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pivotCache/pivotCacheDefinition13.xml" ContentType="application/vnd.openxmlformats-officedocument.spreadsheetml.pivotCacheDefinition+xml"/>
  <Override PartName="/xl/pivotCache/pivotCacheRecords13.xml" ContentType="application/vnd.openxmlformats-officedocument.spreadsheetml.pivotCacheRecords+xml"/>
  <Override PartName="/xl/pivotCache/pivotCacheDefinition14.xml" ContentType="application/vnd.openxmlformats-officedocument.spreadsheetml.pivotCacheDefinition+xml"/>
  <Override PartName="/xl/pivotCache/pivotCacheRecords14.xml" ContentType="application/vnd.openxmlformats-officedocument.spreadsheetml.pivotCacheRecords+xml"/>
  <Override PartName="/xl/pivotCache/pivotCacheDefinition15.xml" ContentType="application/vnd.openxmlformats-officedocument.spreadsheetml.pivotCacheDefinition+xml"/>
  <Override PartName="/xl/pivotCache/pivotCacheRecords15.xml" ContentType="application/vnd.openxmlformats-officedocument.spreadsheetml.pivotCacheRecords+xml"/>
  <Override PartName="/xl/pivotCache/pivotCacheDefinition16.xml" ContentType="application/vnd.openxmlformats-officedocument.spreadsheetml.pivotCacheDefinition+xml"/>
  <Override PartName="/xl/pivotCache/pivotCacheRecords1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pivotTables/pivotTable1.xml" ContentType="application/vnd.openxmlformats-officedocument.spreadsheetml.pivotTable+xml"/>
  <Override PartName="/xl/comments1.xml" ContentType="application/vnd.openxmlformats-officedocument.spreadsheetml.comments+xml"/>
  <Override PartName="/xl/pivotTables/pivotTable2.xml" ContentType="application/vnd.openxmlformats-officedocument.spreadsheetml.pivotTable+xml"/>
  <Override PartName="/xl/comments2.xml" ContentType="application/vnd.openxmlformats-officedocument.spreadsheetml.comments+xml"/>
  <Override PartName="/xl/pivotTables/pivotTable3.xml" ContentType="application/vnd.openxmlformats-officedocument.spreadsheetml.pivotTable+xml"/>
  <Override PartName="/xl/comments3.xml" ContentType="application/vnd.openxmlformats-officedocument.spreadsheetml.comments+xml"/>
  <Override PartName="/xl/pivotTables/pivotTable4.xml" ContentType="application/vnd.openxmlformats-officedocument.spreadsheetml.pivotTable+xml"/>
  <Override PartName="/xl/comments4.xml" ContentType="application/vnd.openxmlformats-officedocument.spreadsheetml.comments+xml"/>
  <Override PartName="/xl/pivotTables/pivotTable5.xml" ContentType="application/vnd.openxmlformats-officedocument.spreadsheetml.pivotTable+xml"/>
  <Override PartName="/xl/comments5.xml" ContentType="application/vnd.openxmlformats-officedocument.spreadsheetml.comments+xml"/>
  <Override PartName="/xl/pivotTables/pivotTable6.xml" ContentType="application/vnd.openxmlformats-officedocument.spreadsheetml.pivotTable+xml"/>
  <Override PartName="/xl/comments6.xml" ContentType="application/vnd.openxmlformats-officedocument.spreadsheetml.comments+xml"/>
  <Override PartName="/xl/pivotTables/pivotTable7.xml" ContentType="application/vnd.openxmlformats-officedocument.spreadsheetml.pivotTable+xml"/>
  <Override PartName="/xl/comments7.xml" ContentType="application/vnd.openxmlformats-officedocument.spreadsheetml.comments+xml"/>
  <Override PartName="/xl/pivotTables/pivotTable8.xml" ContentType="application/vnd.openxmlformats-officedocument.spreadsheetml.pivotTable+xml"/>
  <Override PartName="/xl/comments8.xml" ContentType="application/vnd.openxmlformats-officedocument.spreadsheetml.comments+xml"/>
  <Override PartName="/xl/pivotTables/pivotTable9.xml" ContentType="application/vnd.openxmlformats-officedocument.spreadsheetml.pivotTable+xml"/>
  <Override PartName="/xl/comments9.xml" ContentType="application/vnd.openxmlformats-officedocument.spreadsheetml.comments+xml"/>
  <Override PartName="/xl/pivotTables/pivotTable10.xml" ContentType="application/vnd.openxmlformats-officedocument.spreadsheetml.pivotTable+xml"/>
  <Override PartName="/xl/comments10.xml" ContentType="application/vnd.openxmlformats-officedocument.spreadsheetml.comments+xml"/>
  <Override PartName="/xl/pivotTables/pivotTable11.xml" ContentType="application/vnd.openxmlformats-officedocument.spreadsheetml.pivotTable+xml"/>
  <Override PartName="/xl/comments11.xml" ContentType="application/vnd.openxmlformats-officedocument.spreadsheetml.comments+xml"/>
  <Override PartName="/xl/pivotTables/pivotTable12.xml" ContentType="application/vnd.openxmlformats-officedocument.spreadsheetml.pivotTable+xml"/>
  <Override PartName="/xl/comments12.xml" ContentType="application/vnd.openxmlformats-officedocument.spreadsheetml.comments+xml"/>
  <Override PartName="/xl/pivotTables/pivotTable13.xml" ContentType="application/vnd.openxmlformats-officedocument.spreadsheetml.pivotTable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pivotTables/pivotTable14.xml" ContentType="application/vnd.openxmlformats-officedocument.spreadsheetml.pivotTable+xml"/>
  <Override PartName="/xl/comments16.xml" ContentType="application/vnd.openxmlformats-officedocument.spreadsheetml.comments+xml"/>
  <Override PartName="/xl/pivotTables/pivotTable15.xml" ContentType="application/vnd.openxmlformats-officedocument.spreadsheetml.pivotTable+xml"/>
  <Override PartName="/xl/comments17.xml" ContentType="application/vnd.openxmlformats-officedocument.spreadsheetml.comments+xml"/>
  <Override PartName="/xl/pivotTables/pivotTable16.xml" ContentType="application/vnd.openxmlformats-officedocument.spreadsheetml.pivotTable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C:\Users\luis.lacruz\Documents\2022\Cruceros\RECLAN 152-2022\04. Datos lances\RECLAN XV III\"/>
    </mc:Choice>
  </mc:AlternateContent>
  <xr:revisionPtr revIDLastSave="0" documentId="13_ncr:1_{F2022C45-4D1C-4F2B-8E94-56FAC4682CB8}" xr6:coauthVersionLast="47" xr6:coauthVersionMax="47" xr10:uidLastSave="{00000000-0000-0000-0000-000000000000}"/>
  <bookViews>
    <workbookView xWindow="28680" yWindow="-120" windowWidth="29040" windowHeight="15840" tabRatio="870" activeTab="1" xr2:uid="{00000000-000D-0000-FFFF-FFFF00000000}"/>
  </bookViews>
  <sheets>
    <sheet name="LARVAS" sheetId="68" r:id="rId1"/>
    <sheet name="TODOS" sheetId="69" r:id="rId2"/>
    <sheet name="OTOLITOS" sheetId="7" r:id="rId3"/>
    <sheet name="graficos" sheetId="54" r:id="rId4"/>
    <sheet name="Acumulado" sheetId="53" r:id="rId5"/>
    <sheet name="L1 an" sheetId="5" r:id="rId6"/>
    <sheet name="L2 an" sheetId="6" r:id="rId7"/>
    <sheet name="L3 an" sheetId="8" r:id="rId8"/>
    <sheet name="L4 an" sheetId="9" r:id="rId9"/>
    <sheet name="L5 an" sheetId="10" r:id="rId10"/>
    <sheet name="L6 an" sheetId="12" r:id="rId11"/>
    <sheet name="L7 an" sheetId="13" r:id="rId12"/>
    <sheet name="L8 an" sheetId="14" r:id="rId13"/>
    <sheet name="L9 an" sheetId="15" r:id="rId14"/>
    <sheet name="L10 an" sheetId="16" r:id="rId15"/>
    <sheet name="L11 an" sheetId="17" r:id="rId16"/>
    <sheet name="L12 an" sheetId="56" r:id="rId17"/>
    <sheet name="L13 an" sheetId="57" r:id="rId18"/>
    <sheet name="L14 an" sheetId="19" r:id="rId19"/>
    <sheet name="L15 an" sheetId="20" r:id="rId20"/>
    <sheet name="L16 an" sheetId="65" r:id="rId21"/>
    <sheet name="L17 an" sheetId="66" r:id="rId22"/>
    <sheet name="L18 an" sheetId="67" r:id="rId23"/>
    <sheet name="L19 an" sheetId="26" r:id="rId24"/>
  </sheets>
  <externalReferences>
    <externalReference r:id="rId25"/>
  </externalReferences>
  <definedNames>
    <definedName name="_xlnm._FilterDatabase" localSheetId="5" hidden="1">'L1 an'!$A$56:$I$257</definedName>
    <definedName name="_xlnm._FilterDatabase" localSheetId="6" hidden="1">'L2 an'!$B$57:$I$57</definedName>
    <definedName name="_xlnm._FilterDatabase" localSheetId="0" hidden="1">LARVAS!$A$1:$J$181</definedName>
    <definedName name="_xlnm._FilterDatabase" localSheetId="1" hidden="1">TODOS!$A$17:$J$2883</definedName>
    <definedName name="_xlnm.Print_Area" localSheetId="3">graficos!$A$1:$M$36</definedName>
  </definedNames>
  <calcPr calcId="181029"/>
  <pivotCaches>
    <pivotCache cacheId="0" r:id="rId26"/>
    <pivotCache cacheId="1" r:id="rId27"/>
    <pivotCache cacheId="2" r:id="rId28"/>
    <pivotCache cacheId="3" r:id="rId29"/>
    <pivotCache cacheId="5" r:id="rId30"/>
    <pivotCache cacheId="6" r:id="rId31"/>
    <pivotCache cacheId="7" r:id="rId32"/>
    <pivotCache cacheId="8" r:id="rId33"/>
    <pivotCache cacheId="9" r:id="rId34"/>
    <pivotCache cacheId="10" r:id="rId35"/>
    <pivotCache cacheId="11" r:id="rId36"/>
    <pivotCache cacheId="12" r:id="rId37"/>
    <pivotCache cacheId="13" r:id="rId38"/>
    <pivotCache cacheId="14" r:id="rId39"/>
    <pivotCache cacheId="15" r:id="rId40"/>
    <pivotCache cacheId="19" r:id="rId41"/>
  </pivotCaches>
</workbook>
</file>

<file path=xl/calcChain.xml><?xml version="1.0" encoding="utf-8"?>
<calcChain xmlns="http://schemas.openxmlformats.org/spreadsheetml/2006/main">
  <c r="N10" i="10" l="1"/>
  <c r="N11" i="10"/>
  <c r="N12" i="10"/>
  <c r="N13" i="10"/>
  <c r="N14" i="10"/>
  <c r="N15" i="10"/>
  <c r="N16" i="10"/>
  <c r="N17" i="10"/>
  <c r="N46" i="10" s="1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9" i="10"/>
  <c r="O9" i="10" s="1"/>
  <c r="O10" i="10" s="1"/>
  <c r="O11" i="10" s="1"/>
  <c r="O12" i="10" s="1"/>
  <c r="O13" i="10" s="1"/>
  <c r="O14" i="10" s="1"/>
  <c r="O15" i="10" s="1"/>
  <c r="O16" i="10" s="1"/>
  <c r="Z14" i="10"/>
  <c r="Z15" i="10"/>
  <c r="Z16" i="10"/>
  <c r="Z17" i="10"/>
  <c r="Z18" i="10"/>
  <c r="Z19" i="10"/>
  <c r="Z20" i="10"/>
  <c r="Z21" i="10"/>
  <c r="Z22" i="10"/>
  <c r="Z23" i="10"/>
  <c r="Z24" i="10"/>
  <c r="Z25" i="10"/>
  <c r="Z26" i="10"/>
  <c r="Z27" i="10"/>
  <c r="Z28" i="10"/>
  <c r="Z29" i="10"/>
  <c r="Z30" i="10"/>
  <c r="Z31" i="10"/>
  <c r="Z32" i="10"/>
  <c r="Z13" i="10"/>
  <c r="X14" i="10"/>
  <c r="X15" i="10"/>
  <c r="X16" i="10"/>
  <c r="X17" i="10"/>
  <c r="X18" i="10"/>
  <c r="X19" i="10"/>
  <c r="X20" i="10"/>
  <c r="X21" i="10"/>
  <c r="X22" i="10"/>
  <c r="X23" i="10"/>
  <c r="X24" i="10"/>
  <c r="X25" i="10"/>
  <c r="X26" i="10"/>
  <c r="X27" i="10"/>
  <c r="X28" i="10"/>
  <c r="X29" i="10"/>
  <c r="X30" i="10"/>
  <c r="X31" i="10"/>
  <c r="X32" i="10"/>
  <c r="X13" i="10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K102" i="69"/>
  <c r="K103" i="69"/>
  <c r="K104" i="69"/>
  <c r="K105" i="69"/>
  <c r="K106" i="69"/>
  <c r="K107" i="69"/>
  <c r="K108" i="69"/>
  <c r="K109" i="69"/>
  <c r="K110" i="69"/>
  <c r="K111" i="69"/>
  <c r="K112" i="69"/>
  <c r="K113" i="69"/>
  <c r="K114" i="69"/>
  <c r="K115" i="69"/>
  <c r="K116" i="69"/>
  <c r="K117" i="69"/>
  <c r="K118" i="69"/>
  <c r="K119" i="69"/>
  <c r="K120" i="69"/>
  <c r="K121" i="69"/>
  <c r="K122" i="69"/>
  <c r="K123" i="69"/>
  <c r="K124" i="69"/>
  <c r="K125" i="69"/>
  <c r="K126" i="69"/>
  <c r="K127" i="69"/>
  <c r="K128" i="69"/>
  <c r="K129" i="69"/>
  <c r="K130" i="69"/>
  <c r="K131" i="69"/>
  <c r="K132" i="69"/>
  <c r="K133" i="69"/>
  <c r="K134" i="69"/>
  <c r="K135" i="69"/>
  <c r="K136" i="69"/>
  <c r="K137" i="69"/>
  <c r="K138" i="69"/>
  <c r="K139" i="69"/>
  <c r="K140" i="69"/>
  <c r="K141" i="69"/>
  <c r="K142" i="69"/>
  <c r="K143" i="69"/>
  <c r="K144" i="69"/>
  <c r="K145" i="69"/>
  <c r="K146" i="69"/>
  <c r="K147" i="69"/>
  <c r="K148" i="69"/>
  <c r="K149" i="69"/>
  <c r="K150" i="69"/>
  <c r="K151" i="69"/>
  <c r="K152" i="69"/>
  <c r="K153" i="69"/>
  <c r="K154" i="69"/>
  <c r="K155" i="69"/>
  <c r="K156" i="69"/>
  <c r="K157" i="69"/>
  <c r="K158" i="69"/>
  <c r="K159" i="69"/>
  <c r="K160" i="69"/>
  <c r="K161" i="69"/>
  <c r="K162" i="69"/>
  <c r="K163" i="69"/>
  <c r="K164" i="69"/>
  <c r="K165" i="69"/>
  <c r="K166" i="69"/>
  <c r="K167" i="69"/>
  <c r="K168" i="69"/>
  <c r="K169" i="69"/>
  <c r="K170" i="69"/>
  <c r="K171" i="69"/>
  <c r="K172" i="69"/>
  <c r="K173" i="69"/>
  <c r="K174" i="69"/>
  <c r="K175" i="69"/>
  <c r="K176" i="69"/>
  <c r="K177" i="69"/>
  <c r="K178" i="69"/>
  <c r="K179" i="69"/>
  <c r="K180" i="69"/>
  <c r="K181" i="69"/>
  <c r="K182" i="69"/>
  <c r="K183" i="69"/>
  <c r="K184" i="69"/>
  <c r="K185" i="69"/>
  <c r="K186" i="69"/>
  <c r="K187" i="69"/>
  <c r="K188" i="69"/>
  <c r="K189" i="69"/>
  <c r="K190" i="69"/>
  <c r="K191" i="69"/>
  <c r="K192" i="69"/>
  <c r="K193" i="69"/>
  <c r="K194" i="69"/>
  <c r="K195" i="69"/>
  <c r="K196" i="69"/>
  <c r="K197" i="69"/>
  <c r="K198" i="69"/>
  <c r="K199" i="69"/>
  <c r="K200" i="69"/>
  <c r="K201" i="69"/>
  <c r="K202" i="69"/>
  <c r="K203" i="69"/>
  <c r="K204" i="69"/>
  <c r="K205" i="69"/>
  <c r="K206" i="69"/>
  <c r="K207" i="69"/>
  <c r="K208" i="69"/>
  <c r="K209" i="69"/>
  <c r="K210" i="69"/>
  <c r="K211" i="69"/>
  <c r="K212" i="69"/>
  <c r="K213" i="69"/>
  <c r="K214" i="69"/>
  <c r="K215" i="69"/>
  <c r="K216" i="69"/>
  <c r="K217" i="69"/>
  <c r="K218" i="69"/>
  <c r="K219" i="69"/>
  <c r="K220" i="69"/>
  <c r="K221" i="69"/>
  <c r="K222" i="69"/>
  <c r="K223" i="69"/>
  <c r="K224" i="69"/>
  <c r="K225" i="69"/>
  <c r="K226" i="69"/>
  <c r="K227" i="69"/>
  <c r="K228" i="69"/>
  <c r="K229" i="69"/>
  <c r="K230" i="69"/>
  <c r="K231" i="69"/>
  <c r="K232" i="69"/>
  <c r="K233" i="69"/>
  <c r="K234" i="69"/>
  <c r="K235" i="69"/>
  <c r="K236" i="69"/>
  <c r="K237" i="69"/>
  <c r="K238" i="69"/>
  <c r="K239" i="69"/>
  <c r="K240" i="69"/>
  <c r="K241" i="69"/>
  <c r="K242" i="69"/>
  <c r="K243" i="69"/>
  <c r="K244" i="69"/>
  <c r="K245" i="69"/>
  <c r="K246" i="69"/>
  <c r="K247" i="69"/>
  <c r="K248" i="69"/>
  <c r="K249" i="69"/>
  <c r="K250" i="69"/>
  <c r="K251" i="69"/>
  <c r="K252" i="69"/>
  <c r="K253" i="69"/>
  <c r="K254" i="69"/>
  <c r="K255" i="69"/>
  <c r="K256" i="69"/>
  <c r="K257" i="69"/>
  <c r="K258" i="69"/>
  <c r="K259" i="69"/>
  <c r="K260" i="69"/>
  <c r="K261" i="69"/>
  <c r="K262" i="69"/>
  <c r="K263" i="69"/>
  <c r="K264" i="69"/>
  <c r="K265" i="69"/>
  <c r="K266" i="69"/>
  <c r="K267" i="69"/>
  <c r="K268" i="69"/>
  <c r="K269" i="69"/>
  <c r="K270" i="69"/>
  <c r="K271" i="69"/>
  <c r="K272" i="69"/>
  <c r="K273" i="69"/>
  <c r="K274" i="69"/>
  <c r="K275" i="69"/>
  <c r="K276" i="69"/>
  <c r="K277" i="69"/>
  <c r="K278" i="69"/>
  <c r="K279" i="69"/>
  <c r="K280" i="69"/>
  <c r="K281" i="69"/>
  <c r="K282" i="69"/>
  <c r="K283" i="69"/>
  <c r="K284" i="69"/>
  <c r="K285" i="69"/>
  <c r="K286" i="69"/>
  <c r="K287" i="69"/>
  <c r="K288" i="69"/>
  <c r="K289" i="69"/>
  <c r="K290" i="69"/>
  <c r="K291" i="69"/>
  <c r="K292" i="69"/>
  <c r="K293" i="69"/>
  <c r="K294" i="69"/>
  <c r="K295" i="69"/>
  <c r="K296" i="69"/>
  <c r="K297" i="69"/>
  <c r="K298" i="69"/>
  <c r="K299" i="69"/>
  <c r="K300" i="69"/>
  <c r="K301" i="69"/>
  <c r="K302" i="69"/>
  <c r="K303" i="69"/>
  <c r="K304" i="69"/>
  <c r="K305" i="69"/>
  <c r="K306" i="69"/>
  <c r="K307" i="69"/>
  <c r="K308" i="69"/>
  <c r="K309" i="69"/>
  <c r="K310" i="69"/>
  <c r="K311" i="69"/>
  <c r="K312" i="69"/>
  <c r="K313" i="69"/>
  <c r="K314" i="69"/>
  <c r="K315" i="69"/>
  <c r="K316" i="69"/>
  <c r="K317" i="69"/>
  <c r="K318" i="69"/>
  <c r="K319" i="69"/>
  <c r="K320" i="69"/>
  <c r="K321" i="69"/>
  <c r="K322" i="69"/>
  <c r="K323" i="69"/>
  <c r="K324" i="69"/>
  <c r="K325" i="69"/>
  <c r="K326" i="69"/>
  <c r="K327" i="69"/>
  <c r="K328" i="69"/>
  <c r="K329" i="69"/>
  <c r="K330" i="69"/>
  <c r="K331" i="69"/>
  <c r="K332" i="69"/>
  <c r="K333" i="69"/>
  <c r="K334" i="69"/>
  <c r="K335" i="69"/>
  <c r="K336" i="69"/>
  <c r="K337" i="69"/>
  <c r="K338" i="69"/>
  <c r="K339" i="69"/>
  <c r="K340" i="69"/>
  <c r="K341" i="69"/>
  <c r="K342" i="69"/>
  <c r="K343" i="69"/>
  <c r="K344" i="69"/>
  <c r="K345" i="69"/>
  <c r="K346" i="69"/>
  <c r="K347" i="69"/>
  <c r="K348" i="69"/>
  <c r="K349" i="69"/>
  <c r="K350" i="69"/>
  <c r="K351" i="69"/>
  <c r="K352" i="69"/>
  <c r="K353" i="69"/>
  <c r="K354" i="69"/>
  <c r="K355" i="69"/>
  <c r="K356" i="69"/>
  <c r="K357" i="69"/>
  <c r="K358" i="69"/>
  <c r="K359" i="69"/>
  <c r="K360" i="69"/>
  <c r="K361" i="69"/>
  <c r="K362" i="69"/>
  <c r="K363" i="69"/>
  <c r="K364" i="69"/>
  <c r="K365" i="69"/>
  <c r="K366" i="69"/>
  <c r="K367" i="69"/>
  <c r="K368" i="69"/>
  <c r="K369" i="69"/>
  <c r="K370" i="69"/>
  <c r="K371" i="69"/>
  <c r="K372" i="69"/>
  <c r="K373" i="69"/>
  <c r="K374" i="69"/>
  <c r="K375" i="69"/>
  <c r="K376" i="69"/>
  <c r="K377" i="69"/>
  <c r="K378" i="69"/>
  <c r="K379" i="69"/>
  <c r="K380" i="69"/>
  <c r="K381" i="69"/>
  <c r="K382" i="69"/>
  <c r="K383" i="69"/>
  <c r="K384" i="69"/>
  <c r="K385" i="69"/>
  <c r="K386" i="69"/>
  <c r="K387" i="69"/>
  <c r="K388" i="69"/>
  <c r="K389" i="69"/>
  <c r="K390" i="69"/>
  <c r="K391" i="69"/>
  <c r="K392" i="69"/>
  <c r="K393" i="69"/>
  <c r="K394" i="69"/>
  <c r="K395" i="69"/>
  <c r="K396" i="69"/>
  <c r="K397" i="69"/>
  <c r="K398" i="69"/>
  <c r="K399" i="69"/>
  <c r="K400" i="69"/>
  <c r="K401" i="69"/>
  <c r="K402" i="69"/>
  <c r="K403" i="69"/>
  <c r="K404" i="69"/>
  <c r="K405" i="69"/>
  <c r="K406" i="69"/>
  <c r="K407" i="69"/>
  <c r="K408" i="69"/>
  <c r="K409" i="69"/>
  <c r="K410" i="69"/>
  <c r="K411" i="69"/>
  <c r="K412" i="69"/>
  <c r="K413" i="69"/>
  <c r="K414" i="69"/>
  <c r="K415" i="69"/>
  <c r="K416" i="69"/>
  <c r="K417" i="69"/>
  <c r="K418" i="69"/>
  <c r="K419" i="69"/>
  <c r="K420" i="69"/>
  <c r="K421" i="69"/>
  <c r="K422" i="69"/>
  <c r="K423" i="69"/>
  <c r="K424" i="69"/>
  <c r="K425" i="69"/>
  <c r="K426" i="69"/>
  <c r="K427" i="69"/>
  <c r="K428" i="69"/>
  <c r="K429" i="69"/>
  <c r="K430" i="69"/>
  <c r="K431" i="69"/>
  <c r="K432" i="69"/>
  <c r="K433" i="69"/>
  <c r="K434" i="69"/>
  <c r="K435" i="69"/>
  <c r="K436" i="69"/>
  <c r="K437" i="69"/>
  <c r="K438" i="69"/>
  <c r="K439" i="69"/>
  <c r="K440" i="69"/>
  <c r="K441" i="69"/>
  <c r="K442" i="69"/>
  <c r="K443" i="69"/>
  <c r="K444" i="69"/>
  <c r="K445" i="69"/>
  <c r="K446" i="69"/>
  <c r="K447" i="69"/>
  <c r="K448" i="69"/>
  <c r="K449" i="69"/>
  <c r="K450" i="69"/>
  <c r="K451" i="69"/>
  <c r="K452" i="69"/>
  <c r="K453" i="69"/>
  <c r="K454" i="69"/>
  <c r="K455" i="69"/>
  <c r="K456" i="69"/>
  <c r="K457" i="69"/>
  <c r="K458" i="69"/>
  <c r="K459" i="69"/>
  <c r="K460" i="69"/>
  <c r="K461" i="69"/>
  <c r="K462" i="69"/>
  <c r="K463" i="69"/>
  <c r="K464" i="69"/>
  <c r="K465" i="69"/>
  <c r="K466" i="69"/>
  <c r="K467" i="69"/>
  <c r="K468" i="69"/>
  <c r="K469" i="69"/>
  <c r="K470" i="69"/>
  <c r="K471" i="69"/>
  <c r="K472" i="69"/>
  <c r="K473" i="69"/>
  <c r="K474" i="69"/>
  <c r="K475" i="69"/>
  <c r="K476" i="69"/>
  <c r="K477" i="69"/>
  <c r="K478" i="69"/>
  <c r="K479" i="69"/>
  <c r="K480" i="69"/>
  <c r="K481" i="69"/>
  <c r="K482" i="69"/>
  <c r="K483" i="69"/>
  <c r="K484" i="69"/>
  <c r="K485" i="69"/>
  <c r="K486" i="69"/>
  <c r="K487" i="69"/>
  <c r="K488" i="69"/>
  <c r="K489" i="69"/>
  <c r="K490" i="69"/>
  <c r="K491" i="69"/>
  <c r="K492" i="69"/>
  <c r="K493" i="69"/>
  <c r="K494" i="69"/>
  <c r="K495" i="69"/>
  <c r="K496" i="69"/>
  <c r="K497" i="69"/>
  <c r="K498" i="69"/>
  <c r="K499" i="69"/>
  <c r="K500" i="69"/>
  <c r="K501" i="69"/>
  <c r="K502" i="69"/>
  <c r="K503" i="69"/>
  <c r="K504" i="69"/>
  <c r="K505" i="69"/>
  <c r="K506" i="69"/>
  <c r="K507" i="69"/>
  <c r="K508" i="69"/>
  <c r="K509" i="69"/>
  <c r="K510" i="69"/>
  <c r="K511" i="69"/>
  <c r="K512" i="69"/>
  <c r="K513" i="69"/>
  <c r="K514" i="69"/>
  <c r="K515" i="69"/>
  <c r="K516" i="69"/>
  <c r="K517" i="69"/>
  <c r="K518" i="69"/>
  <c r="K519" i="69"/>
  <c r="K520" i="69"/>
  <c r="K521" i="69"/>
  <c r="K522" i="69"/>
  <c r="K523" i="69"/>
  <c r="K524" i="69"/>
  <c r="K525" i="69"/>
  <c r="K526" i="69"/>
  <c r="K527" i="69"/>
  <c r="K528" i="69"/>
  <c r="K529" i="69"/>
  <c r="K530" i="69"/>
  <c r="K531" i="69"/>
  <c r="K532" i="69"/>
  <c r="K533" i="69"/>
  <c r="K534" i="69"/>
  <c r="K535" i="69"/>
  <c r="K536" i="69"/>
  <c r="K537" i="69"/>
  <c r="K538" i="69"/>
  <c r="K539" i="69"/>
  <c r="K540" i="69"/>
  <c r="K541" i="69"/>
  <c r="K542" i="69"/>
  <c r="K543" i="69"/>
  <c r="K544" i="69"/>
  <c r="K545" i="69"/>
  <c r="K546" i="69"/>
  <c r="K547" i="69"/>
  <c r="K548" i="69"/>
  <c r="K549" i="69"/>
  <c r="K550" i="69"/>
  <c r="K551" i="69"/>
  <c r="K552" i="69"/>
  <c r="K553" i="69"/>
  <c r="K554" i="69"/>
  <c r="K555" i="69"/>
  <c r="K556" i="69"/>
  <c r="K557" i="69"/>
  <c r="K558" i="69"/>
  <c r="K559" i="69"/>
  <c r="K560" i="69"/>
  <c r="K561" i="69"/>
  <c r="K562" i="69"/>
  <c r="K563" i="69"/>
  <c r="K564" i="69"/>
  <c r="K565" i="69"/>
  <c r="K566" i="69"/>
  <c r="K567" i="69"/>
  <c r="K568" i="69"/>
  <c r="K569" i="69"/>
  <c r="K570" i="69"/>
  <c r="K571" i="69"/>
  <c r="K572" i="69"/>
  <c r="K573" i="69"/>
  <c r="K574" i="69"/>
  <c r="K575" i="69"/>
  <c r="K576" i="69"/>
  <c r="K577" i="69"/>
  <c r="K578" i="69"/>
  <c r="K579" i="69"/>
  <c r="K580" i="69"/>
  <c r="K581" i="69"/>
  <c r="K582" i="69"/>
  <c r="K583" i="69"/>
  <c r="K584" i="69"/>
  <c r="K585" i="69"/>
  <c r="K586" i="69"/>
  <c r="K587" i="69"/>
  <c r="K588" i="69"/>
  <c r="K589" i="69"/>
  <c r="K590" i="69"/>
  <c r="K591" i="69"/>
  <c r="K592" i="69"/>
  <c r="K593" i="69"/>
  <c r="K594" i="69"/>
  <c r="K595" i="69"/>
  <c r="K596" i="69"/>
  <c r="K597" i="69"/>
  <c r="K598" i="69"/>
  <c r="K599" i="69"/>
  <c r="K600" i="69"/>
  <c r="K601" i="69"/>
  <c r="K602" i="69"/>
  <c r="K603" i="69"/>
  <c r="K604" i="69"/>
  <c r="K605" i="69"/>
  <c r="K606" i="69"/>
  <c r="K607" i="69"/>
  <c r="K608" i="69"/>
  <c r="K609" i="69"/>
  <c r="K610" i="69"/>
  <c r="K611" i="69"/>
  <c r="K612" i="69"/>
  <c r="K613" i="69"/>
  <c r="K614" i="69"/>
  <c r="K615" i="69"/>
  <c r="K616" i="69"/>
  <c r="K617" i="69"/>
  <c r="K618" i="69"/>
  <c r="K619" i="69"/>
  <c r="K620" i="69"/>
  <c r="K621" i="69"/>
  <c r="K622" i="69"/>
  <c r="K623" i="69"/>
  <c r="K624" i="69"/>
  <c r="K625" i="69"/>
  <c r="K626" i="69"/>
  <c r="K627" i="69"/>
  <c r="K628" i="69"/>
  <c r="K629" i="69"/>
  <c r="K630" i="69"/>
  <c r="K631" i="69"/>
  <c r="K632" i="69"/>
  <c r="K633" i="69"/>
  <c r="K634" i="69"/>
  <c r="K635" i="69"/>
  <c r="K636" i="69"/>
  <c r="K637" i="69"/>
  <c r="K638" i="69"/>
  <c r="K639" i="69"/>
  <c r="K640" i="69"/>
  <c r="K641" i="69"/>
  <c r="K642" i="69"/>
  <c r="K643" i="69"/>
  <c r="K644" i="69"/>
  <c r="K645" i="69"/>
  <c r="K646" i="69"/>
  <c r="K647" i="69"/>
  <c r="K648" i="69"/>
  <c r="K649" i="69"/>
  <c r="K650" i="69"/>
  <c r="K651" i="69"/>
  <c r="K652" i="69"/>
  <c r="K653" i="69"/>
  <c r="K654" i="69"/>
  <c r="K655" i="69"/>
  <c r="K656" i="69"/>
  <c r="K657" i="69"/>
  <c r="K658" i="69"/>
  <c r="K659" i="69"/>
  <c r="K660" i="69"/>
  <c r="K661" i="69"/>
  <c r="K662" i="69"/>
  <c r="K663" i="69"/>
  <c r="K664" i="69"/>
  <c r="K665" i="69"/>
  <c r="K666" i="69"/>
  <c r="K667" i="69"/>
  <c r="K668" i="69"/>
  <c r="K669" i="69"/>
  <c r="K670" i="69"/>
  <c r="K671" i="69"/>
  <c r="K672" i="69"/>
  <c r="K673" i="69"/>
  <c r="K674" i="69"/>
  <c r="K675" i="69"/>
  <c r="K676" i="69"/>
  <c r="K677" i="69"/>
  <c r="K678" i="69"/>
  <c r="K679" i="69"/>
  <c r="K680" i="69"/>
  <c r="K681" i="69"/>
  <c r="K682" i="69"/>
  <c r="K683" i="69"/>
  <c r="K684" i="69"/>
  <c r="K685" i="69"/>
  <c r="K686" i="69"/>
  <c r="K687" i="69"/>
  <c r="K688" i="69"/>
  <c r="K689" i="69"/>
  <c r="K690" i="69"/>
  <c r="K691" i="69"/>
  <c r="K692" i="69"/>
  <c r="K693" i="69"/>
  <c r="K694" i="69"/>
  <c r="K695" i="69"/>
  <c r="K696" i="69"/>
  <c r="K697" i="69"/>
  <c r="K698" i="69"/>
  <c r="K699" i="69"/>
  <c r="K700" i="69"/>
  <c r="K701" i="69"/>
  <c r="K702" i="69"/>
  <c r="K703" i="69"/>
  <c r="K704" i="69"/>
  <c r="K705" i="69"/>
  <c r="K706" i="69"/>
  <c r="K707" i="69"/>
  <c r="K708" i="69"/>
  <c r="K709" i="69"/>
  <c r="K710" i="69"/>
  <c r="K711" i="69"/>
  <c r="K712" i="69"/>
  <c r="K713" i="69"/>
  <c r="K714" i="69"/>
  <c r="K715" i="69"/>
  <c r="K716" i="69"/>
  <c r="K717" i="69"/>
  <c r="K718" i="69"/>
  <c r="K719" i="69"/>
  <c r="K720" i="69"/>
  <c r="K721" i="69"/>
  <c r="K722" i="69"/>
  <c r="K723" i="69"/>
  <c r="K724" i="69"/>
  <c r="K725" i="69"/>
  <c r="K726" i="69"/>
  <c r="K727" i="69"/>
  <c r="K728" i="69"/>
  <c r="K729" i="69"/>
  <c r="K730" i="69"/>
  <c r="K731" i="69"/>
  <c r="K732" i="69"/>
  <c r="K733" i="69"/>
  <c r="K734" i="69"/>
  <c r="K735" i="69"/>
  <c r="K736" i="69"/>
  <c r="K737" i="69"/>
  <c r="K738" i="69"/>
  <c r="K739" i="69"/>
  <c r="K740" i="69"/>
  <c r="K741" i="69"/>
  <c r="K742" i="69"/>
  <c r="K743" i="69"/>
  <c r="K744" i="69"/>
  <c r="K745" i="69"/>
  <c r="K746" i="69"/>
  <c r="K747" i="69"/>
  <c r="K748" i="69"/>
  <c r="K749" i="69"/>
  <c r="K750" i="69"/>
  <c r="K751" i="69"/>
  <c r="K752" i="69"/>
  <c r="K753" i="69"/>
  <c r="K754" i="69"/>
  <c r="K755" i="69"/>
  <c r="K756" i="69"/>
  <c r="K757" i="69"/>
  <c r="K758" i="69"/>
  <c r="K759" i="69"/>
  <c r="K760" i="69"/>
  <c r="K761" i="69"/>
  <c r="K762" i="69"/>
  <c r="K763" i="69"/>
  <c r="K764" i="69"/>
  <c r="K765" i="69"/>
  <c r="K766" i="69"/>
  <c r="K767" i="69"/>
  <c r="K768" i="69"/>
  <c r="K769" i="69"/>
  <c r="K770" i="69"/>
  <c r="K771" i="69"/>
  <c r="K772" i="69"/>
  <c r="K773" i="69"/>
  <c r="K774" i="69"/>
  <c r="K775" i="69"/>
  <c r="K776" i="69"/>
  <c r="K777" i="69"/>
  <c r="K778" i="69"/>
  <c r="K779" i="69"/>
  <c r="K780" i="69"/>
  <c r="K781" i="69"/>
  <c r="K782" i="69"/>
  <c r="K783" i="69"/>
  <c r="K784" i="69"/>
  <c r="K785" i="69"/>
  <c r="K786" i="69"/>
  <c r="K787" i="69"/>
  <c r="K788" i="69"/>
  <c r="K789" i="69"/>
  <c r="K790" i="69"/>
  <c r="K791" i="69"/>
  <c r="K792" i="69"/>
  <c r="K793" i="69"/>
  <c r="K794" i="69"/>
  <c r="K795" i="69"/>
  <c r="K796" i="69"/>
  <c r="K797" i="69"/>
  <c r="K798" i="69"/>
  <c r="K799" i="69"/>
  <c r="K800" i="69"/>
  <c r="K801" i="69"/>
  <c r="K802" i="69"/>
  <c r="K803" i="69"/>
  <c r="K804" i="69"/>
  <c r="K805" i="69"/>
  <c r="K806" i="69"/>
  <c r="K807" i="69"/>
  <c r="K808" i="69"/>
  <c r="K809" i="69"/>
  <c r="K810" i="69"/>
  <c r="K811" i="69"/>
  <c r="K812" i="69"/>
  <c r="K813" i="69"/>
  <c r="K814" i="69"/>
  <c r="K815" i="69"/>
  <c r="K816" i="69"/>
  <c r="K817" i="69"/>
  <c r="K818" i="69"/>
  <c r="K819" i="69"/>
  <c r="K820" i="69"/>
  <c r="K821" i="69"/>
  <c r="K822" i="69"/>
  <c r="K823" i="69"/>
  <c r="K824" i="69"/>
  <c r="K825" i="69"/>
  <c r="K826" i="69"/>
  <c r="K827" i="69"/>
  <c r="K828" i="69"/>
  <c r="K829" i="69"/>
  <c r="K830" i="69"/>
  <c r="K831" i="69"/>
  <c r="K832" i="69"/>
  <c r="K833" i="69"/>
  <c r="K834" i="69"/>
  <c r="K835" i="69"/>
  <c r="K836" i="69"/>
  <c r="K837" i="69"/>
  <c r="K838" i="69"/>
  <c r="K839" i="69"/>
  <c r="K840" i="69"/>
  <c r="K841" i="69"/>
  <c r="K842" i="69"/>
  <c r="K843" i="69"/>
  <c r="K844" i="69"/>
  <c r="K845" i="69"/>
  <c r="K846" i="69"/>
  <c r="K847" i="69"/>
  <c r="K848" i="69"/>
  <c r="K849" i="69"/>
  <c r="K850" i="69"/>
  <c r="K851" i="69"/>
  <c r="K852" i="69"/>
  <c r="K853" i="69"/>
  <c r="K854" i="69"/>
  <c r="K855" i="69"/>
  <c r="K856" i="69"/>
  <c r="K857" i="69"/>
  <c r="K858" i="69"/>
  <c r="K859" i="69"/>
  <c r="K860" i="69"/>
  <c r="K861" i="69"/>
  <c r="K862" i="69"/>
  <c r="K863" i="69"/>
  <c r="K864" i="69"/>
  <c r="K865" i="69"/>
  <c r="K866" i="69"/>
  <c r="K867" i="69"/>
  <c r="K868" i="69"/>
  <c r="K869" i="69"/>
  <c r="K870" i="69"/>
  <c r="K871" i="69"/>
  <c r="K872" i="69"/>
  <c r="K873" i="69"/>
  <c r="K874" i="69"/>
  <c r="K875" i="69"/>
  <c r="K876" i="69"/>
  <c r="K877" i="69"/>
  <c r="K878" i="69"/>
  <c r="K879" i="69"/>
  <c r="K880" i="69"/>
  <c r="K881" i="69"/>
  <c r="K882" i="69"/>
  <c r="K883" i="69"/>
  <c r="K884" i="69"/>
  <c r="K885" i="69"/>
  <c r="K886" i="69"/>
  <c r="K887" i="69"/>
  <c r="K888" i="69"/>
  <c r="K889" i="69"/>
  <c r="K890" i="69"/>
  <c r="K891" i="69"/>
  <c r="K892" i="69"/>
  <c r="K893" i="69"/>
  <c r="K894" i="69"/>
  <c r="K895" i="69"/>
  <c r="K896" i="69"/>
  <c r="K897" i="69"/>
  <c r="K898" i="69"/>
  <c r="K899" i="69"/>
  <c r="K900" i="69"/>
  <c r="K901" i="69"/>
  <c r="K902" i="69"/>
  <c r="K903" i="69"/>
  <c r="K904" i="69"/>
  <c r="K905" i="69"/>
  <c r="K906" i="69"/>
  <c r="K907" i="69"/>
  <c r="K908" i="69"/>
  <c r="K909" i="69"/>
  <c r="K910" i="69"/>
  <c r="K911" i="69"/>
  <c r="K912" i="69"/>
  <c r="K913" i="69"/>
  <c r="K914" i="69"/>
  <c r="K915" i="69"/>
  <c r="K916" i="69"/>
  <c r="K917" i="69"/>
  <c r="K918" i="69"/>
  <c r="K919" i="69"/>
  <c r="K920" i="69"/>
  <c r="K921" i="69"/>
  <c r="K922" i="69"/>
  <c r="K923" i="69"/>
  <c r="K924" i="69"/>
  <c r="K925" i="69"/>
  <c r="K926" i="69"/>
  <c r="K927" i="69"/>
  <c r="K928" i="69"/>
  <c r="K929" i="69"/>
  <c r="K930" i="69"/>
  <c r="K931" i="69"/>
  <c r="K932" i="69"/>
  <c r="K933" i="69"/>
  <c r="K934" i="69"/>
  <c r="K935" i="69"/>
  <c r="K936" i="69"/>
  <c r="K937" i="69"/>
  <c r="K938" i="69"/>
  <c r="K939" i="69"/>
  <c r="K940" i="69"/>
  <c r="K941" i="69"/>
  <c r="K942" i="69"/>
  <c r="K943" i="69"/>
  <c r="K944" i="69"/>
  <c r="K945" i="69"/>
  <c r="K946" i="69"/>
  <c r="K947" i="69"/>
  <c r="K948" i="69"/>
  <c r="K949" i="69"/>
  <c r="K950" i="69"/>
  <c r="K951" i="69"/>
  <c r="K952" i="69"/>
  <c r="K953" i="69"/>
  <c r="K954" i="69"/>
  <c r="K955" i="69"/>
  <c r="K956" i="69"/>
  <c r="K957" i="69"/>
  <c r="K958" i="69"/>
  <c r="K959" i="69"/>
  <c r="K960" i="69"/>
  <c r="K961" i="69"/>
  <c r="K962" i="69"/>
  <c r="K963" i="69"/>
  <c r="K964" i="69"/>
  <c r="K965" i="69"/>
  <c r="K966" i="69"/>
  <c r="K967" i="69"/>
  <c r="K968" i="69"/>
  <c r="K969" i="69"/>
  <c r="K970" i="69"/>
  <c r="K971" i="69"/>
  <c r="K972" i="69"/>
  <c r="K973" i="69"/>
  <c r="K974" i="69"/>
  <c r="K975" i="69"/>
  <c r="K976" i="69"/>
  <c r="K977" i="69"/>
  <c r="K978" i="69"/>
  <c r="K979" i="69"/>
  <c r="K980" i="69"/>
  <c r="K981" i="69"/>
  <c r="K982" i="69"/>
  <c r="K983" i="69"/>
  <c r="K984" i="69"/>
  <c r="K985" i="69"/>
  <c r="K986" i="69"/>
  <c r="K987" i="69"/>
  <c r="K988" i="69"/>
  <c r="K989" i="69"/>
  <c r="K990" i="69"/>
  <c r="K991" i="69"/>
  <c r="K992" i="69"/>
  <c r="K993" i="69"/>
  <c r="K994" i="69"/>
  <c r="K995" i="69"/>
  <c r="K996" i="69"/>
  <c r="K997" i="69"/>
  <c r="K998" i="69"/>
  <c r="K999" i="69"/>
  <c r="K1000" i="69"/>
  <c r="K1001" i="69"/>
  <c r="K1002" i="69"/>
  <c r="K1003" i="69"/>
  <c r="K1004" i="69"/>
  <c r="K1005" i="69"/>
  <c r="K1006" i="69"/>
  <c r="K1007" i="69"/>
  <c r="K1008" i="69"/>
  <c r="K1009" i="69"/>
  <c r="K1010" i="69"/>
  <c r="K1011" i="69"/>
  <c r="K1012" i="69"/>
  <c r="K1013" i="69"/>
  <c r="K1014" i="69"/>
  <c r="K1015" i="69"/>
  <c r="K1016" i="69"/>
  <c r="K1017" i="69"/>
  <c r="K1018" i="69"/>
  <c r="K1019" i="69"/>
  <c r="K1020" i="69"/>
  <c r="K1021" i="69"/>
  <c r="K1022" i="69"/>
  <c r="K1023" i="69"/>
  <c r="K1024" i="69"/>
  <c r="K1025" i="69"/>
  <c r="K1026" i="69"/>
  <c r="K1027" i="69"/>
  <c r="K1028" i="69"/>
  <c r="K1029" i="69"/>
  <c r="K1030" i="69"/>
  <c r="K1031" i="69"/>
  <c r="K1032" i="69"/>
  <c r="K1033" i="69"/>
  <c r="K1034" i="69"/>
  <c r="K1035" i="69"/>
  <c r="K1036" i="69"/>
  <c r="K1037" i="69"/>
  <c r="K1038" i="69"/>
  <c r="K1039" i="69"/>
  <c r="K1040" i="69"/>
  <c r="K1041" i="69"/>
  <c r="K1042" i="69"/>
  <c r="K1043" i="69"/>
  <c r="K1044" i="69"/>
  <c r="K1045" i="69"/>
  <c r="K1046" i="69"/>
  <c r="K1047" i="69"/>
  <c r="K1048" i="69"/>
  <c r="K1049" i="69"/>
  <c r="K1050" i="69"/>
  <c r="K1051" i="69"/>
  <c r="K1052" i="69"/>
  <c r="K1053" i="69"/>
  <c r="K1054" i="69"/>
  <c r="K1055" i="69"/>
  <c r="K1056" i="69"/>
  <c r="K1057" i="69"/>
  <c r="K1058" i="69"/>
  <c r="K1059" i="69"/>
  <c r="K1060" i="69"/>
  <c r="K1061" i="69"/>
  <c r="K1062" i="69"/>
  <c r="K1063" i="69"/>
  <c r="K1064" i="69"/>
  <c r="K1065" i="69"/>
  <c r="K1066" i="69"/>
  <c r="K1067" i="69"/>
  <c r="K1068" i="69"/>
  <c r="K1069" i="69"/>
  <c r="K1070" i="69"/>
  <c r="K1071" i="69"/>
  <c r="K1072" i="69"/>
  <c r="K1073" i="69"/>
  <c r="K1074" i="69"/>
  <c r="K1075" i="69"/>
  <c r="K1076" i="69"/>
  <c r="K1077" i="69"/>
  <c r="K1078" i="69"/>
  <c r="K1079" i="69"/>
  <c r="K1080" i="69"/>
  <c r="K1081" i="69"/>
  <c r="K1082" i="69"/>
  <c r="K1083" i="69"/>
  <c r="K1084" i="69"/>
  <c r="K1085" i="69"/>
  <c r="K1086" i="69"/>
  <c r="K1087" i="69"/>
  <c r="K1088" i="69"/>
  <c r="K1089" i="69"/>
  <c r="K1090" i="69"/>
  <c r="K1091" i="69"/>
  <c r="K1092" i="69"/>
  <c r="K1093" i="69"/>
  <c r="K1094" i="69"/>
  <c r="K1095" i="69"/>
  <c r="K1096" i="69"/>
  <c r="K1097" i="69"/>
  <c r="K1098" i="69"/>
  <c r="K1099" i="69"/>
  <c r="K1100" i="69"/>
  <c r="K1101" i="69"/>
  <c r="K1102" i="69"/>
  <c r="K1103" i="69"/>
  <c r="K1104" i="69"/>
  <c r="K1105" i="69"/>
  <c r="K1106" i="69"/>
  <c r="K1107" i="69"/>
  <c r="K1108" i="69"/>
  <c r="K1109" i="69"/>
  <c r="K1110" i="69"/>
  <c r="K1111" i="69"/>
  <c r="K1112" i="69"/>
  <c r="K1113" i="69"/>
  <c r="K1114" i="69"/>
  <c r="K1115" i="69"/>
  <c r="K1116" i="69"/>
  <c r="K1117" i="69"/>
  <c r="K1118" i="69"/>
  <c r="K1119" i="69"/>
  <c r="K1120" i="69"/>
  <c r="K1121" i="69"/>
  <c r="K1122" i="69"/>
  <c r="K1123" i="69"/>
  <c r="K1124" i="69"/>
  <c r="K1125" i="69"/>
  <c r="K1126" i="69"/>
  <c r="K1127" i="69"/>
  <c r="K1128" i="69"/>
  <c r="K1129" i="69"/>
  <c r="K1130" i="69"/>
  <c r="K1131" i="69"/>
  <c r="K1132" i="69"/>
  <c r="K1133" i="69"/>
  <c r="K1134" i="69"/>
  <c r="K1135" i="69"/>
  <c r="K1136" i="69"/>
  <c r="K1137" i="69"/>
  <c r="K1138" i="69"/>
  <c r="K1139" i="69"/>
  <c r="K1140" i="69"/>
  <c r="K1141" i="69"/>
  <c r="K1142" i="69"/>
  <c r="K1143" i="69"/>
  <c r="K1144" i="69"/>
  <c r="K1145" i="69"/>
  <c r="K1146" i="69"/>
  <c r="K1147" i="69"/>
  <c r="K1148" i="69"/>
  <c r="K1149" i="69"/>
  <c r="K1150" i="69"/>
  <c r="K1151" i="69"/>
  <c r="K1152" i="69"/>
  <c r="K1153" i="69"/>
  <c r="K1154" i="69"/>
  <c r="K1155" i="69"/>
  <c r="K1156" i="69"/>
  <c r="K1157" i="69"/>
  <c r="K1158" i="69"/>
  <c r="K1159" i="69"/>
  <c r="K1160" i="69"/>
  <c r="K1161" i="69"/>
  <c r="K1162" i="69"/>
  <c r="K1163" i="69"/>
  <c r="K1164" i="69"/>
  <c r="K1165" i="69"/>
  <c r="K1166" i="69"/>
  <c r="K1167" i="69"/>
  <c r="K1168" i="69"/>
  <c r="K1169" i="69"/>
  <c r="K1170" i="69"/>
  <c r="K1171" i="69"/>
  <c r="K1172" i="69"/>
  <c r="K1173" i="69"/>
  <c r="K1174" i="69"/>
  <c r="K1175" i="69"/>
  <c r="K1176" i="69"/>
  <c r="K1177" i="69"/>
  <c r="K1178" i="69"/>
  <c r="K1179" i="69"/>
  <c r="K1180" i="69"/>
  <c r="K1181" i="69"/>
  <c r="K1182" i="69"/>
  <c r="K1183" i="69"/>
  <c r="K1184" i="69"/>
  <c r="K1185" i="69"/>
  <c r="K1186" i="69"/>
  <c r="K1187" i="69"/>
  <c r="K1188" i="69"/>
  <c r="K1189" i="69"/>
  <c r="K1190" i="69"/>
  <c r="K1191" i="69"/>
  <c r="K1192" i="69"/>
  <c r="K1193" i="69"/>
  <c r="K1194" i="69"/>
  <c r="K1195" i="69"/>
  <c r="K1196" i="69"/>
  <c r="K1197" i="69"/>
  <c r="K1198" i="69"/>
  <c r="K1199" i="69"/>
  <c r="K1200" i="69"/>
  <c r="K1201" i="69"/>
  <c r="K1202" i="69"/>
  <c r="K1203" i="69"/>
  <c r="K1204" i="69"/>
  <c r="K1205" i="69"/>
  <c r="K1206" i="69"/>
  <c r="K1207" i="69"/>
  <c r="K1208" i="69"/>
  <c r="K1209" i="69"/>
  <c r="K1210" i="69"/>
  <c r="K1211" i="69"/>
  <c r="K1212" i="69"/>
  <c r="K1213" i="69"/>
  <c r="K1214" i="69"/>
  <c r="K1215" i="69"/>
  <c r="K1216" i="69"/>
  <c r="K1217" i="69"/>
  <c r="K1218" i="69"/>
  <c r="K1219" i="69"/>
  <c r="K1220" i="69"/>
  <c r="K1221" i="69"/>
  <c r="K1222" i="69"/>
  <c r="K1223" i="69"/>
  <c r="K1224" i="69"/>
  <c r="K1225" i="69"/>
  <c r="K1226" i="69"/>
  <c r="K1227" i="69"/>
  <c r="K1228" i="69"/>
  <c r="K1229" i="69"/>
  <c r="K1230" i="69"/>
  <c r="K1231" i="69"/>
  <c r="K1232" i="69"/>
  <c r="K1233" i="69"/>
  <c r="K1234" i="69"/>
  <c r="K1235" i="69"/>
  <c r="K1236" i="69"/>
  <c r="K1237" i="69"/>
  <c r="K1238" i="69"/>
  <c r="K1239" i="69"/>
  <c r="K1240" i="69"/>
  <c r="K1241" i="69"/>
  <c r="K1242" i="69"/>
  <c r="K1243" i="69"/>
  <c r="K1244" i="69"/>
  <c r="K1245" i="69"/>
  <c r="K1246" i="69"/>
  <c r="K1247" i="69"/>
  <c r="K1248" i="69"/>
  <c r="K1249" i="69"/>
  <c r="K1250" i="69"/>
  <c r="K1251" i="69"/>
  <c r="K1252" i="69"/>
  <c r="K1253" i="69"/>
  <c r="K1254" i="69"/>
  <c r="K1255" i="69"/>
  <c r="K1256" i="69"/>
  <c r="K1257" i="69"/>
  <c r="K1258" i="69"/>
  <c r="K1259" i="69"/>
  <c r="K1260" i="69"/>
  <c r="K1261" i="69"/>
  <c r="K1262" i="69"/>
  <c r="K1263" i="69"/>
  <c r="K1264" i="69"/>
  <c r="K1265" i="69"/>
  <c r="K1266" i="69"/>
  <c r="K1267" i="69"/>
  <c r="K1268" i="69"/>
  <c r="K1269" i="69"/>
  <c r="K1270" i="69"/>
  <c r="K1271" i="69"/>
  <c r="K1272" i="69"/>
  <c r="K1273" i="69"/>
  <c r="K1274" i="69"/>
  <c r="K1275" i="69"/>
  <c r="K1276" i="69"/>
  <c r="K1277" i="69"/>
  <c r="K1278" i="69"/>
  <c r="K1279" i="69"/>
  <c r="K1280" i="69"/>
  <c r="K1281" i="69"/>
  <c r="K1282" i="69"/>
  <c r="K1283" i="69"/>
  <c r="K1284" i="69"/>
  <c r="K1285" i="69"/>
  <c r="K1286" i="69"/>
  <c r="K1287" i="69"/>
  <c r="K1288" i="69"/>
  <c r="K1289" i="69"/>
  <c r="K1290" i="69"/>
  <c r="K1291" i="69"/>
  <c r="K1292" i="69"/>
  <c r="K1293" i="69"/>
  <c r="K1294" i="69"/>
  <c r="K1295" i="69"/>
  <c r="K1296" i="69"/>
  <c r="K1297" i="69"/>
  <c r="K1298" i="69"/>
  <c r="K1299" i="69"/>
  <c r="K1300" i="69"/>
  <c r="K1301" i="69"/>
  <c r="K1302" i="69"/>
  <c r="K1303" i="69"/>
  <c r="K1304" i="69"/>
  <c r="K1305" i="69"/>
  <c r="K1306" i="69"/>
  <c r="K1307" i="69"/>
  <c r="K1308" i="69"/>
  <c r="K1309" i="69"/>
  <c r="K1310" i="69"/>
  <c r="K1311" i="69"/>
  <c r="K1312" i="69"/>
  <c r="K1313" i="69"/>
  <c r="K1314" i="69"/>
  <c r="K1315" i="69"/>
  <c r="K1316" i="69"/>
  <c r="K1317" i="69"/>
  <c r="K1318" i="69"/>
  <c r="K1319" i="69"/>
  <c r="K1320" i="69"/>
  <c r="K1321" i="69"/>
  <c r="K1322" i="69"/>
  <c r="K1323" i="69"/>
  <c r="K1324" i="69"/>
  <c r="K1325" i="69"/>
  <c r="K1326" i="69"/>
  <c r="K1327" i="69"/>
  <c r="K1328" i="69"/>
  <c r="K1329" i="69"/>
  <c r="K1330" i="69"/>
  <c r="K1331" i="69"/>
  <c r="K1332" i="69"/>
  <c r="K1333" i="69"/>
  <c r="K1334" i="69"/>
  <c r="K1335" i="69"/>
  <c r="K1336" i="69"/>
  <c r="K1337" i="69"/>
  <c r="K1338" i="69"/>
  <c r="K1339" i="69"/>
  <c r="K1340" i="69"/>
  <c r="K1341" i="69"/>
  <c r="K1342" i="69"/>
  <c r="K1343" i="69"/>
  <c r="K1344" i="69"/>
  <c r="K1345" i="69"/>
  <c r="K1346" i="69"/>
  <c r="K1347" i="69"/>
  <c r="K1348" i="69"/>
  <c r="K1349" i="69"/>
  <c r="K1350" i="69"/>
  <c r="K1351" i="69"/>
  <c r="K1352" i="69"/>
  <c r="K1353" i="69"/>
  <c r="K1354" i="69"/>
  <c r="K1355" i="69"/>
  <c r="K1356" i="69"/>
  <c r="K1357" i="69"/>
  <c r="K1358" i="69"/>
  <c r="K1359" i="69"/>
  <c r="K1360" i="69"/>
  <c r="K1361" i="69"/>
  <c r="K1362" i="69"/>
  <c r="K1363" i="69"/>
  <c r="K1364" i="69"/>
  <c r="K1365" i="69"/>
  <c r="K1366" i="69"/>
  <c r="K1367" i="69"/>
  <c r="K1368" i="69"/>
  <c r="K1369" i="69"/>
  <c r="K1370" i="69"/>
  <c r="K1371" i="69"/>
  <c r="K1372" i="69"/>
  <c r="K1373" i="69"/>
  <c r="K1374" i="69"/>
  <c r="K1375" i="69"/>
  <c r="K1376" i="69"/>
  <c r="K1377" i="69"/>
  <c r="K1378" i="69"/>
  <c r="K1379" i="69"/>
  <c r="K1380" i="69"/>
  <c r="K1381" i="69"/>
  <c r="K1382" i="69"/>
  <c r="K1383" i="69"/>
  <c r="K1384" i="69"/>
  <c r="K1385" i="69"/>
  <c r="K1386" i="69"/>
  <c r="K1387" i="69"/>
  <c r="K1388" i="69"/>
  <c r="K1389" i="69"/>
  <c r="K1390" i="69"/>
  <c r="K1391" i="69"/>
  <c r="K1392" i="69"/>
  <c r="K1393" i="69"/>
  <c r="K1394" i="69"/>
  <c r="K1395" i="69"/>
  <c r="K1396" i="69"/>
  <c r="K1397" i="69"/>
  <c r="K1398" i="69"/>
  <c r="K1399" i="69"/>
  <c r="K1400" i="69"/>
  <c r="K1401" i="69"/>
  <c r="K1402" i="69"/>
  <c r="K1403" i="69"/>
  <c r="K1404" i="69"/>
  <c r="K1405" i="69"/>
  <c r="K1406" i="69"/>
  <c r="K1407" i="69"/>
  <c r="K1408" i="69"/>
  <c r="K1409" i="69"/>
  <c r="K1410" i="69"/>
  <c r="K1411" i="69"/>
  <c r="K1412" i="69"/>
  <c r="K1413" i="69"/>
  <c r="K1414" i="69"/>
  <c r="K1415" i="69"/>
  <c r="K1416" i="69"/>
  <c r="K1417" i="69"/>
  <c r="K1418" i="69"/>
  <c r="K1419" i="69"/>
  <c r="K1420" i="69"/>
  <c r="K1421" i="69"/>
  <c r="K1422" i="69"/>
  <c r="K1423" i="69"/>
  <c r="K1424" i="69"/>
  <c r="K1425" i="69"/>
  <c r="K1426" i="69"/>
  <c r="K1427" i="69"/>
  <c r="K1428" i="69"/>
  <c r="K1429" i="69"/>
  <c r="K1430" i="69"/>
  <c r="K1431" i="69"/>
  <c r="K1432" i="69"/>
  <c r="K1433" i="69"/>
  <c r="K1434" i="69"/>
  <c r="K1435" i="69"/>
  <c r="K1436" i="69"/>
  <c r="K1437" i="69"/>
  <c r="K1438" i="69"/>
  <c r="K1439" i="69"/>
  <c r="K1440" i="69"/>
  <c r="K1441" i="69"/>
  <c r="K1442" i="69"/>
  <c r="K1443" i="69"/>
  <c r="K1444" i="69"/>
  <c r="K1445" i="69"/>
  <c r="K1446" i="69"/>
  <c r="K1447" i="69"/>
  <c r="K1448" i="69"/>
  <c r="K1449" i="69"/>
  <c r="K1450" i="69"/>
  <c r="K1451" i="69"/>
  <c r="K1452" i="69"/>
  <c r="K1453" i="69"/>
  <c r="K1454" i="69"/>
  <c r="K1455" i="69"/>
  <c r="K1456" i="69"/>
  <c r="K1457" i="69"/>
  <c r="K1458" i="69"/>
  <c r="K1459" i="69"/>
  <c r="K1460" i="69"/>
  <c r="K1461" i="69"/>
  <c r="K1462" i="69"/>
  <c r="K1463" i="69"/>
  <c r="K1464" i="69"/>
  <c r="K1465" i="69"/>
  <c r="K1466" i="69"/>
  <c r="K1467" i="69"/>
  <c r="K1468" i="69"/>
  <c r="K1469" i="69"/>
  <c r="K1470" i="69"/>
  <c r="K1471" i="69"/>
  <c r="K1472" i="69"/>
  <c r="K1473" i="69"/>
  <c r="K1474" i="69"/>
  <c r="K1475" i="69"/>
  <c r="K1476" i="69"/>
  <c r="K1477" i="69"/>
  <c r="K1478" i="69"/>
  <c r="K1479" i="69"/>
  <c r="K1480" i="69"/>
  <c r="K1481" i="69"/>
  <c r="K1482" i="69"/>
  <c r="K1483" i="69"/>
  <c r="K1484" i="69"/>
  <c r="K1485" i="69"/>
  <c r="K1486" i="69"/>
  <c r="K1487" i="69"/>
  <c r="K1488" i="69"/>
  <c r="K1489" i="69"/>
  <c r="K1490" i="69"/>
  <c r="K1491" i="69"/>
  <c r="K1492" i="69"/>
  <c r="K1493" i="69"/>
  <c r="K1494" i="69"/>
  <c r="K1495" i="69"/>
  <c r="K1496" i="69"/>
  <c r="K1497" i="69"/>
  <c r="K1498" i="69"/>
  <c r="K1499" i="69"/>
  <c r="K1500" i="69"/>
  <c r="K1501" i="69"/>
  <c r="K1502" i="69"/>
  <c r="K1503" i="69"/>
  <c r="K1504" i="69"/>
  <c r="K1505" i="69"/>
  <c r="K1506" i="69"/>
  <c r="K1507" i="69"/>
  <c r="K1508" i="69"/>
  <c r="K1509" i="69"/>
  <c r="K1510" i="69"/>
  <c r="K1511" i="69"/>
  <c r="K1512" i="69"/>
  <c r="K1513" i="69"/>
  <c r="K1514" i="69"/>
  <c r="K1515" i="69"/>
  <c r="K1516" i="69"/>
  <c r="K1517" i="69"/>
  <c r="K1518" i="69"/>
  <c r="K1519" i="69"/>
  <c r="K1520" i="69"/>
  <c r="K1521" i="69"/>
  <c r="K1522" i="69"/>
  <c r="K1523" i="69"/>
  <c r="K1524" i="69"/>
  <c r="K1525" i="69"/>
  <c r="K1526" i="69"/>
  <c r="K1527" i="69"/>
  <c r="K1528" i="69"/>
  <c r="K1529" i="69"/>
  <c r="K1530" i="69"/>
  <c r="K1531" i="69"/>
  <c r="K1532" i="69"/>
  <c r="K1533" i="69"/>
  <c r="K1534" i="69"/>
  <c r="K1535" i="69"/>
  <c r="K1536" i="69"/>
  <c r="K1537" i="69"/>
  <c r="K1538" i="69"/>
  <c r="K1539" i="69"/>
  <c r="K1540" i="69"/>
  <c r="K1541" i="69"/>
  <c r="K1542" i="69"/>
  <c r="K1543" i="69"/>
  <c r="K1544" i="69"/>
  <c r="K1545" i="69"/>
  <c r="K1546" i="69"/>
  <c r="K1547" i="69"/>
  <c r="K1548" i="69"/>
  <c r="K1549" i="69"/>
  <c r="K1550" i="69"/>
  <c r="K1551" i="69"/>
  <c r="K1552" i="69"/>
  <c r="K1553" i="69"/>
  <c r="K1554" i="69"/>
  <c r="K1555" i="69"/>
  <c r="K1556" i="69"/>
  <c r="K1557" i="69"/>
  <c r="K1558" i="69"/>
  <c r="K1559" i="69"/>
  <c r="K1560" i="69"/>
  <c r="K1561" i="69"/>
  <c r="K1562" i="69"/>
  <c r="K1563" i="69"/>
  <c r="K1564" i="69"/>
  <c r="K1565" i="69"/>
  <c r="K1566" i="69"/>
  <c r="K1567" i="69"/>
  <c r="K1568" i="69"/>
  <c r="K1569" i="69"/>
  <c r="K1570" i="69"/>
  <c r="K1571" i="69"/>
  <c r="K1572" i="69"/>
  <c r="K1573" i="69"/>
  <c r="K1574" i="69"/>
  <c r="K1575" i="69"/>
  <c r="K1576" i="69"/>
  <c r="K1577" i="69"/>
  <c r="K1578" i="69"/>
  <c r="K1579" i="69"/>
  <c r="K1580" i="69"/>
  <c r="K1581" i="69"/>
  <c r="K1582" i="69"/>
  <c r="K1583" i="69"/>
  <c r="K1584" i="69"/>
  <c r="K1585" i="69"/>
  <c r="K1586" i="69"/>
  <c r="K1587" i="69"/>
  <c r="K1588" i="69"/>
  <c r="K1589" i="69"/>
  <c r="K1590" i="69"/>
  <c r="K1591" i="69"/>
  <c r="K1592" i="69"/>
  <c r="K1593" i="69"/>
  <c r="K1594" i="69"/>
  <c r="K1595" i="69"/>
  <c r="K1596" i="69"/>
  <c r="K1597" i="69"/>
  <c r="K1598" i="69"/>
  <c r="K1599" i="69"/>
  <c r="K1600" i="69"/>
  <c r="K1601" i="69"/>
  <c r="K1602" i="69"/>
  <c r="K1603" i="69"/>
  <c r="K1604" i="69"/>
  <c r="K1605" i="69"/>
  <c r="K1606" i="69"/>
  <c r="K1607" i="69"/>
  <c r="K1608" i="69"/>
  <c r="K1609" i="69"/>
  <c r="K1610" i="69"/>
  <c r="K1611" i="69"/>
  <c r="K1612" i="69"/>
  <c r="K1613" i="69"/>
  <c r="K1614" i="69"/>
  <c r="K1615" i="69"/>
  <c r="K1616" i="69"/>
  <c r="K1617" i="69"/>
  <c r="K1618" i="69"/>
  <c r="K1619" i="69"/>
  <c r="K1620" i="69"/>
  <c r="K1621" i="69"/>
  <c r="K1622" i="69"/>
  <c r="K1623" i="69"/>
  <c r="K1624" i="69"/>
  <c r="K1625" i="69"/>
  <c r="K1626" i="69"/>
  <c r="K1627" i="69"/>
  <c r="K1628" i="69"/>
  <c r="K1629" i="69"/>
  <c r="K1630" i="69"/>
  <c r="K1631" i="69"/>
  <c r="K1632" i="69"/>
  <c r="K1633" i="69"/>
  <c r="K1634" i="69"/>
  <c r="K1635" i="69"/>
  <c r="K1636" i="69"/>
  <c r="K1637" i="69"/>
  <c r="K1638" i="69"/>
  <c r="K1639" i="69"/>
  <c r="K1640" i="69"/>
  <c r="K1641" i="69"/>
  <c r="K1642" i="69"/>
  <c r="K1643" i="69"/>
  <c r="K1644" i="69"/>
  <c r="K1645" i="69"/>
  <c r="K1646" i="69"/>
  <c r="K1647" i="69"/>
  <c r="K1648" i="69"/>
  <c r="K1649" i="69"/>
  <c r="K1650" i="69"/>
  <c r="K1651" i="69"/>
  <c r="K1652" i="69"/>
  <c r="K1653" i="69"/>
  <c r="K1654" i="69"/>
  <c r="K1655" i="69"/>
  <c r="K1656" i="69"/>
  <c r="K1657" i="69"/>
  <c r="K1658" i="69"/>
  <c r="K1659" i="69"/>
  <c r="K1660" i="69"/>
  <c r="K1661" i="69"/>
  <c r="K1662" i="69"/>
  <c r="K1663" i="69"/>
  <c r="K1664" i="69"/>
  <c r="K1665" i="69"/>
  <c r="K1666" i="69"/>
  <c r="K1667" i="69"/>
  <c r="K1668" i="69"/>
  <c r="K1669" i="69"/>
  <c r="K1670" i="69"/>
  <c r="K1671" i="69"/>
  <c r="K1672" i="69"/>
  <c r="K1673" i="69"/>
  <c r="K1674" i="69"/>
  <c r="K1675" i="69"/>
  <c r="K1676" i="69"/>
  <c r="K1677" i="69"/>
  <c r="K1678" i="69"/>
  <c r="K1679" i="69"/>
  <c r="K1680" i="69"/>
  <c r="K1681" i="69"/>
  <c r="K1682" i="69"/>
  <c r="K1683" i="69"/>
  <c r="K1684" i="69"/>
  <c r="K1685" i="69"/>
  <c r="K1686" i="69"/>
  <c r="K1687" i="69"/>
  <c r="K1688" i="69"/>
  <c r="K1689" i="69"/>
  <c r="K1690" i="69"/>
  <c r="K1691" i="69"/>
  <c r="K1692" i="69"/>
  <c r="K1693" i="69"/>
  <c r="K1694" i="69"/>
  <c r="K1695" i="69"/>
  <c r="K1696" i="69"/>
  <c r="K1697" i="69"/>
  <c r="K1698" i="69"/>
  <c r="K1699" i="69"/>
  <c r="K1700" i="69"/>
  <c r="K1701" i="69"/>
  <c r="K1702" i="69"/>
  <c r="K1703" i="69"/>
  <c r="K1704" i="69"/>
  <c r="K1705" i="69"/>
  <c r="K1706" i="69"/>
  <c r="K1707" i="69"/>
  <c r="K1708" i="69"/>
  <c r="K1709" i="69"/>
  <c r="K1710" i="69"/>
  <c r="K1711" i="69"/>
  <c r="K1712" i="69"/>
  <c r="K1713" i="69"/>
  <c r="K1714" i="69"/>
  <c r="K1715" i="69"/>
  <c r="K1716" i="69"/>
  <c r="K1717" i="69"/>
  <c r="K1718" i="69"/>
  <c r="K1719" i="69"/>
  <c r="K1720" i="69"/>
  <c r="K1721" i="69"/>
  <c r="K1722" i="69"/>
  <c r="K1723" i="69"/>
  <c r="K1724" i="69"/>
  <c r="K1725" i="69"/>
  <c r="K1726" i="69"/>
  <c r="K1727" i="69"/>
  <c r="K1728" i="69"/>
  <c r="K1729" i="69"/>
  <c r="K1730" i="69"/>
  <c r="K1731" i="69"/>
  <c r="K1732" i="69"/>
  <c r="K1733" i="69"/>
  <c r="K1734" i="69"/>
  <c r="K1735" i="69"/>
  <c r="K1736" i="69"/>
  <c r="K1737" i="69"/>
  <c r="K1738" i="69"/>
  <c r="K1739" i="69"/>
  <c r="K1740" i="69"/>
  <c r="K1741" i="69"/>
  <c r="K1742" i="69"/>
  <c r="K1743" i="69"/>
  <c r="K1744" i="69"/>
  <c r="K1745" i="69"/>
  <c r="K1746" i="69"/>
  <c r="K1747" i="69"/>
  <c r="K1748" i="69"/>
  <c r="K1749" i="69"/>
  <c r="K1750" i="69"/>
  <c r="K1751" i="69"/>
  <c r="K1752" i="69"/>
  <c r="K1753" i="69"/>
  <c r="K1754" i="69"/>
  <c r="K1755" i="69"/>
  <c r="K1756" i="69"/>
  <c r="K1757" i="69"/>
  <c r="K1758" i="69"/>
  <c r="K1759" i="69"/>
  <c r="K1760" i="69"/>
  <c r="K1761" i="69"/>
  <c r="K1762" i="69"/>
  <c r="K1763" i="69"/>
  <c r="K1764" i="69"/>
  <c r="K1765" i="69"/>
  <c r="K1766" i="69"/>
  <c r="K1767" i="69"/>
  <c r="K1768" i="69"/>
  <c r="K1769" i="69"/>
  <c r="K1770" i="69"/>
  <c r="K1771" i="69"/>
  <c r="K1772" i="69"/>
  <c r="K1773" i="69"/>
  <c r="K1774" i="69"/>
  <c r="K1775" i="69"/>
  <c r="K1776" i="69"/>
  <c r="K1777" i="69"/>
  <c r="K1778" i="69"/>
  <c r="K1779" i="69"/>
  <c r="K1780" i="69"/>
  <c r="K1781" i="69"/>
  <c r="K1782" i="69"/>
  <c r="K1783" i="69"/>
  <c r="K1784" i="69"/>
  <c r="K1785" i="69"/>
  <c r="K1786" i="69"/>
  <c r="K1787" i="69"/>
  <c r="K1788" i="69"/>
  <c r="K1789" i="69"/>
  <c r="K1790" i="69"/>
  <c r="K1791" i="69"/>
  <c r="K1792" i="69"/>
  <c r="K1793" i="69"/>
  <c r="K1794" i="69"/>
  <c r="K1795" i="69"/>
  <c r="K1796" i="69"/>
  <c r="K1797" i="69"/>
  <c r="K1798" i="69"/>
  <c r="K1799" i="69"/>
  <c r="K1800" i="69"/>
  <c r="K1801" i="69"/>
  <c r="K1802" i="69"/>
  <c r="K1803" i="69"/>
  <c r="K1804" i="69"/>
  <c r="K1805" i="69"/>
  <c r="K1806" i="69"/>
  <c r="K1807" i="69"/>
  <c r="K1808" i="69"/>
  <c r="K1809" i="69"/>
  <c r="K1810" i="69"/>
  <c r="K1811" i="69"/>
  <c r="K1812" i="69"/>
  <c r="K1813" i="69"/>
  <c r="K1814" i="69"/>
  <c r="K1815" i="69"/>
  <c r="K1816" i="69"/>
  <c r="K1817" i="69"/>
  <c r="K1818" i="69"/>
  <c r="K1819" i="69"/>
  <c r="K1820" i="69"/>
  <c r="K1821" i="69"/>
  <c r="K1822" i="69"/>
  <c r="K1823" i="69"/>
  <c r="K1824" i="69"/>
  <c r="K1825" i="69"/>
  <c r="K1826" i="69"/>
  <c r="K1827" i="69"/>
  <c r="K1828" i="69"/>
  <c r="K1829" i="69"/>
  <c r="K1830" i="69"/>
  <c r="K1831" i="69"/>
  <c r="K1832" i="69"/>
  <c r="K1833" i="69"/>
  <c r="K1834" i="69"/>
  <c r="K1835" i="69"/>
  <c r="K1836" i="69"/>
  <c r="K1837" i="69"/>
  <c r="K1838" i="69"/>
  <c r="K1839" i="69"/>
  <c r="K1840" i="69"/>
  <c r="K1841" i="69"/>
  <c r="K1842" i="69"/>
  <c r="K1843" i="69"/>
  <c r="K1844" i="69"/>
  <c r="K1845" i="69"/>
  <c r="K1846" i="69"/>
  <c r="K1847" i="69"/>
  <c r="K1848" i="69"/>
  <c r="K1849" i="69"/>
  <c r="K1850" i="69"/>
  <c r="K1851" i="69"/>
  <c r="K1852" i="69"/>
  <c r="K1853" i="69"/>
  <c r="K1854" i="69"/>
  <c r="K1855" i="69"/>
  <c r="K1856" i="69"/>
  <c r="K1857" i="69"/>
  <c r="K1858" i="69"/>
  <c r="K1859" i="69"/>
  <c r="K1860" i="69"/>
  <c r="K1861" i="69"/>
  <c r="K1862" i="69"/>
  <c r="K1863" i="69"/>
  <c r="K1864" i="69"/>
  <c r="K1865" i="69"/>
  <c r="K1866" i="69"/>
  <c r="K1867" i="69"/>
  <c r="K1868" i="69"/>
  <c r="K1869" i="69"/>
  <c r="K1870" i="69"/>
  <c r="K1871" i="69"/>
  <c r="K1872" i="69"/>
  <c r="K1873" i="69"/>
  <c r="K1874" i="69"/>
  <c r="K1875" i="69"/>
  <c r="K1876" i="69"/>
  <c r="K1877" i="69"/>
  <c r="K1878" i="69"/>
  <c r="K1879" i="69"/>
  <c r="K1880" i="69"/>
  <c r="K1881" i="69"/>
  <c r="K1882" i="69"/>
  <c r="K1883" i="69"/>
  <c r="K1884" i="69"/>
  <c r="K1885" i="69"/>
  <c r="K1886" i="69"/>
  <c r="K1887" i="69"/>
  <c r="K1888" i="69"/>
  <c r="K1889" i="69"/>
  <c r="K1890" i="69"/>
  <c r="K1891" i="69"/>
  <c r="K1892" i="69"/>
  <c r="K1893" i="69"/>
  <c r="K1894" i="69"/>
  <c r="K1895" i="69"/>
  <c r="K1896" i="69"/>
  <c r="K1897" i="69"/>
  <c r="K1898" i="69"/>
  <c r="K1899" i="69"/>
  <c r="K1900" i="69"/>
  <c r="K1901" i="69"/>
  <c r="K1902" i="69"/>
  <c r="K1903" i="69"/>
  <c r="K1904" i="69"/>
  <c r="K1905" i="69"/>
  <c r="K1906" i="69"/>
  <c r="K1907" i="69"/>
  <c r="K1908" i="69"/>
  <c r="K1909" i="69"/>
  <c r="K1910" i="69"/>
  <c r="K1911" i="69"/>
  <c r="K1912" i="69"/>
  <c r="K1913" i="69"/>
  <c r="K1914" i="69"/>
  <c r="K1915" i="69"/>
  <c r="K1916" i="69"/>
  <c r="K1917" i="69"/>
  <c r="K1918" i="69"/>
  <c r="K1919" i="69"/>
  <c r="K1920" i="69"/>
  <c r="K1921" i="69"/>
  <c r="K1922" i="69"/>
  <c r="K1923" i="69"/>
  <c r="K1924" i="69"/>
  <c r="K1925" i="69"/>
  <c r="K1926" i="69"/>
  <c r="K1927" i="69"/>
  <c r="K1928" i="69"/>
  <c r="K1929" i="69"/>
  <c r="K1930" i="69"/>
  <c r="K1931" i="69"/>
  <c r="K1932" i="69"/>
  <c r="K1933" i="69"/>
  <c r="K1934" i="69"/>
  <c r="K1935" i="69"/>
  <c r="K1936" i="69"/>
  <c r="K1937" i="69"/>
  <c r="K1938" i="69"/>
  <c r="K1939" i="69"/>
  <c r="K1940" i="69"/>
  <c r="K1941" i="69"/>
  <c r="K1942" i="69"/>
  <c r="K1943" i="69"/>
  <c r="K1944" i="69"/>
  <c r="K1945" i="69"/>
  <c r="K1946" i="69"/>
  <c r="K1947" i="69"/>
  <c r="K1948" i="69"/>
  <c r="K1949" i="69"/>
  <c r="K1950" i="69"/>
  <c r="K1951" i="69"/>
  <c r="K1952" i="69"/>
  <c r="K1953" i="69"/>
  <c r="K1954" i="69"/>
  <c r="K1955" i="69"/>
  <c r="K1956" i="69"/>
  <c r="K1957" i="69"/>
  <c r="K1958" i="69"/>
  <c r="K1959" i="69"/>
  <c r="K1960" i="69"/>
  <c r="K1961" i="69"/>
  <c r="K1962" i="69"/>
  <c r="K1963" i="69"/>
  <c r="K1964" i="69"/>
  <c r="K1965" i="69"/>
  <c r="K1966" i="69"/>
  <c r="K1967" i="69"/>
  <c r="K1968" i="69"/>
  <c r="K1969" i="69"/>
  <c r="K1970" i="69"/>
  <c r="K1971" i="69"/>
  <c r="K1972" i="69"/>
  <c r="K1973" i="69"/>
  <c r="K1974" i="69"/>
  <c r="K1975" i="69"/>
  <c r="K1976" i="69"/>
  <c r="K1977" i="69"/>
  <c r="K1978" i="69"/>
  <c r="K1979" i="69"/>
  <c r="K1980" i="69"/>
  <c r="K1981" i="69"/>
  <c r="K1982" i="69"/>
  <c r="K1983" i="69"/>
  <c r="K1984" i="69"/>
  <c r="K1985" i="69"/>
  <c r="K1986" i="69"/>
  <c r="K1987" i="69"/>
  <c r="K1988" i="69"/>
  <c r="K1989" i="69"/>
  <c r="K1990" i="69"/>
  <c r="K1991" i="69"/>
  <c r="K1992" i="69"/>
  <c r="K1993" i="69"/>
  <c r="K1994" i="69"/>
  <c r="K1995" i="69"/>
  <c r="K1996" i="69"/>
  <c r="K1997" i="69"/>
  <c r="K1998" i="69"/>
  <c r="K1999" i="69"/>
  <c r="K2000" i="69"/>
  <c r="K2001" i="69"/>
  <c r="K2002" i="69"/>
  <c r="K2003" i="69"/>
  <c r="K2004" i="69"/>
  <c r="K2005" i="69"/>
  <c r="K2006" i="69"/>
  <c r="K2007" i="69"/>
  <c r="K2008" i="69"/>
  <c r="K2009" i="69"/>
  <c r="K2010" i="69"/>
  <c r="K2011" i="69"/>
  <c r="K2012" i="69"/>
  <c r="K2013" i="69"/>
  <c r="K2014" i="69"/>
  <c r="K2015" i="69"/>
  <c r="K2016" i="69"/>
  <c r="K2017" i="69"/>
  <c r="K2018" i="69"/>
  <c r="K2019" i="69"/>
  <c r="K2020" i="69"/>
  <c r="K2021" i="69"/>
  <c r="K2022" i="69"/>
  <c r="K2023" i="69"/>
  <c r="K2024" i="69"/>
  <c r="K2025" i="69"/>
  <c r="K2026" i="69"/>
  <c r="K2027" i="69"/>
  <c r="K2028" i="69"/>
  <c r="K2029" i="69"/>
  <c r="K2030" i="69"/>
  <c r="K2031" i="69"/>
  <c r="K2032" i="69"/>
  <c r="K2033" i="69"/>
  <c r="K2034" i="69"/>
  <c r="K2035" i="69"/>
  <c r="K2036" i="69"/>
  <c r="K2037" i="69"/>
  <c r="K2038" i="69"/>
  <c r="K2039" i="69"/>
  <c r="K2040" i="69"/>
  <c r="K2041" i="69"/>
  <c r="K2042" i="69"/>
  <c r="K2043" i="69"/>
  <c r="K2044" i="69"/>
  <c r="K2045" i="69"/>
  <c r="K2046" i="69"/>
  <c r="K2047" i="69"/>
  <c r="K2048" i="69"/>
  <c r="K2049" i="69"/>
  <c r="K2050" i="69"/>
  <c r="K2051" i="69"/>
  <c r="K2052" i="69"/>
  <c r="K2053" i="69"/>
  <c r="K2054" i="69"/>
  <c r="K2055" i="69"/>
  <c r="K2056" i="69"/>
  <c r="K2057" i="69"/>
  <c r="K2058" i="69"/>
  <c r="K2059" i="69"/>
  <c r="K2060" i="69"/>
  <c r="K2061" i="69"/>
  <c r="K2062" i="69"/>
  <c r="K2063" i="69"/>
  <c r="K2064" i="69"/>
  <c r="K2065" i="69"/>
  <c r="K2066" i="69"/>
  <c r="K2067" i="69"/>
  <c r="K2068" i="69"/>
  <c r="K2069" i="69"/>
  <c r="K2070" i="69"/>
  <c r="K2071" i="69"/>
  <c r="K2072" i="69"/>
  <c r="K2073" i="69"/>
  <c r="K2074" i="69"/>
  <c r="K2075" i="69"/>
  <c r="K2076" i="69"/>
  <c r="K2077" i="69"/>
  <c r="K2078" i="69"/>
  <c r="K2079" i="69"/>
  <c r="K2080" i="69"/>
  <c r="K2081" i="69"/>
  <c r="K2082" i="69"/>
  <c r="K2083" i="69"/>
  <c r="K2084" i="69"/>
  <c r="K2085" i="69"/>
  <c r="K2086" i="69"/>
  <c r="K2087" i="69"/>
  <c r="K2088" i="69"/>
  <c r="K2089" i="69"/>
  <c r="K2090" i="69"/>
  <c r="K2091" i="69"/>
  <c r="K2092" i="69"/>
  <c r="K2093" i="69"/>
  <c r="K2094" i="69"/>
  <c r="K2095" i="69"/>
  <c r="K2096" i="69"/>
  <c r="K2097" i="69"/>
  <c r="K2098" i="69"/>
  <c r="K2099" i="69"/>
  <c r="K2100" i="69"/>
  <c r="K2101" i="69"/>
  <c r="K2102" i="69"/>
  <c r="K2103" i="69"/>
  <c r="K2104" i="69"/>
  <c r="K2105" i="69"/>
  <c r="K2106" i="69"/>
  <c r="K2107" i="69"/>
  <c r="K2108" i="69"/>
  <c r="K2109" i="69"/>
  <c r="K2110" i="69"/>
  <c r="K2111" i="69"/>
  <c r="K2112" i="69"/>
  <c r="K2113" i="69"/>
  <c r="K2114" i="69"/>
  <c r="K2115" i="69"/>
  <c r="K2116" i="69"/>
  <c r="K2117" i="69"/>
  <c r="K2118" i="69"/>
  <c r="K2119" i="69"/>
  <c r="K2120" i="69"/>
  <c r="K2121" i="69"/>
  <c r="K2122" i="69"/>
  <c r="K2123" i="69"/>
  <c r="K2124" i="69"/>
  <c r="K2125" i="69"/>
  <c r="K2126" i="69"/>
  <c r="K2127" i="69"/>
  <c r="K2128" i="69"/>
  <c r="K2129" i="69"/>
  <c r="K2130" i="69"/>
  <c r="K2131" i="69"/>
  <c r="K2132" i="69"/>
  <c r="K2133" i="69"/>
  <c r="K2134" i="69"/>
  <c r="K2135" i="69"/>
  <c r="K2136" i="69"/>
  <c r="K2137" i="69"/>
  <c r="K2138" i="69"/>
  <c r="K2139" i="69"/>
  <c r="K2140" i="69"/>
  <c r="K2141" i="69"/>
  <c r="K2142" i="69"/>
  <c r="K2143" i="69"/>
  <c r="K2144" i="69"/>
  <c r="K2145" i="69"/>
  <c r="K2146" i="69"/>
  <c r="K2147" i="69"/>
  <c r="K2148" i="69"/>
  <c r="K2149" i="69"/>
  <c r="K2150" i="69"/>
  <c r="K2151" i="69"/>
  <c r="K2152" i="69"/>
  <c r="K2153" i="69"/>
  <c r="K2154" i="69"/>
  <c r="K2155" i="69"/>
  <c r="K2156" i="69"/>
  <c r="K2157" i="69"/>
  <c r="K2158" i="69"/>
  <c r="K2159" i="69"/>
  <c r="K2160" i="69"/>
  <c r="K2161" i="69"/>
  <c r="K2162" i="69"/>
  <c r="K2163" i="69"/>
  <c r="K2164" i="69"/>
  <c r="K2165" i="69"/>
  <c r="K2166" i="69"/>
  <c r="K2167" i="69"/>
  <c r="K2168" i="69"/>
  <c r="K2169" i="69"/>
  <c r="K2170" i="69"/>
  <c r="K2171" i="69"/>
  <c r="K2172" i="69"/>
  <c r="K2173" i="69"/>
  <c r="K2174" i="69"/>
  <c r="K2175" i="69"/>
  <c r="K2176" i="69"/>
  <c r="K2177" i="69"/>
  <c r="K2178" i="69"/>
  <c r="K2179" i="69"/>
  <c r="K2180" i="69"/>
  <c r="K2181" i="69"/>
  <c r="K2182" i="69"/>
  <c r="K2183" i="69"/>
  <c r="K2184" i="69"/>
  <c r="K2185" i="69"/>
  <c r="K2186" i="69"/>
  <c r="K2187" i="69"/>
  <c r="K2188" i="69"/>
  <c r="K2189" i="69"/>
  <c r="K2190" i="69"/>
  <c r="K2191" i="69"/>
  <c r="K2192" i="69"/>
  <c r="K2193" i="69"/>
  <c r="K2194" i="69"/>
  <c r="K2195" i="69"/>
  <c r="K2196" i="69"/>
  <c r="K2197" i="69"/>
  <c r="K2198" i="69"/>
  <c r="K2199" i="69"/>
  <c r="K2200" i="69"/>
  <c r="K2201" i="69"/>
  <c r="K2202" i="69"/>
  <c r="K2203" i="69"/>
  <c r="K2204" i="69"/>
  <c r="K2205" i="69"/>
  <c r="K2206" i="69"/>
  <c r="K2207" i="69"/>
  <c r="K2208" i="69"/>
  <c r="K2209" i="69"/>
  <c r="K2210" i="69"/>
  <c r="K2211" i="69"/>
  <c r="K2212" i="69"/>
  <c r="K2213" i="69"/>
  <c r="K2214" i="69"/>
  <c r="K2215" i="69"/>
  <c r="K2216" i="69"/>
  <c r="K2217" i="69"/>
  <c r="K2218" i="69"/>
  <c r="K2219" i="69"/>
  <c r="K2220" i="69"/>
  <c r="K2221" i="69"/>
  <c r="K2222" i="69"/>
  <c r="K2223" i="69"/>
  <c r="K2224" i="69"/>
  <c r="K2225" i="69"/>
  <c r="K2226" i="69"/>
  <c r="K2227" i="69"/>
  <c r="K2228" i="69"/>
  <c r="K2229" i="69"/>
  <c r="K2230" i="69"/>
  <c r="K2231" i="69"/>
  <c r="K2232" i="69"/>
  <c r="K2233" i="69"/>
  <c r="K2234" i="69"/>
  <c r="K2235" i="69"/>
  <c r="K2236" i="69"/>
  <c r="K2237" i="69"/>
  <c r="K2238" i="69"/>
  <c r="K2239" i="69"/>
  <c r="K2240" i="69"/>
  <c r="K2241" i="69"/>
  <c r="K2242" i="69"/>
  <c r="K2243" i="69"/>
  <c r="K2244" i="69"/>
  <c r="K2245" i="69"/>
  <c r="K2246" i="69"/>
  <c r="K2247" i="69"/>
  <c r="K2248" i="69"/>
  <c r="K2249" i="69"/>
  <c r="K2250" i="69"/>
  <c r="K2251" i="69"/>
  <c r="K2252" i="69"/>
  <c r="K2253" i="69"/>
  <c r="K2254" i="69"/>
  <c r="K2255" i="69"/>
  <c r="K2256" i="69"/>
  <c r="K2257" i="69"/>
  <c r="K2258" i="69"/>
  <c r="K2259" i="69"/>
  <c r="K2260" i="69"/>
  <c r="K2261" i="69"/>
  <c r="K2262" i="69"/>
  <c r="K2263" i="69"/>
  <c r="K2264" i="69"/>
  <c r="K2265" i="69"/>
  <c r="K2266" i="69"/>
  <c r="K2267" i="69"/>
  <c r="K2268" i="69"/>
  <c r="K2269" i="69"/>
  <c r="K2270" i="69"/>
  <c r="K2271" i="69"/>
  <c r="K2272" i="69"/>
  <c r="K2273" i="69"/>
  <c r="K2274" i="69"/>
  <c r="K2275" i="69"/>
  <c r="K2276" i="69"/>
  <c r="K2277" i="69"/>
  <c r="K2278" i="69"/>
  <c r="K2279" i="69"/>
  <c r="K2280" i="69"/>
  <c r="K2281" i="69"/>
  <c r="K2282" i="69"/>
  <c r="K2283" i="69"/>
  <c r="K2284" i="69"/>
  <c r="K2285" i="69"/>
  <c r="K2286" i="69"/>
  <c r="K2287" i="69"/>
  <c r="K2288" i="69"/>
  <c r="K2289" i="69"/>
  <c r="K2290" i="69"/>
  <c r="K2291" i="69"/>
  <c r="K2292" i="69"/>
  <c r="K2293" i="69"/>
  <c r="K2294" i="69"/>
  <c r="K2295" i="69"/>
  <c r="K2296" i="69"/>
  <c r="K2297" i="69"/>
  <c r="K2298" i="69"/>
  <c r="K2299" i="69"/>
  <c r="K2300" i="69"/>
  <c r="K2301" i="69"/>
  <c r="K2302" i="69"/>
  <c r="K2303" i="69"/>
  <c r="K2304" i="69"/>
  <c r="K2305" i="69"/>
  <c r="K2306" i="69"/>
  <c r="K2307" i="69"/>
  <c r="K2308" i="69"/>
  <c r="K2309" i="69"/>
  <c r="K2310" i="69"/>
  <c r="K2311" i="69"/>
  <c r="K2312" i="69"/>
  <c r="K2313" i="69"/>
  <c r="K2314" i="69"/>
  <c r="K2315" i="69"/>
  <c r="K2316" i="69"/>
  <c r="K2317" i="69"/>
  <c r="K2318" i="69"/>
  <c r="K2319" i="69"/>
  <c r="K2320" i="69"/>
  <c r="K2321" i="69"/>
  <c r="K2322" i="69"/>
  <c r="K2323" i="69"/>
  <c r="K2324" i="69"/>
  <c r="K2325" i="69"/>
  <c r="K2326" i="69"/>
  <c r="K2327" i="69"/>
  <c r="K2328" i="69"/>
  <c r="K2329" i="69"/>
  <c r="K2330" i="69"/>
  <c r="K2331" i="69"/>
  <c r="K2332" i="69"/>
  <c r="K2333" i="69"/>
  <c r="K2334" i="69"/>
  <c r="K2335" i="69"/>
  <c r="K2336" i="69"/>
  <c r="K2337" i="69"/>
  <c r="K2338" i="69"/>
  <c r="K2339" i="69"/>
  <c r="K2340" i="69"/>
  <c r="K2341" i="69"/>
  <c r="K2342" i="69"/>
  <c r="K2343" i="69"/>
  <c r="K2344" i="69"/>
  <c r="K2345" i="69"/>
  <c r="K2346" i="69"/>
  <c r="K2347" i="69"/>
  <c r="K2348" i="69"/>
  <c r="K2349" i="69"/>
  <c r="K2350" i="69"/>
  <c r="K2351" i="69"/>
  <c r="K2352" i="69"/>
  <c r="K2353" i="69"/>
  <c r="K2354" i="69"/>
  <c r="K2355" i="69"/>
  <c r="K2356" i="69"/>
  <c r="K2357" i="69"/>
  <c r="K2358" i="69"/>
  <c r="K2359" i="69"/>
  <c r="K2360" i="69"/>
  <c r="K2361" i="69"/>
  <c r="K2362" i="69"/>
  <c r="K2363" i="69"/>
  <c r="K2364" i="69"/>
  <c r="K2365" i="69"/>
  <c r="K2366" i="69"/>
  <c r="K2367" i="69"/>
  <c r="K2368" i="69"/>
  <c r="K2369" i="69"/>
  <c r="K2370" i="69"/>
  <c r="K2371" i="69"/>
  <c r="K2372" i="69"/>
  <c r="K2373" i="69"/>
  <c r="K2374" i="69"/>
  <c r="K2375" i="69"/>
  <c r="K2376" i="69"/>
  <c r="K2377" i="69"/>
  <c r="K2378" i="69"/>
  <c r="K2379" i="69"/>
  <c r="K2380" i="69"/>
  <c r="K2381" i="69"/>
  <c r="K2382" i="69"/>
  <c r="K2383" i="69"/>
  <c r="K2384" i="69"/>
  <c r="K2385" i="69"/>
  <c r="K2386" i="69"/>
  <c r="K2387" i="69"/>
  <c r="K2388" i="69"/>
  <c r="K2389" i="69"/>
  <c r="K2390" i="69"/>
  <c r="K2391" i="69"/>
  <c r="K2392" i="69"/>
  <c r="K2393" i="69"/>
  <c r="K2394" i="69"/>
  <c r="K2395" i="69"/>
  <c r="K2396" i="69"/>
  <c r="K2397" i="69"/>
  <c r="K2398" i="69"/>
  <c r="K2399" i="69"/>
  <c r="K2400" i="69"/>
  <c r="K2401" i="69"/>
  <c r="K2402" i="69"/>
  <c r="K2403" i="69"/>
  <c r="K2404" i="69"/>
  <c r="K2405" i="69"/>
  <c r="K2406" i="69"/>
  <c r="K2407" i="69"/>
  <c r="K2408" i="69"/>
  <c r="K2409" i="69"/>
  <c r="K2410" i="69"/>
  <c r="K2411" i="69"/>
  <c r="K2412" i="69"/>
  <c r="K2413" i="69"/>
  <c r="K2414" i="69"/>
  <c r="K2415" i="69"/>
  <c r="K2416" i="69"/>
  <c r="K2417" i="69"/>
  <c r="K2418" i="69"/>
  <c r="K2419" i="69"/>
  <c r="K2420" i="69"/>
  <c r="K2421" i="69"/>
  <c r="K2422" i="69"/>
  <c r="K2423" i="69"/>
  <c r="K2424" i="69"/>
  <c r="K2425" i="69"/>
  <c r="K2426" i="69"/>
  <c r="K2427" i="69"/>
  <c r="K2428" i="69"/>
  <c r="K2429" i="69"/>
  <c r="K2430" i="69"/>
  <c r="K2431" i="69"/>
  <c r="K2432" i="69"/>
  <c r="K2433" i="69"/>
  <c r="K2434" i="69"/>
  <c r="K2435" i="69"/>
  <c r="K2436" i="69"/>
  <c r="K2437" i="69"/>
  <c r="K2438" i="69"/>
  <c r="K2439" i="69"/>
  <c r="K2440" i="69"/>
  <c r="K2441" i="69"/>
  <c r="K2442" i="69"/>
  <c r="K2443" i="69"/>
  <c r="K2444" i="69"/>
  <c r="K2445" i="69"/>
  <c r="K2446" i="69"/>
  <c r="K2447" i="69"/>
  <c r="K2448" i="69"/>
  <c r="K2449" i="69"/>
  <c r="K2450" i="69"/>
  <c r="K2451" i="69"/>
  <c r="K2452" i="69"/>
  <c r="K2453" i="69"/>
  <c r="K2454" i="69"/>
  <c r="K2455" i="69"/>
  <c r="K2456" i="69"/>
  <c r="K2457" i="69"/>
  <c r="K2458" i="69"/>
  <c r="K2459" i="69"/>
  <c r="K2460" i="69"/>
  <c r="K2461" i="69"/>
  <c r="K2462" i="69"/>
  <c r="K2463" i="69"/>
  <c r="K2464" i="69"/>
  <c r="K2465" i="69"/>
  <c r="K2466" i="69"/>
  <c r="K2467" i="69"/>
  <c r="K2468" i="69"/>
  <c r="K2469" i="69"/>
  <c r="K2470" i="69"/>
  <c r="K2471" i="69"/>
  <c r="K2472" i="69"/>
  <c r="K2473" i="69"/>
  <c r="K2474" i="69"/>
  <c r="K2475" i="69"/>
  <c r="K2476" i="69"/>
  <c r="K2477" i="69"/>
  <c r="K2478" i="69"/>
  <c r="K2479" i="69"/>
  <c r="K2480" i="69"/>
  <c r="K2481" i="69"/>
  <c r="K2482" i="69"/>
  <c r="K2483" i="69"/>
  <c r="K2484" i="69"/>
  <c r="K2485" i="69"/>
  <c r="K2486" i="69"/>
  <c r="K2487" i="69"/>
  <c r="K2488" i="69"/>
  <c r="K2489" i="69"/>
  <c r="K2490" i="69"/>
  <c r="K2491" i="69"/>
  <c r="K2492" i="69"/>
  <c r="K2493" i="69"/>
  <c r="K2494" i="69"/>
  <c r="K2495" i="69"/>
  <c r="K2496" i="69"/>
  <c r="K2497" i="69"/>
  <c r="K2498" i="69"/>
  <c r="K2499" i="69"/>
  <c r="K2500" i="69"/>
  <c r="K2501" i="69"/>
  <c r="K2502" i="69"/>
  <c r="K2503" i="69"/>
  <c r="K2504" i="69"/>
  <c r="K2505" i="69"/>
  <c r="K2506" i="69"/>
  <c r="K2507" i="69"/>
  <c r="K2508" i="69"/>
  <c r="K2509" i="69"/>
  <c r="K2510" i="69"/>
  <c r="K2511" i="69"/>
  <c r="K2512" i="69"/>
  <c r="K2513" i="69"/>
  <c r="K2514" i="69"/>
  <c r="K2515" i="69"/>
  <c r="K2516" i="69"/>
  <c r="K2517" i="69"/>
  <c r="K2518" i="69"/>
  <c r="K2519" i="69"/>
  <c r="K2520" i="69"/>
  <c r="K2521" i="69"/>
  <c r="K2522" i="69"/>
  <c r="K2523" i="69"/>
  <c r="K2524" i="69"/>
  <c r="K2525" i="69"/>
  <c r="K2526" i="69"/>
  <c r="K2527" i="69"/>
  <c r="K2528" i="69"/>
  <c r="K2529" i="69"/>
  <c r="K2530" i="69"/>
  <c r="K2531" i="69"/>
  <c r="K2532" i="69"/>
  <c r="K2533" i="69"/>
  <c r="K2534" i="69"/>
  <c r="K2535" i="69"/>
  <c r="K2536" i="69"/>
  <c r="K2537" i="69"/>
  <c r="K2538" i="69"/>
  <c r="K2539" i="69"/>
  <c r="K2540" i="69"/>
  <c r="K2541" i="69"/>
  <c r="K2542" i="69"/>
  <c r="K2543" i="69"/>
  <c r="K2544" i="69"/>
  <c r="K2545" i="69"/>
  <c r="K2546" i="69"/>
  <c r="K2547" i="69"/>
  <c r="K2548" i="69"/>
  <c r="K2549" i="69"/>
  <c r="K2550" i="69"/>
  <c r="K2551" i="69"/>
  <c r="K2552" i="69"/>
  <c r="K2553" i="69"/>
  <c r="K2554" i="69"/>
  <c r="K2555" i="69"/>
  <c r="K2556" i="69"/>
  <c r="K2557" i="69"/>
  <c r="K2558" i="69"/>
  <c r="K2559" i="69"/>
  <c r="K2560" i="69"/>
  <c r="K2561" i="69"/>
  <c r="K2562" i="69"/>
  <c r="K2563" i="69"/>
  <c r="K2564" i="69"/>
  <c r="K2565" i="69"/>
  <c r="K2566" i="69"/>
  <c r="K2567" i="69"/>
  <c r="K2568" i="69"/>
  <c r="K2569" i="69"/>
  <c r="K2570" i="69"/>
  <c r="K2571" i="69"/>
  <c r="K2572" i="69"/>
  <c r="K2573" i="69"/>
  <c r="K2574" i="69"/>
  <c r="K2575" i="69"/>
  <c r="K2576" i="69"/>
  <c r="K2577" i="69"/>
  <c r="K2578" i="69"/>
  <c r="K2579" i="69"/>
  <c r="K2580" i="69"/>
  <c r="K2581" i="69"/>
  <c r="K2582" i="69"/>
  <c r="K2583" i="69"/>
  <c r="K2584" i="69"/>
  <c r="K2585" i="69"/>
  <c r="K2586" i="69"/>
  <c r="K2587" i="69"/>
  <c r="K2588" i="69"/>
  <c r="K2589" i="69"/>
  <c r="K2590" i="69"/>
  <c r="K2591" i="69"/>
  <c r="K2592" i="69"/>
  <c r="K2593" i="69"/>
  <c r="K2594" i="69"/>
  <c r="K2595" i="69"/>
  <c r="K2596" i="69"/>
  <c r="K2597" i="69"/>
  <c r="K2598" i="69"/>
  <c r="K2599" i="69"/>
  <c r="K2600" i="69"/>
  <c r="K2601" i="69"/>
  <c r="K2602" i="69"/>
  <c r="K2603" i="69"/>
  <c r="K2604" i="69"/>
  <c r="K2605" i="69"/>
  <c r="K2606" i="69"/>
  <c r="K2607" i="69"/>
  <c r="K2608" i="69"/>
  <c r="K2609" i="69"/>
  <c r="K2610" i="69"/>
  <c r="K2611" i="69"/>
  <c r="K2612" i="69"/>
  <c r="K2613" i="69"/>
  <c r="K2614" i="69"/>
  <c r="K2615" i="69"/>
  <c r="K2616" i="69"/>
  <c r="K2617" i="69"/>
  <c r="K2618" i="69"/>
  <c r="K2619" i="69"/>
  <c r="K2620" i="69"/>
  <c r="K2621" i="69"/>
  <c r="K2622" i="69"/>
  <c r="K2623" i="69"/>
  <c r="K2624" i="69"/>
  <c r="K2625" i="69"/>
  <c r="K2626" i="69"/>
  <c r="K2627" i="69"/>
  <c r="K2628" i="69"/>
  <c r="K2629" i="69"/>
  <c r="K2630" i="69"/>
  <c r="K2631" i="69"/>
  <c r="K2632" i="69"/>
  <c r="K2633" i="69"/>
  <c r="K2634" i="69"/>
  <c r="K2635" i="69"/>
  <c r="K2636" i="69"/>
  <c r="K2637" i="69"/>
  <c r="K2638" i="69"/>
  <c r="K2639" i="69"/>
  <c r="K2640" i="69"/>
  <c r="K2641" i="69"/>
  <c r="K2642" i="69"/>
  <c r="K2643" i="69"/>
  <c r="K2644" i="69"/>
  <c r="K2645" i="69"/>
  <c r="K2646" i="69"/>
  <c r="K2647" i="69"/>
  <c r="K2648" i="69"/>
  <c r="K2649" i="69"/>
  <c r="K2650" i="69"/>
  <c r="K2651" i="69"/>
  <c r="K2652" i="69"/>
  <c r="K2653" i="69"/>
  <c r="K2654" i="69"/>
  <c r="K2655" i="69"/>
  <c r="K2656" i="69"/>
  <c r="K2657" i="69"/>
  <c r="K2658" i="69"/>
  <c r="K2659" i="69"/>
  <c r="K2660" i="69"/>
  <c r="K2661" i="69"/>
  <c r="K2662" i="69"/>
  <c r="K2663" i="69"/>
  <c r="K2664" i="69"/>
  <c r="K2665" i="69"/>
  <c r="K2666" i="69"/>
  <c r="K2667" i="69"/>
  <c r="K2668" i="69"/>
  <c r="K2669" i="69"/>
  <c r="K2670" i="69"/>
  <c r="K2671" i="69"/>
  <c r="K2672" i="69"/>
  <c r="K2673" i="69"/>
  <c r="K2674" i="69"/>
  <c r="K2675" i="69"/>
  <c r="K2676" i="69"/>
  <c r="K2677" i="69"/>
  <c r="K2678" i="69"/>
  <c r="K2679" i="69"/>
  <c r="K2680" i="69"/>
  <c r="K2681" i="69"/>
  <c r="K2682" i="69"/>
  <c r="K2683" i="69"/>
  <c r="K2684" i="69"/>
  <c r="K2685" i="69"/>
  <c r="K2686" i="69"/>
  <c r="K2687" i="69"/>
  <c r="K2688" i="69"/>
  <c r="K2689" i="69"/>
  <c r="K2690" i="69"/>
  <c r="K2691" i="69"/>
  <c r="K2692" i="69"/>
  <c r="K2693" i="69"/>
  <c r="K2694" i="69"/>
  <c r="K2695" i="69"/>
  <c r="K2696" i="69"/>
  <c r="K2697" i="69"/>
  <c r="K2698" i="69"/>
  <c r="K2699" i="69"/>
  <c r="K2700" i="69"/>
  <c r="K2701" i="69"/>
  <c r="K2702" i="69"/>
  <c r="K2703" i="69"/>
  <c r="K2704" i="69"/>
  <c r="K2705" i="69"/>
  <c r="K2706" i="69"/>
  <c r="K2707" i="69"/>
  <c r="K2708" i="69"/>
  <c r="K2709" i="69"/>
  <c r="K2710" i="69"/>
  <c r="K2711" i="69"/>
  <c r="K2712" i="69"/>
  <c r="K2713" i="69"/>
  <c r="K2714" i="69"/>
  <c r="K2715" i="69"/>
  <c r="K2716" i="69"/>
  <c r="K2717" i="69"/>
  <c r="K2718" i="69"/>
  <c r="K2719" i="69"/>
  <c r="K2720" i="69"/>
  <c r="K2721" i="69"/>
  <c r="K2722" i="69"/>
  <c r="K2723" i="69"/>
  <c r="K2724" i="69"/>
  <c r="K2725" i="69"/>
  <c r="K2726" i="69"/>
  <c r="K2727" i="69"/>
  <c r="K2728" i="69"/>
  <c r="K2729" i="69"/>
  <c r="K2730" i="69"/>
  <c r="K2731" i="69"/>
  <c r="K2732" i="69"/>
  <c r="K2733" i="69"/>
  <c r="K2734" i="69"/>
  <c r="K2735" i="69"/>
  <c r="K2736" i="69"/>
  <c r="K2737" i="69"/>
  <c r="K2738" i="69"/>
  <c r="K2739" i="69"/>
  <c r="K2740" i="69"/>
  <c r="K2741" i="69"/>
  <c r="K2742" i="69"/>
  <c r="K2743" i="69"/>
  <c r="K2744" i="69"/>
  <c r="K2745" i="69"/>
  <c r="K2746" i="69"/>
  <c r="K2747" i="69"/>
  <c r="K2748" i="69"/>
  <c r="K2749" i="69"/>
  <c r="K2750" i="69"/>
  <c r="K2751" i="69"/>
  <c r="K2752" i="69"/>
  <c r="K2753" i="69"/>
  <c r="K2754" i="69"/>
  <c r="K2755" i="69"/>
  <c r="K2756" i="69"/>
  <c r="K2757" i="69"/>
  <c r="K2758" i="69"/>
  <c r="K2759" i="69"/>
  <c r="K2760" i="69"/>
  <c r="K2761" i="69"/>
  <c r="K2762" i="69"/>
  <c r="K2763" i="69"/>
  <c r="K2764" i="69"/>
  <c r="K2765" i="69"/>
  <c r="K2766" i="69"/>
  <c r="K2767" i="69"/>
  <c r="K2768" i="69"/>
  <c r="K2769" i="69"/>
  <c r="K2770" i="69"/>
  <c r="K2771" i="69"/>
  <c r="K2772" i="69"/>
  <c r="K2773" i="69"/>
  <c r="K2774" i="69"/>
  <c r="K2775" i="69"/>
  <c r="K2776" i="69"/>
  <c r="K2777" i="69"/>
  <c r="K2778" i="69"/>
  <c r="K2779" i="69"/>
  <c r="K2780" i="69"/>
  <c r="K2781" i="69"/>
  <c r="K2782" i="69"/>
  <c r="K2783" i="69"/>
  <c r="K2784" i="69"/>
  <c r="K2785" i="69"/>
  <c r="K2786" i="69"/>
  <c r="K2787" i="69"/>
  <c r="K2788" i="69"/>
  <c r="K2789" i="69"/>
  <c r="K2790" i="69"/>
  <c r="K2791" i="69"/>
  <c r="K2792" i="69"/>
  <c r="K2793" i="69"/>
  <c r="K2794" i="69"/>
  <c r="K2795" i="69"/>
  <c r="K2796" i="69"/>
  <c r="K2797" i="69"/>
  <c r="K2798" i="69"/>
  <c r="K2799" i="69"/>
  <c r="K2800" i="69"/>
  <c r="K2801" i="69"/>
  <c r="K2802" i="69"/>
  <c r="K2803" i="69"/>
  <c r="K2804" i="69"/>
  <c r="K2805" i="69"/>
  <c r="K2806" i="69"/>
  <c r="K2807" i="69"/>
  <c r="K2808" i="69"/>
  <c r="K2809" i="69"/>
  <c r="K2810" i="69"/>
  <c r="K2811" i="69"/>
  <c r="K2812" i="69"/>
  <c r="K2813" i="69"/>
  <c r="K2814" i="69"/>
  <c r="K2815" i="69"/>
  <c r="K2816" i="69"/>
  <c r="K2817" i="69"/>
  <c r="K2818" i="69"/>
  <c r="K2819" i="69"/>
  <c r="K2820" i="69"/>
  <c r="K2821" i="69"/>
  <c r="K2822" i="69"/>
  <c r="K2823" i="69"/>
  <c r="K2824" i="69"/>
  <c r="K2825" i="69"/>
  <c r="K2826" i="69"/>
  <c r="K2827" i="69"/>
  <c r="K2828" i="69"/>
  <c r="K2829" i="69"/>
  <c r="K2830" i="69"/>
  <c r="K2831" i="69"/>
  <c r="K2832" i="69"/>
  <c r="K2833" i="69"/>
  <c r="K2834" i="69"/>
  <c r="K2835" i="69"/>
  <c r="K2836" i="69"/>
  <c r="K2837" i="69"/>
  <c r="K2838" i="69"/>
  <c r="K2839" i="69"/>
  <c r="K2840" i="69"/>
  <c r="K2841" i="69"/>
  <c r="K2842" i="69"/>
  <c r="K2843" i="69"/>
  <c r="K2844" i="69"/>
  <c r="K2845" i="69"/>
  <c r="K2846" i="69"/>
  <c r="K2847" i="69"/>
  <c r="K2848" i="69"/>
  <c r="K2849" i="69"/>
  <c r="K2850" i="69"/>
  <c r="K2851" i="69"/>
  <c r="K2852" i="69"/>
  <c r="K2853" i="69"/>
  <c r="K2854" i="69"/>
  <c r="K2855" i="69"/>
  <c r="K2856" i="69"/>
  <c r="K2857" i="69"/>
  <c r="K2858" i="69"/>
  <c r="K2859" i="69"/>
  <c r="K2860" i="69"/>
  <c r="K2861" i="69"/>
  <c r="K2862" i="69"/>
  <c r="K2863" i="69"/>
  <c r="K2864" i="69"/>
  <c r="K2865" i="69"/>
  <c r="K2866" i="69"/>
  <c r="K2867" i="69"/>
  <c r="K2868" i="69"/>
  <c r="K2869" i="69"/>
  <c r="K2870" i="69"/>
  <c r="K2871" i="69"/>
  <c r="K2872" i="69"/>
  <c r="K2873" i="69"/>
  <c r="K2874" i="69"/>
  <c r="K2875" i="69"/>
  <c r="K2876" i="69"/>
  <c r="K2877" i="69"/>
  <c r="K2878" i="69"/>
  <c r="K2879" i="69"/>
  <c r="K2880" i="69"/>
  <c r="K2881" i="69"/>
  <c r="K2882" i="69"/>
  <c r="K2883" i="69"/>
  <c r="K18" i="69"/>
  <c r="J459" i="69"/>
  <c r="L459" i="69"/>
  <c r="J460" i="69"/>
  <c r="L460" i="69"/>
  <c r="J461" i="69"/>
  <c r="L461" i="69"/>
  <c r="J462" i="69"/>
  <c r="L462" i="69"/>
  <c r="J463" i="69"/>
  <c r="L463" i="69"/>
  <c r="J464" i="69"/>
  <c r="L464" i="69"/>
  <c r="J465" i="69"/>
  <c r="L465" i="69"/>
  <c r="J466" i="69"/>
  <c r="L466" i="69"/>
  <c r="J467" i="69"/>
  <c r="L467" i="69"/>
  <c r="J468" i="69"/>
  <c r="L468" i="69"/>
  <c r="J469" i="69"/>
  <c r="L469" i="69"/>
  <c r="J470" i="69"/>
  <c r="L470" i="69"/>
  <c r="J471" i="69"/>
  <c r="L471" i="69"/>
  <c r="J472" i="69"/>
  <c r="L472" i="69"/>
  <c r="J473" i="69"/>
  <c r="L473" i="69"/>
  <c r="J474" i="69"/>
  <c r="L474" i="69"/>
  <c r="J475" i="69"/>
  <c r="L475" i="69"/>
  <c r="J476" i="69"/>
  <c r="L476" i="69"/>
  <c r="J477" i="69"/>
  <c r="L477" i="69"/>
  <c r="J478" i="69"/>
  <c r="L478" i="69"/>
  <c r="J479" i="69"/>
  <c r="L479" i="69"/>
  <c r="J480" i="69"/>
  <c r="L480" i="69"/>
  <c r="J481" i="69"/>
  <c r="L481" i="69"/>
  <c r="J482" i="69"/>
  <c r="L482" i="69"/>
  <c r="J483" i="69"/>
  <c r="L483" i="69"/>
  <c r="J484" i="69"/>
  <c r="L484" i="69"/>
  <c r="J485" i="69"/>
  <c r="L485" i="69"/>
  <c r="J486" i="69"/>
  <c r="L486" i="69"/>
  <c r="J487" i="69"/>
  <c r="L487" i="69"/>
  <c r="J488" i="69"/>
  <c r="L488" i="69"/>
  <c r="J489" i="69"/>
  <c r="L489" i="69"/>
  <c r="J490" i="69"/>
  <c r="L490" i="69"/>
  <c r="J491" i="69"/>
  <c r="L491" i="69"/>
  <c r="J492" i="69"/>
  <c r="L492" i="69"/>
  <c r="J493" i="69"/>
  <c r="L493" i="69"/>
  <c r="J494" i="69"/>
  <c r="L494" i="69"/>
  <c r="J495" i="69"/>
  <c r="L495" i="69"/>
  <c r="J496" i="69"/>
  <c r="L496" i="69"/>
  <c r="J497" i="69"/>
  <c r="L497" i="69"/>
  <c r="J498" i="69"/>
  <c r="L498" i="69"/>
  <c r="J499" i="69"/>
  <c r="L499" i="69"/>
  <c r="J500" i="69"/>
  <c r="L500" i="69"/>
  <c r="J501" i="69"/>
  <c r="L501" i="69"/>
  <c r="J502" i="69"/>
  <c r="L502" i="69"/>
  <c r="J503" i="69"/>
  <c r="L503" i="69"/>
  <c r="J504" i="69"/>
  <c r="L504" i="69"/>
  <c r="J505" i="69"/>
  <c r="L505" i="69"/>
  <c r="J506" i="69"/>
  <c r="L506" i="69"/>
  <c r="J507" i="69"/>
  <c r="L507" i="69"/>
  <c r="J508" i="69"/>
  <c r="L508" i="69"/>
  <c r="J509" i="69"/>
  <c r="L509" i="69"/>
  <c r="J510" i="69"/>
  <c r="L510" i="69"/>
  <c r="J511" i="69"/>
  <c r="L511" i="69"/>
  <c r="J512" i="69"/>
  <c r="L512" i="69"/>
  <c r="J513" i="69"/>
  <c r="L513" i="69"/>
  <c r="J514" i="69"/>
  <c r="L514" i="69"/>
  <c r="J515" i="69"/>
  <c r="L515" i="69"/>
  <c r="J516" i="69"/>
  <c r="L516" i="69"/>
  <c r="J517" i="69"/>
  <c r="L517" i="69"/>
  <c r="J518" i="69"/>
  <c r="L518" i="69"/>
  <c r="J519" i="69"/>
  <c r="L519" i="69"/>
  <c r="J520" i="69"/>
  <c r="L520" i="69"/>
  <c r="J521" i="69"/>
  <c r="L521" i="69"/>
  <c r="J522" i="69"/>
  <c r="L522" i="69"/>
  <c r="J523" i="69"/>
  <c r="L523" i="69"/>
  <c r="J524" i="69"/>
  <c r="L524" i="69"/>
  <c r="J525" i="69"/>
  <c r="L525" i="69"/>
  <c r="J526" i="69"/>
  <c r="L526" i="69"/>
  <c r="J527" i="69"/>
  <c r="L527" i="69"/>
  <c r="J528" i="69"/>
  <c r="L528" i="69"/>
  <c r="J529" i="69"/>
  <c r="L529" i="69"/>
  <c r="J530" i="69"/>
  <c r="L530" i="69"/>
  <c r="J531" i="69"/>
  <c r="L531" i="69"/>
  <c r="J532" i="69"/>
  <c r="L532" i="69"/>
  <c r="J533" i="69"/>
  <c r="L533" i="69"/>
  <c r="J534" i="69"/>
  <c r="L534" i="69"/>
  <c r="J535" i="69"/>
  <c r="L535" i="69"/>
  <c r="J536" i="69"/>
  <c r="L536" i="69"/>
  <c r="J537" i="69"/>
  <c r="L537" i="69"/>
  <c r="J538" i="69"/>
  <c r="L538" i="69"/>
  <c r="J539" i="69"/>
  <c r="L539" i="69"/>
  <c r="J540" i="69"/>
  <c r="L540" i="69"/>
  <c r="J541" i="69"/>
  <c r="L541" i="69"/>
  <c r="J542" i="69"/>
  <c r="L542" i="69"/>
  <c r="J543" i="69"/>
  <c r="L543" i="69"/>
  <c r="J544" i="69"/>
  <c r="L544" i="69"/>
  <c r="J545" i="69"/>
  <c r="L545" i="69"/>
  <c r="J546" i="69"/>
  <c r="L546" i="69"/>
  <c r="J547" i="69"/>
  <c r="L547" i="69"/>
  <c r="J548" i="69"/>
  <c r="L548" i="69"/>
  <c r="J549" i="69"/>
  <c r="L549" i="69"/>
  <c r="J550" i="69"/>
  <c r="L550" i="69"/>
  <c r="J551" i="69"/>
  <c r="L551" i="69"/>
  <c r="J552" i="69"/>
  <c r="L552" i="69"/>
  <c r="J553" i="69"/>
  <c r="L553" i="69"/>
  <c r="J554" i="69"/>
  <c r="L554" i="69"/>
  <c r="J555" i="69"/>
  <c r="L555" i="69"/>
  <c r="J556" i="69"/>
  <c r="L556" i="69"/>
  <c r="J557" i="69"/>
  <c r="L557" i="69"/>
  <c r="J558" i="69"/>
  <c r="L558" i="69"/>
  <c r="J559" i="69"/>
  <c r="L559" i="69"/>
  <c r="J560" i="69"/>
  <c r="L560" i="69"/>
  <c r="J561" i="69"/>
  <c r="L561" i="69"/>
  <c r="J562" i="69"/>
  <c r="L562" i="69"/>
  <c r="J563" i="69"/>
  <c r="L563" i="69"/>
  <c r="J564" i="69"/>
  <c r="L564" i="69"/>
  <c r="J565" i="69"/>
  <c r="L565" i="69"/>
  <c r="J566" i="69"/>
  <c r="L566" i="69"/>
  <c r="J567" i="69"/>
  <c r="L567" i="69"/>
  <c r="J568" i="69"/>
  <c r="L568" i="69"/>
  <c r="J569" i="69"/>
  <c r="L569" i="69"/>
  <c r="J570" i="69"/>
  <c r="L570" i="69"/>
  <c r="J571" i="69"/>
  <c r="L571" i="69"/>
  <c r="J572" i="69"/>
  <c r="L572" i="69"/>
  <c r="J573" i="69"/>
  <c r="L573" i="69"/>
  <c r="J574" i="69"/>
  <c r="L574" i="69"/>
  <c r="J575" i="69"/>
  <c r="L575" i="69"/>
  <c r="J576" i="69"/>
  <c r="L576" i="69"/>
  <c r="J577" i="69"/>
  <c r="L577" i="69"/>
  <c r="J578" i="69"/>
  <c r="L578" i="69"/>
  <c r="J579" i="69"/>
  <c r="L579" i="69"/>
  <c r="J580" i="69"/>
  <c r="L580" i="69"/>
  <c r="J581" i="69"/>
  <c r="L581" i="69"/>
  <c r="J582" i="69"/>
  <c r="L582" i="69"/>
  <c r="J583" i="69"/>
  <c r="L583" i="69"/>
  <c r="J584" i="69"/>
  <c r="L584" i="69"/>
  <c r="J585" i="69"/>
  <c r="L585" i="69"/>
  <c r="J586" i="69"/>
  <c r="L586" i="69"/>
  <c r="J587" i="69"/>
  <c r="L587" i="69"/>
  <c r="J588" i="69"/>
  <c r="L588" i="69"/>
  <c r="J589" i="69"/>
  <c r="L589" i="69"/>
  <c r="J590" i="69"/>
  <c r="L590" i="69"/>
  <c r="J591" i="69"/>
  <c r="L591" i="69"/>
  <c r="J592" i="69"/>
  <c r="L592" i="69"/>
  <c r="J593" i="69"/>
  <c r="L593" i="69"/>
  <c r="J594" i="69"/>
  <c r="L594" i="69"/>
  <c r="J595" i="69"/>
  <c r="L595" i="69"/>
  <c r="J596" i="69"/>
  <c r="L596" i="69"/>
  <c r="J597" i="69"/>
  <c r="L597" i="69"/>
  <c r="J598" i="69"/>
  <c r="L598" i="69"/>
  <c r="J599" i="69"/>
  <c r="L599" i="69"/>
  <c r="J600" i="69"/>
  <c r="L600" i="69"/>
  <c r="J601" i="69"/>
  <c r="L601" i="69"/>
  <c r="J602" i="69"/>
  <c r="L602" i="69"/>
  <c r="J603" i="69"/>
  <c r="L603" i="69"/>
  <c r="J604" i="69"/>
  <c r="L604" i="69"/>
  <c r="J605" i="69"/>
  <c r="L605" i="69"/>
  <c r="J606" i="69"/>
  <c r="L606" i="69"/>
  <c r="J607" i="69"/>
  <c r="L607" i="69"/>
  <c r="J608" i="69"/>
  <c r="L608" i="69"/>
  <c r="J609" i="69"/>
  <c r="L609" i="69"/>
  <c r="J610" i="69"/>
  <c r="L610" i="69"/>
  <c r="J611" i="69"/>
  <c r="L611" i="69"/>
  <c r="J612" i="69"/>
  <c r="L612" i="69"/>
  <c r="J613" i="69"/>
  <c r="L613" i="69"/>
  <c r="J614" i="69"/>
  <c r="L614" i="69"/>
  <c r="J615" i="69"/>
  <c r="L615" i="69"/>
  <c r="J616" i="69"/>
  <c r="L616" i="69"/>
  <c r="J617" i="69"/>
  <c r="L617" i="69"/>
  <c r="J618" i="69"/>
  <c r="L618" i="69"/>
  <c r="J619" i="69"/>
  <c r="L619" i="69"/>
  <c r="J620" i="69"/>
  <c r="L620" i="69"/>
  <c r="J621" i="69"/>
  <c r="L621" i="69"/>
  <c r="J622" i="69"/>
  <c r="L622" i="69"/>
  <c r="J623" i="69"/>
  <c r="L623" i="69"/>
  <c r="J624" i="69"/>
  <c r="L624" i="69"/>
  <c r="J625" i="69"/>
  <c r="L625" i="69"/>
  <c r="J626" i="69"/>
  <c r="L626" i="69"/>
  <c r="J627" i="69"/>
  <c r="L627" i="69"/>
  <c r="J628" i="69"/>
  <c r="L628" i="69"/>
  <c r="J629" i="69"/>
  <c r="L629" i="69"/>
  <c r="J630" i="69"/>
  <c r="L630" i="69"/>
  <c r="J631" i="69"/>
  <c r="L631" i="69"/>
  <c r="J632" i="69"/>
  <c r="L632" i="69"/>
  <c r="J633" i="69"/>
  <c r="L633" i="69"/>
  <c r="J634" i="69"/>
  <c r="L634" i="69"/>
  <c r="J635" i="69"/>
  <c r="L635" i="69"/>
  <c r="J636" i="69"/>
  <c r="L636" i="69"/>
  <c r="J637" i="69"/>
  <c r="L637" i="69"/>
  <c r="J638" i="69"/>
  <c r="L638" i="69"/>
  <c r="J639" i="69"/>
  <c r="L639" i="69"/>
  <c r="J640" i="69"/>
  <c r="L640" i="69"/>
  <c r="J641" i="69"/>
  <c r="L641" i="69"/>
  <c r="J642" i="69"/>
  <c r="L642" i="69"/>
  <c r="J643" i="69"/>
  <c r="L643" i="69"/>
  <c r="J644" i="69"/>
  <c r="L644" i="69"/>
  <c r="J645" i="69"/>
  <c r="L645" i="69"/>
  <c r="J646" i="69"/>
  <c r="L646" i="69"/>
  <c r="J647" i="69"/>
  <c r="L647" i="69"/>
  <c r="J648" i="69"/>
  <c r="L648" i="69"/>
  <c r="J649" i="69"/>
  <c r="L649" i="69"/>
  <c r="J650" i="69"/>
  <c r="L650" i="69"/>
  <c r="J651" i="69"/>
  <c r="L651" i="69"/>
  <c r="J652" i="69"/>
  <c r="L652" i="69"/>
  <c r="J653" i="69"/>
  <c r="L653" i="69"/>
  <c r="J654" i="69"/>
  <c r="L654" i="69"/>
  <c r="J655" i="69"/>
  <c r="L655" i="69"/>
  <c r="J656" i="69"/>
  <c r="L656" i="69"/>
  <c r="J657" i="69"/>
  <c r="L657" i="69"/>
  <c r="J658" i="69"/>
  <c r="L658" i="69"/>
  <c r="J659" i="69"/>
  <c r="L659" i="69"/>
  <c r="J660" i="69"/>
  <c r="L660" i="69"/>
  <c r="J661" i="69"/>
  <c r="L661" i="69"/>
  <c r="J662" i="69"/>
  <c r="L662" i="69"/>
  <c r="J663" i="69"/>
  <c r="L663" i="69"/>
  <c r="J664" i="69"/>
  <c r="L664" i="69"/>
  <c r="J665" i="69"/>
  <c r="L665" i="69"/>
  <c r="J666" i="69"/>
  <c r="L666" i="69"/>
  <c r="J667" i="69"/>
  <c r="L667" i="69"/>
  <c r="J668" i="69"/>
  <c r="L668" i="69"/>
  <c r="J669" i="69"/>
  <c r="L669" i="69"/>
  <c r="J670" i="69"/>
  <c r="L670" i="69"/>
  <c r="J671" i="69"/>
  <c r="L671" i="69"/>
  <c r="J672" i="69"/>
  <c r="L672" i="69"/>
  <c r="J673" i="69"/>
  <c r="L673" i="69"/>
  <c r="J674" i="69"/>
  <c r="L674" i="69"/>
  <c r="J675" i="69"/>
  <c r="L675" i="69"/>
  <c r="J676" i="69"/>
  <c r="L676" i="69"/>
  <c r="J677" i="69"/>
  <c r="L677" i="69"/>
  <c r="J678" i="69"/>
  <c r="L678" i="69"/>
  <c r="J679" i="69"/>
  <c r="L679" i="69"/>
  <c r="J680" i="69"/>
  <c r="L680" i="69"/>
  <c r="J681" i="69"/>
  <c r="L681" i="69"/>
  <c r="J682" i="69"/>
  <c r="L682" i="69"/>
  <c r="J683" i="69"/>
  <c r="L683" i="69"/>
  <c r="J684" i="69"/>
  <c r="L684" i="69"/>
  <c r="J685" i="69"/>
  <c r="L685" i="69"/>
  <c r="J686" i="69"/>
  <c r="L686" i="69"/>
  <c r="J687" i="69"/>
  <c r="L687" i="69"/>
  <c r="J688" i="69"/>
  <c r="L688" i="69"/>
  <c r="J689" i="69"/>
  <c r="L689" i="69"/>
  <c r="J690" i="69"/>
  <c r="L690" i="69"/>
  <c r="J691" i="69"/>
  <c r="L691" i="69"/>
  <c r="J692" i="69"/>
  <c r="L692" i="69"/>
  <c r="J693" i="69"/>
  <c r="L693" i="69"/>
  <c r="J694" i="69"/>
  <c r="L694" i="69"/>
  <c r="J695" i="69"/>
  <c r="L695" i="69"/>
  <c r="J696" i="69"/>
  <c r="L696" i="69"/>
  <c r="J697" i="69"/>
  <c r="L697" i="69"/>
  <c r="J698" i="69"/>
  <c r="L698" i="69"/>
  <c r="J699" i="69"/>
  <c r="L699" i="69"/>
  <c r="J700" i="69"/>
  <c r="L700" i="69"/>
  <c r="J701" i="69"/>
  <c r="L701" i="69"/>
  <c r="J702" i="69"/>
  <c r="L702" i="69"/>
  <c r="J703" i="69"/>
  <c r="L703" i="69"/>
  <c r="J704" i="69"/>
  <c r="L704" i="69"/>
  <c r="J705" i="69"/>
  <c r="L705" i="69"/>
  <c r="J706" i="69"/>
  <c r="L706" i="69"/>
  <c r="J707" i="69"/>
  <c r="L707" i="69"/>
  <c r="J708" i="69"/>
  <c r="L708" i="69"/>
  <c r="J709" i="69"/>
  <c r="L709" i="69"/>
  <c r="J710" i="69"/>
  <c r="L710" i="69"/>
  <c r="J711" i="69"/>
  <c r="L711" i="69"/>
  <c r="J712" i="69"/>
  <c r="L712" i="69"/>
  <c r="J713" i="69"/>
  <c r="L713" i="69"/>
  <c r="J714" i="69"/>
  <c r="L714" i="69"/>
  <c r="J715" i="69"/>
  <c r="L715" i="69"/>
  <c r="J716" i="69"/>
  <c r="L716" i="69"/>
  <c r="J717" i="69"/>
  <c r="L717" i="69"/>
  <c r="J718" i="69"/>
  <c r="L718" i="69"/>
  <c r="J719" i="69"/>
  <c r="L719" i="69"/>
  <c r="J720" i="69"/>
  <c r="L720" i="69"/>
  <c r="J721" i="69"/>
  <c r="L721" i="69"/>
  <c r="J722" i="69"/>
  <c r="L722" i="69"/>
  <c r="J723" i="69"/>
  <c r="L723" i="69"/>
  <c r="J724" i="69"/>
  <c r="L724" i="69"/>
  <c r="J725" i="69"/>
  <c r="L725" i="69"/>
  <c r="J726" i="69"/>
  <c r="L726" i="69"/>
  <c r="J727" i="69"/>
  <c r="L727" i="69"/>
  <c r="J728" i="69"/>
  <c r="L728" i="69"/>
  <c r="J729" i="69"/>
  <c r="L729" i="69"/>
  <c r="J730" i="69"/>
  <c r="L730" i="69"/>
  <c r="J731" i="69"/>
  <c r="L731" i="69"/>
  <c r="J732" i="69"/>
  <c r="L732" i="69"/>
  <c r="J733" i="69"/>
  <c r="L733" i="69"/>
  <c r="J734" i="69"/>
  <c r="L734" i="69"/>
  <c r="J735" i="69"/>
  <c r="L735" i="69"/>
  <c r="J736" i="69"/>
  <c r="L736" i="69"/>
  <c r="J737" i="69"/>
  <c r="L737" i="69"/>
  <c r="J738" i="69"/>
  <c r="L738" i="69"/>
  <c r="J739" i="69"/>
  <c r="L739" i="69"/>
  <c r="J740" i="69"/>
  <c r="L740" i="69"/>
  <c r="J741" i="69"/>
  <c r="L741" i="69"/>
  <c r="J742" i="69"/>
  <c r="L742" i="69"/>
  <c r="J743" i="69"/>
  <c r="L743" i="69"/>
  <c r="J744" i="69"/>
  <c r="L744" i="69"/>
  <c r="J745" i="69"/>
  <c r="L745" i="69"/>
  <c r="J746" i="69"/>
  <c r="L746" i="69"/>
  <c r="J747" i="69"/>
  <c r="L747" i="69"/>
  <c r="J748" i="69"/>
  <c r="L748" i="69"/>
  <c r="J749" i="69"/>
  <c r="L749" i="69"/>
  <c r="J750" i="69"/>
  <c r="L750" i="69"/>
  <c r="J751" i="69"/>
  <c r="L751" i="69"/>
  <c r="J752" i="69"/>
  <c r="L752" i="69"/>
  <c r="J753" i="69"/>
  <c r="L753" i="69"/>
  <c r="J754" i="69"/>
  <c r="L754" i="69"/>
  <c r="J755" i="69"/>
  <c r="L755" i="69"/>
  <c r="J756" i="69"/>
  <c r="L756" i="69"/>
  <c r="J757" i="69"/>
  <c r="L757" i="69"/>
  <c r="J758" i="69"/>
  <c r="L758" i="69"/>
  <c r="J759" i="69"/>
  <c r="L759" i="69"/>
  <c r="J760" i="69"/>
  <c r="L760" i="69"/>
  <c r="J761" i="69"/>
  <c r="L761" i="69"/>
  <c r="J762" i="69"/>
  <c r="L762" i="69"/>
  <c r="J763" i="69"/>
  <c r="L763" i="69"/>
  <c r="J764" i="69"/>
  <c r="L764" i="69"/>
  <c r="J765" i="69"/>
  <c r="L765" i="69"/>
  <c r="J766" i="69"/>
  <c r="L766" i="69"/>
  <c r="J767" i="69"/>
  <c r="L767" i="69"/>
  <c r="J768" i="69"/>
  <c r="L768" i="69"/>
  <c r="J769" i="69"/>
  <c r="L769" i="69"/>
  <c r="J770" i="69"/>
  <c r="L770" i="69"/>
  <c r="J771" i="69"/>
  <c r="L771" i="69"/>
  <c r="J772" i="69"/>
  <c r="L772" i="69"/>
  <c r="J773" i="69"/>
  <c r="L773" i="69"/>
  <c r="J774" i="69"/>
  <c r="L774" i="69"/>
  <c r="J775" i="69"/>
  <c r="L775" i="69"/>
  <c r="J776" i="69"/>
  <c r="L776" i="69"/>
  <c r="J777" i="69"/>
  <c r="L777" i="69"/>
  <c r="J778" i="69"/>
  <c r="L778" i="69"/>
  <c r="J779" i="69"/>
  <c r="L779" i="69"/>
  <c r="J780" i="69"/>
  <c r="L780" i="69"/>
  <c r="J781" i="69"/>
  <c r="L781" i="69"/>
  <c r="J782" i="69"/>
  <c r="L782" i="69"/>
  <c r="J783" i="69"/>
  <c r="L783" i="69"/>
  <c r="J784" i="69"/>
  <c r="L784" i="69"/>
  <c r="J785" i="69"/>
  <c r="L785" i="69"/>
  <c r="J786" i="69"/>
  <c r="L786" i="69"/>
  <c r="J787" i="69"/>
  <c r="L787" i="69"/>
  <c r="J788" i="69"/>
  <c r="L788" i="69"/>
  <c r="J789" i="69"/>
  <c r="L789" i="69"/>
  <c r="J790" i="69"/>
  <c r="L790" i="69"/>
  <c r="J791" i="69"/>
  <c r="L791" i="69"/>
  <c r="J792" i="69"/>
  <c r="L792" i="69"/>
  <c r="J793" i="69"/>
  <c r="L793" i="69"/>
  <c r="J794" i="69"/>
  <c r="L794" i="69"/>
  <c r="J795" i="69"/>
  <c r="L795" i="69"/>
  <c r="J796" i="69"/>
  <c r="L796" i="69"/>
  <c r="J797" i="69"/>
  <c r="L797" i="69"/>
  <c r="J798" i="69"/>
  <c r="L798" i="69"/>
  <c r="J799" i="69"/>
  <c r="L799" i="69"/>
  <c r="J800" i="69"/>
  <c r="L800" i="69"/>
  <c r="J801" i="69"/>
  <c r="L801" i="69"/>
  <c r="J802" i="69"/>
  <c r="L802" i="69"/>
  <c r="J803" i="69"/>
  <c r="L803" i="69"/>
  <c r="J804" i="69"/>
  <c r="L804" i="69"/>
  <c r="J805" i="69"/>
  <c r="L805" i="69"/>
  <c r="J806" i="69"/>
  <c r="L806" i="69"/>
  <c r="J807" i="69"/>
  <c r="L807" i="69"/>
  <c r="J808" i="69"/>
  <c r="L808" i="69"/>
  <c r="J809" i="69"/>
  <c r="L809" i="69"/>
  <c r="J810" i="69"/>
  <c r="L810" i="69"/>
  <c r="J811" i="69"/>
  <c r="L811" i="69"/>
  <c r="J812" i="69"/>
  <c r="L812" i="69"/>
  <c r="J813" i="69"/>
  <c r="L813" i="69"/>
  <c r="J814" i="69"/>
  <c r="L814" i="69"/>
  <c r="J815" i="69"/>
  <c r="L815" i="69"/>
  <c r="J816" i="69"/>
  <c r="L816" i="69"/>
  <c r="J817" i="69"/>
  <c r="L817" i="69"/>
  <c r="J818" i="69"/>
  <c r="L818" i="69"/>
  <c r="J819" i="69"/>
  <c r="L819" i="69"/>
  <c r="J820" i="69"/>
  <c r="L820" i="69"/>
  <c r="J821" i="69"/>
  <c r="L821" i="69"/>
  <c r="J822" i="69"/>
  <c r="L822" i="69"/>
  <c r="J823" i="69"/>
  <c r="L823" i="69"/>
  <c r="J824" i="69"/>
  <c r="L824" i="69"/>
  <c r="J825" i="69"/>
  <c r="L825" i="69"/>
  <c r="J826" i="69"/>
  <c r="L826" i="69"/>
  <c r="J827" i="69"/>
  <c r="L827" i="69"/>
  <c r="J828" i="69"/>
  <c r="L828" i="69"/>
  <c r="J829" i="69"/>
  <c r="L829" i="69"/>
  <c r="J830" i="69"/>
  <c r="L830" i="69"/>
  <c r="J831" i="69"/>
  <c r="L831" i="69"/>
  <c r="J832" i="69"/>
  <c r="L832" i="69"/>
  <c r="J833" i="69"/>
  <c r="L833" i="69"/>
  <c r="J834" i="69"/>
  <c r="L834" i="69"/>
  <c r="J835" i="69"/>
  <c r="L835" i="69"/>
  <c r="J836" i="69"/>
  <c r="L836" i="69"/>
  <c r="J837" i="69"/>
  <c r="L837" i="69"/>
  <c r="J838" i="69"/>
  <c r="L838" i="69"/>
  <c r="J839" i="69"/>
  <c r="L839" i="69"/>
  <c r="J840" i="69"/>
  <c r="L840" i="69"/>
  <c r="J841" i="69"/>
  <c r="L841" i="69"/>
  <c r="J842" i="69"/>
  <c r="L842" i="69"/>
  <c r="J843" i="69"/>
  <c r="L843" i="69"/>
  <c r="J844" i="69"/>
  <c r="L844" i="69"/>
  <c r="J845" i="69"/>
  <c r="L845" i="69"/>
  <c r="J846" i="69"/>
  <c r="L846" i="69"/>
  <c r="J847" i="69"/>
  <c r="L847" i="69"/>
  <c r="J848" i="69"/>
  <c r="L848" i="69"/>
  <c r="J849" i="69"/>
  <c r="L849" i="69"/>
  <c r="J850" i="69"/>
  <c r="L850" i="69"/>
  <c r="J851" i="69"/>
  <c r="L851" i="69"/>
  <c r="J852" i="69"/>
  <c r="L852" i="69"/>
  <c r="J853" i="69"/>
  <c r="L853" i="69"/>
  <c r="J854" i="69"/>
  <c r="L854" i="69"/>
  <c r="J855" i="69"/>
  <c r="L855" i="69"/>
  <c r="J856" i="69"/>
  <c r="L856" i="69"/>
  <c r="J857" i="69"/>
  <c r="L857" i="69"/>
  <c r="J858" i="69"/>
  <c r="L858" i="69"/>
  <c r="J859" i="69"/>
  <c r="L859" i="69"/>
  <c r="J860" i="69"/>
  <c r="L860" i="69"/>
  <c r="J861" i="69"/>
  <c r="L861" i="69"/>
  <c r="J862" i="69"/>
  <c r="L862" i="69"/>
  <c r="J863" i="69"/>
  <c r="L863" i="69"/>
  <c r="J864" i="69"/>
  <c r="L864" i="69"/>
  <c r="J865" i="69"/>
  <c r="L865" i="69"/>
  <c r="J866" i="69"/>
  <c r="L866" i="69"/>
  <c r="J867" i="69"/>
  <c r="L867" i="69"/>
  <c r="J868" i="69"/>
  <c r="L868" i="69"/>
  <c r="J869" i="69"/>
  <c r="L869" i="69"/>
  <c r="J870" i="69"/>
  <c r="L870" i="69"/>
  <c r="J871" i="69"/>
  <c r="L871" i="69"/>
  <c r="J872" i="69"/>
  <c r="L872" i="69"/>
  <c r="J873" i="69"/>
  <c r="L873" i="69"/>
  <c r="J874" i="69"/>
  <c r="L874" i="69"/>
  <c r="J875" i="69"/>
  <c r="L875" i="69"/>
  <c r="J876" i="69"/>
  <c r="L876" i="69"/>
  <c r="J877" i="69"/>
  <c r="L877" i="69"/>
  <c r="J878" i="69"/>
  <c r="L878" i="69"/>
  <c r="J879" i="69"/>
  <c r="L879" i="69"/>
  <c r="J880" i="69"/>
  <c r="L880" i="69"/>
  <c r="J881" i="69"/>
  <c r="L881" i="69"/>
  <c r="J882" i="69"/>
  <c r="L882" i="69"/>
  <c r="J883" i="69"/>
  <c r="L883" i="69"/>
  <c r="J884" i="69"/>
  <c r="L884" i="69"/>
  <c r="J885" i="69"/>
  <c r="L885" i="69"/>
  <c r="J886" i="69"/>
  <c r="L886" i="69"/>
  <c r="J887" i="69"/>
  <c r="L887" i="69"/>
  <c r="J888" i="69"/>
  <c r="L888" i="69"/>
  <c r="J889" i="69"/>
  <c r="L889" i="69"/>
  <c r="J890" i="69"/>
  <c r="L890" i="69"/>
  <c r="J891" i="69"/>
  <c r="L891" i="69"/>
  <c r="J892" i="69"/>
  <c r="L892" i="69"/>
  <c r="J893" i="69"/>
  <c r="L893" i="69"/>
  <c r="J894" i="69"/>
  <c r="L894" i="69"/>
  <c r="J895" i="69"/>
  <c r="L895" i="69"/>
  <c r="J896" i="69"/>
  <c r="L896" i="69"/>
  <c r="J897" i="69"/>
  <c r="L897" i="69"/>
  <c r="J898" i="69"/>
  <c r="L898" i="69"/>
  <c r="J899" i="69"/>
  <c r="L899" i="69"/>
  <c r="J900" i="69"/>
  <c r="L900" i="69"/>
  <c r="J901" i="69"/>
  <c r="L901" i="69"/>
  <c r="J902" i="69"/>
  <c r="L902" i="69"/>
  <c r="J903" i="69"/>
  <c r="L903" i="69"/>
  <c r="J904" i="69"/>
  <c r="L904" i="69"/>
  <c r="J905" i="69"/>
  <c r="L905" i="69"/>
  <c r="J906" i="69"/>
  <c r="L906" i="69"/>
  <c r="J907" i="69"/>
  <c r="L907" i="69"/>
  <c r="J908" i="69"/>
  <c r="L908" i="69"/>
  <c r="J909" i="69"/>
  <c r="L909" i="69"/>
  <c r="J910" i="69"/>
  <c r="L910" i="69"/>
  <c r="J911" i="69"/>
  <c r="L911" i="69"/>
  <c r="J912" i="69"/>
  <c r="L912" i="69"/>
  <c r="J913" i="69"/>
  <c r="L913" i="69"/>
  <c r="J914" i="69"/>
  <c r="L914" i="69"/>
  <c r="J915" i="69"/>
  <c r="L915" i="69"/>
  <c r="J916" i="69"/>
  <c r="L916" i="69"/>
  <c r="J917" i="69"/>
  <c r="L917" i="69"/>
  <c r="J918" i="69"/>
  <c r="L918" i="69"/>
  <c r="J919" i="69"/>
  <c r="L919" i="69"/>
  <c r="J920" i="69"/>
  <c r="L920" i="69"/>
  <c r="J921" i="69"/>
  <c r="L921" i="69"/>
  <c r="J922" i="69"/>
  <c r="L922" i="69"/>
  <c r="J923" i="69"/>
  <c r="L923" i="69"/>
  <c r="J924" i="69"/>
  <c r="L924" i="69"/>
  <c r="J925" i="69"/>
  <c r="L925" i="69"/>
  <c r="J926" i="69"/>
  <c r="L926" i="69"/>
  <c r="J927" i="69"/>
  <c r="L927" i="69"/>
  <c r="J928" i="69"/>
  <c r="L928" i="69"/>
  <c r="J929" i="69"/>
  <c r="L929" i="69"/>
  <c r="J930" i="69"/>
  <c r="L930" i="69"/>
  <c r="J931" i="69"/>
  <c r="L931" i="69"/>
  <c r="J932" i="69"/>
  <c r="L932" i="69"/>
  <c r="J933" i="69"/>
  <c r="L933" i="69"/>
  <c r="J934" i="69"/>
  <c r="L934" i="69"/>
  <c r="J935" i="69"/>
  <c r="L935" i="69"/>
  <c r="J936" i="69"/>
  <c r="L936" i="69"/>
  <c r="J937" i="69"/>
  <c r="L937" i="69"/>
  <c r="J938" i="69"/>
  <c r="L938" i="69"/>
  <c r="J939" i="69"/>
  <c r="L939" i="69"/>
  <c r="J940" i="69"/>
  <c r="L940" i="69"/>
  <c r="J941" i="69"/>
  <c r="L941" i="69"/>
  <c r="J942" i="69"/>
  <c r="L942" i="69"/>
  <c r="J943" i="69"/>
  <c r="L943" i="69"/>
  <c r="J944" i="69"/>
  <c r="L944" i="69"/>
  <c r="J945" i="69"/>
  <c r="L945" i="69"/>
  <c r="J946" i="69"/>
  <c r="L946" i="69"/>
  <c r="J947" i="69"/>
  <c r="L947" i="69"/>
  <c r="J948" i="69"/>
  <c r="L948" i="69"/>
  <c r="J949" i="69"/>
  <c r="L949" i="69"/>
  <c r="J950" i="69"/>
  <c r="L950" i="69"/>
  <c r="J951" i="69"/>
  <c r="L951" i="69"/>
  <c r="J952" i="69"/>
  <c r="L952" i="69"/>
  <c r="J953" i="69"/>
  <c r="L953" i="69"/>
  <c r="J954" i="69"/>
  <c r="L954" i="69"/>
  <c r="J955" i="69"/>
  <c r="L955" i="69"/>
  <c r="J956" i="69"/>
  <c r="L956" i="69"/>
  <c r="J957" i="69"/>
  <c r="L957" i="69"/>
  <c r="J958" i="69"/>
  <c r="L958" i="69"/>
  <c r="J959" i="69"/>
  <c r="L959" i="69"/>
  <c r="J960" i="69"/>
  <c r="L960" i="69"/>
  <c r="J961" i="69"/>
  <c r="L961" i="69"/>
  <c r="J962" i="69"/>
  <c r="L962" i="69"/>
  <c r="J963" i="69"/>
  <c r="L963" i="69"/>
  <c r="J964" i="69"/>
  <c r="L964" i="69"/>
  <c r="J965" i="69"/>
  <c r="L965" i="69"/>
  <c r="J966" i="69"/>
  <c r="L966" i="69"/>
  <c r="J967" i="69"/>
  <c r="L967" i="69"/>
  <c r="J968" i="69"/>
  <c r="L968" i="69"/>
  <c r="J969" i="69"/>
  <c r="L969" i="69"/>
  <c r="J970" i="69"/>
  <c r="L970" i="69"/>
  <c r="J971" i="69"/>
  <c r="L971" i="69"/>
  <c r="J972" i="69"/>
  <c r="L972" i="69"/>
  <c r="J973" i="69"/>
  <c r="L973" i="69"/>
  <c r="J974" i="69"/>
  <c r="L974" i="69"/>
  <c r="J975" i="69"/>
  <c r="L975" i="69"/>
  <c r="J976" i="69"/>
  <c r="L976" i="69"/>
  <c r="J977" i="69"/>
  <c r="L977" i="69"/>
  <c r="J978" i="69"/>
  <c r="L978" i="69"/>
  <c r="J979" i="69"/>
  <c r="L979" i="69"/>
  <c r="J980" i="69"/>
  <c r="L980" i="69"/>
  <c r="J981" i="69"/>
  <c r="L981" i="69"/>
  <c r="J982" i="69"/>
  <c r="L982" i="69"/>
  <c r="J983" i="69"/>
  <c r="L983" i="69"/>
  <c r="J984" i="69"/>
  <c r="L984" i="69"/>
  <c r="J985" i="69"/>
  <c r="L985" i="69"/>
  <c r="J986" i="69"/>
  <c r="L986" i="69"/>
  <c r="J987" i="69"/>
  <c r="L987" i="69"/>
  <c r="J988" i="69"/>
  <c r="L988" i="69"/>
  <c r="J989" i="69"/>
  <c r="L989" i="69"/>
  <c r="J990" i="69"/>
  <c r="L990" i="69"/>
  <c r="J991" i="69"/>
  <c r="L991" i="69"/>
  <c r="J992" i="69"/>
  <c r="L992" i="69"/>
  <c r="J993" i="69"/>
  <c r="L993" i="69"/>
  <c r="J994" i="69"/>
  <c r="L994" i="69"/>
  <c r="J995" i="69"/>
  <c r="L995" i="69"/>
  <c r="J996" i="69"/>
  <c r="L996" i="69"/>
  <c r="J997" i="69"/>
  <c r="L997" i="69"/>
  <c r="J998" i="69"/>
  <c r="L998" i="69"/>
  <c r="J999" i="69"/>
  <c r="L999" i="69"/>
  <c r="J1000" i="69"/>
  <c r="L1000" i="69"/>
  <c r="J1001" i="69"/>
  <c r="L1001" i="69"/>
  <c r="J1002" i="69"/>
  <c r="L1002" i="69"/>
  <c r="J1003" i="69"/>
  <c r="L1003" i="69"/>
  <c r="J1004" i="69"/>
  <c r="L1004" i="69"/>
  <c r="J1005" i="69"/>
  <c r="L1005" i="69"/>
  <c r="J1006" i="69"/>
  <c r="L1006" i="69"/>
  <c r="J1007" i="69"/>
  <c r="L1007" i="69"/>
  <c r="J1008" i="69"/>
  <c r="L1008" i="69"/>
  <c r="J1009" i="69"/>
  <c r="L1009" i="69"/>
  <c r="J1010" i="69"/>
  <c r="L1010" i="69"/>
  <c r="J1011" i="69"/>
  <c r="L1011" i="69"/>
  <c r="J1012" i="69"/>
  <c r="L1012" i="69"/>
  <c r="J1013" i="69"/>
  <c r="L1013" i="69"/>
  <c r="J1014" i="69"/>
  <c r="L1014" i="69"/>
  <c r="J1015" i="69"/>
  <c r="L1015" i="69"/>
  <c r="J1016" i="69"/>
  <c r="L1016" i="69"/>
  <c r="J1017" i="69"/>
  <c r="L1017" i="69"/>
  <c r="J1018" i="69"/>
  <c r="L1018" i="69"/>
  <c r="J1019" i="69"/>
  <c r="L1019" i="69"/>
  <c r="J1020" i="69"/>
  <c r="L1020" i="69"/>
  <c r="J1021" i="69"/>
  <c r="L1021" i="69"/>
  <c r="J1022" i="69"/>
  <c r="L1022" i="69"/>
  <c r="J1023" i="69"/>
  <c r="L1023" i="69"/>
  <c r="J1024" i="69"/>
  <c r="L1024" i="69"/>
  <c r="J1025" i="69"/>
  <c r="L1025" i="69"/>
  <c r="J1026" i="69"/>
  <c r="L1026" i="69"/>
  <c r="J1027" i="69"/>
  <c r="L1027" i="69"/>
  <c r="J1028" i="69"/>
  <c r="L1028" i="69"/>
  <c r="J1029" i="69"/>
  <c r="L1029" i="69"/>
  <c r="J1030" i="69"/>
  <c r="L1030" i="69"/>
  <c r="J1031" i="69"/>
  <c r="L1031" i="69"/>
  <c r="J1032" i="69"/>
  <c r="L1032" i="69"/>
  <c r="J1033" i="69"/>
  <c r="L1033" i="69"/>
  <c r="J1034" i="69"/>
  <c r="L1034" i="69"/>
  <c r="J1035" i="69"/>
  <c r="L1035" i="69"/>
  <c r="J1036" i="69"/>
  <c r="L1036" i="69"/>
  <c r="J1037" i="69"/>
  <c r="L1037" i="69"/>
  <c r="J1038" i="69"/>
  <c r="L1038" i="69"/>
  <c r="J1039" i="69"/>
  <c r="L1039" i="69"/>
  <c r="J1040" i="69"/>
  <c r="L1040" i="69"/>
  <c r="J1041" i="69"/>
  <c r="L1041" i="69"/>
  <c r="J1042" i="69"/>
  <c r="L1042" i="69"/>
  <c r="J1043" i="69"/>
  <c r="L1043" i="69"/>
  <c r="J1044" i="69"/>
  <c r="L1044" i="69"/>
  <c r="J1045" i="69"/>
  <c r="L1045" i="69"/>
  <c r="J1046" i="69"/>
  <c r="L1046" i="69"/>
  <c r="J1047" i="69"/>
  <c r="L1047" i="69"/>
  <c r="J1048" i="69"/>
  <c r="L1048" i="69"/>
  <c r="J1049" i="69"/>
  <c r="L1049" i="69"/>
  <c r="J1050" i="69"/>
  <c r="L1050" i="69"/>
  <c r="J1051" i="69"/>
  <c r="L1051" i="69"/>
  <c r="J1052" i="69"/>
  <c r="L1052" i="69"/>
  <c r="J1053" i="69"/>
  <c r="L1053" i="69"/>
  <c r="J1054" i="69"/>
  <c r="L1054" i="69"/>
  <c r="J1055" i="69"/>
  <c r="L1055" i="69"/>
  <c r="J1056" i="69"/>
  <c r="L1056" i="69"/>
  <c r="J1057" i="69"/>
  <c r="L1057" i="69"/>
  <c r="J1058" i="69"/>
  <c r="L1058" i="69"/>
  <c r="J1059" i="69"/>
  <c r="L1059" i="69"/>
  <c r="J1060" i="69"/>
  <c r="L1060" i="69"/>
  <c r="J1061" i="69"/>
  <c r="L1061" i="69"/>
  <c r="J1062" i="69"/>
  <c r="L1062" i="69"/>
  <c r="J1063" i="69"/>
  <c r="L1063" i="69"/>
  <c r="J1064" i="69"/>
  <c r="L1064" i="69"/>
  <c r="J1065" i="69"/>
  <c r="L1065" i="69"/>
  <c r="J1066" i="69"/>
  <c r="L1066" i="69"/>
  <c r="J1067" i="69"/>
  <c r="L1067" i="69"/>
  <c r="J1068" i="69"/>
  <c r="L1068" i="69"/>
  <c r="J1069" i="69"/>
  <c r="L1069" i="69"/>
  <c r="J1070" i="69"/>
  <c r="L1070" i="69"/>
  <c r="J1071" i="69"/>
  <c r="L1071" i="69"/>
  <c r="J1072" i="69"/>
  <c r="L1072" i="69"/>
  <c r="J1073" i="69"/>
  <c r="L1073" i="69"/>
  <c r="J1074" i="69"/>
  <c r="L1074" i="69"/>
  <c r="J1075" i="69"/>
  <c r="L1075" i="69"/>
  <c r="J1076" i="69"/>
  <c r="L1076" i="69"/>
  <c r="J1077" i="69"/>
  <c r="L1077" i="69"/>
  <c r="J1078" i="69"/>
  <c r="L1078" i="69"/>
  <c r="J1079" i="69"/>
  <c r="L1079" i="69"/>
  <c r="J1080" i="69"/>
  <c r="L1080" i="69"/>
  <c r="J1081" i="69"/>
  <c r="L1081" i="69"/>
  <c r="J1082" i="69"/>
  <c r="L1082" i="69"/>
  <c r="J1083" i="69"/>
  <c r="L1083" i="69"/>
  <c r="J1084" i="69"/>
  <c r="L1084" i="69"/>
  <c r="J1085" i="69"/>
  <c r="L1085" i="69"/>
  <c r="J1086" i="69"/>
  <c r="L1086" i="69"/>
  <c r="J1087" i="69"/>
  <c r="L1087" i="69"/>
  <c r="J1088" i="69"/>
  <c r="L1088" i="69"/>
  <c r="J1089" i="69"/>
  <c r="L1089" i="69"/>
  <c r="J1090" i="69"/>
  <c r="L1090" i="69"/>
  <c r="J1091" i="69"/>
  <c r="L1091" i="69"/>
  <c r="J1092" i="69"/>
  <c r="L1092" i="69"/>
  <c r="J1093" i="69"/>
  <c r="L1093" i="69"/>
  <c r="J1094" i="69"/>
  <c r="L1094" i="69"/>
  <c r="J1095" i="69"/>
  <c r="L1095" i="69"/>
  <c r="J1096" i="69"/>
  <c r="L1096" i="69"/>
  <c r="J1097" i="69"/>
  <c r="L1097" i="69"/>
  <c r="J1098" i="69"/>
  <c r="L1098" i="69"/>
  <c r="J1099" i="69"/>
  <c r="L1099" i="69"/>
  <c r="J1100" i="69"/>
  <c r="L1100" i="69"/>
  <c r="J1101" i="69"/>
  <c r="L1101" i="69"/>
  <c r="J1102" i="69"/>
  <c r="L1102" i="69"/>
  <c r="J1103" i="69"/>
  <c r="L1103" i="69"/>
  <c r="J1104" i="69"/>
  <c r="L1104" i="69"/>
  <c r="J1105" i="69"/>
  <c r="L1105" i="69"/>
  <c r="J1106" i="69"/>
  <c r="L1106" i="69"/>
  <c r="J1107" i="69"/>
  <c r="L1107" i="69"/>
  <c r="J1108" i="69"/>
  <c r="L1108" i="69"/>
  <c r="J1109" i="69"/>
  <c r="L1109" i="69"/>
  <c r="J1110" i="69"/>
  <c r="L1110" i="69"/>
  <c r="J1111" i="69"/>
  <c r="L1111" i="69"/>
  <c r="J1112" i="69"/>
  <c r="L1112" i="69"/>
  <c r="J1113" i="69"/>
  <c r="L1113" i="69"/>
  <c r="J1114" i="69"/>
  <c r="L1114" i="69"/>
  <c r="J1115" i="69"/>
  <c r="L1115" i="69"/>
  <c r="J1116" i="69"/>
  <c r="L1116" i="69"/>
  <c r="J1117" i="69"/>
  <c r="L1117" i="69"/>
  <c r="J1118" i="69"/>
  <c r="L1118" i="69"/>
  <c r="J1119" i="69"/>
  <c r="L1119" i="69"/>
  <c r="J1120" i="69"/>
  <c r="L1120" i="69"/>
  <c r="J1121" i="69"/>
  <c r="L1121" i="69"/>
  <c r="J1122" i="69"/>
  <c r="L1122" i="69"/>
  <c r="J1123" i="69"/>
  <c r="L1123" i="69"/>
  <c r="J1124" i="69"/>
  <c r="L1124" i="69"/>
  <c r="J1125" i="69"/>
  <c r="L1125" i="69"/>
  <c r="J1126" i="69"/>
  <c r="L1126" i="69"/>
  <c r="J1127" i="69"/>
  <c r="L1127" i="69"/>
  <c r="J1128" i="69"/>
  <c r="L1128" i="69"/>
  <c r="J1129" i="69"/>
  <c r="L1129" i="69"/>
  <c r="J1130" i="69"/>
  <c r="L1130" i="69"/>
  <c r="J1131" i="69"/>
  <c r="L1131" i="69"/>
  <c r="J1132" i="69"/>
  <c r="L1132" i="69"/>
  <c r="J1133" i="69"/>
  <c r="L1133" i="69"/>
  <c r="J1134" i="69"/>
  <c r="L1134" i="69"/>
  <c r="J1135" i="69"/>
  <c r="L1135" i="69"/>
  <c r="J1136" i="69"/>
  <c r="L1136" i="69"/>
  <c r="J1137" i="69"/>
  <c r="L1137" i="69"/>
  <c r="J1138" i="69"/>
  <c r="L1138" i="69"/>
  <c r="J1139" i="69"/>
  <c r="L1139" i="69"/>
  <c r="J1140" i="69"/>
  <c r="L1140" i="69"/>
  <c r="J1141" i="69"/>
  <c r="L1141" i="69"/>
  <c r="J1142" i="69"/>
  <c r="L1142" i="69"/>
  <c r="J1143" i="69"/>
  <c r="L1143" i="69"/>
  <c r="J1144" i="69"/>
  <c r="L1144" i="69"/>
  <c r="J1145" i="69"/>
  <c r="L1145" i="69"/>
  <c r="J1146" i="69"/>
  <c r="L1146" i="69"/>
  <c r="J1147" i="69"/>
  <c r="L1147" i="69"/>
  <c r="J1148" i="69"/>
  <c r="L1148" i="69"/>
  <c r="J1149" i="69"/>
  <c r="L1149" i="69"/>
  <c r="J1150" i="69"/>
  <c r="L1150" i="69"/>
  <c r="J1151" i="69"/>
  <c r="L1151" i="69"/>
  <c r="J1152" i="69"/>
  <c r="L1152" i="69"/>
  <c r="J1153" i="69"/>
  <c r="L1153" i="69"/>
  <c r="J1154" i="69"/>
  <c r="L1154" i="69"/>
  <c r="J1155" i="69"/>
  <c r="L1155" i="69"/>
  <c r="J1156" i="69"/>
  <c r="L1156" i="69"/>
  <c r="J1157" i="69"/>
  <c r="L1157" i="69"/>
  <c r="J1158" i="69"/>
  <c r="L1158" i="69"/>
  <c r="J1159" i="69"/>
  <c r="L1159" i="69"/>
  <c r="J1160" i="69"/>
  <c r="L1160" i="69"/>
  <c r="J1161" i="69"/>
  <c r="L1161" i="69"/>
  <c r="J1162" i="69"/>
  <c r="L1162" i="69"/>
  <c r="J1163" i="69"/>
  <c r="L1163" i="69"/>
  <c r="J1164" i="69"/>
  <c r="L1164" i="69"/>
  <c r="J1165" i="69"/>
  <c r="L1165" i="69"/>
  <c r="J1166" i="69"/>
  <c r="L1166" i="69"/>
  <c r="J1167" i="69"/>
  <c r="L1167" i="69"/>
  <c r="J1168" i="69"/>
  <c r="L1168" i="69"/>
  <c r="J1169" i="69"/>
  <c r="L1169" i="69"/>
  <c r="J1170" i="69"/>
  <c r="L1170" i="69"/>
  <c r="J1171" i="69"/>
  <c r="L1171" i="69"/>
  <c r="J1172" i="69"/>
  <c r="L1172" i="69"/>
  <c r="J1173" i="69"/>
  <c r="L1173" i="69"/>
  <c r="J1174" i="69"/>
  <c r="L1174" i="69"/>
  <c r="J1175" i="69"/>
  <c r="L1175" i="69"/>
  <c r="J1176" i="69"/>
  <c r="L1176" i="69"/>
  <c r="J1177" i="69"/>
  <c r="L1177" i="69"/>
  <c r="J1178" i="69"/>
  <c r="L1178" i="69"/>
  <c r="J1179" i="69"/>
  <c r="L1179" i="69"/>
  <c r="J1180" i="69"/>
  <c r="L1180" i="69"/>
  <c r="J1181" i="69"/>
  <c r="L1181" i="69"/>
  <c r="J1182" i="69"/>
  <c r="L1182" i="69"/>
  <c r="J1183" i="69"/>
  <c r="L1183" i="69"/>
  <c r="J1184" i="69"/>
  <c r="L1184" i="69"/>
  <c r="J1185" i="69"/>
  <c r="L1185" i="69"/>
  <c r="J1186" i="69"/>
  <c r="L1186" i="69"/>
  <c r="J1187" i="69"/>
  <c r="L1187" i="69"/>
  <c r="J1188" i="69"/>
  <c r="L1188" i="69"/>
  <c r="J1189" i="69"/>
  <c r="L1189" i="69"/>
  <c r="J1190" i="69"/>
  <c r="L1190" i="69"/>
  <c r="J1191" i="69"/>
  <c r="L1191" i="69"/>
  <c r="J1192" i="69"/>
  <c r="L1192" i="69"/>
  <c r="J1193" i="69"/>
  <c r="L1193" i="69"/>
  <c r="J1194" i="69"/>
  <c r="L1194" i="69"/>
  <c r="J1195" i="69"/>
  <c r="L1195" i="69"/>
  <c r="J1196" i="69"/>
  <c r="L1196" i="69"/>
  <c r="J1197" i="69"/>
  <c r="L1197" i="69"/>
  <c r="J1198" i="69"/>
  <c r="L1198" i="69"/>
  <c r="J1199" i="69"/>
  <c r="L1199" i="69"/>
  <c r="J1200" i="69"/>
  <c r="L1200" i="69"/>
  <c r="J1201" i="69"/>
  <c r="L1201" i="69"/>
  <c r="J1202" i="69"/>
  <c r="L1202" i="69"/>
  <c r="J1203" i="69"/>
  <c r="L1203" i="69"/>
  <c r="J1204" i="69"/>
  <c r="L1204" i="69"/>
  <c r="J1205" i="69"/>
  <c r="L1205" i="69"/>
  <c r="J1206" i="69"/>
  <c r="L1206" i="69"/>
  <c r="J1207" i="69"/>
  <c r="L1207" i="69"/>
  <c r="J1208" i="69"/>
  <c r="L1208" i="69"/>
  <c r="J1209" i="69"/>
  <c r="L1209" i="69"/>
  <c r="J1210" i="69"/>
  <c r="L1210" i="69"/>
  <c r="J1211" i="69"/>
  <c r="L1211" i="69"/>
  <c r="J1212" i="69"/>
  <c r="L1212" i="69"/>
  <c r="J1213" i="69"/>
  <c r="L1213" i="69"/>
  <c r="J1214" i="69"/>
  <c r="L1214" i="69"/>
  <c r="J1215" i="69"/>
  <c r="L1215" i="69"/>
  <c r="J1216" i="69"/>
  <c r="L1216" i="69"/>
  <c r="J1217" i="69"/>
  <c r="L1217" i="69"/>
  <c r="J1218" i="69"/>
  <c r="L1218" i="69"/>
  <c r="J1219" i="69"/>
  <c r="L1219" i="69"/>
  <c r="J1220" i="69"/>
  <c r="L1220" i="69"/>
  <c r="J1221" i="69"/>
  <c r="L1221" i="69"/>
  <c r="J1222" i="69"/>
  <c r="L1222" i="69"/>
  <c r="J1223" i="69"/>
  <c r="L1223" i="69"/>
  <c r="J1224" i="69"/>
  <c r="L1224" i="69"/>
  <c r="J1225" i="69"/>
  <c r="L1225" i="69"/>
  <c r="J1226" i="69"/>
  <c r="L1226" i="69"/>
  <c r="J1227" i="69"/>
  <c r="L1227" i="69"/>
  <c r="J1228" i="69"/>
  <c r="L1228" i="69"/>
  <c r="J1229" i="69"/>
  <c r="L1229" i="69"/>
  <c r="J1230" i="69"/>
  <c r="L1230" i="69"/>
  <c r="J1231" i="69"/>
  <c r="L1231" i="69"/>
  <c r="J1232" i="69"/>
  <c r="L1232" i="69"/>
  <c r="J1233" i="69"/>
  <c r="L1233" i="69"/>
  <c r="J1234" i="69"/>
  <c r="L1234" i="69"/>
  <c r="J1235" i="69"/>
  <c r="L1235" i="69"/>
  <c r="J1236" i="69"/>
  <c r="L1236" i="69"/>
  <c r="J1237" i="69"/>
  <c r="L1237" i="69"/>
  <c r="J1238" i="69"/>
  <c r="L1238" i="69"/>
  <c r="J1239" i="69"/>
  <c r="L1239" i="69"/>
  <c r="J1240" i="69"/>
  <c r="L1240" i="69"/>
  <c r="J1241" i="69"/>
  <c r="L1241" i="69"/>
  <c r="J1242" i="69"/>
  <c r="L1242" i="69"/>
  <c r="J1243" i="69"/>
  <c r="L1243" i="69"/>
  <c r="J1244" i="69"/>
  <c r="L1244" i="69"/>
  <c r="J1245" i="69"/>
  <c r="L1245" i="69"/>
  <c r="J1246" i="69"/>
  <c r="L1246" i="69"/>
  <c r="J1247" i="69"/>
  <c r="L1247" i="69"/>
  <c r="J1248" i="69"/>
  <c r="L1248" i="69"/>
  <c r="J1249" i="69"/>
  <c r="L1249" i="69"/>
  <c r="J1250" i="69"/>
  <c r="L1250" i="69"/>
  <c r="J1251" i="69"/>
  <c r="L1251" i="69"/>
  <c r="J1252" i="69"/>
  <c r="L1252" i="69"/>
  <c r="J1253" i="69"/>
  <c r="L1253" i="69"/>
  <c r="J1254" i="69"/>
  <c r="L1254" i="69"/>
  <c r="J1255" i="69"/>
  <c r="L1255" i="69"/>
  <c r="J1256" i="69"/>
  <c r="L1256" i="69"/>
  <c r="J1257" i="69"/>
  <c r="L1257" i="69"/>
  <c r="J1258" i="69"/>
  <c r="L1258" i="69"/>
  <c r="J1259" i="69"/>
  <c r="L1259" i="69"/>
  <c r="J1260" i="69"/>
  <c r="L1260" i="69"/>
  <c r="J1261" i="69"/>
  <c r="L1261" i="69"/>
  <c r="J1262" i="69"/>
  <c r="L1262" i="69"/>
  <c r="J1263" i="69"/>
  <c r="L1263" i="69"/>
  <c r="J1264" i="69"/>
  <c r="L1264" i="69"/>
  <c r="J1265" i="69"/>
  <c r="L1265" i="69"/>
  <c r="J1266" i="69"/>
  <c r="L1266" i="69"/>
  <c r="J1267" i="69"/>
  <c r="L1267" i="69"/>
  <c r="J1268" i="69"/>
  <c r="L1268" i="69"/>
  <c r="J1269" i="69"/>
  <c r="L1269" i="69"/>
  <c r="J1270" i="69"/>
  <c r="L1270" i="69"/>
  <c r="J1271" i="69"/>
  <c r="L1271" i="69"/>
  <c r="J1272" i="69"/>
  <c r="L1272" i="69"/>
  <c r="J1273" i="69"/>
  <c r="L1273" i="69"/>
  <c r="J1274" i="69"/>
  <c r="L1274" i="69"/>
  <c r="J1275" i="69"/>
  <c r="L1275" i="69"/>
  <c r="J1276" i="69"/>
  <c r="L1276" i="69"/>
  <c r="J1277" i="69"/>
  <c r="L1277" i="69"/>
  <c r="J1278" i="69"/>
  <c r="L1278" i="69"/>
  <c r="J1279" i="69"/>
  <c r="L1279" i="69"/>
  <c r="J1280" i="69"/>
  <c r="L1280" i="69"/>
  <c r="J1281" i="69"/>
  <c r="L1281" i="69"/>
  <c r="J1282" i="69"/>
  <c r="L1282" i="69"/>
  <c r="J1283" i="69"/>
  <c r="L1283" i="69"/>
  <c r="J1284" i="69"/>
  <c r="L1284" i="69"/>
  <c r="J1285" i="69"/>
  <c r="L1285" i="69"/>
  <c r="J1286" i="69"/>
  <c r="L1286" i="69"/>
  <c r="J1287" i="69"/>
  <c r="L1287" i="69"/>
  <c r="J1288" i="69"/>
  <c r="L1288" i="69"/>
  <c r="J1289" i="69"/>
  <c r="L1289" i="69"/>
  <c r="J1290" i="69"/>
  <c r="L1290" i="69"/>
  <c r="J1291" i="69"/>
  <c r="L1291" i="69"/>
  <c r="J1292" i="69"/>
  <c r="L1292" i="69"/>
  <c r="J1293" i="69"/>
  <c r="L1293" i="69"/>
  <c r="J1294" i="69"/>
  <c r="L1294" i="69"/>
  <c r="J1295" i="69"/>
  <c r="L1295" i="69"/>
  <c r="J1296" i="69"/>
  <c r="L1296" i="69"/>
  <c r="J1297" i="69"/>
  <c r="L1297" i="69"/>
  <c r="J1298" i="69"/>
  <c r="L1298" i="69"/>
  <c r="J1299" i="69"/>
  <c r="L1299" i="69"/>
  <c r="J1300" i="69"/>
  <c r="L1300" i="69"/>
  <c r="J1301" i="69"/>
  <c r="L1301" i="69"/>
  <c r="J1302" i="69"/>
  <c r="L1302" i="69"/>
  <c r="J1303" i="69"/>
  <c r="L1303" i="69"/>
  <c r="J1304" i="69"/>
  <c r="L1304" i="69"/>
  <c r="J1305" i="69"/>
  <c r="L1305" i="69"/>
  <c r="J1306" i="69"/>
  <c r="L1306" i="69"/>
  <c r="J1307" i="69"/>
  <c r="L1307" i="69"/>
  <c r="J1308" i="69"/>
  <c r="L1308" i="69"/>
  <c r="J1309" i="69"/>
  <c r="L1309" i="69"/>
  <c r="J1310" i="69"/>
  <c r="L1310" i="69"/>
  <c r="J1311" i="69"/>
  <c r="L1311" i="69"/>
  <c r="J1312" i="69"/>
  <c r="L1312" i="69"/>
  <c r="J1313" i="69"/>
  <c r="L1313" i="69"/>
  <c r="J1314" i="69"/>
  <c r="L1314" i="69"/>
  <c r="J1315" i="69"/>
  <c r="L1315" i="69"/>
  <c r="J1316" i="69"/>
  <c r="L1316" i="69"/>
  <c r="J1317" i="69"/>
  <c r="L1317" i="69"/>
  <c r="J1318" i="69"/>
  <c r="L1318" i="69"/>
  <c r="J1319" i="69"/>
  <c r="L1319" i="69"/>
  <c r="J1320" i="69"/>
  <c r="L1320" i="69"/>
  <c r="J1321" i="69"/>
  <c r="L1321" i="69"/>
  <c r="J1322" i="69"/>
  <c r="L1322" i="69"/>
  <c r="J1323" i="69"/>
  <c r="L1323" i="69"/>
  <c r="J1324" i="69"/>
  <c r="L1324" i="69"/>
  <c r="J1325" i="69"/>
  <c r="L1325" i="69"/>
  <c r="J1326" i="69"/>
  <c r="L1326" i="69"/>
  <c r="J1327" i="69"/>
  <c r="L1327" i="69"/>
  <c r="J1328" i="69"/>
  <c r="L1328" i="69"/>
  <c r="J1329" i="69"/>
  <c r="L1329" i="69"/>
  <c r="J1330" i="69"/>
  <c r="L1330" i="69"/>
  <c r="J1331" i="69"/>
  <c r="L1331" i="69"/>
  <c r="J1332" i="69"/>
  <c r="L1332" i="69"/>
  <c r="J1333" i="69"/>
  <c r="L1333" i="69"/>
  <c r="J1334" i="69"/>
  <c r="L1334" i="69"/>
  <c r="J1335" i="69"/>
  <c r="L1335" i="69"/>
  <c r="J1336" i="69"/>
  <c r="L1336" i="69"/>
  <c r="J1337" i="69"/>
  <c r="L1337" i="69"/>
  <c r="J1338" i="69"/>
  <c r="L1338" i="69"/>
  <c r="J1339" i="69"/>
  <c r="L1339" i="69"/>
  <c r="J1340" i="69"/>
  <c r="L1340" i="69"/>
  <c r="J1341" i="69"/>
  <c r="L1341" i="69"/>
  <c r="J1342" i="69"/>
  <c r="L1342" i="69"/>
  <c r="J1343" i="69"/>
  <c r="L1343" i="69"/>
  <c r="J1344" i="69"/>
  <c r="L1344" i="69"/>
  <c r="J1345" i="69"/>
  <c r="L1345" i="69"/>
  <c r="J1346" i="69"/>
  <c r="L1346" i="69"/>
  <c r="J1347" i="69"/>
  <c r="L1347" i="69"/>
  <c r="J1348" i="69"/>
  <c r="L1348" i="69"/>
  <c r="J1349" i="69"/>
  <c r="L1349" i="69"/>
  <c r="J1350" i="69"/>
  <c r="L1350" i="69"/>
  <c r="J1351" i="69"/>
  <c r="L1351" i="69"/>
  <c r="J1352" i="69"/>
  <c r="L1352" i="69"/>
  <c r="J1353" i="69"/>
  <c r="L1353" i="69"/>
  <c r="J1354" i="69"/>
  <c r="L1354" i="69"/>
  <c r="J1355" i="69"/>
  <c r="L1355" i="69"/>
  <c r="J1356" i="69"/>
  <c r="L1356" i="69"/>
  <c r="J1357" i="69"/>
  <c r="L1357" i="69"/>
  <c r="J1358" i="69"/>
  <c r="L1358" i="69"/>
  <c r="J1359" i="69"/>
  <c r="L1359" i="69"/>
  <c r="J1360" i="69"/>
  <c r="L1360" i="69"/>
  <c r="J1361" i="69"/>
  <c r="L1361" i="69"/>
  <c r="J1362" i="69"/>
  <c r="L1362" i="69"/>
  <c r="J1363" i="69"/>
  <c r="L1363" i="69"/>
  <c r="J1364" i="69"/>
  <c r="L1364" i="69"/>
  <c r="J1365" i="69"/>
  <c r="L1365" i="69"/>
  <c r="J1366" i="69"/>
  <c r="L1366" i="69"/>
  <c r="J1367" i="69"/>
  <c r="L1367" i="69"/>
  <c r="J1368" i="69"/>
  <c r="L1368" i="69"/>
  <c r="J1369" i="69"/>
  <c r="L1369" i="69"/>
  <c r="J1370" i="69"/>
  <c r="L1370" i="69"/>
  <c r="J1371" i="69"/>
  <c r="L1371" i="69"/>
  <c r="J1372" i="69"/>
  <c r="L1372" i="69"/>
  <c r="J1373" i="69"/>
  <c r="L1373" i="69"/>
  <c r="J1374" i="69"/>
  <c r="L1374" i="69"/>
  <c r="J1375" i="69"/>
  <c r="L1375" i="69"/>
  <c r="J1376" i="69"/>
  <c r="L1376" i="69"/>
  <c r="J1377" i="69"/>
  <c r="L1377" i="69"/>
  <c r="J1378" i="69"/>
  <c r="L1378" i="69"/>
  <c r="J1379" i="69"/>
  <c r="L1379" i="69"/>
  <c r="J1380" i="69"/>
  <c r="L1380" i="69"/>
  <c r="J1381" i="69"/>
  <c r="L1381" i="69"/>
  <c r="J1382" i="69"/>
  <c r="L1382" i="69"/>
  <c r="J1383" i="69"/>
  <c r="L1383" i="69"/>
  <c r="J1384" i="69"/>
  <c r="L1384" i="69"/>
  <c r="J1385" i="69"/>
  <c r="L1385" i="69"/>
  <c r="J1386" i="69"/>
  <c r="L1386" i="69"/>
  <c r="J1387" i="69"/>
  <c r="L1387" i="69"/>
  <c r="J1388" i="69"/>
  <c r="L1388" i="69"/>
  <c r="J1389" i="69"/>
  <c r="L1389" i="69"/>
  <c r="J1390" i="69"/>
  <c r="L1390" i="69"/>
  <c r="J1391" i="69"/>
  <c r="L1391" i="69"/>
  <c r="J1392" i="69"/>
  <c r="L1392" i="69"/>
  <c r="J1393" i="69"/>
  <c r="L1393" i="69"/>
  <c r="J1394" i="69"/>
  <c r="L1394" i="69"/>
  <c r="J1395" i="69"/>
  <c r="L1395" i="69"/>
  <c r="J1396" i="69"/>
  <c r="L1396" i="69"/>
  <c r="J1397" i="69"/>
  <c r="L1397" i="69"/>
  <c r="J1398" i="69"/>
  <c r="L1398" i="69"/>
  <c r="J1399" i="69"/>
  <c r="L1399" i="69"/>
  <c r="J1400" i="69"/>
  <c r="L1400" i="69"/>
  <c r="J1401" i="69"/>
  <c r="L1401" i="69"/>
  <c r="J1402" i="69"/>
  <c r="L1402" i="69"/>
  <c r="J1403" i="69"/>
  <c r="L1403" i="69"/>
  <c r="J1404" i="69"/>
  <c r="L1404" i="69"/>
  <c r="J1405" i="69"/>
  <c r="L1405" i="69"/>
  <c r="J1406" i="69"/>
  <c r="L1406" i="69"/>
  <c r="J1407" i="69"/>
  <c r="L1407" i="69"/>
  <c r="J1408" i="69"/>
  <c r="L1408" i="69"/>
  <c r="J1409" i="69"/>
  <c r="L1409" i="69"/>
  <c r="J1410" i="69"/>
  <c r="L1410" i="69"/>
  <c r="J1411" i="69"/>
  <c r="L1411" i="69"/>
  <c r="J1412" i="69"/>
  <c r="L1412" i="69"/>
  <c r="J1413" i="69"/>
  <c r="L1413" i="69"/>
  <c r="J1414" i="69"/>
  <c r="L1414" i="69"/>
  <c r="J1415" i="69"/>
  <c r="L1415" i="69"/>
  <c r="J1416" i="69"/>
  <c r="L1416" i="69"/>
  <c r="J1417" i="69"/>
  <c r="L1417" i="69"/>
  <c r="J1418" i="69"/>
  <c r="L1418" i="69"/>
  <c r="J1419" i="69"/>
  <c r="L1419" i="69"/>
  <c r="J1420" i="69"/>
  <c r="L1420" i="69"/>
  <c r="J1421" i="69"/>
  <c r="L1421" i="69"/>
  <c r="J1422" i="69"/>
  <c r="L1422" i="69"/>
  <c r="J1423" i="69"/>
  <c r="L1423" i="69"/>
  <c r="J1424" i="69"/>
  <c r="L1424" i="69"/>
  <c r="J1425" i="69"/>
  <c r="L1425" i="69"/>
  <c r="J1426" i="69"/>
  <c r="L1426" i="69"/>
  <c r="J1427" i="69"/>
  <c r="L1427" i="69"/>
  <c r="J1428" i="69"/>
  <c r="L1428" i="69"/>
  <c r="J1429" i="69"/>
  <c r="L1429" i="69"/>
  <c r="J1430" i="69"/>
  <c r="L1430" i="69"/>
  <c r="J1431" i="69"/>
  <c r="L1431" i="69"/>
  <c r="J1432" i="69"/>
  <c r="L1432" i="69"/>
  <c r="J1433" i="69"/>
  <c r="L1433" i="69"/>
  <c r="J1434" i="69"/>
  <c r="L1434" i="69"/>
  <c r="J1435" i="69"/>
  <c r="L1435" i="69"/>
  <c r="J1436" i="69"/>
  <c r="L1436" i="69"/>
  <c r="J1437" i="69"/>
  <c r="L1437" i="69"/>
  <c r="J1438" i="69"/>
  <c r="L1438" i="69"/>
  <c r="J1439" i="69"/>
  <c r="L1439" i="69"/>
  <c r="J1440" i="69"/>
  <c r="L1440" i="69"/>
  <c r="J1441" i="69"/>
  <c r="L1441" i="69"/>
  <c r="J1442" i="69"/>
  <c r="L1442" i="69"/>
  <c r="J1443" i="69"/>
  <c r="L1443" i="69"/>
  <c r="J1444" i="69"/>
  <c r="L1444" i="69"/>
  <c r="J1445" i="69"/>
  <c r="L1445" i="69"/>
  <c r="J1446" i="69"/>
  <c r="L1446" i="69"/>
  <c r="J1447" i="69"/>
  <c r="L1447" i="69"/>
  <c r="J1448" i="69"/>
  <c r="L1448" i="69"/>
  <c r="J1449" i="69"/>
  <c r="L1449" i="69"/>
  <c r="J1450" i="69"/>
  <c r="L1450" i="69"/>
  <c r="J1451" i="69"/>
  <c r="L1451" i="69"/>
  <c r="J1452" i="69"/>
  <c r="L1452" i="69"/>
  <c r="J1453" i="69"/>
  <c r="L1453" i="69"/>
  <c r="J1454" i="69"/>
  <c r="L1454" i="69"/>
  <c r="J1455" i="69"/>
  <c r="L1455" i="69"/>
  <c r="J1456" i="69"/>
  <c r="L1456" i="69"/>
  <c r="J1457" i="69"/>
  <c r="L1457" i="69"/>
  <c r="J1458" i="69"/>
  <c r="L1458" i="69"/>
  <c r="J1459" i="69"/>
  <c r="L1459" i="69"/>
  <c r="J1460" i="69"/>
  <c r="L1460" i="69"/>
  <c r="J1461" i="69"/>
  <c r="L1461" i="69"/>
  <c r="J1462" i="69"/>
  <c r="L1462" i="69"/>
  <c r="J1463" i="69"/>
  <c r="L1463" i="69"/>
  <c r="J1464" i="69"/>
  <c r="L1464" i="69"/>
  <c r="J1465" i="69"/>
  <c r="L1465" i="69"/>
  <c r="J1466" i="69"/>
  <c r="L1466" i="69"/>
  <c r="J1467" i="69"/>
  <c r="L1467" i="69"/>
  <c r="J1468" i="69"/>
  <c r="L1468" i="69"/>
  <c r="J1469" i="69"/>
  <c r="L1469" i="69"/>
  <c r="J1470" i="69"/>
  <c r="L1470" i="69"/>
  <c r="J1471" i="69"/>
  <c r="L1471" i="69"/>
  <c r="J1472" i="69"/>
  <c r="L1472" i="69"/>
  <c r="J1473" i="69"/>
  <c r="L1473" i="69"/>
  <c r="J1474" i="69"/>
  <c r="L1474" i="69"/>
  <c r="J1475" i="69"/>
  <c r="L1475" i="69"/>
  <c r="J1476" i="69"/>
  <c r="L1476" i="69"/>
  <c r="J1477" i="69"/>
  <c r="L1477" i="69"/>
  <c r="J1478" i="69"/>
  <c r="L1478" i="69"/>
  <c r="J1479" i="69"/>
  <c r="L1479" i="69"/>
  <c r="J1480" i="69"/>
  <c r="L1480" i="69"/>
  <c r="J1481" i="69"/>
  <c r="L1481" i="69"/>
  <c r="J1482" i="69"/>
  <c r="L1482" i="69"/>
  <c r="J1483" i="69"/>
  <c r="L1483" i="69"/>
  <c r="J1484" i="69"/>
  <c r="L1484" i="69"/>
  <c r="J1485" i="69"/>
  <c r="L1485" i="69"/>
  <c r="J1486" i="69"/>
  <c r="L1486" i="69"/>
  <c r="J1487" i="69"/>
  <c r="L1487" i="69"/>
  <c r="J1488" i="69"/>
  <c r="L1488" i="69"/>
  <c r="J1489" i="69"/>
  <c r="L1489" i="69"/>
  <c r="J1490" i="69"/>
  <c r="L1490" i="69"/>
  <c r="J1491" i="69"/>
  <c r="L1491" i="69"/>
  <c r="J1492" i="69"/>
  <c r="L1492" i="69"/>
  <c r="J1493" i="69"/>
  <c r="L1493" i="69"/>
  <c r="J1494" i="69"/>
  <c r="L1494" i="69"/>
  <c r="J1495" i="69"/>
  <c r="L1495" i="69"/>
  <c r="J1496" i="69"/>
  <c r="L1496" i="69"/>
  <c r="J1497" i="69"/>
  <c r="L1497" i="69"/>
  <c r="J1498" i="69"/>
  <c r="L1498" i="69"/>
  <c r="J1499" i="69"/>
  <c r="L1499" i="69"/>
  <c r="J1500" i="69"/>
  <c r="L1500" i="69"/>
  <c r="J1501" i="69"/>
  <c r="L1501" i="69"/>
  <c r="J1502" i="69"/>
  <c r="L1502" i="69"/>
  <c r="J1503" i="69"/>
  <c r="L1503" i="69"/>
  <c r="J1504" i="69"/>
  <c r="L1504" i="69"/>
  <c r="J1505" i="69"/>
  <c r="L1505" i="69"/>
  <c r="J1506" i="69"/>
  <c r="L1506" i="69"/>
  <c r="J1507" i="69"/>
  <c r="L1507" i="69"/>
  <c r="J1508" i="69"/>
  <c r="L1508" i="69"/>
  <c r="J1509" i="69"/>
  <c r="L1509" i="69"/>
  <c r="J1510" i="69"/>
  <c r="L1510" i="69"/>
  <c r="J1511" i="69"/>
  <c r="L1511" i="69"/>
  <c r="J1512" i="69"/>
  <c r="L1512" i="69"/>
  <c r="J1513" i="69"/>
  <c r="L1513" i="69"/>
  <c r="J1514" i="69"/>
  <c r="L1514" i="69"/>
  <c r="J1515" i="69"/>
  <c r="L1515" i="69"/>
  <c r="J1516" i="69"/>
  <c r="L1516" i="69"/>
  <c r="J1517" i="69"/>
  <c r="L1517" i="69"/>
  <c r="J1518" i="69"/>
  <c r="L1518" i="69"/>
  <c r="J1519" i="69"/>
  <c r="L1519" i="69"/>
  <c r="J1520" i="69"/>
  <c r="L1520" i="69"/>
  <c r="J1521" i="69"/>
  <c r="L1521" i="69"/>
  <c r="J1522" i="69"/>
  <c r="L1522" i="69"/>
  <c r="J1523" i="69"/>
  <c r="L1523" i="69"/>
  <c r="J1524" i="69"/>
  <c r="L1524" i="69"/>
  <c r="J1525" i="69"/>
  <c r="L1525" i="69"/>
  <c r="J1526" i="69"/>
  <c r="L1526" i="69"/>
  <c r="J1527" i="69"/>
  <c r="L1527" i="69"/>
  <c r="J1528" i="69"/>
  <c r="L1528" i="69"/>
  <c r="J1529" i="69"/>
  <c r="L1529" i="69"/>
  <c r="J1530" i="69"/>
  <c r="L1530" i="69"/>
  <c r="J1531" i="69"/>
  <c r="L1531" i="69"/>
  <c r="J1532" i="69"/>
  <c r="L1532" i="69"/>
  <c r="J1533" i="69"/>
  <c r="L1533" i="69"/>
  <c r="J1534" i="69"/>
  <c r="L1534" i="69"/>
  <c r="J1535" i="69"/>
  <c r="L1535" i="69"/>
  <c r="J1536" i="69"/>
  <c r="L1536" i="69"/>
  <c r="J1537" i="69"/>
  <c r="L1537" i="69"/>
  <c r="J1538" i="69"/>
  <c r="L1538" i="69"/>
  <c r="J1539" i="69"/>
  <c r="L1539" i="69"/>
  <c r="J1540" i="69"/>
  <c r="L1540" i="69"/>
  <c r="J1541" i="69"/>
  <c r="L1541" i="69"/>
  <c r="J1542" i="69"/>
  <c r="L1542" i="69"/>
  <c r="J1543" i="69"/>
  <c r="L1543" i="69"/>
  <c r="J1544" i="69"/>
  <c r="L1544" i="69"/>
  <c r="J1545" i="69"/>
  <c r="L1545" i="69"/>
  <c r="J1546" i="69"/>
  <c r="L1546" i="69"/>
  <c r="J1547" i="69"/>
  <c r="L1547" i="69"/>
  <c r="J1548" i="69"/>
  <c r="L1548" i="69"/>
  <c r="J1549" i="69"/>
  <c r="L1549" i="69"/>
  <c r="J1550" i="69"/>
  <c r="L1550" i="69"/>
  <c r="J1551" i="69"/>
  <c r="L1551" i="69"/>
  <c r="J1552" i="69"/>
  <c r="L1552" i="69"/>
  <c r="J1553" i="69"/>
  <c r="L1553" i="69"/>
  <c r="J1554" i="69"/>
  <c r="L1554" i="69"/>
  <c r="J1555" i="69"/>
  <c r="L1555" i="69"/>
  <c r="J1556" i="69"/>
  <c r="L1556" i="69"/>
  <c r="J1557" i="69"/>
  <c r="L1557" i="69"/>
  <c r="J1558" i="69"/>
  <c r="L1558" i="69"/>
  <c r="J1559" i="69"/>
  <c r="L1559" i="69"/>
  <c r="J1560" i="69"/>
  <c r="L1560" i="69"/>
  <c r="J1561" i="69"/>
  <c r="L1561" i="69"/>
  <c r="J1562" i="69"/>
  <c r="L1562" i="69"/>
  <c r="J1563" i="69"/>
  <c r="L1563" i="69"/>
  <c r="J1564" i="69"/>
  <c r="L1564" i="69"/>
  <c r="J1565" i="69"/>
  <c r="L1565" i="69"/>
  <c r="J1566" i="69"/>
  <c r="L1566" i="69"/>
  <c r="J1567" i="69"/>
  <c r="L1567" i="69"/>
  <c r="J1568" i="69"/>
  <c r="L1568" i="69"/>
  <c r="J1569" i="69"/>
  <c r="L1569" i="69"/>
  <c r="J1570" i="69"/>
  <c r="L1570" i="69"/>
  <c r="J1571" i="69"/>
  <c r="L1571" i="69"/>
  <c r="J1572" i="69"/>
  <c r="L1572" i="69"/>
  <c r="J1573" i="69"/>
  <c r="L1573" i="69"/>
  <c r="J1574" i="69"/>
  <c r="L1574" i="69"/>
  <c r="J1575" i="69"/>
  <c r="L1575" i="69"/>
  <c r="J1576" i="69"/>
  <c r="L1576" i="69"/>
  <c r="J1577" i="69"/>
  <c r="L1577" i="69"/>
  <c r="J1578" i="69"/>
  <c r="L1578" i="69"/>
  <c r="J1579" i="69"/>
  <c r="L1579" i="69"/>
  <c r="J1580" i="69"/>
  <c r="L1580" i="69"/>
  <c r="J1581" i="69"/>
  <c r="L1581" i="69"/>
  <c r="J1582" i="69"/>
  <c r="L1582" i="69"/>
  <c r="J1583" i="69"/>
  <c r="L1583" i="69"/>
  <c r="J1584" i="69"/>
  <c r="L1584" i="69"/>
  <c r="J1585" i="69"/>
  <c r="L1585" i="69"/>
  <c r="J1586" i="69"/>
  <c r="L1586" i="69"/>
  <c r="J1587" i="69"/>
  <c r="L1587" i="69"/>
  <c r="J1588" i="69"/>
  <c r="L1588" i="69"/>
  <c r="J1589" i="69"/>
  <c r="L1589" i="69"/>
  <c r="J1590" i="69"/>
  <c r="L1590" i="69"/>
  <c r="J1591" i="69"/>
  <c r="L1591" i="69"/>
  <c r="J1592" i="69"/>
  <c r="L1592" i="69"/>
  <c r="J1593" i="69"/>
  <c r="L1593" i="69"/>
  <c r="J1594" i="69"/>
  <c r="L1594" i="69"/>
  <c r="J1595" i="69"/>
  <c r="L1595" i="69"/>
  <c r="J1596" i="69"/>
  <c r="L1596" i="69"/>
  <c r="J1597" i="69"/>
  <c r="L1597" i="69"/>
  <c r="J1598" i="69"/>
  <c r="L1598" i="69"/>
  <c r="J1599" i="69"/>
  <c r="L1599" i="69"/>
  <c r="J1600" i="69"/>
  <c r="L1600" i="69"/>
  <c r="J1601" i="69"/>
  <c r="L1601" i="69"/>
  <c r="J1602" i="69"/>
  <c r="L1602" i="69"/>
  <c r="J1603" i="69"/>
  <c r="L1603" i="69"/>
  <c r="J1604" i="69"/>
  <c r="L1604" i="69"/>
  <c r="J1605" i="69"/>
  <c r="L1605" i="69"/>
  <c r="J1606" i="69"/>
  <c r="L1606" i="69"/>
  <c r="J1607" i="69"/>
  <c r="L1607" i="69"/>
  <c r="J1608" i="69"/>
  <c r="L1608" i="69"/>
  <c r="J1609" i="69"/>
  <c r="L1609" i="69"/>
  <c r="J1610" i="69"/>
  <c r="L1610" i="69"/>
  <c r="J1611" i="69"/>
  <c r="L1611" i="69"/>
  <c r="J1612" i="69"/>
  <c r="L1612" i="69"/>
  <c r="J1613" i="69"/>
  <c r="L1613" i="69"/>
  <c r="J1614" i="69"/>
  <c r="L1614" i="69"/>
  <c r="J1615" i="69"/>
  <c r="L1615" i="69"/>
  <c r="J1616" i="69"/>
  <c r="L1616" i="69"/>
  <c r="J1617" i="69"/>
  <c r="L1617" i="69"/>
  <c r="J1618" i="69"/>
  <c r="L1618" i="69"/>
  <c r="J1619" i="69"/>
  <c r="L1619" i="69"/>
  <c r="J1620" i="69"/>
  <c r="L1620" i="69"/>
  <c r="J1621" i="69"/>
  <c r="L1621" i="69"/>
  <c r="J1622" i="69"/>
  <c r="L1622" i="69"/>
  <c r="J1623" i="69"/>
  <c r="L1623" i="69"/>
  <c r="J1624" i="69"/>
  <c r="L1624" i="69"/>
  <c r="J1625" i="69"/>
  <c r="L1625" i="69"/>
  <c r="J1626" i="69"/>
  <c r="L1626" i="69"/>
  <c r="J1627" i="69"/>
  <c r="L1627" i="69"/>
  <c r="J1628" i="69"/>
  <c r="L1628" i="69"/>
  <c r="J1629" i="69"/>
  <c r="L1629" i="69"/>
  <c r="J1630" i="69"/>
  <c r="L1630" i="69"/>
  <c r="J1631" i="69"/>
  <c r="L1631" i="69"/>
  <c r="J1632" i="69"/>
  <c r="L1632" i="69"/>
  <c r="J1633" i="69"/>
  <c r="L1633" i="69"/>
  <c r="J1634" i="69"/>
  <c r="L1634" i="69"/>
  <c r="J1635" i="69"/>
  <c r="L1635" i="69"/>
  <c r="J1636" i="69"/>
  <c r="L1636" i="69"/>
  <c r="J1637" i="69"/>
  <c r="L1637" i="69"/>
  <c r="J1638" i="69"/>
  <c r="L1638" i="69"/>
  <c r="J1639" i="69"/>
  <c r="L1639" i="69"/>
  <c r="J1640" i="69"/>
  <c r="L1640" i="69"/>
  <c r="J1641" i="69"/>
  <c r="L1641" i="69"/>
  <c r="J1642" i="69"/>
  <c r="L1642" i="69"/>
  <c r="J1643" i="69"/>
  <c r="L1643" i="69"/>
  <c r="J1644" i="69"/>
  <c r="L1644" i="69"/>
  <c r="J1645" i="69"/>
  <c r="L1645" i="69"/>
  <c r="J1646" i="69"/>
  <c r="L1646" i="69"/>
  <c r="J1647" i="69"/>
  <c r="L1647" i="69"/>
  <c r="J1648" i="69"/>
  <c r="L1648" i="69"/>
  <c r="J1649" i="69"/>
  <c r="L1649" i="69"/>
  <c r="J1650" i="69"/>
  <c r="L1650" i="69"/>
  <c r="J1651" i="69"/>
  <c r="L1651" i="69"/>
  <c r="J1652" i="69"/>
  <c r="L1652" i="69"/>
  <c r="J1653" i="69"/>
  <c r="L1653" i="69"/>
  <c r="J1654" i="69"/>
  <c r="L1654" i="69"/>
  <c r="J1655" i="69"/>
  <c r="L1655" i="69"/>
  <c r="J1656" i="69"/>
  <c r="L1656" i="69"/>
  <c r="J1657" i="69"/>
  <c r="L1657" i="69"/>
  <c r="J1658" i="69"/>
  <c r="L1658" i="69"/>
  <c r="J1659" i="69"/>
  <c r="L1659" i="69"/>
  <c r="J1660" i="69"/>
  <c r="L1660" i="69"/>
  <c r="J1661" i="69"/>
  <c r="L1661" i="69"/>
  <c r="J1662" i="69"/>
  <c r="L1662" i="69"/>
  <c r="J1663" i="69"/>
  <c r="L1663" i="69"/>
  <c r="J1664" i="69"/>
  <c r="L1664" i="69"/>
  <c r="J1665" i="69"/>
  <c r="L1665" i="69"/>
  <c r="J1666" i="69"/>
  <c r="L1666" i="69"/>
  <c r="J1667" i="69"/>
  <c r="L1667" i="69"/>
  <c r="J1668" i="69"/>
  <c r="L1668" i="69"/>
  <c r="J1669" i="69"/>
  <c r="L1669" i="69"/>
  <c r="J1670" i="69"/>
  <c r="L1670" i="69"/>
  <c r="J1671" i="69"/>
  <c r="L1671" i="69"/>
  <c r="J1672" i="69"/>
  <c r="L1672" i="69"/>
  <c r="J1673" i="69"/>
  <c r="L1673" i="69"/>
  <c r="J1674" i="69"/>
  <c r="L1674" i="69"/>
  <c r="J1675" i="69"/>
  <c r="L1675" i="69"/>
  <c r="J1676" i="69"/>
  <c r="L1676" i="69"/>
  <c r="J1677" i="69"/>
  <c r="L1677" i="69"/>
  <c r="J1678" i="69"/>
  <c r="L1678" i="69"/>
  <c r="J1679" i="69"/>
  <c r="L1679" i="69"/>
  <c r="J1680" i="69"/>
  <c r="L1680" i="69"/>
  <c r="J1681" i="69"/>
  <c r="L1681" i="69"/>
  <c r="J1682" i="69"/>
  <c r="L1682" i="69"/>
  <c r="J1683" i="69"/>
  <c r="L1683" i="69"/>
  <c r="J1684" i="69"/>
  <c r="L1684" i="69"/>
  <c r="J1685" i="69"/>
  <c r="L1685" i="69"/>
  <c r="J1686" i="69"/>
  <c r="L1686" i="69"/>
  <c r="J1687" i="69"/>
  <c r="L1687" i="69"/>
  <c r="J1688" i="69"/>
  <c r="L1688" i="69"/>
  <c r="J1689" i="69"/>
  <c r="L1689" i="69"/>
  <c r="J1690" i="69"/>
  <c r="L1690" i="69"/>
  <c r="J1691" i="69"/>
  <c r="L1691" i="69"/>
  <c r="J1692" i="69"/>
  <c r="L1692" i="69"/>
  <c r="J1693" i="69"/>
  <c r="L1693" i="69"/>
  <c r="J1694" i="69"/>
  <c r="L1694" i="69"/>
  <c r="J1695" i="69"/>
  <c r="L1695" i="69"/>
  <c r="J1696" i="69"/>
  <c r="L1696" i="69"/>
  <c r="J1697" i="69"/>
  <c r="L1697" i="69"/>
  <c r="J1698" i="69"/>
  <c r="L1698" i="69"/>
  <c r="J1699" i="69"/>
  <c r="L1699" i="69"/>
  <c r="J1700" i="69"/>
  <c r="L1700" i="69"/>
  <c r="J1701" i="69"/>
  <c r="L1701" i="69"/>
  <c r="J1702" i="69"/>
  <c r="L1702" i="69"/>
  <c r="J1703" i="69"/>
  <c r="L1703" i="69"/>
  <c r="J1704" i="69"/>
  <c r="L1704" i="69"/>
  <c r="J1705" i="69"/>
  <c r="L1705" i="69"/>
  <c r="J1706" i="69"/>
  <c r="L1706" i="69"/>
  <c r="J1707" i="69"/>
  <c r="L1707" i="69"/>
  <c r="J1708" i="69"/>
  <c r="L1708" i="69"/>
  <c r="J1709" i="69"/>
  <c r="L1709" i="69"/>
  <c r="J1710" i="69"/>
  <c r="L1710" i="69"/>
  <c r="J1711" i="69"/>
  <c r="L1711" i="69"/>
  <c r="J1712" i="69"/>
  <c r="L1712" i="69"/>
  <c r="J1713" i="69"/>
  <c r="L1713" i="69"/>
  <c r="J1714" i="69"/>
  <c r="L1714" i="69"/>
  <c r="J1715" i="69"/>
  <c r="L1715" i="69"/>
  <c r="J1716" i="69"/>
  <c r="L1716" i="69"/>
  <c r="J1717" i="69"/>
  <c r="L1717" i="69"/>
  <c r="J1718" i="69"/>
  <c r="L1718" i="69"/>
  <c r="J1719" i="69"/>
  <c r="L1719" i="69"/>
  <c r="J1720" i="69"/>
  <c r="L1720" i="69"/>
  <c r="J1721" i="69"/>
  <c r="L1721" i="69"/>
  <c r="J1722" i="69"/>
  <c r="L1722" i="69"/>
  <c r="J1723" i="69"/>
  <c r="L1723" i="69"/>
  <c r="J1724" i="69"/>
  <c r="L1724" i="69"/>
  <c r="J1725" i="69"/>
  <c r="L1725" i="69"/>
  <c r="J1726" i="69"/>
  <c r="L1726" i="69"/>
  <c r="J1727" i="69"/>
  <c r="L1727" i="69"/>
  <c r="J1728" i="69"/>
  <c r="L1728" i="69"/>
  <c r="J1729" i="69"/>
  <c r="L1729" i="69"/>
  <c r="J1730" i="69"/>
  <c r="L1730" i="69"/>
  <c r="J1731" i="69"/>
  <c r="L1731" i="69"/>
  <c r="J1732" i="69"/>
  <c r="L1732" i="69"/>
  <c r="J1733" i="69"/>
  <c r="L1733" i="69"/>
  <c r="J1734" i="69"/>
  <c r="L1734" i="69"/>
  <c r="J1735" i="69"/>
  <c r="L1735" i="69"/>
  <c r="J1736" i="69"/>
  <c r="L1736" i="69"/>
  <c r="J1737" i="69"/>
  <c r="L1737" i="69"/>
  <c r="J1738" i="69"/>
  <c r="L1738" i="69"/>
  <c r="J1739" i="69"/>
  <c r="L1739" i="69"/>
  <c r="J1740" i="69"/>
  <c r="L1740" i="69"/>
  <c r="J1741" i="69"/>
  <c r="L1741" i="69"/>
  <c r="J1742" i="69"/>
  <c r="L1742" i="69"/>
  <c r="J1743" i="69"/>
  <c r="L1743" i="69"/>
  <c r="J1744" i="69"/>
  <c r="L1744" i="69"/>
  <c r="J1745" i="69"/>
  <c r="L1745" i="69"/>
  <c r="J1746" i="69"/>
  <c r="L1746" i="69"/>
  <c r="J1747" i="69"/>
  <c r="L1747" i="69"/>
  <c r="J1748" i="69"/>
  <c r="L1748" i="69"/>
  <c r="J1749" i="69"/>
  <c r="L1749" i="69"/>
  <c r="J1750" i="69"/>
  <c r="L1750" i="69"/>
  <c r="J1751" i="69"/>
  <c r="L1751" i="69"/>
  <c r="J1752" i="69"/>
  <c r="L1752" i="69"/>
  <c r="J1753" i="69"/>
  <c r="L1753" i="69"/>
  <c r="J1754" i="69"/>
  <c r="L1754" i="69"/>
  <c r="J1755" i="69"/>
  <c r="L1755" i="69"/>
  <c r="J1756" i="69"/>
  <c r="L1756" i="69"/>
  <c r="J1757" i="69"/>
  <c r="L1757" i="69"/>
  <c r="J1758" i="69"/>
  <c r="L1758" i="69"/>
  <c r="J1759" i="69"/>
  <c r="L1759" i="69"/>
  <c r="J1760" i="69"/>
  <c r="L1760" i="69"/>
  <c r="J1761" i="69"/>
  <c r="L1761" i="69"/>
  <c r="J1762" i="69"/>
  <c r="L1762" i="69"/>
  <c r="J1763" i="69"/>
  <c r="L1763" i="69"/>
  <c r="J1764" i="69"/>
  <c r="L1764" i="69"/>
  <c r="J1765" i="69"/>
  <c r="L1765" i="69"/>
  <c r="J1766" i="69"/>
  <c r="L1766" i="69"/>
  <c r="J1767" i="69"/>
  <c r="L1767" i="69"/>
  <c r="J1768" i="69"/>
  <c r="L1768" i="69"/>
  <c r="J1769" i="69"/>
  <c r="L1769" i="69"/>
  <c r="J1770" i="69"/>
  <c r="L1770" i="69"/>
  <c r="J1771" i="69"/>
  <c r="L1771" i="69"/>
  <c r="J1772" i="69"/>
  <c r="L1772" i="69"/>
  <c r="J1773" i="69"/>
  <c r="L1773" i="69"/>
  <c r="J1774" i="69"/>
  <c r="L1774" i="69"/>
  <c r="J1775" i="69"/>
  <c r="L1775" i="69"/>
  <c r="J1776" i="69"/>
  <c r="L1776" i="69"/>
  <c r="J1777" i="69"/>
  <c r="L1777" i="69"/>
  <c r="J1778" i="69"/>
  <c r="L1778" i="69"/>
  <c r="J1779" i="69"/>
  <c r="L1779" i="69"/>
  <c r="J1780" i="69"/>
  <c r="L1780" i="69"/>
  <c r="J1781" i="69"/>
  <c r="L1781" i="69"/>
  <c r="J1782" i="69"/>
  <c r="L1782" i="69"/>
  <c r="J1783" i="69"/>
  <c r="L1783" i="69"/>
  <c r="J1784" i="69"/>
  <c r="L1784" i="69"/>
  <c r="J1785" i="69"/>
  <c r="L1785" i="69"/>
  <c r="J1786" i="69"/>
  <c r="L1786" i="69"/>
  <c r="J1787" i="69"/>
  <c r="L1787" i="69"/>
  <c r="J1788" i="69"/>
  <c r="L1788" i="69"/>
  <c r="J1789" i="69"/>
  <c r="L1789" i="69"/>
  <c r="J1790" i="69"/>
  <c r="L1790" i="69"/>
  <c r="J1791" i="69"/>
  <c r="L1791" i="69"/>
  <c r="J1792" i="69"/>
  <c r="L1792" i="69"/>
  <c r="J1793" i="69"/>
  <c r="L1793" i="69"/>
  <c r="J1794" i="69"/>
  <c r="L1794" i="69"/>
  <c r="J1795" i="69"/>
  <c r="L1795" i="69"/>
  <c r="J1796" i="69"/>
  <c r="L1796" i="69"/>
  <c r="J1797" i="69"/>
  <c r="L1797" i="69"/>
  <c r="J1798" i="69"/>
  <c r="L1798" i="69"/>
  <c r="J1799" i="69"/>
  <c r="L1799" i="69"/>
  <c r="J1800" i="69"/>
  <c r="L1800" i="69"/>
  <c r="J1801" i="69"/>
  <c r="L1801" i="69"/>
  <c r="J1802" i="69"/>
  <c r="L1802" i="69"/>
  <c r="J1803" i="69"/>
  <c r="L1803" i="69"/>
  <c r="J1804" i="69"/>
  <c r="L1804" i="69"/>
  <c r="J1805" i="69"/>
  <c r="L1805" i="69"/>
  <c r="J1806" i="69"/>
  <c r="L1806" i="69"/>
  <c r="J1807" i="69"/>
  <c r="L1807" i="69"/>
  <c r="J1808" i="69"/>
  <c r="L1808" i="69"/>
  <c r="J1809" i="69"/>
  <c r="L1809" i="69"/>
  <c r="J1810" i="69"/>
  <c r="L1810" i="69"/>
  <c r="J1811" i="69"/>
  <c r="L1811" i="69"/>
  <c r="J1812" i="69"/>
  <c r="L1812" i="69"/>
  <c r="J1813" i="69"/>
  <c r="L1813" i="69"/>
  <c r="J1814" i="69"/>
  <c r="L1814" i="69"/>
  <c r="J1815" i="69"/>
  <c r="L1815" i="69"/>
  <c r="J1816" i="69"/>
  <c r="L1816" i="69"/>
  <c r="J1817" i="69"/>
  <c r="L1817" i="69"/>
  <c r="J1818" i="69"/>
  <c r="L1818" i="69"/>
  <c r="J1819" i="69"/>
  <c r="L1819" i="69"/>
  <c r="J1820" i="69"/>
  <c r="L1820" i="69"/>
  <c r="J1821" i="69"/>
  <c r="L1821" i="69"/>
  <c r="J1822" i="69"/>
  <c r="L1822" i="69"/>
  <c r="J1823" i="69"/>
  <c r="L1823" i="69"/>
  <c r="J1824" i="69"/>
  <c r="L1824" i="69"/>
  <c r="J1825" i="69"/>
  <c r="L1825" i="69"/>
  <c r="J1826" i="69"/>
  <c r="L1826" i="69"/>
  <c r="J1827" i="69"/>
  <c r="L1827" i="69"/>
  <c r="J1828" i="69"/>
  <c r="L1828" i="69"/>
  <c r="J1829" i="69"/>
  <c r="L1829" i="69"/>
  <c r="J1830" i="69"/>
  <c r="L1830" i="69"/>
  <c r="J1831" i="69"/>
  <c r="L1831" i="69"/>
  <c r="J1832" i="69"/>
  <c r="L1832" i="69"/>
  <c r="J1833" i="69"/>
  <c r="L1833" i="69"/>
  <c r="J1834" i="69"/>
  <c r="L1834" i="69"/>
  <c r="J1835" i="69"/>
  <c r="L1835" i="69"/>
  <c r="J1836" i="69"/>
  <c r="L1836" i="69"/>
  <c r="J1837" i="69"/>
  <c r="L1837" i="69"/>
  <c r="J1838" i="69"/>
  <c r="L1838" i="69"/>
  <c r="J1839" i="69"/>
  <c r="L1839" i="69"/>
  <c r="J1840" i="69"/>
  <c r="L1840" i="69"/>
  <c r="J1841" i="69"/>
  <c r="L1841" i="69"/>
  <c r="J1842" i="69"/>
  <c r="L1842" i="69"/>
  <c r="J1843" i="69"/>
  <c r="L1843" i="69"/>
  <c r="J1844" i="69"/>
  <c r="L1844" i="69"/>
  <c r="J1845" i="69"/>
  <c r="L1845" i="69"/>
  <c r="J1846" i="69"/>
  <c r="L1846" i="69"/>
  <c r="J1847" i="69"/>
  <c r="L1847" i="69"/>
  <c r="J1848" i="69"/>
  <c r="L1848" i="69"/>
  <c r="J1849" i="69"/>
  <c r="L1849" i="69"/>
  <c r="J1850" i="69"/>
  <c r="L1850" i="69"/>
  <c r="J1851" i="69"/>
  <c r="L1851" i="69"/>
  <c r="J1852" i="69"/>
  <c r="L1852" i="69"/>
  <c r="J1853" i="69"/>
  <c r="L1853" i="69"/>
  <c r="J1854" i="69"/>
  <c r="L1854" i="69"/>
  <c r="J1855" i="69"/>
  <c r="L1855" i="69"/>
  <c r="J1856" i="69"/>
  <c r="L1856" i="69"/>
  <c r="J1857" i="69"/>
  <c r="L1857" i="69"/>
  <c r="J1858" i="69"/>
  <c r="L1858" i="69"/>
  <c r="J1859" i="69"/>
  <c r="L1859" i="69"/>
  <c r="J1860" i="69"/>
  <c r="L1860" i="69"/>
  <c r="J1861" i="69"/>
  <c r="L1861" i="69"/>
  <c r="J1862" i="69"/>
  <c r="L1862" i="69"/>
  <c r="J1863" i="69"/>
  <c r="L1863" i="69"/>
  <c r="J1864" i="69"/>
  <c r="L1864" i="69"/>
  <c r="J1865" i="69"/>
  <c r="L1865" i="69"/>
  <c r="J1866" i="69"/>
  <c r="L1866" i="69"/>
  <c r="J1867" i="69"/>
  <c r="L1867" i="69"/>
  <c r="J1868" i="69"/>
  <c r="L1868" i="69"/>
  <c r="J1869" i="69"/>
  <c r="L1869" i="69"/>
  <c r="J1870" i="69"/>
  <c r="L1870" i="69"/>
  <c r="J1871" i="69"/>
  <c r="L1871" i="69"/>
  <c r="J1872" i="69"/>
  <c r="L1872" i="69"/>
  <c r="J1873" i="69"/>
  <c r="L1873" i="69"/>
  <c r="J1874" i="69"/>
  <c r="L1874" i="69"/>
  <c r="J1875" i="69"/>
  <c r="L1875" i="69"/>
  <c r="J1876" i="69"/>
  <c r="L1876" i="69"/>
  <c r="J1877" i="69"/>
  <c r="L1877" i="69"/>
  <c r="J1878" i="69"/>
  <c r="L1878" i="69"/>
  <c r="J1879" i="69"/>
  <c r="L1879" i="69"/>
  <c r="J1880" i="69"/>
  <c r="L1880" i="69"/>
  <c r="J1881" i="69"/>
  <c r="L1881" i="69"/>
  <c r="J1882" i="69"/>
  <c r="L1882" i="69"/>
  <c r="J1883" i="69"/>
  <c r="L1883" i="69"/>
  <c r="J1884" i="69"/>
  <c r="L1884" i="69"/>
  <c r="J1885" i="69"/>
  <c r="L1885" i="69"/>
  <c r="J1886" i="69"/>
  <c r="L1886" i="69"/>
  <c r="J1887" i="69"/>
  <c r="L1887" i="69"/>
  <c r="J1888" i="69"/>
  <c r="L1888" i="69"/>
  <c r="J1889" i="69"/>
  <c r="L1889" i="69"/>
  <c r="J1890" i="69"/>
  <c r="L1890" i="69"/>
  <c r="J1891" i="69"/>
  <c r="L1891" i="69"/>
  <c r="J1892" i="69"/>
  <c r="L1892" i="69"/>
  <c r="J1893" i="69"/>
  <c r="L1893" i="69"/>
  <c r="J1894" i="69"/>
  <c r="L1894" i="69"/>
  <c r="J1895" i="69"/>
  <c r="L1895" i="69"/>
  <c r="J1896" i="69"/>
  <c r="L1896" i="69"/>
  <c r="J1897" i="69"/>
  <c r="L1897" i="69"/>
  <c r="J1898" i="69"/>
  <c r="L1898" i="69"/>
  <c r="J1899" i="69"/>
  <c r="L1899" i="69"/>
  <c r="J1900" i="69"/>
  <c r="L1900" i="69"/>
  <c r="J1901" i="69"/>
  <c r="L1901" i="69"/>
  <c r="J1902" i="69"/>
  <c r="L1902" i="69"/>
  <c r="J1903" i="69"/>
  <c r="L1903" i="69"/>
  <c r="J1904" i="69"/>
  <c r="L1904" i="69"/>
  <c r="J1905" i="69"/>
  <c r="L1905" i="69"/>
  <c r="J1906" i="69"/>
  <c r="L1906" i="69"/>
  <c r="J1907" i="69"/>
  <c r="L1907" i="69"/>
  <c r="J1908" i="69"/>
  <c r="L1908" i="69"/>
  <c r="J1909" i="69"/>
  <c r="L1909" i="69"/>
  <c r="J1910" i="69"/>
  <c r="L1910" i="69"/>
  <c r="J1911" i="69"/>
  <c r="L1911" i="69"/>
  <c r="J1912" i="69"/>
  <c r="L1912" i="69"/>
  <c r="J1913" i="69"/>
  <c r="L1913" i="69"/>
  <c r="J1914" i="69"/>
  <c r="L1914" i="69"/>
  <c r="J1915" i="69"/>
  <c r="L1915" i="69"/>
  <c r="J1916" i="69"/>
  <c r="L1916" i="69"/>
  <c r="J1917" i="69"/>
  <c r="L1917" i="69"/>
  <c r="J1918" i="69"/>
  <c r="L1918" i="69"/>
  <c r="J1919" i="69"/>
  <c r="L1919" i="69"/>
  <c r="J1920" i="69"/>
  <c r="L1920" i="69"/>
  <c r="J1921" i="69"/>
  <c r="L1921" i="69"/>
  <c r="J1922" i="69"/>
  <c r="L1922" i="69"/>
  <c r="J1923" i="69"/>
  <c r="L1923" i="69"/>
  <c r="J1924" i="69"/>
  <c r="L1924" i="69"/>
  <c r="J1925" i="69"/>
  <c r="L1925" i="69"/>
  <c r="J1926" i="69"/>
  <c r="L1926" i="69"/>
  <c r="J1927" i="69"/>
  <c r="L1927" i="69"/>
  <c r="J1928" i="69"/>
  <c r="L1928" i="69"/>
  <c r="J1929" i="69"/>
  <c r="L1929" i="69"/>
  <c r="J1930" i="69"/>
  <c r="L1930" i="69"/>
  <c r="J1931" i="69"/>
  <c r="L1931" i="69"/>
  <c r="J1932" i="69"/>
  <c r="L1932" i="69"/>
  <c r="J1933" i="69"/>
  <c r="L1933" i="69"/>
  <c r="J1934" i="69"/>
  <c r="L1934" i="69"/>
  <c r="J1935" i="69"/>
  <c r="L1935" i="69"/>
  <c r="J1936" i="69"/>
  <c r="L1936" i="69"/>
  <c r="J1937" i="69"/>
  <c r="L1937" i="69"/>
  <c r="J1938" i="69"/>
  <c r="L1938" i="69"/>
  <c r="J1939" i="69"/>
  <c r="L1939" i="69"/>
  <c r="J1940" i="69"/>
  <c r="L1940" i="69"/>
  <c r="J1941" i="69"/>
  <c r="L1941" i="69"/>
  <c r="J1942" i="69"/>
  <c r="L1942" i="69"/>
  <c r="J1943" i="69"/>
  <c r="L1943" i="69"/>
  <c r="J1944" i="69"/>
  <c r="L1944" i="69"/>
  <c r="J1945" i="69"/>
  <c r="L1945" i="69"/>
  <c r="J1946" i="69"/>
  <c r="L1946" i="69"/>
  <c r="J1947" i="69"/>
  <c r="L1947" i="69"/>
  <c r="J1948" i="69"/>
  <c r="L1948" i="69"/>
  <c r="J1949" i="69"/>
  <c r="L1949" i="69"/>
  <c r="J1950" i="69"/>
  <c r="L1950" i="69"/>
  <c r="J1951" i="69"/>
  <c r="L1951" i="69"/>
  <c r="J1952" i="69"/>
  <c r="L1952" i="69"/>
  <c r="J1953" i="69"/>
  <c r="L1953" i="69"/>
  <c r="J1954" i="69"/>
  <c r="L1954" i="69"/>
  <c r="J1955" i="69"/>
  <c r="L1955" i="69"/>
  <c r="J1956" i="69"/>
  <c r="L1956" i="69"/>
  <c r="J1957" i="69"/>
  <c r="L1957" i="69"/>
  <c r="J1958" i="69"/>
  <c r="L1958" i="69"/>
  <c r="J1959" i="69"/>
  <c r="L1959" i="69"/>
  <c r="J1960" i="69"/>
  <c r="L1960" i="69"/>
  <c r="J1961" i="69"/>
  <c r="L1961" i="69"/>
  <c r="J1962" i="69"/>
  <c r="L1962" i="69"/>
  <c r="J1963" i="69"/>
  <c r="L1963" i="69"/>
  <c r="J1964" i="69"/>
  <c r="L1964" i="69"/>
  <c r="J1965" i="69"/>
  <c r="L1965" i="69"/>
  <c r="J1966" i="69"/>
  <c r="L1966" i="69"/>
  <c r="J1967" i="69"/>
  <c r="L1967" i="69"/>
  <c r="J1968" i="69"/>
  <c r="L1968" i="69"/>
  <c r="J1969" i="69"/>
  <c r="L1969" i="69"/>
  <c r="J1970" i="69"/>
  <c r="L1970" i="69"/>
  <c r="J1971" i="69"/>
  <c r="L1971" i="69"/>
  <c r="J1972" i="69"/>
  <c r="L1972" i="69"/>
  <c r="J1973" i="69"/>
  <c r="L1973" i="69"/>
  <c r="J1974" i="69"/>
  <c r="L1974" i="69"/>
  <c r="J1975" i="69"/>
  <c r="L1975" i="69"/>
  <c r="J1976" i="69"/>
  <c r="L1976" i="69"/>
  <c r="J1977" i="69"/>
  <c r="L1977" i="69"/>
  <c r="J1978" i="69"/>
  <c r="L1978" i="69"/>
  <c r="J1979" i="69"/>
  <c r="L1979" i="69"/>
  <c r="J1980" i="69"/>
  <c r="L1980" i="69"/>
  <c r="J1981" i="69"/>
  <c r="L1981" i="69"/>
  <c r="J1982" i="69"/>
  <c r="L1982" i="69"/>
  <c r="J1983" i="69"/>
  <c r="L1983" i="69"/>
  <c r="J1984" i="69"/>
  <c r="L1984" i="69"/>
  <c r="J1985" i="69"/>
  <c r="L1985" i="69"/>
  <c r="J1986" i="69"/>
  <c r="L1986" i="69"/>
  <c r="J1987" i="69"/>
  <c r="L1987" i="69"/>
  <c r="J1988" i="69"/>
  <c r="L1988" i="69"/>
  <c r="J1989" i="69"/>
  <c r="L1989" i="69"/>
  <c r="J1990" i="69"/>
  <c r="L1990" i="69"/>
  <c r="J1991" i="69"/>
  <c r="L1991" i="69"/>
  <c r="J1992" i="69"/>
  <c r="L1992" i="69"/>
  <c r="J1993" i="69"/>
  <c r="L1993" i="69"/>
  <c r="J1994" i="69"/>
  <c r="L1994" i="69"/>
  <c r="J1995" i="69"/>
  <c r="L1995" i="69"/>
  <c r="J1996" i="69"/>
  <c r="L1996" i="69"/>
  <c r="J1997" i="69"/>
  <c r="L1997" i="69"/>
  <c r="J1998" i="69"/>
  <c r="L1998" i="69"/>
  <c r="J1999" i="69"/>
  <c r="L1999" i="69"/>
  <c r="J2000" i="69"/>
  <c r="L2000" i="69"/>
  <c r="J2001" i="69"/>
  <c r="L2001" i="69"/>
  <c r="J2002" i="69"/>
  <c r="L2002" i="69"/>
  <c r="J2003" i="69"/>
  <c r="L2003" i="69"/>
  <c r="J2004" i="69"/>
  <c r="L2004" i="69"/>
  <c r="J2005" i="69"/>
  <c r="L2005" i="69"/>
  <c r="J2006" i="69"/>
  <c r="L2006" i="69"/>
  <c r="J2007" i="69"/>
  <c r="L2007" i="69"/>
  <c r="J2008" i="69"/>
  <c r="L2008" i="69"/>
  <c r="J2009" i="69"/>
  <c r="L2009" i="69"/>
  <c r="J2010" i="69"/>
  <c r="L2010" i="69"/>
  <c r="J2011" i="69"/>
  <c r="L2011" i="69"/>
  <c r="J2012" i="69"/>
  <c r="L2012" i="69"/>
  <c r="J2013" i="69"/>
  <c r="L2013" i="69"/>
  <c r="J2014" i="69"/>
  <c r="L2014" i="69"/>
  <c r="J2015" i="69"/>
  <c r="L2015" i="69"/>
  <c r="J2016" i="69"/>
  <c r="L2016" i="69"/>
  <c r="J2017" i="69"/>
  <c r="L2017" i="69"/>
  <c r="J2018" i="69"/>
  <c r="L2018" i="69"/>
  <c r="J2019" i="69"/>
  <c r="L2019" i="69"/>
  <c r="J2020" i="69"/>
  <c r="L2020" i="69"/>
  <c r="J2021" i="69"/>
  <c r="L2021" i="69"/>
  <c r="J2022" i="69"/>
  <c r="L2022" i="69"/>
  <c r="J2023" i="69"/>
  <c r="L2023" i="69"/>
  <c r="J2024" i="69"/>
  <c r="L2024" i="69"/>
  <c r="J2025" i="69"/>
  <c r="L2025" i="69"/>
  <c r="J2026" i="69"/>
  <c r="L2026" i="69"/>
  <c r="J2027" i="69"/>
  <c r="L2027" i="69"/>
  <c r="J2028" i="69"/>
  <c r="L2028" i="69"/>
  <c r="J2029" i="69"/>
  <c r="L2029" i="69"/>
  <c r="J2030" i="69"/>
  <c r="L2030" i="69"/>
  <c r="J2031" i="69"/>
  <c r="L2031" i="69"/>
  <c r="J2032" i="69"/>
  <c r="L2032" i="69"/>
  <c r="J2033" i="69"/>
  <c r="L2033" i="69"/>
  <c r="J2034" i="69"/>
  <c r="L2034" i="69"/>
  <c r="J2035" i="69"/>
  <c r="L2035" i="69"/>
  <c r="J2036" i="69"/>
  <c r="L2036" i="69"/>
  <c r="J2037" i="69"/>
  <c r="L2037" i="69"/>
  <c r="J2038" i="69"/>
  <c r="L2038" i="69"/>
  <c r="J2039" i="69"/>
  <c r="L2039" i="69"/>
  <c r="J2040" i="69"/>
  <c r="L2040" i="69"/>
  <c r="J2041" i="69"/>
  <c r="L2041" i="69"/>
  <c r="J2042" i="69"/>
  <c r="L2042" i="69"/>
  <c r="J2043" i="69"/>
  <c r="L2043" i="69"/>
  <c r="J2044" i="69"/>
  <c r="L2044" i="69"/>
  <c r="J2045" i="69"/>
  <c r="L2045" i="69"/>
  <c r="J2046" i="69"/>
  <c r="L2046" i="69"/>
  <c r="J2047" i="69"/>
  <c r="L2047" i="69"/>
  <c r="J2048" i="69"/>
  <c r="L2048" i="69"/>
  <c r="J2049" i="69"/>
  <c r="L2049" i="69"/>
  <c r="J2050" i="69"/>
  <c r="L2050" i="69"/>
  <c r="J2051" i="69"/>
  <c r="L2051" i="69"/>
  <c r="J2052" i="69"/>
  <c r="L2052" i="69"/>
  <c r="J2053" i="69"/>
  <c r="L2053" i="69"/>
  <c r="J2054" i="69"/>
  <c r="L2054" i="69"/>
  <c r="J2055" i="69"/>
  <c r="L2055" i="69"/>
  <c r="J2056" i="69"/>
  <c r="L2056" i="69"/>
  <c r="J2057" i="69"/>
  <c r="L2057" i="69"/>
  <c r="J2058" i="69"/>
  <c r="L2058" i="69"/>
  <c r="J2059" i="69"/>
  <c r="L2059" i="69"/>
  <c r="J2060" i="69"/>
  <c r="L2060" i="69"/>
  <c r="J2061" i="69"/>
  <c r="L2061" i="69"/>
  <c r="J2062" i="69"/>
  <c r="L2062" i="69"/>
  <c r="J2063" i="69"/>
  <c r="L2063" i="69"/>
  <c r="J2064" i="69"/>
  <c r="L2064" i="69"/>
  <c r="J2065" i="69"/>
  <c r="L2065" i="69"/>
  <c r="J2066" i="69"/>
  <c r="L2066" i="69"/>
  <c r="J2067" i="69"/>
  <c r="L2067" i="69"/>
  <c r="J2068" i="69"/>
  <c r="L2068" i="69"/>
  <c r="J2069" i="69"/>
  <c r="L2069" i="69"/>
  <c r="J2070" i="69"/>
  <c r="L2070" i="69"/>
  <c r="J2071" i="69"/>
  <c r="L2071" i="69"/>
  <c r="J2072" i="69"/>
  <c r="L2072" i="69"/>
  <c r="J2073" i="69"/>
  <c r="L2073" i="69"/>
  <c r="J2074" i="69"/>
  <c r="L2074" i="69"/>
  <c r="J2075" i="69"/>
  <c r="L2075" i="69"/>
  <c r="J2076" i="69"/>
  <c r="L2076" i="69"/>
  <c r="J2077" i="69"/>
  <c r="L2077" i="69"/>
  <c r="J2078" i="69"/>
  <c r="L2078" i="69"/>
  <c r="J2079" i="69"/>
  <c r="L2079" i="69"/>
  <c r="J2080" i="69"/>
  <c r="L2080" i="69"/>
  <c r="J2081" i="69"/>
  <c r="L2081" i="69"/>
  <c r="J2082" i="69"/>
  <c r="L2082" i="69"/>
  <c r="J2083" i="69"/>
  <c r="L2083" i="69"/>
  <c r="J2084" i="69"/>
  <c r="L2084" i="69"/>
  <c r="J2085" i="69"/>
  <c r="L2085" i="69"/>
  <c r="J2086" i="69"/>
  <c r="L2086" i="69"/>
  <c r="J2087" i="69"/>
  <c r="L2087" i="69"/>
  <c r="J2088" i="69"/>
  <c r="L2088" i="69"/>
  <c r="J2089" i="69"/>
  <c r="L2089" i="69"/>
  <c r="J2090" i="69"/>
  <c r="L2090" i="69"/>
  <c r="J2091" i="69"/>
  <c r="L2091" i="69"/>
  <c r="J2092" i="69"/>
  <c r="L2092" i="69"/>
  <c r="J2093" i="69"/>
  <c r="L2093" i="69"/>
  <c r="J2094" i="69"/>
  <c r="L2094" i="69"/>
  <c r="J2095" i="69"/>
  <c r="L2095" i="69"/>
  <c r="J2096" i="69"/>
  <c r="L2096" i="69"/>
  <c r="J2097" i="69"/>
  <c r="L2097" i="69"/>
  <c r="J2098" i="69"/>
  <c r="L2098" i="69"/>
  <c r="J2099" i="69"/>
  <c r="L2099" i="69"/>
  <c r="J2100" i="69"/>
  <c r="L2100" i="69"/>
  <c r="J2101" i="69"/>
  <c r="L2101" i="69"/>
  <c r="J2102" i="69"/>
  <c r="L2102" i="69"/>
  <c r="J2103" i="69"/>
  <c r="L2103" i="69"/>
  <c r="J2104" i="69"/>
  <c r="L2104" i="69"/>
  <c r="J2105" i="69"/>
  <c r="L2105" i="69"/>
  <c r="J2106" i="69"/>
  <c r="L2106" i="69"/>
  <c r="J2107" i="69"/>
  <c r="L2107" i="69"/>
  <c r="J2108" i="69"/>
  <c r="L2108" i="69"/>
  <c r="J2109" i="69"/>
  <c r="L2109" i="69"/>
  <c r="J2110" i="69"/>
  <c r="L2110" i="69"/>
  <c r="J2111" i="69"/>
  <c r="L2111" i="69"/>
  <c r="J2112" i="69"/>
  <c r="L2112" i="69"/>
  <c r="J2113" i="69"/>
  <c r="L2113" i="69"/>
  <c r="J2114" i="69"/>
  <c r="L2114" i="69"/>
  <c r="J2115" i="69"/>
  <c r="L2115" i="69"/>
  <c r="J2116" i="69"/>
  <c r="L2116" i="69"/>
  <c r="J2117" i="69"/>
  <c r="L2117" i="69"/>
  <c r="J2118" i="69"/>
  <c r="L2118" i="69"/>
  <c r="J2119" i="69"/>
  <c r="L2119" i="69"/>
  <c r="J2120" i="69"/>
  <c r="L2120" i="69"/>
  <c r="J2121" i="69"/>
  <c r="L2121" i="69"/>
  <c r="J2122" i="69"/>
  <c r="L2122" i="69"/>
  <c r="J2123" i="69"/>
  <c r="L2123" i="69"/>
  <c r="J2124" i="69"/>
  <c r="L2124" i="69"/>
  <c r="J2125" i="69"/>
  <c r="L2125" i="69"/>
  <c r="J2126" i="69"/>
  <c r="L2126" i="69"/>
  <c r="J2127" i="69"/>
  <c r="L2127" i="69"/>
  <c r="J2128" i="69"/>
  <c r="L2128" i="69"/>
  <c r="J2129" i="69"/>
  <c r="L2129" i="69"/>
  <c r="J2130" i="69"/>
  <c r="L2130" i="69"/>
  <c r="J2131" i="69"/>
  <c r="L2131" i="69"/>
  <c r="J2132" i="69"/>
  <c r="L2132" i="69"/>
  <c r="J2133" i="69"/>
  <c r="L2133" i="69"/>
  <c r="J2134" i="69"/>
  <c r="L2134" i="69"/>
  <c r="J2135" i="69"/>
  <c r="L2135" i="69"/>
  <c r="J2136" i="69"/>
  <c r="L2136" i="69"/>
  <c r="J2137" i="69"/>
  <c r="L2137" i="69"/>
  <c r="J2138" i="69"/>
  <c r="L2138" i="69"/>
  <c r="J2139" i="69"/>
  <c r="L2139" i="69"/>
  <c r="J2140" i="69"/>
  <c r="L2140" i="69"/>
  <c r="J2141" i="69"/>
  <c r="L2141" i="69"/>
  <c r="J2142" i="69"/>
  <c r="L2142" i="69"/>
  <c r="J2143" i="69"/>
  <c r="L2143" i="69"/>
  <c r="J2144" i="69"/>
  <c r="L2144" i="69"/>
  <c r="J2145" i="69"/>
  <c r="L2145" i="69"/>
  <c r="J2146" i="69"/>
  <c r="L2146" i="69"/>
  <c r="J2147" i="69"/>
  <c r="L2147" i="69"/>
  <c r="J2148" i="69"/>
  <c r="L2148" i="69"/>
  <c r="J2149" i="69"/>
  <c r="L2149" i="69"/>
  <c r="J2150" i="69"/>
  <c r="L2150" i="69"/>
  <c r="J2151" i="69"/>
  <c r="L2151" i="69"/>
  <c r="J2152" i="69"/>
  <c r="L2152" i="69"/>
  <c r="J2153" i="69"/>
  <c r="L2153" i="69"/>
  <c r="J2154" i="69"/>
  <c r="L2154" i="69"/>
  <c r="J2155" i="69"/>
  <c r="L2155" i="69"/>
  <c r="J2156" i="69"/>
  <c r="L2156" i="69"/>
  <c r="J2157" i="69"/>
  <c r="L2157" i="69"/>
  <c r="J2158" i="69"/>
  <c r="L2158" i="69"/>
  <c r="J2159" i="69"/>
  <c r="L2159" i="69"/>
  <c r="J2160" i="69"/>
  <c r="L2160" i="69"/>
  <c r="J2161" i="69"/>
  <c r="L2161" i="69"/>
  <c r="J2162" i="69"/>
  <c r="L2162" i="69"/>
  <c r="J2163" i="69"/>
  <c r="L2163" i="69"/>
  <c r="J2164" i="69"/>
  <c r="L2164" i="69"/>
  <c r="J2165" i="69"/>
  <c r="L2165" i="69"/>
  <c r="J2166" i="69"/>
  <c r="L2166" i="69"/>
  <c r="J2167" i="69"/>
  <c r="L2167" i="69"/>
  <c r="J2168" i="69"/>
  <c r="L2168" i="69"/>
  <c r="J2169" i="69"/>
  <c r="L2169" i="69"/>
  <c r="J2170" i="69"/>
  <c r="L2170" i="69"/>
  <c r="J2171" i="69"/>
  <c r="L2171" i="69"/>
  <c r="J2172" i="69"/>
  <c r="L2172" i="69"/>
  <c r="J2173" i="69"/>
  <c r="L2173" i="69"/>
  <c r="J2174" i="69"/>
  <c r="L2174" i="69"/>
  <c r="J2175" i="69"/>
  <c r="L2175" i="69"/>
  <c r="J2176" i="69"/>
  <c r="L2176" i="69"/>
  <c r="J2177" i="69"/>
  <c r="L2177" i="69"/>
  <c r="J2178" i="69"/>
  <c r="L2178" i="69"/>
  <c r="J2179" i="69"/>
  <c r="L2179" i="69"/>
  <c r="J2180" i="69"/>
  <c r="L2180" i="69"/>
  <c r="J2181" i="69"/>
  <c r="L2181" i="69"/>
  <c r="J2182" i="69"/>
  <c r="L2182" i="69"/>
  <c r="J2183" i="69"/>
  <c r="L2183" i="69"/>
  <c r="J2184" i="69"/>
  <c r="L2184" i="69"/>
  <c r="J2185" i="69"/>
  <c r="L2185" i="69"/>
  <c r="J2186" i="69"/>
  <c r="L2186" i="69"/>
  <c r="J2187" i="69"/>
  <c r="L2187" i="69"/>
  <c r="J2188" i="69"/>
  <c r="L2188" i="69"/>
  <c r="J2189" i="69"/>
  <c r="L2189" i="69"/>
  <c r="J2190" i="69"/>
  <c r="L2190" i="69"/>
  <c r="J2191" i="69"/>
  <c r="L2191" i="69"/>
  <c r="J2192" i="69"/>
  <c r="L2192" i="69"/>
  <c r="J2193" i="69"/>
  <c r="L2193" i="69"/>
  <c r="J2194" i="69"/>
  <c r="L2194" i="69"/>
  <c r="J2195" i="69"/>
  <c r="L2195" i="69"/>
  <c r="J2196" i="69"/>
  <c r="L2196" i="69"/>
  <c r="J2197" i="69"/>
  <c r="L2197" i="69"/>
  <c r="J2198" i="69"/>
  <c r="L2198" i="69"/>
  <c r="J2199" i="69"/>
  <c r="L2199" i="69"/>
  <c r="J2200" i="69"/>
  <c r="L2200" i="69"/>
  <c r="J2201" i="69"/>
  <c r="L2201" i="69"/>
  <c r="J2202" i="69"/>
  <c r="L2202" i="69"/>
  <c r="J2203" i="69"/>
  <c r="L2203" i="69"/>
  <c r="J2204" i="69"/>
  <c r="L2204" i="69"/>
  <c r="J2205" i="69"/>
  <c r="L2205" i="69"/>
  <c r="J2206" i="69"/>
  <c r="L2206" i="69"/>
  <c r="J2207" i="69"/>
  <c r="L2207" i="69"/>
  <c r="J2208" i="69"/>
  <c r="L2208" i="69"/>
  <c r="J2209" i="69"/>
  <c r="L2209" i="69"/>
  <c r="J2210" i="69"/>
  <c r="L2210" i="69"/>
  <c r="J2211" i="69"/>
  <c r="L2211" i="69"/>
  <c r="J2212" i="69"/>
  <c r="L2212" i="69"/>
  <c r="J2213" i="69"/>
  <c r="L2213" i="69"/>
  <c r="J2214" i="69"/>
  <c r="L2214" i="69"/>
  <c r="J2215" i="69"/>
  <c r="L2215" i="69"/>
  <c r="J2216" i="69"/>
  <c r="L2216" i="69"/>
  <c r="J2217" i="69"/>
  <c r="L2217" i="69"/>
  <c r="J2218" i="69"/>
  <c r="L2218" i="69"/>
  <c r="J2219" i="69"/>
  <c r="L2219" i="69"/>
  <c r="J2220" i="69"/>
  <c r="L2220" i="69"/>
  <c r="J2221" i="69"/>
  <c r="L2221" i="69"/>
  <c r="J2222" i="69"/>
  <c r="L2222" i="69"/>
  <c r="J2223" i="69"/>
  <c r="L2223" i="69"/>
  <c r="J2224" i="69"/>
  <c r="L2224" i="69"/>
  <c r="J2225" i="69"/>
  <c r="L2225" i="69"/>
  <c r="J2226" i="69"/>
  <c r="L2226" i="69"/>
  <c r="J2227" i="69"/>
  <c r="L2227" i="69"/>
  <c r="J2228" i="69"/>
  <c r="L2228" i="69"/>
  <c r="J2229" i="69"/>
  <c r="L2229" i="69"/>
  <c r="J2230" i="69"/>
  <c r="L2230" i="69"/>
  <c r="J2231" i="69"/>
  <c r="L2231" i="69"/>
  <c r="J2232" i="69"/>
  <c r="L2232" i="69"/>
  <c r="J2233" i="69"/>
  <c r="L2233" i="69"/>
  <c r="J2234" i="69"/>
  <c r="L2234" i="69"/>
  <c r="J2235" i="69"/>
  <c r="L2235" i="69"/>
  <c r="J2236" i="69"/>
  <c r="L2236" i="69"/>
  <c r="J2237" i="69"/>
  <c r="L2237" i="69"/>
  <c r="J2238" i="69"/>
  <c r="L2238" i="69"/>
  <c r="J2239" i="69"/>
  <c r="L2239" i="69"/>
  <c r="J2240" i="69"/>
  <c r="L2240" i="69"/>
  <c r="J2241" i="69"/>
  <c r="L2241" i="69"/>
  <c r="J2242" i="69"/>
  <c r="L2242" i="69"/>
  <c r="J2243" i="69"/>
  <c r="L2243" i="69"/>
  <c r="J2244" i="69"/>
  <c r="L2244" i="69"/>
  <c r="J2245" i="69"/>
  <c r="L2245" i="69"/>
  <c r="J2246" i="69"/>
  <c r="L2246" i="69"/>
  <c r="J2247" i="69"/>
  <c r="L2247" i="69"/>
  <c r="J2248" i="69"/>
  <c r="L2248" i="69"/>
  <c r="J2249" i="69"/>
  <c r="L2249" i="69"/>
  <c r="J2250" i="69"/>
  <c r="L2250" i="69"/>
  <c r="J2251" i="69"/>
  <c r="L2251" i="69"/>
  <c r="J2252" i="69"/>
  <c r="L2252" i="69"/>
  <c r="J2253" i="69"/>
  <c r="L2253" i="69"/>
  <c r="J2254" i="69"/>
  <c r="L2254" i="69"/>
  <c r="J2255" i="69"/>
  <c r="L2255" i="69"/>
  <c r="J2256" i="69"/>
  <c r="L2256" i="69"/>
  <c r="J2257" i="69"/>
  <c r="L2257" i="69"/>
  <c r="J2258" i="69"/>
  <c r="L2258" i="69"/>
  <c r="J2259" i="69"/>
  <c r="L2259" i="69"/>
  <c r="J2260" i="69"/>
  <c r="L2260" i="69"/>
  <c r="J2261" i="69"/>
  <c r="L2261" i="69"/>
  <c r="J2262" i="69"/>
  <c r="L2262" i="69"/>
  <c r="J2263" i="69"/>
  <c r="L2263" i="69"/>
  <c r="J2264" i="69"/>
  <c r="L2264" i="69"/>
  <c r="J2265" i="69"/>
  <c r="L2265" i="69"/>
  <c r="J2266" i="69"/>
  <c r="L2266" i="69"/>
  <c r="J2267" i="69"/>
  <c r="L2267" i="69"/>
  <c r="J2268" i="69"/>
  <c r="L2268" i="69"/>
  <c r="J2269" i="69"/>
  <c r="L2269" i="69"/>
  <c r="J2270" i="69"/>
  <c r="L2270" i="69"/>
  <c r="J2271" i="69"/>
  <c r="L2271" i="69"/>
  <c r="J2272" i="69"/>
  <c r="L2272" i="69"/>
  <c r="J2273" i="69"/>
  <c r="L2273" i="69"/>
  <c r="J2274" i="69"/>
  <c r="L2274" i="69"/>
  <c r="J2275" i="69"/>
  <c r="L2275" i="69"/>
  <c r="J2276" i="69"/>
  <c r="L2276" i="69"/>
  <c r="J2277" i="69"/>
  <c r="L2277" i="69"/>
  <c r="J2278" i="69"/>
  <c r="L2278" i="69"/>
  <c r="J2279" i="69"/>
  <c r="L2279" i="69"/>
  <c r="J2280" i="69"/>
  <c r="L2280" i="69"/>
  <c r="J2281" i="69"/>
  <c r="L2281" i="69"/>
  <c r="J2282" i="69"/>
  <c r="L2282" i="69"/>
  <c r="J2283" i="69"/>
  <c r="L2283" i="69"/>
  <c r="J2284" i="69"/>
  <c r="L2284" i="69"/>
  <c r="J2285" i="69"/>
  <c r="L2285" i="69"/>
  <c r="J2286" i="69"/>
  <c r="L2286" i="69"/>
  <c r="J2287" i="69"/>
  <c r="L2287" i="69"/>
  <c r="J2288" i="69"/>
  <c r="L2288" i="69"/>
  <c r="J2289" i="69"/>
  <c r="L2289" i="69"/>
  <c r="J2290" i="69"/>
  <c r="L2290" i="69"/>
  <c r="J2291" i="69"/>
  <c r="L2291" i="69"/>
  <c r="J2292" i="69"/>
  <c r="L2292" i="69"/>
  <c r="J2293" i="69"/>
  <c r="L2293" i="69"/>
  <c r="J2294" i="69"/>
  <c r="L2294" i="69"/>
  <c r="J2295" i="69"/>
  <c r="L2295" i="69"/>
  <c r="J2296" i="69"/>
  <c r="L2296" i="69"/>
  <c r="J2297" i="69"/>
  <c r="L2297" i="69"/>
  <c r="J2298" i="69"/>
  <c r="L2298" i="69"/>
  <c r="J2299" i="69"/>
  <c r="L2299" i="69"/>
  <c r="J2300" i="69"/>
  <c r="L2300" i="69"/>
  <c r="J2301" i="69"/>
  <c r="L2301" i="69"/>
  <c r="J2302" i="69"/>
  <c r="L2302" i="69"/>
  <c r="J2303" i="69"/>
  <c r="L2303" i="69"/>
  <c r="J2304" i="69"/>
  <c r="L2304" i="69"/>
  <c r="J2305" i="69"/>
  <c r="L2305" i="69"/>
  <c r="J2306" i="69"/>
  <c r="L2306" i="69"/>
  <c r="J2307" i="69"/>
  <c r="L2307" i="69"/>
  <c r="J2308" i="69"/>
  <c r="L2308" i="69"/>
  <c r="J2309" i="69"/>
  <c r="L2309" i="69"/>
  <c r="J2310" i="69"/>
  <c r="L2310" i="69"/>
  <c r="J2311" i="69"/>
  <c r="L2311" i="69"/>
  <c r="J2312" i="69"/>
  <c r="L2312" i="69"/>
  <c r="J2313" i="69"/>
  <c r="L2313" i="69"/>
  <c r="J2314" i="69"/>
  <c r="L2314" i="69"/>
  <c r="J2315" i="69"/>
  <c r="L2315" i="69"/>
  <c r="J2316" i="69"/>
  <c r="L2316" i="69"/>
  <c r="J2317" i="69"/>
  <c r="L2317" i="69"/>
  <c r="J2318" i="69"/>
  <c r="L2318" i="69"/>
  <c r="J2319" i="69"/>
  <c r="L2319" i="69"/>
  <c r="J2320" i="69"/>
  <c r="L2320" i="69"/>
  <c r="J2321" i="69"/>
  <c r="L2321" i="69"/>
  <c r="J2322" i="69"/>
  <c r="L2322" i="69"/>
  <c r="J2323" i="69"/>
  <c r="L2323" i="69"/>
  <c r="J2324" i="69"/>
  <c r="L2324" i="69"/>
  <c r="J2325" i="69"/>
  <c r="L2325" i="69"/>
  <c r="J2326" i="69"/>
  <c r="L2326" i="69"/>
  <c r="J2327" i="69"/>
  <c r="L2327" i="69"/>
  <c r="J2328" i="69"/>
  <c r="L2328" i="69"/>
  <c r="J2329" i="69"/>
  <c r="L2329" i="69"/>
  <c r="J2330" i="69"/>
  <c r="L2330" i="69"/>
  <c r="J2331" i="69"/>
  <c r="L2331" i="69"/>
  <c r="J2332" i="69"/>
  <c r="L2332" i="69"/>
  <c r="J2333" i="69"/>
  <c r="L2333" i="69"/>
  <c r="J2334" i="69"/>
  <c r="L2334" i="69"/>
  <c r="J2335" i="69"/>
  <c r="L2335" i="69"/>
  <c r="J2336" i="69"/>
  <c r="L2336" i="69"/>
  <c r="J2337" i="69"/>
  <c r="L2337" i="69"/>
  <c r="J2338" i="69"/>
  <c r="L2338" i="69"/>
  <c r="J2339" i="69"/>
  <c r="L2339" i="69"/>
  <c r="J2340" i="69"/>
  <c r="L2340" i="69"/>
  <c r="J2341" i="69"/>
  <c r="L2341" i="69"/>
  <c r="J2342" i="69"/>
  <c r="L2342" i="69"/>
  <c r="J2343" i="69"/>
  <c r="L2343" i="69"/>
  <c r="J2344" i="69"/>
  <c r="L2344" i="69"/>
  <c r="J2345" i="69"/>
  <c r="L2345" i="69"/>
  <c r="J2346" i="69"/>
  <c r="L2346" i="69"/>
  <c r="J2347" i="69"/>
  <c r="L2347" i="69"/>
  <c r="J2348" i="69"/>
  <c r="L2348" i="69"/>
  <c r="J2349" i="69"/>
  <c r="L2349" i="69"/>
  <c r="J2350" i="69"/>
  <c r="L2350" i="69"/>
  <c r="J2351" i="69"/>
  <c r="L2351" i="69"/>
  <c r="J2352" i="69"/>
  <c r="L2352" i="69"/>
  <c r="J2353" i="69"/>
  <c r="L2353" i="69"/>
  <c r="J2354" i="69"/>
  <c r="L2354" i="69"/>
  <c r="J2355" i="69"/>
  <c r="L2355" i="69"/>
  <c r="J2356" i="69"/>
  <c r="L2356" i="69"/>
  <c r="J2357" i="69"/>
  <c r="L2357" i="69"/>
  <c r="J2358" i="69"/>
  <c r="L2358" i="69"/>
  <c r="J2359" i="69"/>
  <c r="L2359" i="69"/>
  <c r="J2360" i="69"/>
  <c r="L2360" i="69"/>
  <c r="J2361" i="69"/>
  <c r="L2361" i="69"/>
  <c r="J2362" i="69"/>
  <c r="L2362" i="69"/>
  <c r="J2363" i="69"/>
  <c r="L2363" i="69"/>
  <c r="J2364" i="69"/>
  <c r="L2364" i="69"/>
  <c r="J2365" i="69"/>
  <c r="L2365" i="69"/>
  <c r="J2366" i="69"/>
  <c r="L2366" i="69"/>
  <c r="J2367" i="69"/>
  <c r="L2367" i="69"/>
  <c r="J2368" i="69"/>
  <c r="L2368" i="69"/>
  <c r="J2369" i="69"/>
  <c r="L2369" i="69"/>
  <c r="J2370" i="69"/>
  <c r="L2370" i="69"/>
  <c r="J2371" i="69"/>
  <c r="L2371" i="69"/>
  <c r="J2372" i="69"/>
  <c r="L2372" i="69"/>
  <c r="J2373" i="69"/>
  <c r="L2373" i="69"/>
  <c r="J2374" i="69"/>
  <c r="L2374" i="69"/>
  <c r="J2375" i="69"/>
  <c r="L2375" i="69"/>
  <c r="J2376" i="69"/>
  <c r="L2376" i="69"/>
  <c r="J2377" i="69"/>
  <c r="L2377" i="69"/>
  <c r="J2378" i="69"/>
  <c r="L2378" i="69"/>
  <c r="J2379" i="69"/>
  <c r="L2379" i="69"/>
  <c r="J2380" i="69"/>
  <c r="L2380" i="69"/>
  <c r="J2381" i="69"/>
  <c r="L2381" i="69"/>
  <c r="J2382" i="69"/>
  <c r="L2382" i="69"/>
  <c r="J2383" i="69"/>
  <c r="L2383" i="69"/>
  <c r="J2384" i="69"/>
  <c r="L2384" i="69"/>
  <c r="J2385" i="69"/>
  <c r="L2385" i="69"/>
  <c r="J2386" i="69"/>
  <c r="L2386" i="69"/>
  <c r="J2387" i="69"/>
  <c r="L2387" i="69"/>
  <c r="J2388" i="69"/>
  <c r="L2388" i="69"/>
  <c r="J2389" i="69"/>
  <c r="L2389" i="69"/>
  <c r="J2390" i="69"/>
  <c r="L2390" i="69"/>
  <c r="J2391" i="69"/>
  <c r="L2391" i="69"/>
  <c r="J2392" i="69"/>
  <c r="L2392" i="69"/>
  <c r="J2393" i="69"/>
  <c r="L2393" i="69"/>
  <c r="J2394" i="69"/>
  <c r="L2394" i="69"/>
  <c r="J2395" i="69"/>
  <c r="L2395" i="69"/>
  <c r="J2396" i="69"/>
  <c r="L2396" i="69"/>
  <c r="J2397" i="69"/>
  <c r="L2397" i="69"/>
  <c r="J2398" i="69"/>
  <c r="L2398" i="69"/>
  <c r="J2399" i="69"/>
  <c r="L2399" i="69"/>
  <c r="J2400" i="69"/>
  <c r="L2400" i="69"/>
  <c r="J2401" i="69"/>
  <c r="L2401" i="69"/>
  <c r="J2402" i="69"/>
  <c r="L2402" i="69"/>
  <c r="J2403" i="69"/>
  <c r="L2403" i="69"/>
  <c r="J2404" i="69"/>
  <c r="L2404" i="69"/>
  <c r="J2405" i="69"/>
  <c r="L2405" i="69"/>
  <c r="J2406" i="69"/>
  <c r="L2406" i="69"/>
  <c r="J2407" i="69"/>
  <c r="L2407" i="69"/>
  <c r="J2408" i="69"/>
  <c r="L2408" i="69"/>
  <c r="J2409" i="69"/>
  <c r="L2409" i="69"/>
  <c r="J2410" i="69"/>
  <c r="L2410" i="69"/>
  <c r="J2411" i="69"/>
  <c r="L2411" i="69"/>
  <c r="J2412" i="69"/>
  <c r="L2412" i="69"/>
  <c r="J2413" i="69"/>
  <c r="L2413" i="69"/>
  <c r="J2414" i="69"/>
  <c r="L2414" i="69"/>
  <c r="J2415" i="69"/>
  <c r="L2415" i="69"/>
  <c r="J2416" i="69"/>
  <c r="L2416" i="69"/>
  <c r="J2417" i="69"/>
  <c r="L2417" i="69"/>
  <c r="J2418" i="69"/>
  <c r="L2418" i="69"/>
  <c r="J2419" i="69"/>
  <c r="L2419" i="69"/>
  <c r="J2420" i="69"/>
  <c r="L2420" i="69"/>
  <c r="J2421" i="69"/>
  <c r="L2421" i="69"/>
  <c r="J2422" i="69"/>
  <c r="L2422" i="69"/>
  <c r="J2423" i="69"/>
  <c r="L2423" i="69"/>
  <c r="J2424" i="69"/>
  <c r="L2424" i="69"/>
  <c r="J2425" i="69"/>
  <c r="L2425" i="69"/>
  <c r="J2426" i="69"/>
  <c r="L2426" i="69"/>
  <c r="J2427" i="69"/>
  <c r="L2427" i="69"/>
  <c r="J2428" i="69"/>
  <c r="L2428" i="69"/>
  <c r="J2429" i="69"/>
  <c r="L2429" i="69"/>
  <c r="J2430" i="69"/>
  <c r="L2430" i="69"/>
  <c r="J2431" i="69"/>
  <c r="L2431" i="69"/>
  <c r="J2432" i="69"/>
  <c r="L2432" i="69"/>
  <c r="J2433" i="69"/>
  <c r="L2433" i="69"/>
  <c r="J2434" i="69"/>
  <c r="L2434" i="69"/>
  <c r="J2435" i="69"/>
  <c r="L2435" i="69"/>
  <c r="J2436" i="69"/>
  <c r="L2436" i="69"/>
  <c r="J2437" i="69"/>
  <c r="L2437" i="69"/>
  <c r="J2438" i="69"/>
  <c r="L2438" i="69"/>
  <c r="J2439" i="69"/>
  <c r="L2439" i="69"/>
  <c r="J2440" i="69"/>
  <c r="L2440" i="69"/>
  <c r="J2441" i="69"/>
  <c r="L2441" i="69"/>
  <c r="J2442" i="69"/>
  <c r="L2442" i="69"/>
  <c r="J2443" i="69"/>
  <c r="L2443" i="69"/>
  <c r="J2444" i="69"/>
  <c r="L2444" i="69"/>
  <c r="J2445" i="69"/>
  <c r="L2445" i="69"/>
  <c r="J2446" i="69"/>
  <c r="L2446" i="69"/>
  <c r="J2447" i="69"/>
  <c r="L2447" i="69"/>
  <c r="J2448" i="69"/>
  <c r="L2448" i="69"/>
  <c r="J2449" i="69"/>
  <c r="L2449" i="69"/>
  <c r="J2450" i="69"/>
  <c r="L2450" i="69"/>
  <c r="J2451" i="69"/>
  <c r="L2451" i="69"/>
  <c r="J2452" i="69"/>
  <c r="L2452" i="69"/>
  <c r="J2453" i="69"/>
  <c r="L2453" i="69"/>
  <c r="J2454" i="69"/>
  <c r="L2454" i="69"/>
  <c r="J2455" i="69"/>
  <c r="L2455" i="69"/>
  <c r="J2456" i="69"/>
  <c r="L2456" i="69"/>
  <c r="J2457" i="69"/>
  <c r="L2457" i="69"/>
  <c r="J2458" i="69"/>
  <c r="L2458" i="69"/>
  <c r="J2459" i="69"/>
  <c r="L2459" i="69"/>
  <c r="J2460" i="69"/>
  <c r="L2460" i="69"/>
  <c r="J2461" i="69"/>
  <c r="L2461" i="69"/>
  <c r="J2462" i="69"/>
  <c r="L2462" i="69"/>
  <c r="J2463" i="69"/>
  <c r="L2463" i="69"/>
  <c r="J2464" i="69"/>
  <c r="L2464" i="69"/>
  <c r="J2465" i="69"/>
  <c r="L2465" i="69"/>
  <c r="J2466" i="69"/>
  <c r="L2466" i="69"/>
  <c r="J2467" i="69"/>
  <c r="L2467" i="69"/>
  <c r="J2468" i="69"/>
  <c r="L2468" i="69"/>
  <c r="J2469" i="69"/>
  <c r="L2469" i="69"/>
  <c r="J2470" i="69"/>
  <c r="L2470" i="69"/>
  <c r="J2471" i="69"/>
  <c r="L2471" i="69"/>
  <c r="J2472" i="69"/>
  <c r="L2472" i="69"/>
  <c r="J2473" i="69"/>
  <c r="L2473" i="69"/>
  <c r="J2474" i="69"/>
  <c r="L2474" i="69"/>
  <c r="J2475" i="69"/>
  <c r="L2475" i="69"/>
  <c r="J2476" i="69"/>
  <c r="L2476" i="69"/>
  <c r="J2477" i="69"/>
  <c r="L2477" i="69"/>
  <c r="J2478" i="69"/>
  <c r="L2478" i="69"/>
  <c r="J2479" i="69"/>
  <c r="L2479" i="69"/>
  <c r="J2480" i="69"/>
  <c r="L2480" i="69"/>
  <c r="J2481" i="69"/>
  <c r="L2481" i="69"/>
  <c r="J2482" i="69"/>
  <c r="L2482" i="69"/>
  <c r="J2483" i="69"/>
  <c r="L2483" i="69"/>
  <c r="J2484" i="69"/>
  <c r="L2484" i="69"/>
  <c r="J2485" i="69"/>
  <c r="L2485" i="69"/>
  <c r="J2486" i="69"/>
  <c r="L2486" i="69"/>
  <c r="J2487" i="69"/>
  <c r="L2487" i="69"/>
  <c r="J2488" i="69"/>
  <c r="L2488" i="69"/>
  <c r="J2489" i="69"/>
  <c r="L2489" i="69"/>
  <c r="J2490" i="69"/>
  <c r="L2490" i="69"/>
  <c r="J2491" i="69"/>
  <c r="L2491" i="69"/>
  <c r="J2492" i="69"/>
  <c r="L2492" i="69"/>
  <c r="J2493" i="69"/>
  <c r="L2493" i="69"/>
  <c r="J2494" i="69"/>
  <c r="L2494" i="69"/>
  <c r="J2495" i="69"/>
  <c r="L2495" i="69"/>
  <c r="J2496" i="69"/>
  <c r="L2496" i="69"/>
  <c r="J2497" i="69"/>
  <c r="L2497" i="69"/>
  <c r="J2498" i="69"/>
  <c r="L2498" i="69"/>
  <c r="J2499" i="69"/>
  <c r="L2499" i="69"/>
  <c r="J2500" i="69"/>
  <c r="L2500" i="69"/>
  <c r="J2501" i="69"/>
  <c r="L2501" i="69"/>
  <c r="J2502" i="69"/>
  <c r="L2502" i="69"/>
  <c r="J2503" i="69"/>
  <c r="L2503" i="69"/>
  <c r="J2504" i="69"/>
  <c r="L2504" i="69"/>
  <c r="J2505" i="69"/>
  <c r="L2505" i="69"/>
  <c r="J2506" i="69"/>
  <c r="L2506" i="69"/>
  <c r="J2507" i="69"/>
  <c r="L2507" i="69"/>
  <c r="J2508" i="69"/>
  <c r="L2508" i="69"/>
  <c r="J2509" i="69"/>
  <c r="L2509" i="69"/>
  <c r="J2510" i="69"/>
  <c r="L2510" i="69"/>
  <c r="J2511" i="69"/>
  <c r="L2511" i="69"/>
  <c r="J2512" i="69"/>
  <c r="L2512" i="69"/>
  <c r="J2513" i="69"/>
  <c r="L2513" i="69"/>
  <c r="J2514" i="69"/>
  <c r="L2514" i="69"/>
  <c r="J2515" i="69"/>
  <c r="L2515" i="69"/>
  <c r="J2516" i="69"/>
  <c r="L2516" i="69"/>
  <c r="J2517" i="69"/>
  <c r="L2517" i="69"/>
  <c r="J2518" i="69"/>
  <c r="L2518" i="69"/>
  <c r="J2519" i="69"/>
  <c r="L2519" i="69"/>
  <c r="J2520" i="69"/>
  <c r="L2520" i="69"/>
  <c r="J2521" i="69"/>
  <c r="L2521" i="69"/>
  <c r="J2522" i="69"/>
  <c r="L2522" i="69"/>
  <c r="J2523" i="69"/>
  <c r="L2523" i="69"/>
  <c r="J2524" i="69"/>
  <c r="L2524" i="69"/>
  <c r="J2525" i="69"/>
  <c r="L2525" i="69"/>
  <c r="J2526" i="69"/>
  <c r="L2526" i="69"/>
  <c r="J2527" i="69"/>
  <c r="L2527" i="69"/>
  <c r="J2528" i="69"/>
  <c r="L2528" i="69"/>
  <c r="J2529" i="69"/>
  <c r="L2529" i="69"/>
  <c r="J2530" i="69"/>
  <c r="L2530" i="69"/>
  <c r="J2531" i="69"/>
  <c r="L2531" i="69"/>
  <c r="J2532" i="69"/>
  <c r="L2532" i="69"/>
  <c r="J2533" i="69"/>
  <c r="L2533" i="69"/>
  <c r="J2534" i="69"/>
  <c r="L2534" i="69"/>
  <c r="J2535" i="69"/>
  <c r="L2535" i="69"/>
  <c r="J2536" i="69"/>
  <c r="L2536" i="69"/>
  <c r="J2537" i="69"/>
  <c r="L2537" i="69"/>
  <c r="J2538" i="69"/>
  <c r="L2538" i="69"/>
  <c r="J2539" i="69"/>
  <c r="L2539" i="69"/>
  <c r="J2540" i="69"/>
  <c r="L2540" i="69"/>
  <c r="J2541" i="69"/>
  <c r="L2541" i="69"/>
  <c r="J2542" i="69"/>
  <c r="L2542" i="69"/>
  <c r="J2543" i="69"/>
  <c r="L2543" i="69"/>
  <c r="J2544" i="69"/>
  <c r="L2544" i="69"/>
  <c r="J2545" i="69"/>
  <c r="L2545" i="69"/>
  <c r="J2546" i="69"/>
  <c r="L2546" i="69"/>
  <c r="J2547" i="69"/>
  <c r="L2547" i="69"/>
  <c r="J2548" i="69"/>
  <c r="L2548" i="69"/>
  <c r="J2549" i="69"/>
  <c r="L2549" i="69"/>
  <c r="J2550" i="69"/>
  <c r="L2550" i="69"/>
  <c r="J2551" i="69"/>
  <c r="L2551" i="69"/>
  <c r="J2552" i="69"/>
  <c r="L2552" i="69"/>
  <c r="J2553" i="69"/>
  <c r="L2553" i="69"/>
  <c r="J2554" i="69"/>
  <c r="L2554" i="69"/>
  <c r="J2555" i="69"/>
  <c r="L2555" i="69"/>
  <c r="J2556" i="69"/>
  <c r="L2556" i="69"/>
  <c r="J2557" i="69"/>
  <c r="L2557" i="69"/>
  <c r="J2558" i="69"/>
  <c r="L2558" i="69"/>
  <c r="J2559" i="69"/>
  <c r="L2559" i="69"/>
  <c r="J2560" i="69"/>
  <c r="L2560" i="69"/>
  <c r="J2561" i="69"/>
  <c r="L2561" i="69"/>
  <c r="J2562" i="69"/>
  <c r="L2562" i="69"/>
  <c r="J2563" i="69"/>
  <c r="L2563" i="69"/>
  <c r="J2564" i="69"/>
  <c r="L2564" i="69"/>
  <c r="J2565" i="69"/>
  <c r="L2565" i="69"/>
  <c r="J2566" i="69"/>
  <c r="L2566" i="69"/>
  <c r="J2567" i="69"/>
  <c r="L2567" i="69"/>
  <c r="J2568" i="69"/>
  <c r="L2568" i="69"/>
  <c r="J2569" i="69"/>
  <c r="L2569" i="69"/>
  <c r="J2570" i="69"/>
  <c r="L2570" i="69"/>
  <c r="J2571" i="69"/>
  <c r="L2571" i="69"/>
  <c r="J2572" i="69"/>
  <c r="L2572" i="69"/>
  <c r="J2573" i="69"/>
  <c r="L2573" i="69"/>
  <c r="J2574" i="69"/>
  <c r="L2574" i="69"/>
  <c r="J2575" i="69"/>
  <c r="L2575" i="69"/>
  <c r="J2576" i="69"/>
  <c r="L2576" i="69"/>
  <c r="J2577" i="69"/>
  <c r="L2577" i="69"/>
  <c r="J2578" i="69"/>
  <c r="L2578" i="69"/>
  <c r="J2579" i="69"/>
  <c r="L2579" i="69"/>
  <c r="J2580" i="69"/>
  <c r="L2580" i="69"/>
  <c r="J2581" i="69"/>
  <c r="L2581" i="69"/>
  <c r="J2582" i="69"/>
  <c r="L2582" i="69"/>
  <c r="J2583" i="69"/>
  <c r="L2583" i="69"/>
  <c r="J2584" i="69"/>
  <c r="L2584" i="69"/>
  <c r="J2585" i="69"/>
  <c r="L2585" i="69"/>
  <c r="J2586" i="69"/>
  <c r="L2586" i="69"/>
  <c r="J2587" i="69"/>
  <c r="L2587" i="69"/>
  <c r="J2588" i="69"/>
  <c r="L2588" i="69"/>
  <c r="J2589" i="69"/>
  <c r="L2589" i="69"/>
  <c r="J2590" i="69"/>
  <c r="L2590" i="69"/>
  <c r="J2591" i="69"/>
  <c r="L2591" i="69"/>
  <c r="J2592" i="69"/>
  <c r="L2592" i="69"/>
  <c r="J2593" i="69"/>
  <c r="L2593" i="69"/>
  <c r="J2594" i="69"/>
  <c r="L2594" i="69"/>
  <c r="J2595" i="69"/>
  <c r="L2595" i="69"/>
  <c r="J2596" i="69"/>
  <c r="L2596" i="69"/>
  <c r="J2597" i="69"/>
  <c r="L2597" i="69"/>
  <c r="J2598" i="69"/>
  <c r="L2598" i="69"/>
  <c r="J2599" i="69"/>
  <c r="L2599" i="69"/>
  <c r="J2600" i="69"/>
  <c r="L2600" i="69"/>
  <c r="J2601" i="69"/>
  <c r="L2601" i="69"/>
  <c r="J2602" i="69"/>
  <c r="L2602" i="69"/>
  <c r="J2603" i="69"/>
  <c r="L2603" i="69"/>
  <c r="J2604" i="69"/>
  <c r="L2604" i="69"/>
  <c r="J2605" i="69"/>
  <c r="L2605" i="69"/>
  <c r="J2606" i="69"/>
  <c r="L2606" i="69"/>
  <c r="J2607" i="69"/>
  <c r="L2607" i="69"/>
  <c r="J2608" i="69"/>
  <c r="L2608" i="69"/>
  <c r="J2609" i="69"/>
  <c r="L2609" i="69"/>
  <c r="J2610" i="69"/>
  <c r="L2610" i="69"/>
  <c r="J2611" i="69"/>
  <c r="L2611" i="69"/>
  <c r="J2612" i="69"/>
  <c r="L2612" i="69"/>
  <c r="J2613" i="69"/>
  <c r="L2613" i="69"/>
  <c r="J2614" i="69"/>
  <c r="L2614" i="69"/>
  <c r="J2615" i="69"/>
  <c r="L2615" i="69"/>
  <c r="J2616" i="69"/>
  <c r="L2616" i="69"/>
  <c r="J2617" i="69"/>
  <c r="L2617" i="69"/>
  <c r="J2618" i="69"/>
  <c r="L2618" i="69"/>
  <c r="J2619" i="69"/>
  <c r="L2619" i="69"/>
  <c r="J2620" i="69"/>
  <c r="L2620" i="69"/>
  <c r="J2621" i="69"/>
  <c r="L2621" i="69"/>
  <c r="J2622" i="69"/>
  <c r="L2622" i="69"/>
  <c r="J2623" i="69"/>
  <c r="L2623" i="69"/>
  <c r="J2624" i="69"/>
  <c r="L2624" i="69"/>
  <c r="J2625" i="69"/>
  <c r="L2625" i="69"/>
  <c r="J2626" i="69"/>
  <c r="L2626" i="69"/>
  <c r="J2627" i="69"/>
  <c r="L2627" i="69"/>
  <c r="J2628" i="69"/>
  <c r="L2628" i="69"/>
  <c r="J2629" i="69"/>
  <c r="L2629" i="69"/>
  <c r="J2630" i="69"/>
  <c r="L2630" i="69"/>
  <c r="J2631" i="69"/>
  <c r="L2631" i="69"/>
  <c r="J2632" i="69"/>
  <c r="L2632" i="69"/>
  <c r="J2633" i="69"/>
  <c r="L2633" i="69"/>
  <c r="J2634" i="69"/>
  <c r="L2634" i="69"/>
  <c r="J2635" i="69"/>
  <c r="L2635" i="69"/>
  <c r="J2636" i="69"/>
  <c r="L2636" i="69"/>
  <c r="J2637" i="69"/>
  <c r="L2637" i="69"/>
  <c r="J2638" i="69"/>
  <c r="L2638" i="69"/>
  <c r="J2639" i="69"/>
  <c r="L2639" i="69"/>
  <c r="J2640" i="69"/>
  <c r="L2640" i="69"/>
  <c r="J2641" i="69"/>
  <c r="L2641" i="69"/>
  <c r="J2642" i="69"/>
  <c r="L2642" i="69"/>
  <c r="J2643" i="69"/>
  <c r="L2643" i="69"/>
  <c r="J2644" i="69"/>
  <c r="L2644" i="69"/>
  <c r="J2645" i="69"/>
  <c r="L2645" i="69"/>
  <c r="J2646" i="69"/>
  <c r="L2646" i="69"/>
  <c r="J2647" i="69"/>
  <c r="L2647" i="69"/>
  <c r="J2648" i="69"/>
  <c r="L2648" i="69"/>
  <c r="J2649" i="69"/>
  <c r="L2649" i="69"/>
  <c r="J2650" i="69"/>
  <c r="L2650" i="69"/>
  <c r="J2651" i="69"/>
  <c r="L2651" i="69"/>
  <c r="J2652" i="69"/>
  <c r="L2652" i="69"/>
  <c r="J2653" i="69"/>
  <c r="L2653" i="69"/>
  <c r="J2654" i="69"/>
  <c r="L2654" i="69"/>
  <c r="J2655" i="69"/>
  <c r="L2655" i="69"/>
  <c r="J2656" i="69"/>
  <c r="L2656" i="69"/>
  <c r="J2657" i="69"/>
  <c r="L2657" i="69"/>
  <c r="J2658" i="69"/>
  <c r="L2658" i="69"/>
  <c r="J2659" i="69"/>
  <c r="L2659" i="69"/>
  <c r="J2660" i="69"/>
  <c r="L2660" i="69"/>
  <c r="J2661" i="69"/>
  <c r="L2661" i="69"/>
  <c r="J2662" i="69"/>
  <c r="L2662" i="69"/>
  <c r="J2663" i="69"/>
  <c r="L2663" i="69"/>
  <c r="J2664" i="69"/>
  <c r="L2664" i="69"/>
  <c r="J2665" i="69"/>
  <c r="L2665" i="69"/>
  <c r="J2666" i="69"/>
  <c r="L2666" i="69"/>
  <c r="J2667" i="69"/>
  <c r="L2667" i="69"/>
  <c r="J2668" i="69"/>
  <c r="L2668" i="69"/>
  <c r="J2669" i="69"/>
  <c r="L2669" i="69"/>
  <c r="J2670" i="69"/>
  <c r="L2670" i="69"/>
  <c r="J2671" i="69"/>
  <c r="L2671" i="69"/>
  <c r="J2672" i="69"/>
  <c r="L2672" i="69"/>
  <c r="J2673" i="69"/>
  <c r="L2673" i="69"/>
  <c r="J2674" i="69"/>
  <c r="L2674" i="69"/>
  <c r="J2675" i="69"/>
  <c r="L2675" i="69"/>
  <c r="J2676" i="69"/>
  <c r="L2676" i="69"/>
  <c r="J2677" i="69"/>
  <c r="L2677" i="69"/>
  <c r="J2678" i="69"/>
  <c r="L2678" i="69"/>
  <c r="J2679" i="69"/>
  <c r="L2679" i="69"/>
  <c r="J2680" i="69"/>
  <c r="L2680" i="69"/>
  <c r="J2681" i="69"/>
  <c r="L2681" i="69"/>
  <c r="J2682" i="69"/>
  <c r="L2682" i="69"/>
  <c r="J2683" i="69"/>
  <c r="L2683" i="69"/>
  <c r="J2684" i="69"/>
  <c r="L2684" i="69"/>
  <c r="J2685" i="69"/>
  <c r="L2685" i="69"/>
  <c r="J2686" i="69"/>
  <c r="L2686" i="69"/>
  <c r="J2687" i="69"/>
  <c r="L2687" i="69"/>
  <c r="J2688" i="69"/>
  <c r="L2688" i="69"/>
  <c r="J2689" i="69"/>
  <c r="L2689" i="69"/>
  <c r="J2690" i="69"/>
  <c r="L2690" i="69"/>
  <c r="J2691" i="69"/>
  <c r="L2691" i="69"/>
  <c r="J2692" i="69"/>
  <c r="L2692" i="69"/>
  <c r="J2693" i="69"/>
  <c r="L2693" i="69"/>
  <c r="J2694" i="69"/>
  <c r="L2694" i="69"/>
  <c r="J2695" i="69"/>
  <c r="L2695" i="69"/>
  <c r="J2696" i="69"/>
  <c r="L2696" i="69"/>
  <c r="J2697" i="69"/>
  <c r="L2697" i="69"/>
  <c r="J2698" i="69"/>
  <c r="L2698" i="69"/>
  <c r="J2699" i="69"/>
  <c r="L2699" i="69"/>
  <c r="J2700" i="69"/>
  <c r="L2700" i="69"/>
  <c r="J2701" i="69"/>
  <c r="L2701" i="69"/>
  <c r="J2702" i="69"/>
  <c r="L2702" i="69"/>
  <c r="J2703" i="69"/>
  <c r="L2703" i="69"/>
  <c r="J2704" i="69"/>
  <c r="L2704" i="69"/>
  <c r="J2705" i="69"/>
  <c r="L2705" i="69"/>
  <c r="J2706" i="69"/>
  <c r="L2706" i="69"/>
  <c r="J2707" i="69"/>
  <c r="L2707" i="69"/>
  <c r="J2708" i="69"/>
  <c r="L2708" i="69"/>
  <c r="J2709" i="69"/>
  <c r="L2709" i="69"/>
  <c r="J2710" i="69"/>
  <c r="L2710" i="69"/>
  <c r="J2711" i="69"/>
  <c r="L2711" i="69"/>
  <c r="J2712" i="69"/>
  <c r="L2712" i="69"/>
  <c r="J2713" i="69"/>
  <c r="L2713" i="69"/>
  <c r="J2714" i="69"/>
  <c r="L2714" i="69"/>
  <c r="J2715" i="69"/>
  <c r="L2715" i="69"/>
  <c r="J2716" i="69"/>
  <c r="L2716" i="69"/>
  <c r="J2717" i="69"/>
  <c r="L2717" i="69"/>
  <c r="J2718" i="69"/>
  <c r="L2718" i="69"/>
  <c r="J2719" i="69"/>
  <c r="L2719" i="69"/>
  <c r="J2720" i="69"/>
  <c r="L2720" i="69"/>
  <c r="J2721" i="69"/>
  <c r="L2721" i="69"/>
  <c r="J2722" i="69"/>
  <c r="L2722" i="69"/>
  <c r="J2723" i="69"/>
  <c r="L2723" i="69"/>
  <c r="J2724" i="69"/>
  <c r="L2724" i="69"/>
  <c r="J2725" i="69"/>
  <c r="L2725" i="69"/>
  <c r="J2726" i="69"/>
  <c r="L2726" i="69"/>
  <c r="J2727" i="69"/>
  <c r="L2727" i="69"/>
  <c r="J2728" i="69"/>
  <c r="L2728" i="69"/>
  <c r="J2729" i="69"/>
  <c r="L2729" i="69"/>
  <c r="J2730" i="69"/>
  <c r="L2730" i="69"/>
  <c r="J2731" i="69"/>
  <c r="L2731" i="69"/>
  <c r="J2732" i="69"/>
  <c r="L2732" i="69"/>
  <c r="J2733" i="69"/>
  <c r="L2733" i="69"/>
  <c r="J2734" i="69"/>
  <c r="L2734" i="69"/>
  <c r="J2735" i="69"/>
  <c r="L2735" i="69"/>
  <c r="J2736" i="69"/>
  <c r="L2736" i="69"/>
  <c r="J2737" i="69"/>
  <c r="L2737" i="69"/>
  <c r="J2738" i="69"/>
  <c r="L2738" i="69"/>
  <c r="J2739" i="69"/>
  <c r="L2739" i="69"/>
  <c r="J2740" i="69"/>
  <c r="L2740" i="69"/>
  <c r="J2741" i="69"/>
  <c r="L2741" i="69"/>
  <c r="J2742" i="69"/>
  <c r="L2742" i="69"/>
  <c r="J2743" i="69"/>
  <c r="L2743" i="69"/>
  <c r="J2744" i="69"/>
  <c r="L2744" i="69"/>
  <c r="J2745" i="69"/>
  <c r="L2745" i="69"/>
  <c r="J2746" i="69"/>
  <c r="L2746" i="69"/>
  <c r="J2747" i="69"/>
  <c r="L2747" i="69"/>
  <c r="J2748" i="69"/>
  <c r="L2748" i="69"/>
  <c r="J2749" i="69"/>
  <c r="L2749" i="69"/>
  <c r="J2750" i="69"/>
  <c r="L2750" i="69"/>
  <c r="J2751" i="69"/>
  <c r="L2751" i="69"/>
  <c r="J2752" i="69"/>
  <c r="L2752" i="69"/>
  <c r="J2753" i="69"/>
  <c r="L2753" i="69"/>
  <c r="J2754" i="69"/>
  <c r="L2754" i="69"/>
  <c r="J2755" i="69"/>
  <c r="L2755" i="69"/>
  <c r="J2756" i="69"/>
  <c r="L2756" i="69"/>
  <c r="J2757" i="69"/>
  <c r="L2757" i="69"/>
  <c r="J2758" i="69"/>
  <c r="L2758" i="69"/>
  <c r="J2759" i="69"/>
  <c r="L2759" i="69"/>
  <c r="J2760" i="69"/>
  <c r="L2760" i="69"/>
  <c r="J2761" i="69"/>
  <c r="L2761" i="69"/>
  <c r="J2762" i="69"/>
  <c r="L2762" i="69"/>
  <c r="J2763" i="69"/>
  <c r="L2763" i="69"/>
  <c r="J2764" i="69"/>
  <c r="L2764" i="69"/>
  <c r="J2765" i="69"/>
  <c r="L2765" i="69"/>
  <c r="J2766" i="69"/>
  <c r="L2766" i="69"/>
  <c r="J2767" i="69"/>
  <c r="L2767" i="69"/>
  <c r="J2768" i="69"/>
  <c r="L2768" i="69"/>
  <c r="J2769" i="69"/>
  <c r="L2769" i="69"/>
  <c r="J2770" i="69"/>
  <c r="L2770" i="69"/>
  <c r="J2771" i="69"/>
  <c r="L2771" i="69"/>
  <c r="J2772" i="69"/>
  <c r="L2772" i="69"/>
  <c r="J2773" i="69"/>
  <c r="L2773" i="69"/>
  <c r="J2774" i="69"/>
  <c r="L2774" i="69"/>
  <c r="J2775" i="69"/>
  <c r="L2775" i="69"/>
  <c r="J2776" i="69"/>
  <c r="L2776" i="69"/>
  <c r="J2777" i="69"/>
  <c r="L2777" i="69"/>
  <c r="J2778" i="69"/>
  <c r="L2778" i="69"/>
  <c r="J2779" i="69"/>
  <c r="L2779" i="69"/>
  <c r="J2780" i="69"/>
  <c r="L2780" i="69"/>
  <c r="J2781" i="69"/>
  <c r="L2781" i="69"/>
  <c r="J2782" i="69"/>
  <c r="L2782" i="69"/>
  <c r="J2783" i="69"/>
  <c r="L2783" i="69"/>
  <c r="J2784" i="69"/>
  <c r="L2784" i="69"/>
  <c r="J2785" i="69"/>
  <c r="L2785" i="69"/>
  <c r="J2786" i="69"/>
  <c r="L2786" i="69"/>
  <c r="J2787" i="69"/>
  <c r="L2787" i="69"/>
  <c r="J2788" i="69"/>
  <c r="L2788" i="69"/>
  <c r="J2789" i="69"/>
  <c r="L2789" i="69"/>
  <c r="J2790" i="69"/>
  <c r="L2790" i="69"/>
  <c r="J2791" i="69"/>
  <c r="L2791" i="69"/>
  <c r="J2792" i="69"/>
  <c r="L2792" i="69"/>
  <c r="J2793" i="69"/>
  <c r="L2793" i="69"/>
  <c r="J2794" i="69"/>
  <c r="L2794" i="69"/>
  <c r="J2795" i="69"/>
  <c r="L2795" i="69"/>
  <c r="J2796" i="69"/>
  <c r="L2796" i="69"/>
  <c r="J2797" i="69"/>
  <c r="L2797" i="69"/>
  <c r="J2798" i="69"/>
  <c r="L2798" i="69"/>
  <c r="J2799" i="69"/>
  <c r="L2799" i="69"/>
  <c r="J2800" i="69"/>
  <c r="L2800" i="69"/>
  <c r="J2801" i="69"/>
  <c r="L2801" i="69"/>
  <c r="J2802" i="69"/>
  <c r="L2802" i="69"/>
  <c r="J2803" i="69"/>
  <c r="L2803" i="69"/>
  <c r="J2804" i="69"/>
  <c r="L2804" i="69"/>
  <c r="J2805" i="69"/>
  <c r="L2805" i="69"/>
  <c r="J2806" i="69"/>
  <c r="L2806" i="69"/>
  <c r="J2807" i="69"/>
  <c r="L2807" i="69"/>
  <c r="J2808" i="69"/>
  <c r="L2808" i="69"/>
  <c r="J2809" i="69"/>
  <c r="L2809" i="69"/>
  <c r="J2810" i="69"/>
  <c r="L2810" i="69"/>
  <c r="J2811" i="69"/>
  <c r="L2811" i="69"/>
  <c r="J2812" i="69"/>
  <c r="L2812" i="69"/>
  <c r="J2813" i="69"/>
  <c r="L2813" i="69"/>
  <c r="J2814" i="69"/>
  <c r="L2814" i="69"/>
  <c r="J2815" i="69"/>
  <c r="L2815" i="69"/>
  <c r="J2816" i="69"/>
  <c r="L2816" i="69"/>
  <c r="J2817" i="69"/>
  <c r="L2817" i="69"/>
  <c r="J2818" i="69"/>
  <c r="L2818" i="69"/>
  <c r="J2819" i="69"/>
  <c r="L2819" i="69"/>
  <c r="J2820" i="69"/>
  <c r="L2820" i="69"/>
  <c r="J2821" i="69"/>
  <c r="L2821" i="69"/>
  <c r="J2822" i="69"/>
  <c r="L2822" i="69"/>
  <c r="J2823" i="69"/>
  <c r="L2823" i="69"/>
  <c r="J2824" i="69"/>
  <c r="L2824" i="69"/>
  <c r="J2825" i="69"/>
  <c r="L2825" i="69"/>
  <c r="J2826" i="69"/>
  <c r="L2826" i="69"/>
  <c r="J2827" i="69"/>
  <c r="L2827" i="69"/>
  <c r="J2828" i="69"/>
  <c r="L2828" i="69"/>
  <c r="J2829" i="69"/>
  <c r="L2829" i="69"/>
  <c r="J2830" i="69"/>
  <c r="L2830" i="69"/>
  <c r="J2831" i="69"/>
  <c r="L2831" i="69"/>
  <c r="J2832" i="69"/>
  <c r="L2832" i="69"/>
  <c r="J2833" i="69"/>
  <c r="L2833" i="69"/>
  <c r="J2834" i="69"/>
  <c r="L2834" i="69"/>
  <c r="J2835" i="69"/>
  <c r="L2835" i="69"/>
  <c r="J2836" i="69"/>
  <c r="L2836" i="69"/>
  <c r="J2837" i="69"/>
  <c r="L2837" i="69"/>
  <c r="J2838" i="69"/>
  <c r="L2838" i="69"/>
  <c r="J2839" i="69"/>
  <c r="L2839" i="69"/>
  <c r="J2840" i="69"/>
  <c r="L2840" i="69"/>
  <c r="J2841" i="69"/>
  <c r="L2841" i="69"/>
  <c r="J2842" i="69"/>
  <c r="L2842" i="69"/>
  <c r="J2843" i="69"/>
  <c r="L2843" i="69"/>
  <c r="J2844" i="69"/>
  <c r="L2844" i="69"/>
  <c r="J2845" i="69"/>
  <c r="L2845" i="69"/>
  <c r="J2846" i="69"/>
  <c r="L2846" i="69"/>
  <c r="J2847" i="69"/>
  <c r="L2847" i="69"/>
  <c r="J2848" i="69"/>
  <c r="L2848" i="69"/>
  <c r="J2849" i="69"/>
  <c r="L2849" i="69"/>
  <c r="J2850" i="69"/>
  <c r="L2850" i="69"/>
  <c r="J2851" i="69"/>
  <c r="L2851" i="69"/>
  <c r="J2852" i="69"/>
  <c r="L2852" i="69"/>
  <c r="J2853" i="69"/>
  <c r="L2853" i="69"/>
  <c r="J2854" i="69"/>
  <c r="L2854" i="69"/>
  <c r="J2855" i="69"/>
  <c r="L2855" i="69"/>
  <c r="J2856" i="69"/>
  <c r="L2856" i="69"/>
  <c r="J2857" i="69"/>
  <c r="L2857" i="69"/>
  <c r="J2858" i="69"/>
  <c r="L2858" i="69"/>
  <c r="J2859" i="69"/>
  <c r="L2859" i="69"/>
  <c r="J2860" i="69"/>
  <c r="L2860" i="69"/>
  <c r="J2861" i="69"/>
  <c r="L2861" i="69"/>
  <c r="J2862" i="69"/>
  <c r="L2862" i="69"/>
  <c r="J2863" i="69"/>
  <c r="L2863" i="69"/>
  <c r="J2864" i="69"/>
  <c r="L2864" i="69"/>
  <c r="J2865" i="69"/>
  <c r="L2865" i="69"/>
  <c r="J2866" i="69"/>
  <c r="L2866" i="69"/>
  <c r="J2867" i="69"/>
  <c r="L2867" i="69"/>
  <c r="J2868" i="69"/>
  <c r="L2868" i="69"/>
  <c r="J2869" i="69"/>
  <c r="L2869" i="69"/>
  <c r="J2870" i="69"/>
  <c r="L2870" i="69"/>
  <c r="J2871" i="69"/>
  <c r="L2871" i="69"/>
  <c r="J2872" i="69"/>
  <c r="L2872" i="69"/>
  <c r="J2873" i="69"/>
  <c r="L2873" i="69"/>
  <c r="J2874" i="69"/>
  <c r="L2874" i="69"/>
  <c r="J2875" i="69"/>
  <c r="L2875" i="69"/>
  <c r="J2876" i="69"/>
  <c r="L2876" i="69"/>
  <c r="J2877" i="69"/>
  <c r="L2877" i="69"/>
  <c r="J2878" i="69"/>
  <c r="L2878" i="69"/>
  <c r="J2879" i="69"/>
  <c r="L2879" i="69"/>
  <c r="J2880" i="69"/>
  <c r="L2880" i="69"/>
  <c r="J2881" i="69"/>
  <c r="L2881" i="69"/>
  <c r="J2882" i="69"/>
  <c r="L2882" i="69"/>
  <c r="J2883" i="69"/>
  <c r="L2883" i="69"/>
  <c r="J18" i="69"/>
  <c r="J19" i="69"/>
  <c r="L19" i="69"/>
  <c r="J20" i="69"/>
  <c r="L20" i="69"/>
  <c r="J21" i="69"/>
  <c r="L21" i="69"/>
  <c r="J22" i="69"/>
  <c r="L22" i="69"/>
  <c r="J23" i="69"/>
  <c r="L23" i="69"/>
  <c r="J24" i="69"/>
  <c r="L24" i="69"/>
  <c r="J25" i="69"/>
  <c r="L25" i="69"/>
  <c r="J26" i="69"/>
  <c r="L26" i="69"/>
  <c r="J27" i="69"/>
  <c r="L27" i="69"/>
  <c r="J28" i="69"/>
  <c r="L28" i="69"/>
  <c r="J29" i="69"/>
  <c r="L29" i="69"/>
  <c r="J30" i="69"/>
  <c r="L30" i="69"/>
  <c r="J31" i="69"/>
  <c r="L31" i="69"/>
  <c r="J32" i="69"/>
  <c r="L32" i="69"/>
  <c r="J33" i="69"/>
  <c r="L33" i="69"/>
  <c r="J34" i="69"/>
  <c r="L34" i="69"/>
  <c r="J35" i="69"/>
  <c r="L35" i="69"/>
  <c r="J36" i="69"/>
  <c r="L36" i="69"/>
  <c r="J37" i="69"/>
  <c r="L37" i="69"/>
  <c r="J38" i="69"/>
  <c r="L38" i="69"/>
  <c r="J39" i="69"/>
  <c r="L39" i="69"/>
  <c r="J40" i="69"/>
  <c r="L40" i="69"/>
  <c r="J41" i="69"/>
  <c r="L41" i="69"/>
  <c r="J42" i="69"/>
  <c r="L42" i="69"/>
  <c r="J43" i="69"/>
  <c r="L43" i="69"/>
  <c r="J44" i="69"/>
  <c r="L44" i="69"/>
  <c r="J45" i="69"/>
  <c r="L45" i="69"/>
  <c r="J46" i="69"/>
  <c r="L46" i="69"/>
  <c r="J47" i="69"/>
  <c r="L47" i="69"/>
  <c r="J48" i="69"/>
  <c r="L48" i="69"/>
  <c r="J49" i="69"/>
  <c r="L49" i="69"/>
  <c r="J50" i="69"/>
  <c r="L50" i="69"/>
  <c r="J51" i="69"/>
  <c r="L51" i="69"/>
  <c r="J52" i="69"/>
  <c r="L52" i="69"/>
  <c r="J53" i="69"/>
  <c r="L53" i="69"/>
  <c r="J54" i="69"/>
  <c r="L54" i="69"/>
  <c r="J55" i="69"/>
  <c r="L55" i="69"/>
  <c r="J56" i="69"/>
  <c r="L56" i="69"/>
  <c r="J57" i="69"/>
  <c r="L57" i="69"/>
  <c r="J58" i="69"/>
  <c r="L58" i="69"/>
  <c r="J59" i="69"/>
  <c r="L59" i="69"/>
  <c r="J60" i="69"/>
  <c r="L60" i="69"/>
  <c r="J61" i="69"/>
  <c r="L61" i="69"/>
  <c r="J62" i="69"/>
  <c r="L62" i="69"/>
  <c r="J63" i="69"/>
  <c r="L63" i="69"/>
  <c r="J64" i="69"/>
  <c r="L64" i="69"/>
  <c r="J65" i="69"/>
  <c r="L65" i="69"/>
  <c r="J66" i="69"/>
  <c r="L66" i="69"/>
  <c r="J67" i="69"/>
  <c r="L67" i="69"/>
  <c r="J68" i="69"/>
  <c r="L68" i="69"/>
  <c r="J69" i="69"/>
  <c r="L69" i="69"/>
  <c r="J70" i="69"/>
  <c r="L70" i="69"/>
  <c r="J71" i="69"/>
  <c r="L71" i="69"/>
  <c r="J72" i="69"/>
  <c r="L72" i="69"/>
  <c r="J73" i="69"/>
  <c r="L73" i="69"/>
  <c r="J74" i="69"/>
  <c r="L74" i="69"/>
  <c r="J75" i="69"/>
  <c r="L75" i="69"/>
  <c r="J76" i="69"/>
  <c r="L76" i="69"/>
  <c r="J77" i="69"/>
  <c r="L77" i="69"/>
  <c r="J78" i="69"/>
  <c r="L78" i="69"/>
  <c r="J79" i="69"/>
  <c r="L79" i="69"/>
  <c r="J80" i="69"/>
  <c r="L80" i="69"/>
  <c r="J81" i="69"/>
  <c r="L81" i="69"/>
  <c r="J82" i="69"/>
  <c r="L82" i="69"/>
  <c r="J83" i="69"/>
  <c r="L83" i="69"/>
  <c r="J84" i="69"/>
  <c r="L84" i="69"/>
  <c r="J85" i="69"/>
  <c r="L85" i="69"/>
  <c r="J86" i="69"/>
  <c r="L86" i="69"/>
  <c r="J87" i="69"/>
  <c r="L87" i="69"/>
  <c r="J88" i="69"/>
  <c r="L88" i="69"/>
  <c r="J89" i="69"/>
  <c r="L89" i="69"/>
  <c r="J90" i="69"/>
  <c r="L90" i="69"/>
  <c r="J91" i="69"/>
  <c r="L91" i="69"/>
  <c r="J92" i="69"/>
  <c r="L92" i="69"/>
  <c r="J93" i="69"/>
  <c r="L93" i="69"/>
  <c r="J94" i="69"/>
  <c r="L94" i="69"/>
  <c r="J95" i="69"/>
  <c r="L95" i="69"/>
  <c r="J96" i="69"/>
  <c r="L96" i="69"/>
  <c r="J97" i="69"/>
  <c r="L97" i="69"/>
  <c r="J98" i="69"/>
  <c r="L98" i="69"/>
  <c r="J99" i="69"/>
  <c r="L99" i="69"/>
  <c r="J100" i="69"/>
  <c r="L100" i="69"/>
  <c r="J101" i="69"/>
  <c r="L101" i="69"/>
  <c r="J102" i="69"/>
  <c r="L102" i="69"/>
  <c r="J103" i="69"/>
  <c r="L103" i="69"/>
  <c r="J104" i="69"/>
  <c r="L104" i="69"/>
  <c r="J105" i="69"/>
  <c r="L105" i="69"/>
  <c r="J106" i="69"/>
  <c r="L106" i="69"/>
  <c r="J107" i="69"/>
  <c r="L107" i="69"/>
  <c r="J108" i="69"/>
  <c r="L108" i="69"/>
  <c r="J109" i="69"/>
  <c r="L109" i="69"/>
  <c r="J110" i="69"/>
  <c r="L110" i="69"/>
  <c r="J111" i="69"/>
  <c r="L111" i="69"/>
  <c r="J112" i="69"/>
  <c r="L112" i="69"/>
  <c r="J113" i="69"/>
  <c r="L113" i="69"/>
  <c r="J114" i="69"/>
  <c r="L114" i="69"/>
  <c r="J115" i="69"/>
  <c r="L115" i="69"/>
  <c r="J116" i="69"/>
  <c r="L116" i="69"/>
  <c r="J117" i="69"/>
  <c r="L117" i="69"/>
  <c r="J118" i="69"/>
  <c r="L118" i="69"/>
  <c r="J119" i="69"/>
  <c r="L119" i="69"/>
  <c r="J120" i="69"/>
  <c r="L120" i="69"/>
  <c r="J121" i="69"/>
  <c r="L121" i="69"/>
  <c r="J122" i="69"/>
  <c r="L122" i="69"/>
  <c r="J123" i="69"/>
  <c r="L123" i="69"/>
  <c r="J124" i="69"/>
  <c r="L124" i="69"/>
  <c r="J125" i="69"/>
  <c r="L125" i="69"/>
  <c r="J126" i="69"/>
  <c r="L126" i="69"/>
  <c r="J127" i="69"/>
  <c r="L127" i="69"/>
  <c r="J128" i="69"/>
  <c r="L128" i="69"/>
  <c r="J129" i="69"/>
  <c r="L129" i="69"/>
  <c r="J130" i="69"/>
  <c r="L130" i="69"/>
  <c r="J131" i="69"/>
  <c r="L131" i="69"/>
  <c r="J132" i="69"/>
  <c r="L132" i="69"/>
  <c r="J133" i="69"/>
  <c r="L133" i="69"/>
  <c r="J134" i="69"/>
  <c r="L134" i="69"/>
  <c r="J135" i="69"/>
  <c r="L135" i="69"/>
  <c r="J136" i="69"/>
  <c r="L136" i="69"/>
  <c r="J137" i="69"/>
  <c r="L137" i="69"/>
  <c r="J138" i="69"/>
  <c r="L138" i="69"/>
  <c r="J139" i="69"/>
  <c r="L139" i="69"/>
  <c r="J140" i="69"/>
  <c r="L140" i="69"/>
  <c r="J141" i="69"/>
  <c r="L141" i="69"/>
  <c r="J142" i="69"/>
  <c r="L142" i="69"/>
  <c r="J143" i="69"/>
  <c r="L143" i="69"/>
  <c r="J144" i="69"/>
  <c r="L144" i="69"/>
  <c r="J145" i="69"/>
  <c r="L145" i="69"/>
  <c r="J146" i="69"/>
  <c r="L146" i="69"/>
  <c r="J147" i="69"/>
  <c r="L147" i="69"/>
  <c r="J148" i="69"/>
  <c r="L148" i="69"/>
  <c r="J149" i="69"/>
  <c r="L149" i="69"/>
  <c r="J150" i="69"/>
  <c r="L150" i="69"/>
  <c r="J151" i="69"/>
  <c r="L151" i="69"/>
  <c r="J152" i="69"/>
  <c r="L152" i="69"/>
  <c r="J153" i="69"/>
  <c r="L153" i="69"/>
  <c r="J154" i="69"/>
  <c r="L154" i="69"/>
  <c r="J155" i="69"/>
  <c r="L155" i="69"/>
  <c r="J156" i="69"/>
  <c r="L156" i="69"/>
  <c r="J157" i="69"/>
  <c r="L157" i="69"/>
  <c r="J158" i="69"/>
  <c r="L158" i="69"/>
  <c r="J159" i="69"/>
  <c r="L159" i="69"/>
  <c r="J160" i="69"/>
  <c r="L160" i="69"/>
  <c r="J161" i="69"/>
  <c r="L161" i="69"/>
  <c r="J162" i="69"/>
  <c r="L162" i="69"/>
  <c r="J163" i="69"/>
  <c r="L163" i="69"/>
  <c r="J164" i="69"/>
  <c r="L164" i="69"/>
  <c r="J165" i="69"/>
  <c r="L165" i="69"/>
  <c r="J166" i="69"/>
  <c r="L166" i="69"/>
  <c r="J167" i="69"/>
  <c r="L167" i="69"/>
  <c r="J168" i="69"/>
  <c r="L168" i="69"/>
  <c r="J169" i="69"/>
  <c r="L169" i="69"/>
  <c r="J170" i="69"/>
  <c r="L170" i="69"/>
  <c r="J171" i="69"/>
  <c r="L171" i="69"/>
  <c r="J172" i="69"/>
  <c r="L172" i="69"/>
  <c r="J173" i="69"/>
  <c r="L173" i="69"/>
  <c r="J174" i="69"/>
  <c r="L174" i="69"/>
  <c r="J175" i="69"/>
  <c r="L175" i="69"/>
  <c r="J176" i="69"/>
  <c r="L176" i="69"/>
  <c r="J177" i="69"/>
  <c r="L177" i="69"/>
  <c r="J178" i="69"/>
  <c r="L178" i="69"/>
  <c r="J179" i="69"/>
  <c r="L179" i="69"/>
  <c r="J180" i="69"/>
  <c r="L180" i="69"/>
  <c r="J181" i="69"/>
  <c r="L181" i="69"/>
  <c r="J182" i="69"/>
  <c r="L182" i="69"/>
  <c r="J183" i="69"/>
  <c r="L183" i="69"/>
  <c r="J184" i="69"/>
  <c r="L184" i="69"/>
  <c r="J185" i="69"/>
  <c r="L185" i="69"/>
  <c r="J186" i="69"/>
  <c r="L186" i="69"/>
  <c r="J187" i="69"/>
  <c r="L187" i="69"/>
  <c r="J188" i="69"/>
  <c r="L188" i="69"/>
  <c r="J189" i="69"/>
  <c r="L189" i="69"/>
  <c r="J190" i="69"/>
  <c r="L190" i="69"/>
  <c r="J191" i="69"/>
  <c r="L191" i="69"/>
  <c r="J192" i="69"/>
  <c r="L192" i="69"/>
  <c r="J193" i="69"/>
  <c r="L193" i="69"/>
  <c r="J194" i="69"/>
  <c r="L194" i="69"/>
  <c r="J195" i="69"/>
  <c r="L195" i="69"/>
  <c r="J196" i="69"/>
  <c r="L196" i="69"/>
  <c r="J197" i="69"/>
  <c r="L197" i="69"/>
  <c r="J198" i="69"/>
  <c r="L198" i="69"/>
  <c r="J199" i="69"/>
  <c r="L199" i="69"/>
  <c r="J200" i="69"/>
  <c r="L200" i="69"/>
  <c r="J201" i="69"/>
  <c r="L201" i="69"/>
  <c r="J202" i="69"/>
  <c r="L202" i="69"/>
  <c r="J203" i="69"/>
  <c r="L203" i="69"/>
  <c r="J204" i="69"/>
  <c r="L204" i="69"/>
  <c r="J205" i="69"/>
  <c r="L205" i="69"/>
  <c r="J206" i="69"/>
  <c r="L206" i="69"/>
  <c r="J207" i="69"/>
  <c r="L207" i="69"/>
  <c r="J208" i="69"/>
  <c r="L208" i="69"/>
  <c r="J209" i="69"/>
  <c r="L209" i="69"/>
  <c r="J210" i="69"/>
  <c r="L210" i="69"/>
  <c r="J211" i="69"/>
  <c r="L211" i="69"/>
  <c r="J212" i="69"/>
  <c r="L212" i="69"/>
  <c r="J213" i="69"/>
  <c r="L213" i="69"/>
  <c r="J214" i="69"/>
  <c r="L214" i="69"/>
  <c r="J215" i="69"/>
  <c r="L215" i="69"/>
  <c r="J216" i="69"/>
  <c r="L216" i="69"/>
  <c r="J217" i="69"/>
  <c r="L217" i="69"/>
  <c r="J218" i="69"/>
  <c r="L218" i="69"/>
  <c r="J219" i="69"/>
  <c r="L219" i="69"/>
  <c r="J220" i="69"/>
  <c r="L220" i="69"/>
  <c r="J221" i="69"/>
  <c r="L221" i="69"/>
  <c r="J222" i="69"/>
  <c r="L222" i="69"/>
  <c r="J223" i="69"/>
  <c r="L223" i="69"/>
  <c r="J224" i="69"/>
  <c r="L224" i="69"/>
  <c r="J225" i="69"/>
  <c r="L225" i="69"/>
  <c r="J226" i="69"/>
  <c r="L226" i="69"/>
  <c r="J227" i="69"/>
  <c r="L227" i="69"/>
  <c r="J228" i="69"/>
  <c r="L228" i="69"/>
  <c r="J229" i="69"/>
  <c r="L229" i="69"/>
  <c r="J230" i="69"/>
  <c r="L230" i="69"/>
  <c r="J231" i="69"/>
  <c r="L231" i="69"/>
  <c r="J232" i="69"/>
  <c r="L232" i="69"/>
  <c r="J233" i="69"/>
  <c r="L233" i="69"/>
  <c r="J234" i="69"/>
  <c r="L234" i="69"/>
  <c r="J235" i="69"/>
  <c r="L235" i="69"/>
  <c r="J236" i="69"/>
  <c r="L236" i="69"/>
  <c r="J237" i="69"/>
  <c r="L237" i="69"/>
  <c r="J238" i="69"/>
  <c r="L238" i="69"/>
  <c r="J239" i="69"/>
  <c r="L239" i="69"/>
  <c r="J240" i="69"/>
  <c r="L240" i="69"/>
  <c r="J241" i="69"/>
  <c r="L241" i="69"/>
  <c r="J242" i="69"/>
  <c r="L242" i="69"/>
  <c r="J243" i="69"/>
  <c r="L243" i="69"/>
  <c r="J244" i="69"/>
  <c r="L244" i="69"/>
  <c r="J245" i="69"/>
  <c r="L245" i="69"/>
  <c r="J246" i="69"/>
  <c r="L246" i="69"/>
  <c r="J247" i="69"/>
  <c r="L247" i="69"/>
  <c r="J248" i="69"/>
  <c r="L248" i="69"/>
  <c r="J249" i="69"/>
  <c r="L249" i="69"/>
  <c r="J250" i="69"/>
  <c r="L250" i="69"/>
  <c r="J251" i="69"/>
  <c r="L251" i="69"/>
  <c r="J252" i="69"/>
  <c r="L252" i="69"/>
  <c r="J253" i="69"/>
  <c r="L253" i="69"/>
  <c r="J254" i="69"/>
  <c r="L254" i="69"/>
  <c r="J255" i="69"/>
  <c r="L255" i="69"/>
  <c r="J256" i="69"/>
  <c r="L256" i="69"/>
  <c r="J257" i="69"/>
  <c r="L257" i="69"/>
  <c r="J258" i="69"/>
  <c r="L258" i="69"/>
  <c r="J259" i="69"/>
  <c r="L259" i="69"/>
  <c r="J260" i="69"/>
  <c r="L260" i="69"/>
  <c r="J261" i="69"/>
  <c r="L261" i="69"/>
  <c r="J262" i="69"/>
  <c r="L262" i="69"/>
  <c r="J263" i="69"/>
  <c r="L263" i="69"/>
  <c r="J264" i="69"/>
  <c r="L264" i="69"/>
  <c r="J265" i="69"/>
  <c r="L265" i="69"/>
  <c r="J266" i="69"/>
  <c r="L266" i="69"/>
  <c r="J267" i="69"/>
  <c r="L267" i="69"/>
  <c r="J268" i="69"/>
  <c r="L268" i="69"/>
  <c r="J269" i="69"/>
  <c r="L269" i="69"/>
  <c r="J270" i="69"/>
  <c r="L270" i="69"/>
  <c r="J271" i="69"/>
  <c r="L271" i="69"/>
  <c r="J272" i="69"/>
  <c r="L272" i="69"/>
  <c r="J273" i="69"/>
  <c r="L273" i="69"/>
  <c r="J274" i="69"/>
  <c r="L274" i="69"/>
  <c r="J275" i="69"/>
  <c r="L275" i="69"/>
  <c r="J276" i="69"/>
  <c r="L276" i="69"/>
  <c r="J277" i="69"/>
  <c r="L277" i="69"/>
  <c r="J278" i="69"/>
  <c r="L278" i="69"/>
  <c r="J279" i="69"/>
  <c r="L279" i="69"/>
  <c r="J280" i="69"/>
  <c r="L280" i="69"/>
  <c r="J281" i="69"/>
  <c r="L281" i="69"/>
  <c r="J282" i="69"/>
  <c r="L282" i="69"/>
  <c r="J283" i="69"/>
  <c r="L283" i="69"/>
  <c r="J284" i="69"/>
  <c r="L284" i="69"/>
  <c r="J285" i="69"/>
  <c r="L285" i="69"/>
  <c r="J286" i="69"/>
  <c r="L286" i="69"/>
  <c r="J287" i="69"/>
  <c r="L287" i="69"/>
  <c r="J288" i="69"/>
  <c r="L288" i="69"/>
  <c r="J289" i="69"/>
  <c r="L289" i="69"/>
  <c r="J290" i="69"/>
  <c r="L290" i="69"/>
  <c r="J291" i="69"/>
  <c r="L291" i="69"/>
  <c r="J292" i="69"/>
  <c r="L292" i="69"/>
  <c r="J293" i="69"/>
  <c r="L293" i="69"/>
  <c r="J294" i="69"/>
  <c r="L294" i="69"/>
  <c r="J295" i="69"/>
  <c r="L295" i="69"/>
  <c r="J296" i="69"/>
  <c r="L296" i="69"/>
  <c r="J297" i="69"/>
  <c r="L297" i="69"/>
  <c r="J298" i="69"/>
  <c r="L298" i="69"/>
  <c r="J299" i="69"/>
  <c r="L299" i="69"/>
  <c r="J300" i="69"/>
  <c r="L300" i="69"/>
  <c r="J301" i="69"/>
  <c r="L301" i="69"/>
  <c r="J302" i="69"/>
  <c r="L302" i="69"/>
  <c r="J303" i="69"/>
  <c r="L303" i="69"/>
  <c r="J304" i="69"/>
  <c r="L304" i="69"/>
  <c r="J305" i="69"/>
  <c r="L305" i="69"/>
  <c r="J306" i="69"/>
  <c r="L306" i="69"/>
  <c r="J307" i="69"/>
  <c r="L307" i="69"/>
  <c r="J308" i="69"/>
  <c r="L308" i="69"/>
  <c r="J309" i="69"/>
  <c r="L309" i="69"/>
  <c r="J310" i="69"/>
  <c r="L310" i="69"/>
  <c r="J311" i="69"/>
  <c r="L311" i="69"/>
  <c r="J312" i="69"/>
  <c r="L312" i="69"/>
  <c r="J313" i="69"/>
  <c r="L313" i="69"/>
  <c r="J314" i="69"/>
  <c r="L314" i="69"/>
  <c r="J315" i="69"/>
  <c r="L315" i="69"/>
  <c r="J316" i="69"/>
  <c r="L316" i="69"/>
  <c r="J317" i="69"/>
  <c r="L317" i="69"/>
  <c r="J318" i="69"/>
  <c r="L318" i="69"/>
  <c r="J319" i="69"/>
  <c r="L319" i="69"/>
  <c r="J320" i="69"/>
  <c r="L320" i="69"/>
  <c r="J321" i="69"/>
  <c r="L321" i="69"/>
  <c r="J322" i="69"/>
  <c r="L322" i="69"/>
  <c r="J323" i="69"/>
  <c r="L323" i="69"/>
  <c r="J324" i="69"/>
  <c r="L324" i="69"/>
  <c r="J325" i="69"/>
  <c r="L325" i="69"/>
  <c r="J326" i="69"/>
  <c r="L326" i="69"/>
  <c r="J327" i="69"/>
  <c r="L327" i="69"/>
  <c r="J328" i="69"/>
  <c r="L328" i="69"/>
  <c r="J329" i="69"/>
  <c r="L329" i="69"/>
  <c r="J330" i="69"/>
  <c r="L330" i="69"/>
  <c r="J331" i="69"/>
  <c r="L331" i="69"/>
  <c r="J332" i="69"/>
  <c r="L332" i="69"/>
  <c r="J333" i="69"/>
  <c r="L333" i="69"/>
  <c r="J334" i="69"/>
  <c r="L334" i="69"/>
  <c r="J335" i="69"/>
  <c r="L335" i="69"/>
  <c r="J336" i="69"/>
  <c r="L336" i="69"/>
  <c r="J337" i="69"/>
  <c r="L337" i="69"/>
  <c r="J338" i="69"/>
  <c r="L338" i="69"/>
  <c r="J339" i="69"/>
  <c r="L339" i="69"/>
  <c r="J340" i="69"/>
  <c r="L340" i="69"/>
  <c r="J341" i="69"/>
  <c r="L341" i="69"/>
  <c r="J342" i="69"/>
  <c r="L342" i="69"/>
  <c r="J343" i="69"/>
  <c r="L343" i="69"/>
  <c r="J344" i="69"/>
  <c r="L344" i="69"/>
  <c r="J345" i="69"/>
  <c r="L345" i="69"/>
  <c r="J346" i="69"/>
  <c r="L346" i="69"/>
  <c r="J347" i="69"/>
  <c r="L347" i="69"/>
  <c r="J348" i="69"/>
  <c r="L348" i="69"/>
  <c r="J349" i="69"/>
  <c r="L349" i="69"/>
  <c r="J350" i="69"/>
  <c r="L350" i="69"/>
  <c r="J351" i="69"/>
  <c r="L351" i="69"/>
  <c r="J352" i="69"/>
  <c r="L352" i="69"/>
  <c r="J353" i="69"/>
  <c r="L353" i="69"/>
  <c r="J354" i="69"/>
  <c r="L354" i="69"/>
  <c r="J355" i="69"/>
  <c r="L355" i="69"/>
  <c r="J356" i="69"/>
  <c r="L356" i="69"/>
  <c r="J357" i="69"/>
  <c r="L357" i="69"/>
  <c r="J358" i="69"/>
  <c r="L358" i="69"/>
  <c r="J359" i="69"/>
  <c r="L359" i="69"/>
  <c r="J360" i="69"/>
  <c r="L360" i="69"/>
  <c r="J361" i="69"/>
  <c r="L361" i="69"/>
  <c r="J362" i="69"/>
  <c r="L362" i="69"/>
  <c r="J363" i="69"/>
  <c r="L363" i="69"/>
  <c r="J364" i="69"/>
  <c r="L364" i="69"/>
  <c r="J365" i="69"/>
  <c r="L365" i="69"/>
  <c r="J366" i="69"/>
  <c r="L366" i="69"/>
  <c r="J367" i="69"/>
  <c r="L367" i="69"/>
  <c r="J368" i="69"/>
  <c r="L368" i="69"/>
  <c r="J369" i="69"/>
  <c r="L369" i="69"/>
  <c r="J370" i="69"/>
  <c r="L370" i="69"/>
  <c r="J371" i="69"/>
  <c r="L371" i="69"/>
  <c r="J372" i="69"/>
  <c r="L372" i="69"/>
  <c r="J373" i="69"/>
  <c r="L373" i="69"/>
  <c r="J374" i="69"/>
  <c r="L374" i="69"/>
  <c r="J375" i="69"/>
  <c r="L375" i="69"/>
  <c r="J376" i="69"/>
  <c r="L376" i="69"/>
  <c r="J377" i="69"/>
  <c r="L377" i="69"/>
  <c r="J378" i="69"/>
  <c r="L378" i="69"/>
  <c r="J379" i="69"/>
  <c r="L379" i="69"/>
  <c r="J380" i="69"/>
  <c r="L380" i="69"/>
  <c r="J381" i="69"/>
  <c r="L381" i="69"/>
  <c r="J382" i="69"/>
  <c r="L382" i="69"/>
  <c r="J383" i="69"/>
  <c r="L383" i="69"/>
  <c r="J384" i="69"/>
  <c r="L384" i="69"/>
  <c r="J385" i="69"/>
  <c r="L385" i="69"/>
  <c r="J386" i="69"/>
  <c r="L386" i="69"/>
  <c r="J387" i="69"/>
  <c r="L387" i="69"/>
  <c r="J388" i="69"/>
  <c r="L388" i="69"/>
  <c r="J389" i="69"/>
  <c r="L389" i="69"/>
  <c r="J390" i="69"/>
  <c r="L390" i="69"/>
  <c r="J391" i="69"/>
  <c r="L391" i="69"/>
  <c r="J392" i="69"/>
  <c r="L392" i="69"/>
  <c r="J393" i="69"/>
  <c r="L393" i="69"/>
  <c r="J394" i="69"/>
  <c r="L394" i="69"/>
  <c r="J395" i="69"/>
  <c r="L395" i="69"/>
  <c r="J396" i="69"/>
  <c r="L396" i="69"/>
  <c r="J397" i="69"/>
  <c r="L397" i="69"/>
  <c r="J398" i="69"/>
  <c r="L398" i="69"/>
  <c r="J399" i="69"/>
  <c r="L399" i="69"/>
  <c r="J400" i="69"/>
  <c r="L400" i="69"/>
  <c r="J401" i="69"/>
  <c r="L401" i="69"/>
  <c r="J402" i="69"/>
  <c r="L402" i="69"/>
  <c r="J403" i="69"/>
  <c r="L403" i="69"/>
  <c r="J404" i="69"/>
  <c r="L404" i="69"/>
  <c r="J405" i="69"/>
  <c r="L405" i="69"/>
  <c r="J406" i="69"/>
  <c r="L406" i="69"/>
  <c r="J407" i="69"/>
  <c r="L407" i="69"/>
  <c r="J408" i="69"/>
  <c r="L408" i="69"/>
  <c r="J409" i="69"/>
  <c r="L409" i="69"/>
  <c r="J410" i="69"/>
  <c r="L410" i="69"/>
  <c r="J411" i="69"/>
  <c r="L411" i="69"/>
  <c r="J412" i="69"/>
  <c r="L412" i="69"/>
  <c r="J413" i="69"/>
  <c r="L413" i="69"/>
  <c r="J414" i="69"/>
  <c r="L414" i="69"/>
  <c r="J415" i="69"/>
  <c r="L415" i="69"/>
  <c r="J416" i="69"/>
  <c r="L416" i="69"/>
  <c r="J417" i="69"/>
  <c r="L417" i="69"/>
  <c r="J418" i="69"/>
  <c r="L418" i="69"/>
  <c r="J419" i="69"/>
  <c r="L419" i="69"/>
  <c r="J420" i="69"/>
  <c r="L420" i="69"/>
  <c r="J421" i="69"/>
  <c r="L421" i="69"/>
  <c r="J422" i="69"/>
  <c r="L422" i="69"/>
  <c r="J423" i="69"/>
  <c r="L423" i="69"/>
  <c r="J424" i="69"/>
  <c r="L424" i="69"/>
  <c r="J425" i="69"/>
  <c r="L425" i="69"/>
  <c r="J426" i="69"/>
  <c r="L426" i="69"/>
  <c r="J427" i="69"/>
  <c r="L427" i="69"/>
  <c r="J428" i="69"/>
  <c r="L428" i="69"/>
  <c r="J429" i="69"/>
  <c r="L429" i="69"/>
  <c r="J430" i="69"/>
  <c r="L430" i="69"/>
  <c r="J431" i="69"/>
  <c r="L431" i="69"/>
  <c r="J432" i="69"/>
  <c r="L432" i="69"/>
  <c r="J433" i="69"/>
  <c r="L433" i="69"/>
  <c r="J434" i="69"/>
  <c r="L434" i="69"/>
  <c r="J435" i="69"/>
  <c r="L435" i="69"/>
  <c r="J436" i="69"/>
  <c r="L436" i="69"/>
  <c r="J437" i="69"/>
  <c r="L437" i="69"/>
  <c r="J438" i="69"/>
  <c r="L438" i="69"/>
  <c r="J439" i="69"/>
  <c r="L439" i="69"/>
  <c r="J440" i="69"/>
  <c r="L440" i="69"/>
  <c r="J441" i="69"/>
  <c r="L441" i="69"/>
  <c r="J442" i="69"/>
  <c r="L442" i="69"/>
  <c r="J443" i="69"/>
  <c r="L443" i="69"/>
  <c r="J444" i="69"/>
  <c r="L444" i="69"/>
  <c r="J445" i="69"/>
  <c r="L445" i="69"/>
  <c r="J446" i="69"/>
  <c r="L446" i="69"/>
  <c r="J447" i="69"/>
  <c r="L447" i="69"/>
  <c r="J448" i="69"/>
  <c r="L448" i="69"/>
  <c r="J449" i="69"/>
  <c r="L449" i="69"/>
  <c r="J450" i="69"/>
  <c r="L450" i="69"/>
  <c r="J451" i="69"/>
  <c r="L451" i="69"/>
  <c r="J452" i="69"/>
  <c r="L452" i="69"/>
  <c r="J453" i="69"/>
  <c r="L453" i="69"/>
  <c r="J454" i="69"/>
  <c r="L454" i="69"/>
  <c r="J455" i="69"/>
  <c r="L455" i="69"/>
  <c r="J456" i="69"/>
  <c r="L456" i="69"/>
  <c r="J457" i="69"/>
  <c r="L457" i="69"/>
  <c r="J458" i="69"/>
  <c r="L458" i="69"/>
  <c r="L18" i="69"/>
  <c r="L49" i="14"/>
  <c r="U42" i="53"/>
  <c r="Z39" i="53"/>
  <c r="U41" i="53"/>
  <c r="T42" i="53"/>
  <c r="T84" i="53"/>
  <c r="U84" i="53"/>
  <c r="W83" i="53"/>
  <c r="W82" i="53"/>
  <c r="W81" i="53"/>
  <c r="W80" i="53"/>
  <c r="W79" i="53"/>
  <c r="W78" i="53"/>
  <c r="W77" i="53"/>
  <c r="W76" i="53"/>
  <c r="W75" i="53"/>
  <c r="W74" i="53"/>
  <c r="W73" i="53"/>
  <c r="W72" i="53"/>
  <c r="W71" i="53"/>
  <c r="W70" i="53"/>
  <c r="W69" i="53"/>
  <c r="W68" i="53"/>
  <c r="W67" i="53"/>
  <c r="W66" i="53"/>
  <c r="W65" i="53"/>
  <c r="W64" i="53"/>
  <c r="W63" i="53"/>
  <c r="W62" i="53"/>
  <c r="W61" i="53"/>
  <c r="W60" i="53"/>
  <c r="W59" i="53"/>
  <c r="W58" i="53"/>
  <c r="W57" i="53"/>
  <c r="W56" i="53"/>
  <c r="W55" i="53"/>
  <c r="W54" i="53"/>
  <c r="W53" i="53"/>
  <c r="W52" i="53"/>
  <c r="W51" i="53"/>
  <c r="W50" i="53"/>
  <c r="W49" i="53"/>
  <c r="W48" i="53"/>
  <c r="W47" i="53"/>
  <c r="W46" i="53"/>
  <c r="U4" i="53"/>
  <c r="S41" i="53"/>
  <c r="T41" i="53"/>
  <c r="U48" i="53"/>
  <c r="U49" i="53"/>
  <c r="U50" i="53"/>
  <c r="U51" i="53"/>
  <c r="U52" i="53"/>
  <c r="U53" i="53"/>
  <c r="U54" i="53"/>
  <c r="U55" i="53"/>
  <c r="U56" i="53"/>
  <c r="U57" i="53"/>
  <c r="U58" i="53"/>
  <c r="U59" i="53"/>
  <c r="U60" i="53"/>
  <c r="U61" i="53"/>
  <c r="U62" i="53"/>
  <c r="U63" i="53"/>
  <c r="U64" i="53"/>
  <c r="U65" i="53"/>
  <c r="U66" i="53"/>
  <c r="U67" i="53"/>
  <c r="U68" i="53"/>
  <c r="U69" i="53"/>
  <c r="U70" i="53"/>
  <c r="U71" i="53"/>
  <c r="U72" i="53"/>
  <c r="U73" i="53"/>
  <c r="U74" i="53"/>
  <c r="U75" i="53"/>
  <c r="U76" i="53"/>
  <c r="U77" i="53"/>
  <c r="U78" i="53"/>
  <c r="U79" i="53"/>
  <c r="U80" i="53"/>
  <c r="U81" i="53"/>
  <c r="U82" i="53"/>
  <c r="U83" i="53"/>
  <c r="U47" i="53"/>
  <c r="U5" i="53"/>
  <c r="U6" i="53"/>
  <c r="U7" i="53"/>
  <c r="U8" i="53"/>
  <c r="U9" i="53"/>
  <c r="U10" i="53"/>
  <c r="U11" i="53"/>
  <c r="U12" i="53"/>
  <c r="U13" i="53"/>
  <c r="U14" i="53"/>
  <c r="U15" i="53"/>
  <c r="U16" i="53"/>
  <c r="U17" i="53"/>
  <c r="U18" i="53"/>
  <c r="U19" i="53"/>
  <c r="U20" i="53"/>
  <c r="U21" i="53"/>
  <c r="U22" i="53"/>
  <c r="U23" i="53"/>
  <c r="U24" i="53"/>
  <c r="U25" i="53"/>
  <c r="U26" i="53"/>
  <c r="U27" i="53"/>
  <c r="U28" i="53"/>
  <c r="U29" i="53"/>
  <c r="U30" i="53"/>
  <c r="U31" i="53"/>
  <c r="U32" i="53"/>
  <c r="U33" i="53"/>
  <c r="U34" i="53"/>
  <c r="U35" i="53"/>
  <c r="U36" i="53"/>
  <c r="U37" i="53"/>
  <c r="U38" i="53"/>
  <c r="U39" i="53"/>
  <c r="U40" i="53"/>
  <c r="S84" i="53"/>
  <c r="M57" i="67"/>
  <c r="M56" i="67"/>
  <c r="M58" i="67" s="1"/>
  <c r="I46" i="67"/>
  <c r="H46" i="67"/>
  <c r="F46" i="67"/>
  <c r="E46" i="67"/>
  <c r="C46" i="67"/>
  <c r="B46" i="67"/>
  <c r="Q45" i="67"/>
  <c r="P45" i="67"/>
  <c r="L45" i="67"/>
  <c r="M45" i="67"/>
  <c r="K45" i="67"/>
  <c r="J45" i="67"/>
  <c r="G45" i="67"/>
  <c r="D45" i="67"/>
  <c r="Q44" i="67"/>
  <c r="M44" i="67"/>
  <c r="L44" i="67"/>
  <c r="K44" i="67"/>
  <c r="P44" i="67"/>
  <c r="J44" i="67"/>
  <c r="G44" i="67"/>
  <c r="D44" i="67"/>
  <c r="Q43" i="67"/>
  <c r="P43" i="67"/>
  <c r="L43" i="67"/>
  <c r="M43" i="67"/>
  <c r="K43" i="67"/>
  <c r="J43" i="67"/>
  <c r="G43" i="67"/>
  <c r="D43" i="67"/>
  <c r="Q42" i="67"/>
  <c r="M42" i="67"/>
  <c r="L42" i="67"/>
  <c r="K42" i="67"/>
  <c r="P42" i="67"/>
  <c r="J42" i="67"/>
  <c r="G42" i="67"/>
  <c r="D42" i="67"/>
  <c r="Q41" i="67"/>
  <c r="P41" i="67"/>
  <c r="L41" i="67"/>
  <c r="M41" i="67"/>
  <c r="K41" i="67"/>
  <c r="J41" i="67"/>
  <c r="G41" i="67"/>
  <c r="D41" i="67"/>
  <c r="Q40" i="67"/>
  <c r="M40" i="67"/>
  <c r="L40" i="67"/>
  <c r="K40" i="67"/>
  <c r="P40" i="67"/>
  <c r="J40" i="67"/>
  <c r="G40" i="67"/>
  <c r="Q39" i="67"/>
  <c r="L39" i="67"/>
  <c r="M39" i="67"/>
  <c r="K39" i="67"/>
  <c r="P39" i="67"/>
  <c r="J39" i="67"/>
  <c r="G39" i="67"/>
  <c r="Q38" i="67"/>
  <c r="P38" i="67"/>
  <c r="L38" i="67"/>
  <c r="M38" i="67"/>
  <c r="K38" i="67"/>
  <c r="J38" i="67"/>
  <c r="G38" i="67"/>
  <c r="Q37" i="67"/>
  <c r="P37" i="67"/>
  <c r="M37" i="67"/>
  <c r="L37" i="67"/>
  <c r="K37" i="67"/>
  <c r="J37" i="67"/>
  <c r="G37" i="67"/>
  <c r="Q36" i="67"/>
  <c r="M36" i="67"/>
  <c r="L36" i="67"/>
  <c r="K36" i="67"/>
  <c r="P36" i="67"/>
  <c r="J36" i="67"/>
  <c r="G36" i="67"/>
  <c r="Q35" i="67"/>
  <c r="L35" i="67"/>
  <c r="M35" i="67"/>
  <c r="K35" i="67"/>
  <c r="P35" i="67"/>
  <c r="J35" i="67"/>
  <c r="G35" i="67"/>
  <c r="Q34" i="67"/>
  <c r="P34" i="67"/>
  <c r="L34" i="67"/>
  <c r="M34" i="67"/>
  <c r="K34" i="67"/>
  <c r="J34" i="67"/>
  <c r="G34" i="67"/>
  <c r="Q33" i="67"/>
  <c r="P33" i="67"/>
  <c r="M33" i="67"/>
  <c r="L33" i="67"/>
  <c r="K33" i="67"/>
  <c r="J33" i="67"/>
  <c r="G33" i="67"/>
  <c r="Q32" i="67"/>
  <c r="M32" i="67"/>
  <c r="L32" i="67"/>
  <c r="K32" i="67"/>
  <c r="P32" i="67"/>
  <c r="J32" i="67"/>
  <c r="G32" i="67"/>
  <c r="Q31" i="67"/>
  <c r="L31" i="67"/>
  <c r="M31" i="67"/>
  <c r="K31" i="67"/>
  <c r="P31" i="67"/>
  <c r="J31" i="67"/>
  <c r="G31" i="67"/>
  <c r="Q30" i="67"/>
  <c r="P30" i="67"/>
  <c r="L30" i="67"/>
  <c r="M30" i="67"/>
  <c r="K30" i="67"/>
  <c r="J30" i="67"/>
  <c r="G30" i="67"/>
  <c r="Q29" i="67"/>
  <c r="P29" i="67"/>
  <c r="M29" i="67"/>
  <c r="L29" i="67"/>
  <c r="K29" i="67"/>
  <c r="J29" i="67"/>
  <c r="G29" i="67"/>
  <c r="Q28" i="67"/>
  <c r="M28" i="67"/>
  <c r="L28" i="67"/>
  <c r="K28" i="67"/>
  <c r="P28" i="67"/>
  <c r="J28" i="67"/>
  <c r="G28" i="67"/>
  <c r="Q27" i="67"/>
  <c r="L27" i="67"/>
  <c r="M27" i="67"/>
  <c r="K27" i="67"/>
  <c r="P27" i="67"/>
  <c r="J27" i="67"/>
  <c r="G27" i="67"/>
  <c r="Q26" i="67"/>
  <c r="P26" i="67"/>
  <c r="L26" i="67"/>
  <c r="M26" i="67"/>
  <c r="K26" i="67"/>
  <c r="J26" i="67"/>
  <c r="G26" i="67"/>
  <c r="Q25" i="67"/>
  <c r="P25" i="67"/>
  <c r="M25" i="67"/>
  <c r="L25" i="67"/>
  <c r="K25" i="67"/>
  <c r="J25" i="67"/>
  <c r="G25" i="67"/>
  <c r="Q24" i="67"/>
  <c r="M24" i="67"/>
  <c r="L24" i="67"/>
  <c r="K24" i="67"/>
  <c r="P24" i="67"/>
  <c r="J24" i="67"/>
  <c r="G24" i="67"/>
  <c r="Q23" i="67"/>
  <c r="L23" i="67"/>
  <c r="M23" i="67"/>
  <c r="K23" i="67"/>
  <c r="P23" i="67"/>
  <c r="J23" i="67"/>
  <c r="G23" i="67"/>
  <c r="Q22" i="67"/>
  <c r="P22" i="67"/>
  <c r="L22" i="67"/>
  <c r="M22" i="67"/>
  <c r="K22" i="67"/>
  <c r="J22" i="67"/>
  <c r="G22" i="67"/>
  <c r="Q21" i="67"/>
  <c r="P21" i="67"/>
  <c r="M21" i="67"/>
  <c r="L21" i="67"/>
  <c r="K21" i="67"/>
  <c r="J21" i="67"/>
  <c r="G21" i="67"/>
  <c r="Q20" i="67"/>
  <c r="M20" i="67"/>
  <c r="L20" i="67"/>
  <c r="K20" i="67"/>
  <c r="P20" i="67"/>
  <c r="J20" i="67"/>
  <c r="G20" i="67"/>
  <c r="D20" i="67"/>
  <c r="Q19" i="67"/>
  <c r="P19" i="67"/>
  <c r="L19" i="67"/>
  <c r="M19" i="67"/>
  <c r="K19" i="67"/>
  <c r="J19" i="67"/>
  <c r="G19" i="67"/>
  <c r="D19" i="67"/>
  <c r="Q18" i="67"/>
  <c r="M18" i="67"/>
  <c r="L18" i="67"/>
  <c r="K18" i="67"/>
  <c r="P18" i="67"/>
  <c r="J18" i="67"/>
  <c r="G18" i="67"/>
  <c r="D18" i="67"/>
  <c r="Q17" i="67"/>
  <c r="P17" i="67"/>
  <c r="L17" i="67"/>
  <c r="M17" i="67"/>
  <c r="K17" i="67"/>
  <c r="J17" i="67"/>
  <c r="G17" i="67"/>
  <c r="D17" i="67"/>
  <c r="Q16" i="67"/>
  <c r="M16" i="67"/>
  <c r="L16" i="67"/>
  <c r="K16" i="67"/>
  <c r="P16" i="67"/>
  <c r="J16" i="67"/>
  <c r="Q15" i="67"/>
  <c r="M15" i="67"/>
  <c r="L15" i="67"/>
  <c r="K15" i="67"/>
  <c r="P15" i="67"/>
  <c r="J15" i="67"/>
  <c r="Q14" i="67"/>
  <c r="M14" i="67"/>
  <c r="L14" i="67"/>
  <c r="K14" i="67"/>
  <c r="P14" i="67"/>
  <c r="J14" i="67"/>
  <c r="Q13" i="67"/>
  <c r="M13" i="67"/>
  <c r="L13" i="67"/>
  <c r="K13" i="67"/>
  <c r="P13" i="67"/>
  <c r="J13" i="67"/>
  <c r="Q12" i="67"/>
  <c r="M12" i="67"/>
  <c r="L12" i="67"/>
  <c r="K12" i="67"/>
  <c r="P12" i="67"/>
  <c r="J12" i="67"/>
  <c r="Q11" i="67"/>
  <c r="M11" i="67"/>
  <c r="L11" i="67"/>
  <c r="K11" i="67"/>
  <c r="P11" i="67"/>
  <c r="J11" i="67"/>
  <c r="Q10" i="67"/>
  <c r="M10" i="67"/>
  <c r="L10" i="67"/>
  <c r="K10" i="67"/>
  <c r="P10" i="67"/>
  <c r="J10" i="67"/>
  <c r="G10" i="67"/>
  <c r="D10" i="67"/>
  <c r="Q9" i="67"/>
  <c r="P9" i="67"/>
  <c r="L9" i="67"/>
  <c r="L46" i="67"/>
  <c r="K9" i="67"/>
  <c r="K46" i="67"/>
  <c r="J9" i="67"/>
  <c r="G9" i="67"/>
  <c r="D9" i="67"/>
  <c r="L50" i="66"/>
  <c r="L50" i="65"/>
  <c r="R41" i="53"/>
  <c r="O41" i="53"/>
  <c r="P41" i="53"/>
  <c r="Q41" i="53"/>
  <c r="Q84" i="53"/>
  <c r="I247" i="66"/>
  <c r="I246" i="66"/>
  <c r="I245" i="66"/>
  <c r="I244" i="66"/>
  <c r="I243" i="66"/>
  <c r="I242" i="66"/>
  <c r="I241" i="66"/>
  <c r="I240" i="66"/>
  <c r="I239" i="66"/>
  <c r="I238" i="66"/>
  <c r="I237" i="66"/>
  <c r="I236" i="66"/>
  <c r="I235" i="66"/>
  <c r="I234" i="66"/>
  <c r="I233" i="66"/>
  <c r="I232" i="66"/>
  <c r="I231" i="66"/>
  <c r="I230" i="66"/>
  <c r="I229" i="66"/>
  <c r="I228" i="66"/>
  <c r="I227" i="66"/>
  <c r="I226" i="66"/>
  <c r="I225" i="66"/>
  <c r="I224" i="66"/>
  <c r="I223" i="66"/>
  <c r="I222" i="66"/>
  <c r="I221" i="66"/>
  <c r="I220" i="66"/>
  <c r="I219" i="66"/>
  <c r="I218" i="66"/>
  <c r="I217" i="66"/>
  <c r="I216" i="66"/>
  <c r="I215" i="66"/>
  <c r="I214" i="66"/>
  <c r="I213" i="66"/>
  <c r="I212" i="66"/>
  <c r="I211" i="66"/>
  <c r="I210" i="66"/>
  <c r="I209" i="66"/>
  <c r="I208" i="66"/>
  <c r="I207" i="66"/>
  <c r="I206" i="66"/>
  <c r="I205" i="66"/>
  <c r="I204" i="66"/>
  <c r="I203" i="66"/>
  <c r="I202" i="66"/>
  <c r="I201" i="66"/>
  <c r="I200" i="66"/>
  <c r="I199" i="66"/>
  <c r="I198" i="66"/>
  <c r="I197" i="66"/>
  <c r="I196" i="66"/>
  <c r="I195" i="66"/>
  <c r="I194" i="66"/>
  <c r="I193" i="66"/>
  <c r="I192" i="66"/>
  <c r="I191" i="66"/>
  <c r="I190" i="66"/>
  <c r="I189" i="66"/>
  <c r="I188" i="66"/>
  <c r="I187" i="66"/>
  <c r="I186" i="66"/>
  <c r="I185" i="66"/>
  <c r="I184" i="66"/>
  <c r="I183" i="66"/>
  <c r="I182" i="66"/>
  <c r="I181" i="66"/>
  <c r="I180" i="66"/>
  <c r="I179" i="66"/>
  <c r="I178" i="66"/>
  <c r="I177" i="66"/>
  <c r="I176" i="66"/>
  <c r="I175" i="66"/>
  <c r="I174" i="66"/>
  <c r="I173" i="66"/>
  <c r="I172" i="66"/>
  <c r="I171" i="66"/>
  <c r="I170" i="66"/>
  <c r="I169" i="66"/>
  <c r="I168" i="66"/>
  <c r="I167" i="66"/>
  <c r="I166" i="66"/>
  <c r="I165" i="66"/>
  <c r="I164" i="66"/>
  <c r="I163" i="66"/>
  <c r="I162" i="66"/>
  <c r="I161" i="66"/>
  <c r="I160" i="66"/>
  <c r="I159" i="66"/>
  <c r="I158" i="66"/>
  <c r="I157" i="66"/>
  <c r="I156" i="66"/>
  <c r="I155" i="66"/>
  <c r="I154" i="66"/>
  <c r="I153" i="66"/>
  <c r="I152" i="66"/>
  <c r="I151" i="66"/>
  <c r="I150" i="66"/>
  <c r="I149" i="66"/>
  <c r="I148" i="66"/>
  <c r="I147" i="66"/>
  <c r="I146" i="66"/>
  <c r="I145" i="66"/>
  <c r="I144" i="66"/>
  <c r="I143" i="66"/>
  <c r="I142" i="66"/>
  <c r="I141" i="66"/>
  <c r="I140" i="66"/>
  <c r="I139" i="66"/>
  <c r="I138" i="66"/>
  <c r="I137" i="66"/>
  <c r="I136" i="66"/>
  <c r="I135" i="66"/>
  <c r="I134" i="66"/>
  <c r="I133" i="66"/>
  <c r="I132" i="66"/>
  <c r="I131" i="66"/>
  <c r="I130" i="66"/>
  <c r="I129" i="66"/>
  <c r="I128" i="66"/>
  <c r="I127" i="66"/>
  <c r="I126" i="66"/>
  <c r="I125" i="66"/>
  <c r="I124" i="66"/>
  <c r="I123" i="66"/>
  <c r="I122" i="66"/>
  <c r="I121" i="66"/>
  <c r="I120" i="66"/>
  <c r="I119" i="66"/>
  <c r="I118" i="66"/>
  <c r="I117" i="66"/>
  <c r="I116" i="66"/>
  <c r="I115" i="66"/>
  <c r="I114" i="66"/>
  <c r="I113" i="66"/>
  <c r="I112" i="66"/>
  <c r="I111" i="66"/>
  <c r="I110" i="66"/>
  <c r="I109" i="66"/>
  <c r="I108" i="66"/>
  <c r="I107" i="66"/>
  <c r="I106" i="66"/>
  <c r="I105" i="66"/>
  <c r="I104" i="66"/>
  <c r="I103" i="66"/>
  <c r="I102" i="66"/>
  <c r="I101" i="66"/>
  <c r="I100" i="66"/>
  <c r="I99" i="66"/>
  <c r="I98" i="66"/>
  <c r="I97" i="66"/>
  <c r="I96" i="66"/>
  <c r="I95" i="66"/>
  <c r="I94" i="66"/>
  <c r="I93" i="66"/>
  <c r="I92" i="66"/>
  <c r="I91" i="66"/>
  <c r="I90" i="66"/>
  <c r="I89" i="66"/>
  <c r="I88" i="66"/>
  <c r="I87" i="66"/>
  <c r="I86" i="66"/>
  <c r="I85" i="66"/>
  <c r="I84" i="66"/>
  <c r="I83" i="66"/>
  <c r="I82" i="66"/>
  <c r="I81" i="66"/>
  <c r="I80" i="66"/>
  <c r="I79" i="66"/>
  <c r="I78" i="66"/>
  <c r="I77" i="66"/>
  <c r="I76" i="66"/>
  <c r="I75" i="66"/>
  <c r="I74" i="66"/>
  <c r="I73" i="66"/>
  <c r="I72" i="66"/>
  <c r="I71" i="66"/>
  <c r="I70" i="66"/>
  <c r="I69" i="66"/>
  <c r="I68" i="66"/>
  <c r="I67" i="66"/>
  <c r="I66" i="66"/>
  <c r="I65" i="66"/>
  <c r="I64" i="66"/>
  <c r="I63" i="66"/>
  <c r="I62" i="66"/>
  <c r="I61" i="66"/>
  <c r="I60" i="66"/>
  <c r="I59" i="66"/>
  <c r="M57" i="66"/>
  <c r="I58" i="66"/>
  <c r="M56" i="66"/>
  <c r="I46" i="66"/>
  <c r="H46" i="66"/>
  <c r="F46" i="66"/>
  <c r="E46" i="66"/>
  <c r="C46" i="66"/>
  <c r="B46" i="66"/>
  <c r="Q45" i="66"/>
  <c r="L45" i="66"/>
  <c r="M45" i="66"/>
  <c r="K45" i="66"/>
  <c r="P45" i="66"/>
  <c r="J45" i="66"/>
  <c r="G45" i="66"/>
  <c r="D45" i="66"/>
  <c r="Q44" i="66"/>
  <c r="M44" i="66"/>
  <c r="L44" i="66"/>
  <c r="K44" i="66"/>
  <c r="P44" i="66"/>
  <c r="J44" i="66"/>
  <c r="G44" i="66"/>
  <c r="D44" i="66"/>
  <c r="Q43" i="66"/>
  <c r="L43" i="66"/>
  <c r="M43" i="66"/>
  <c r="K43" i="66"/>
  <c r="P43" i="66"/>
  <c r="J43" i="66"/>
  <c r="G43" i="66"/>
  <c r="D43" i="66"/>
  <c r="Q42" i="66"/>
  <c r="M42" i="66"/>
  <c r="L42" i="66"/>
  <c r="K42" i="66"/>
  <c r="P42" i="66"/>
  <c r="J42" i="66"/>
  <c r="G42" i="66"/>
  <c r="D42" i="66"/>
  <c r="Q41" i="66"/>
  <c r="L41" i="66"/>
  <c r="M41" i="66"/>
  <c r="K41" i="66"/>
  <c r="P41" i="66"/>
  <c r="J41" i="66"/>
  <c r="G41" i="66"/>
  <c r="D41" i="66"/>
  <c r="Q40" i="66"/>
  <c r="M40" i="66"/>
  <c r="L40" i="66"/>
  <c r="K40" i="66"/>
  <c r="P40" i="66"/>
  <c r="J40" i="66"/>
  <c r="G40" i="66"/>
  <c r="D40" i="66"/>
  <c r="Q39" i="66"/>
  <c r="M39" i="66"/>
  <c r="L39" i="66"/>
  <c r="K39" i="66"/>
  <c r="P39" i="66"/>
  <c r="J39" i="66"/>
  <c r="G39" i="66"/>
  <c r="D39" i="66"/>
  <c r="Q38" i="66"/>
  <c r="M38" i="66"/>
  <c r="L38" i="66"/>
  <c r="K38" i="66"/>
  <c r="P38" i="66"/>
  <c r="J38" i="66"/>
  <c r="G38" i="66"/>
  <c r="D38" i="66"/>
  <c r="Q37" i="66"/>
  <c r="L37" i="66"/>
  <c r="K37" i="66"/>
  <c r="M37" i="66"/>
  <c r="J37" i="66"/>
  <c r="G37" i="66"/>
  <c r="D37" i="66"/>
  <c r="Q36" i="66"/>
  <c r="M36" i="66"/>
  <c r="L36" i="66"/>
  <c r="K36" i="66"/>
  <c r="P36" i="66"/>
  <c r="J36" i="66"/>
  <c r="G36" i="66"/>
  <c r="D36" i="66"/>
  <c r="Q35" i="66"/>
  <c r="L35" i="66"/>
  <c r="K35" i="66"/>
  <c r="M35" i="66"/>
  <c r="J35" i="66"/>
  <c r="G35" i="66"/>
  <c r="D35" i="66"/>
  <c r="Q34" i="66"/>
  <c r="M34" i="66"/>
  <c r="L34" i="66"/>
  <c r="K34" i="66"/>
  <c r="P34" i="66"/>
  <c r="J34" i="66"/>
  <c r="G34" i="66"/>
  <c r="D34" i="66"/>
  <c r="Q33" i="66"/>
  <c r="L33" i="66"/>
  <c r="K33" i="66"/>
  <c r="M33" i="66"/>
  <c r="J33" i="66"/>
  <c r="G33" i="66"/>
  <c r="D33" i="66"/>
  <c r="Q32" i="66"/>
  <c r="M32" i="66"/>
  <c r="L32" i="66"/>
  <c r="K32" i="66"/>
  <c r="P32" i="66"/>
  <c r="J32" i="66"/>
  <c r="G32" i="66"/>
  <c r="D32" i="66"/>
  <c r="Q31" i="66"/>
  <c r="L31" i="66"/>
  <c r="K31" i="66"/>
  <c r="M31" i="66"/>
  <c r="J31" i="66"/>
  <c r="G31" i="66"/>
  <c r="D31" i="66"/>
  <c r="Q30" i="66"/>
  <c r="M30" i="66"/>
  <c r="L30" i="66"/>
  <c r="K30" i="66"/>
  <c r="P30" i="66"/>
  <c r="J30" i="66"/>
  <c r="G30" i="66"/>
  <c r="D30" i="66"/>
  <c r="Q29" i="66"/>
  <c r="L29" i="66"/>
  <c r="K29" i="66"/>
  <c r="M29" i="66"/>
  <c r="J29" i="66"/>
  <c r="G29" i="66"/>
  <c r="D29" i="66"/>
  <c r="Q28" i="66"/>
  <c r="M28" i="66"/>
  <c r="L28" i="66"/>
  <c r="K28" i="66"/>
  <c r="P28" i="66"/>
  <c r="J28" i="66"/>
  <c r="G28" i="66"/>
  <c r="D28" i="66"/>
  <c r="Q27" i="66"/>
  <c r="M27" i="66"/>
  <c r="L27" i="66"/>
  <c r="K27" i="66"/>
  <c r="P27" i="66"/>
  <c r="J27" i="66"/>
  <c r="G27" i="66"/>
  <c r="D27" i="66"/>
  <c r="Q26" i="66"/>
  <c r="M26" i="66"/>
  <c r="L26" i="66"/>
  <c r="K26" i="66"/>
  <c r="P26" i="66"/>
  <c r="J26" i="66"/>
  <c r="G26" i="66"/>
  <c r="D26" i="66"/>
  <c r="Q25" i="66"/>
  <c r="L25" i="66"/>
  <c r="K25" i="66"/>
  <c r="M25" i="66"/>
  <c r="J25" i="66"/>
  <c r="G25" i="66"/>
  <c r="D25" i="66"/>
  <c r="Q24" i="66"/>
  <c r="M24" i="66"/>
  <c r="L24" i="66"/>
  <c r="K24" i="66"/>
  <c r="P24" i="66"/>
  <c r="J24" i="66"/>
  <c r="G24" i="66"/>
  <c r="D24" i="66"/>
  <c r="Q23" i="66"/>
  <c r="L23" i="66"/>
  <c r="K23" i="66"/>
  <c r="M23" i="66"/>
  <c r="J23" i="66"/>
  <c r="G23" i="66"/>
  <c r="D23" i="66"/>
  <c r="Q22" i="66"/>
  <c r="M22" i="66"/>
  <c r="L22" i="66"/>
  <c r="K22" i="66"/>
  <c r="P22" i="66"/>
  <c r="J22" i="66"/>
  <c r="G22" i="66"/>
  <c r="D22" i="66"/>
  <c r="Q21" i="66"/>
  <c r="L21" i="66"/>
  <c r="K21" i="66"/>
  <c r="M21" i="66"/>
  <c r="J21" i="66"/>
  <c r="G21" i="66"/>
  <c r="D21" i="66"/>
  <c r="Q20" i="66"/>
  <c r="M20" i="66"/>
  <c r="L20" i="66"/>
  <c r="K20" i="66"/>
  <c r="P20" i="66"/>
  <c r="J20" i="66"/>
  <c r="G20" i="66"/>
  <c r="D20" i="66"/>
  <c r="Q19" i="66"/>
  <c r="L19" i="66"/>
  <c r="K19" i="66"/>
  <c r="M19" i="66"/>
  <c r="J19" i="66"/>
  <c r="G19" i="66"/>
  <c r="D19" i="66"/>
  <c r="Q18" i="66"/>
  <c r="M18" i="66"/>
  <c r="L18" i="66"/>
  <c r="K18" i="66"/>
  <c r="P18" i="66"/>
  <c r="J18" i="66"/>
  <c r="G18" i="66"/>
  <c r="D18" i="66"/>
  <c r="Q17" i="66"/>
  <c r="M17" i="66"/>
  <c r="L17" i="66"/>
  <c r="K17" i="66"/>
  <c r="P17" i="66"/>
  <c r="J17" i="66"/>
  <c r="G17" i="66"/>
  <c r="D17" i="66"/>
  <c r="Q16" i="66"/>
  <c r="M16" i="66"/>
  <c r="L16" i="66"/>
  <c r="K16" i="66"/>
  <c r="P16" i="66"/>
  <c r="J16" i="66"/>
  <c r="Q15" i="66"/>
  <c r="M15" i="66"/>
  <c r="L15" i="66"/>
  <c r="K15" i="66"/>
  <c r="P15" i="66"/>
  <c r="J15" i="66"/>
  <c r="Q14" i="66"/>
  <c r="M14" i="66"/>
  <c r="L14" i="66"/>
  <c r="K14" i="66"/>
  <c r="P14" i="66"/>
  <c r="J14" i="66"/>
  <c r="Q13" i="66"/>
  <c r="M13" i="66"/>
  <c r="L13" i="66"/>
  <c r="K13" i="66"/>
  <c r="P13" i="66"/>
  <c r="J13" i="66"/>
  <c r="Q12" i="66"/>
  <c r="M12" i="66"/>
  <c r="L12" i="66"/>
  <c r="K12" i="66"/>
  <c r="P12" i="66"/>
  <c r="J12" i="66"/>
  <c r="Q11" i="66"/>
  <c r="M11" i="66"/>
  <c r="L11" i="66"/>
  <c r="K11" i="66"/>
  <c r="P11" i="66"/>
  <c r="J11" i="66"/>
  <c r="Q10" i="66"/>
  <c r="M10" i="66"/>
  <c r="L10" i="66"/>
  <c r="K10" i="66"/>
  <c r="P10" i="66"/>
  <c r="J10" i="66"/>
  <c r="G10" i="66"/>
  <c r="D10" i="66"/>
  <c r="Q9" i="66"/>
  <c r="M9" i="66"/>
  <c r="L9" i="66"/>
  <c r="L46" i="66"/>
  <c r="K9" i="66"/>
  <c r="K46" i="66"/>
  <c r="J9" i="66"/>
  <c r="G9" i="66"/>
  <c r="D9" i="66"/>
  <c r="I247" i="65"/>
  <c r="I246" i="65"/>
  <c r="I245" i="65"/>
  <c r="I244" i="65"/>
  <c r="I243" i="65"/>
  <c r="I242" i="65"/>
  <c r="I241" i="65"/>
  <c r="I240" i="65"/>
  <c r="I239" i="65"/>
  <c r="I238" i="65"/>
  <c r="I237" i="65"/>
  <c r="I236" i="65"/>
  <c r="I235" i="65"/>
  <c r="I234" i="65"/>
  <c r="I233" i="65"/>
  <c r="I232" i="65"/>
  <c r="I231" i="65"/>
  <c r="I230" i="65"/>
  <c r="I229" i="65"/>
  <c r="I228" i="65"/>
  <c r="I227" i="65"/>
  <c r="I226" i="65"/>
  <c r="I225" i="65"/>
  <c r="I224" i="65"/>
  <c r="I223" i="65"/>
  <c r="I222" i="65"/>
  <c r="I221" i="65"/>
  <c r="I220" i="65"/>
  <c r="I219" i="65"/>
  <c r="I218" i="65"/>
  <c r="I217" i="65"/>
  <c r="I216" i="65"/>
  <c r="I215" i="65"/>
  <c r="I214" i="65"/>
  <c r="I213" i="65"/>
  <c r="I212" i="65"/>
  <c r="I211" i="65"/>
  <c r="I210" i="65"/>
  <c r="I209" i="65"/>
  <c r="I208" i="65"/>
  <c r="I207" i="65"/>
  <c r="I206" i="65"/>
  <c r="I205" i="65"/>
  <c r="I204" i="65"/>
  <c r="I203" i="65"/>
  <c r="I202" i="65"/>
  <c r="I201" i="65"/>
  <c r="I200" i="65"/>
  <c r="I199" i="65"/>
  <c r="I198" i="65"/>
  <c r="I197" i="65"/>
  <c r="I196" i="65"/>
  <c r="I195" i="65"/>
  <c r="I194" i="65"/>
  <c r="I193" i="65"/>
  <c r="I192" i="65"/>
  <c r="I191" i="65"/>
  <c r="I190" i="65"/>
  <c r="I189" i="65"/>
  <c r="I188" i="65"/>
  <c r="I187" i="65"/>
  <c r="I186" i="65"/>
  <c r="I185" i="65"/>
  <c r="I184" i="65"/>
  <c r="I183" i="65"/>
  <c r="I182" i="65"/>
  <c r="I181" i="65"/>
  <c r="I180" i="65"/>
  <c r="I179" i="65"/>
  <c r="I178" i="65"/>
  <c r="I177" i="65"/>
  <c r="I176" i="65"/>
  <c r="I175" i="65"/>
  <c r="I174" i="65"/>
  <c r="I173" i="65"/>
  <c r="I172" i="65"/>
  <c r="I171" i="65"/>
  <c r="I170" i="65"/>
  <c r="I169" i="65"/>
  <c r="I168" i="65"/>
  <c r="I167" i="65"/>
  <c r="I166" i="65"/>
  <c r="I165" i="65"/>
  <c r="I164" i="65"/>
  <c r="I163" i="65"/>
  <c r="I162" i="65"/>
  <c r="I161" i="65"/>
  <c r="I160" i="65"/>
  <c r="I159" i="65"/>
  <c r="I158" i="65"/>
  <c r="I157" i="65"/>
  <c r="I156" i="65"/>
  <c r="I155" i="65"/>
  <c r="I154" i="65"/>
  <c r="I153" i="65"/>
  <c r="I152" i="65"/>
  <c r="I151" i="65"/>
  <c r="I150" i="65"/>
  <c r="I149" i="65"/>
  <c r="I148" i="65"/>
  <c r="I147" i="65"/>
  <c r="I146" i="65"/>
  <c r="I145" i="65"/>
  <c r="I144" i="65"/>
  <c r="I143" i="65"/>
  <c r="I142" i="65"/>
  <c r="I141" i="65"/>
  <c r="I140" i="65"/>
  <c r="I139" i="65"/>
  <c r="I138" i="65"/>
  <c r="I137" i="65"/>
  <c r="I136" i="65"/>
  <c r="I135" i="65"/>
  <c r="I134" i="65"/>
  <c r="I133" i="65"/>
  <c r="I132" i="65"/>
  <c r="I131" i="65"/>
  <c r="I130" i="65"/>
  <c r="I129" i="65"/>
  <c r="I128" i="65"/>
  <c r="I127" i="65"/>
  <c r="I126" i="65"/>
  <c r="I125" i="65"/>
  <c r="I124" i="65"/>
  <c r="I123" i="65"/>
  <c r="I122" i="65"/>
  <c r="I121" i="65"/>
  <c r="I120" i="65"/>
  <c r="I119" i="65"/>
  <c r="I118" i="65"/>
  <c r="I117" i="65"/>
  <c r="I116" i="65"/>
  <c r="I115" i="65"/>
  <c r="I114" i="65"/>
  <c r="I113" i="65"/>
  <c r="I112" i="65"/>
  <c r="I111" i="65"/>
  <c r="I110" i="65"/>
  <c r="I109" i="65"/>
  <c r="I108" i="65"/>
  <c r="I107" i="65"/>
  <c r="I106" i="65"/>
  <c r="I105" i="65"/>
  <c r="I104" i="65"/>
  <c r="I103" i="65"/>
  <c r="I102" i="65"/>
  <c r="I101" i="65"/>
  <c r="I100" i="65"/>
  <c r="I99" i="65"/>
  <c r="I98" i="65"/>
  <c r="I97" i="65"/>
  <c r="I96" i="65"/>
  <c r="I95" i="65"/>
  <c r="I94" i="65"/>
  <c r="I93" i="65"/>
  <c r="I92" i="65"/>
  <c r="I91" i="65"/>
  <c r="I90" i="65"/>
  <c r="I89" i="65"/>
  <c r="I88" i="65"/>
  <c r="I87" i="65"/>
  <c r="I86" i="65"/>
  <c r="I85" i="65"/>
  <c r="I84" i="65"/>
  <c r="I83" i="65"/>
  <c r="I82" i="65"/>
  <c r="I81" i="65"/>
  <c r="I80" i="65"/>
  <c r="I79" i="65"/>
  <c r="I78" i="65"/>
  <c r="I77" i="65"/>
  <c r="I76" i="65"/>
  <c r="I75" i="65"/>
  <c r="I74" i="65"/>
  <c r="I73" i="65"/>
  <c r="I72" i="65"/>
  <c r="I71" i="65"/>
  <c r="I70" i="65"/>
  <c r="I69" i="65"/>
  <c r="I68" i="65"/>
  <c r="I67" i="65"/>
  <c r="I66" i="65"/>
  <c r="I65" i="65"/>
  <c r="I64" i="65"/>
  <c r="I63" i="65"/>
  <c r="I62" i="65"/>
  <c r="I61" i="65"/>
  <c r="I60" i="65"/>
  <c r="I59" i="65"/>
  <c r="M57" i="65"/>
  <c r="I58" i="65"/>
  <c r="M56" i="65"/>
  <c r="I46" i="65"/>
  <c r="H46" i="65"/>
  <c r="F46" i="65"/>
  <c r="E46" i="65"/>
  <c r="C46" i="65"/>
  <c r="B46" i="65"/>
  <c r="Q45" i="65"/>
  <c r="M45" i="65"/>
  <c r="L45" i="65"/>
  <c r="K45" i="65"/>
  <c r="P45" i="65"/>
  <c r="J45" i="65"/>
  <c r="G45" i="65"/>
  <c r="D45" i="65"/>
  <c r="Q44" i="65"/>
  <c r="M44" i="65"/>
  <c r="L44" i="65"/>
  <c r="K44" i="65"/>
  <c r="P44" i="65"/>
  <c r="J44" i="65"/>
  <c r="G44" i="65"/>
  <c r="D44" i="65"/>
  <c r="Q43" i="65"/>
  <c r="M43" i="65"/>
  <c r="L43" i="65"/>
  <c r="K43" i="65"/>
  <c r="P43" i="65"/>
  <c r="J43" i="65"/>
  <c r="G43" i="65"/>
  <c r="D43" i="65"/>
  <c r="Q42" i="65"/>
  <c r="M42" i="65"/>
  <c r="L42" i="65"/>
  <c r="K42" i="65"/>
  <c r="P42" i="65"/>
  <c r="J42" i="65"/>
  <c r="G42" i="65"/>
  <c r="D42" i="65"/>
  <c r="Q41" i="65"/>
  <c r="M41" i="65"/>
  <c r="L41" i="65"/>
  <c r="K41" i="65"/>
  <c r="P41" i="65"/>
  <c r="J41" i="65"/>
  <c r="G41" i="65"/>
  <c r="D41" i="65"/>
  <c r="Q40" i="65"/>
  <c r="M40" i="65"/>
  <c r="L40" i="65"/>
  <c r="K40" i="65"/>
  <c r="P40" i="65"/>
  <c r="J40" i="65"/>
  <c r="G40" i="65"/>
  <c r="D40" i="65"/>
  <c r="Q39" i="65"/>
  <c r="M39" i="65"/>
  <c r="L39" i="65"/>
  <c r="K39" i="65"/>
  <c r="P39" i="65"/>
  <c r="J39" i="65"/>
  <c r="G39" i="65"/>
  <c r="D39" i="65"/>
  <c r="Q38" i="65"/>
  <c r="M38" i="65"/>
  <c r="L38" i="65"/>
  <c r="K38" i="65"/>
  <c r="P38" i="65"/>
  <c r="J38" i="65"/>
  <c r="G38" i="65"/>
  <c r="D38" i="65"/>
  <c r="Q37" i="65"/>
  <c r="L37" i="65"/>
  <c r="K37" i="65"/>
  <c r="M37" i="65"/>
  <c r="J37" i="65"/>
  <c r="G37" i="65"/>
  <c r="D37" i="65"/>
  <c r="Q36" i="65"/>
  <c r="M36" i="65"/>
  <c r="L36" i="65"/>
  <c r="K36" i="65"/>
  <c r="P36" i="65"/>
  <c r="J36" i="65"/>
  <c r="G36" i="65"/>
  <c r="D36" i="65"/>
  <c r="Q35" i="65"/>
  <c r="L35" i="65"/>
  <c r="K35" i="65"/>
  <c r="M35" i="65"/>
  <c r="J35" i="65"/>
  <c r="G35" i="65"/>
  <c r="D35" i="65"/>
  <c r="Q34" i="65"/>
  <c r="M34" i="65"/>
  <c r="L34" i="65"/>
  <c r="K34" i="65"/>
  <c r="P34" i="65"/>
  <c r="J34" i="65"/>
  <c r="G34" i="65"/>
  <c r="D34" i="65"/>
  <c r="Q33" i="65"/>
  <c r="L33" i="65"/>
  <c r="K33" i="65"/>
  <c r="M33" i="65"/>
  <c r="J33" i="65"/>
  <c r="G33" i="65"/>
  <c r="D33" i="65"/>
  <c r="Q32" i="65"/>
  <c r="M32" i="65"/>
  <c r="L32" i="65"/>
  <c r="K32" i="65"/>
  <c r="P32" i="65"/>
  <c r="J32" i="65"/>
  <c r="G32" i="65"/>
  <c r="D32" i="65"/>
  <c r="Q31" i="65"/>
  <c r="L31" i="65"/>
  <c r="K31" i="65"/>
  <c r="M31" i="65"/>
  <c r="J31" i="65"/>
  <c r="G31" i="65"/>
  <c r="D31" i="65"/>
  <c r="Q30" i="65"/>
  <c r="M30" i="65"/>
  <c r="L30" i="65"/>
  <c r="K30" i="65"/>
  <c r="P30" i="65"/>
  <c r="J30" i="65"/>
  <c r="G30" i="65"/>
  <c r="D30" i="65"/>
  <c r="Q29" i="65"/>
  <c r="L29" i="65"/>
  <c r="K29" i="65"/>
  <c r="M29" i="65"/>
  <c r="J29" i="65"/>
  <c r="G29" i="65"/>
  <c r="D29" i="65"/>
  <c r="Q28" i="65"/>
  <c r="M28" i="65"/>
  <c r="L28" i="65"/>
  <c r="K28" i="65"/>
  <c r="P28" i="65"/>
  <c r="J28" i="65"/>
  <c r="G28" i="65"/>
  <c r="D28" i="65"/>
  <c r="Q27" i="65"/>
  <c r="M27" i="65"/>
  <c r="L27" i="65"/>
  <c r="K27" i="65"/>
  <c r="P27" i="65"/>
  <c r="J27" i="65"/>
  <c r="G27" i="65"/>
  <c r="D27" i="65"/>
  <c r="Q26" i="65"/>
  <c r="M26" i="65"/>
  <c r="L26" i="65"/>
  <c r="K26" i="65"/>
  <c r="P26" i="65"/>
  <c r="J26" i="65"/>
  <c r="G26" i="65"/>
  <c r="D26" i="65"/>
  <c r="Q25" i="65"/>
  <c r="M25" i="65"/>
  <c r="L25" i="65"/>
  <c r="K25" i="65"/>
  <c r="P25" i="65"/>
  <c r="J25" i="65"/>
  <c r="G25" i="65"/>
  <c r="D25" i="65"/>
  <c r="Q24" i="65"/>
  <c r="M24" i="65"/>
  <c r="L24" i="65"/>
  <c r="K24" i="65"/>
  <c r="P24" i="65"/>
  <c r="J24" i="65"/>
  <c r="G24" i="65"/>
  <c r="D24" i="65"/>
  <c r="Q23" i="65"/>
  <c r="M23" i="65"/>
  <c r="L23" i="65"/>
  <c r="K23" i="65"/>
  <c r="P23" i="65"/>
  <c r="J23" i="65"/>
  <c r="G23" i="65"/>
  <c r="D23" i="65"/>
  <c r="Q22" i="65"/>
  <c r="M22" i="65"/>
  <c r="L22" i="65"/>
  <c r="K22" i="65"/>
  <c r="P22" i="65"/>
  <c r="J22" i="65"/>
  <c r="G22" i="65"/>
  <c r="D22" i="65"/>
  <c r="Q21" i="65"/>
  <c r="M21" i="65"/>
  <c r="L21" i="65"/>
  <c r="K21" i="65"/>
  <c r="P21" i="65"/>
  <c r="J21" i="65"/>
  <c r="G21" i="65"/>
  <c r="D21" i="65"/>
  <c r="Q20" i="65"/>
  <c r="M20" i="65"/>
  <c r="L20" i="65"/>
  <c r="K20" i="65"/>
  <c r="P20" i="65"/>
  <c r="J20" i="65"/>
  <c r="G20" i="65"/>
  <c r="D20" i="65"/>
  <c r="Q19" i="65"/>
  <c r="M19" i="65"/>
  <c r="L19" i="65"/>
  <c r="K19" i="65"/>
  <c r="P19" i="65"/>
  <c r="J19" i="65"/>
  <c r="G19" i="65"/>
  <c r="D19" i="65"/>
  <c r="Q18" i="65"/>
  <c r="M18" i="65"/>
  <c r="L18" i="65"/>
  <c r="K18" i="65"/>
  <c r="P18" i="65"/>
  <c r="J18" i="65"/>
  <c r="G18" i="65"/>
  <c r="D18" i="65"/>
  <c r="Q17" i="65"/>
  <c r="M17" i="65"/>
  <c r="L17" i="65"/>
  <c r="K17" i="65"/>
  <c r="P17" i="65"/>
  <c r="J17" i="65"/>
  <c r="G17" i="65"/>
  <c r="D17" i="65"/>
  <c r="Q16" i="65"/>
  <c r="M16" i="65"/>
  <c r="L16" i="65"/>
  <c r="K16" i="65"/>
  <c r="P16" i="65"/>
  <c r="J16" i="65"/>
  <c r="Q15" i="65"/>
  <c r="M15" i="65"/>
  <c r="L15" i="65"/>
  <c r="K15" i="65"/>
  <c r="P15" i="65"/>
  <c r="J15" i="65"/>
  <c r="Q14" i="65"/>
  <c r="M14" i="65"/>
  <c r="L14" i="65"/>
  <c r="K14" i="65"/>
  <c r="P14" i="65"/>
  <c r="J14" i="65"/>
  <c r="Q13" i="65"/>
  <c r="M13" i="65"/>
  <c r="L13" i="65"/>
  <c r="K13" i="65"/>
  <c r="P13" i="65"/>
  <c r="J13" i="65"/>
  <c r="Q12" i="65"/>
  <c r="M12" i="65"/>
  <c r="L12" i="65"/>
  <c r="K12" i="65"/>
  <c r="P12" i="65"/>
  <c r="J12" i="65"/>
  <c r="Q11" i="65"/>
  <c r="M11" i="65"/>
  <c r="L11" i="65"/>
  <c r="K11" i="65"/>
  <c r="P11" i="65"/>
  <c r="J11" i="65"/>
  <c r="Q10" i="65"/>
  <c r="M10" i="65"/>
  <c r="L10" i="65"/>
  <c r="K10" i="65"/>
  <c r="P10" i="65"/>
  <c r="J10" i="65"/>
  <c r="G10" i="65"/>
  <c r="D10" i="65"/>
  <c r="Q9" i="65"/>
  <c r="M9" i="65"/>
  <c r="L9" i="65"/>
  <c r="L46" i="65"/>
  <c r="K9" i="65"/>
  <c r="K46" i="65"/>
  <c r="J9" i="65"/>
  <c r="G9" i="65"/>
  <c r="D9" i="65"/>
  <c r="L50" i="57"/>
  <c r="L49" i="57"/>
  <c r="M41" i="53"/>
  <c r="N41" i="53"/>
  <c r="I247" i="57"/>
  <c r="I246" i="57"/>
  <c r="I245" i="57"/>
  <c r="I244" i="57"/>
  <c r="I243" i="57"/>
  <c r="I242" i="57"/>
  <c r="I241" i="57"/>
  <c r="I240" i="57"/>
  <c r="I239" i="57"/>
  <c r="I238" i="57"/>
  <c r="I237" i="57"/>
  <c r="I236" i="57"/>
  <c r="I235" i="57"/>
  <c r="I234" i="57"/>
  <c r="I233" i="57"/>
  <c r="I232" i="57"/>
  <c r="I231" i="57"/>
  <c r="I230" i="57"/>
  <c r="I229" i="57"/>
  <c r="I228" i="57"/>
  <c r="I227" i="57"/>
  <c r="I226" i="57"/>
  <c r="I225" i="57"/>
  <c r="I224" i="57"/>
  <c r="I223" i="57"/>
  <c r="I222" i="57"/>
  <c r="I221" i="57"/>
  <c r="I220" i="57"/>
  <c r="I219" i="57"/>
  <c r="I218" i="57"/>
  <c r="I217" i="57"/>
  <c r="I216" i="57"/>
  <c r="I215" i="57"/>
  <c r="I214" i="57"/>
  <c r="I213" i="57"/>
  <c r="I212" i="57"/>
  <c r="I211" i="57"/>
  <c r="I210" i="57"/>
  <c r="I209" i="57"/>
  <c r="I208" i="57"/>
  <c r="I207" i="57"/>
  <c r="I206" i="57"/>
  <c r="I205" i="57"/>
  <c r="I204" i="57"/>
  <c r="I203" i="57"/>
  <c r="I202" i="57"/>
  <c r="I201" i="57"/>
  <c r="I200" i="57"/>
  <c r="I199" i="57"/>
  <c r="I198" i="57"/>
  <c r="I197" i="57"/>
  <c r="I196" i="57"/>
  <c r="I195" i="57"/>
  <c r="I194" i="57"/>
  <c r="I193" i="57"/>
  <c r="I192" i="57"/>
  <c r="I191" i="57"/>
  <c r="I190" i="57"/>
  <c r="I189" i="57"/>
  <c r="I188" i="57"/>
  <c r="I187" i="57"/>
  <c r="I186" i="57"/>
  <c r="I185" i="57"/>
  <c r="I184" i="57"/>
  <c r="I183" i="57"/>
  <c r="I182" i="57"/>
  <c r="I181" i="57"/>
  <c r="I180" i="57"/>
  <c r="I179" i="57"/>
  <c r="I178" i="57"/>
  <c r="I177" i="57"/>
  <c r="I176" i="57"/>
  <c r="I175" i="57"/>
  <c r="I174" i="57"/>
  <c r="I173" i="57"/>
  <c r="I172" i="57"/>
  <c r="I171" i="57"/>
  <c r="I170" i="57"/>
  <c r="I169" i="57"/>
  <c r="I168" i="57"/>
  <c r="I167" i="57"/>
  <c r="I166" i="57"/>
  <c r="I165" i="57"/>
  <c r="I164" i="57"/>
  <c r="I163" i="57"/>
  <c r="I162" i="57"/>
  <c r="I161" i="57"/>
  <c r="I160" i="57"/>
  <c r="I159" i="57"/>
  <c r="I158" i="57"/>
  <c r="I157" i="57"/>
  <c r="I156" i="57"/>
  <c r="I155" i="57"/>
  <c r="I154" i="57"/>
  <c r="I153" i="57"/>
  <c r="I152" i="57"/>
  <c r="I151" i="57"/>
  <c r="I150" i="57"/>
  <c r="I149" i="57"/>
  <c r="I148" i="57"/>
  <c r="I147" i="57"/>
  <c r="I146" i="57"/>
  <c r="I145" i="57"/>
  <c r="I144" i="57"/>
  <c r="I143" i="57"/>
  <c r="I142" i="57"/>
  <c r="I141" i="57"/>
  <c r="I140" i="57"/>
  <c r="I139" i="57"/>
  <c r="I138" i="57"/>
  <c r="I137" i="57"/>
  <c r="I136" i="57"/>
  <c r="I135" i="57"/>
  <c r="I134" i="57"/>
  <c r="I133" i="57"/>
  <c r="I132" i="57"/>
  <c r="I131" i="57"/>
  <c r="I130" i="57"/>
  <c r="I129" i="57"/>
  <c r="I128" i="57"/>
  <c r="I127" i="57"/>
  <c r="I126" i="57"/>
  <c r="I125" i="57"/>
  <c r="I124" i="57"/>
  <c r="I123" i="57"/>
  <c r="I122" i="57"/>
  <c r="I121" i="57"/>
  <c r="I120" i="57"/>
  <c r="I119" i="57"/>
  <c r="I118" i="57"/>
  <c r="I117" i="57"/>
  <c r="I116" i="57"/>
  <c r="I115" i="57"/>
  <c r="I114" i="57"/>
  <c r="I113" i="57"/>
  <c r="I112" i="57"/>
  <c r="I111" i="57"/>
  <c r="I110" i="57"/>
  <c r="I109" i="57"/>
  <c r="I108" i="57"/>
  <c r="I107" i="57"/>
  <c r="I106" i="57"/>
  <c r="I105" i="57"/>
  <c r="I104" i="57"/>
  <c r="I103" i="57"/>
  <c r="I102" i="57"/>
  <c r="I101" i="57"/>
  <c r="I100" i="57"/>
  <c r="I99" i="57"/>
  <c r="I98" i="57"/>
  <c r="I97" i="57"/>
  <c r="I96" i="57"/>
  <c r="I95" i="57"/>
  <c r="I94" i="57"/>
  <c r="I93" i="57"/>
  <c r="I92" i="57"/>
  <c r="I91" i="57"/>
  <c r="I90" i="57"/>
  <c r="I89" i="57"/>
  <c r="I88" i="57"/>
  <c r="I87" i="57"/>
  <c r="I86" i="57"/>
  <c r="I85" i="57"/>
  <c r="I84" i="57"/>
  <c r="I83" i="57"/>
  <c r="I82" i="57"/>
  <c r="I81" i="57"/>
  <c r="I80" i="57"/>
  <c r="I79" i="57"/>
  <c r="I78" i="57"/>
  <c r="I77" i="57"/>
  <c r="I76" i="57"/>
  <c r="I75" i="57"/>
  <c r="I74" i="57"/>
  <c r="I73" i="57"/>
  <c r="I72" i="57"/>
  <c r="I71" i="57"/>
  <c r="I70" i="57"/>
  <c r="I69" i="57"/>
  <c r="I68" i="57"/>
  <c r="I67" i="57"/>
  <c r="I66" i="57"/>
  <c r="I65" i="57"/>
  <c r="I64" i="57"/>
  <c r="I63" i="57"/>
  <c r="I62" i="57"/>
  <c r="I61" i="57"/>
  <c r="I60" i="57"/>
  <c r="I59" i="57"/>
  <c r="I58" i="57"/>
  <c r="M57" i="57"/>
  <c r="M56" i="57"/>
  <c r="M58" i="57"/>
  <c r="I46" i="57"/>
  <c r="H46" i="57"/>
  <c r="F46" i="57"/>
  <c r="E46" i="57"/>
  <c r="C46" i="57"/>
  <c r="B46" i="57"/>
  <c r="Q45" i="57"/>
  <c r="P45" i="57"/>
  <c r="L45" i="57"/>
  <c r="M45" i="57"/>
  <c r="K45" i="57"/>
  <c r="J45" i="57"/>
  <c r="G45" i="57"/>
  <c r="D45" i="57"/>
  <c r="Q44" i="57"/>
  <c r="M44" i="57"/>
  <c r="L44" i="57"/>
  <c r="K44" i="57"/>
  <c r="P44" i="57"/>
  <c r="J44" i="57"/>
  <c r="G44" i="57"/>
  <c r="D44" i="57"/>
  <c r="Q43" i="57"/>
  <c r="P43" i="57"/>
  <c r="L43" i="57"/>
  <c r="M43" i="57"/>
  <c r="K43" i="57"/>
  <c r="J43" i="57"/>
  <c r="G43" i="57"/>
  <c r="D43" i="57"/>
  <c r="Q42" i="57"/>
  <c r="M42" i="57"/>
  <c r="L42" i="57"/>
  <c r="K42" i="57"/>
  <c r="P42" i="57"/>
  <c r="J42" i="57"/>
  <c r="G42" i="57"/>
  <c r="D42" i="57"/>
  <c r="Q41" i="57"/>
  <c r="P41" i="57"/>
  <c r="L41" i="57"/>
  <c r="M41" i="57"/>
  <c r="K41" i="57"/>
  <c r="J41" i="57"/>
  <c r="G41" i="57"/>
  <c r="D41" i="57"/>
  <c r="Q40" i="57"/>
  <c r="M40" i="57"/>
  <c r="L40" i="57"/>
  <c r="K40" i="57"/>
  <c r="P40" i="57"/>
  <c r="J40" i="57"/>
  <c r="G40" i="57"/>
  <c r="D40" i="57"/>
  <c r="Q39" i="57"/>
  <c r="P39" i="57"/>
  <c r="L39" i="57"/>
  <c r="M39" i="57"/>
  <c r="K39" i="57"/>
  <c r="J39" i="57"/>
  <c r="G39" i="57"/>
  <c r="Q38" i="57"/>
  <c r="P38" i="57"/>
  <c r="M38" i="57"/>
  <c r="L38" i="57"/>
  <c r="K38" i="57"/>
  <c r="J38" i="57"/>
  <c r="G38" i="57"/>
  <c r="Q37" i="57"/>
  <c r="M37" i="57"/>
  <c r="L37" i="57"/>
  <c r="K37" i="57"/>
  <c r="P37" i="57"/>
  <c r="J37" i="57"/>
  <c r="G37" i="57"/>
  <c r="Q36" i="57"/>
  <c r="M36" i="57"/>
  <c r="L36" i="57"/>
  <c r="K36" i="57"/>
  <c r="P36" i="57"/>
  <c r="J36" i="57"/>
  <c r="G36" i="57"/>
  <c r="Q35" i="57"/>
  <c r="P35" i="57"/>
  <c r="L35" i="57"/>
  <c r="M35" i="57"/>
  <c r="K35" i="57"/>
  <c r="J35" i="57"/>
  <c r="G35" i="57"/>
  <c r="Q34" i="57"/>
  <c r="P34" i="57"/>
  <c r="M34" i="57"/>
  <c r="L34" i="57"/>
  <c r="K34" i="57"/>
  <c r="J34" i="57"/>
  <c r="G34" i="57"/>
  <c r="Q33" i="57"/>
  <c r="P33" i="57"/>
  <c r="M33" i="57"/>
  <c r="L33" i="57"/>
  <c r="K33" i="57"/>
  <c r="J33" i="57"/>
  <c r="G33" i="57"/>
  <c r="Q32" i="57"/>
  <c r="M32" i="57"/>
  <c r="L32" i="57"/>
  <c r="K32" i="57"/>
  <c r="P32" i="57"/>
  <c r="J32" i="57"/>
  <c r="G32" i="57"/>
  <c r="Q31" i="57"/>
  <c r="P31" i="57"/>
  <c r="L31" i="57"/>
  <c r="M31" i="57"/>
  <c r="K31" i="57"/>
  <c r="J31" i="57"/>
  <c r="G31" i="57"/>
  <c r="Q30" i="57"/>
  <c r="P30" i="57"/>
  <c r="M30" i="57"/>
  <c r="L30" i="57"/>
  <c r="K30" i="57"/>
  <c r="J30" i="57"/>
  <c r="G30" i="57"/>
  <c r="Q29" i="57"/>
  <c r="P29" i="57"/>
  <c r="M29" i="57"/>
  <c r="L29" i="57"/>
  <c r="K29" i="57"/>
  <c r="J29" i="57"/>
  <c r="G29" i="57"/>
  <c r="Q28" i="57"/>
  <c r="L28" i="57"/>
  <c r="K28" i="57"/>
  <c r="K46" i="57"/>
  <c r="J28" i="57"/>
  <c r="G28" i="57"/>
  <c r="Q27" i="57"/>
  <c r="P27" i="57"/>
  <c r="L27" i="57"/>
  <c r="M27" i="57"/>
  <c r="K27" i="57"/>
  <c r="J27" i="57"/>
  <c r="G27" i="57"/>
  <c r="D27" i="57"/>
  <c r="Q26" i="57"/>
  <c r="P26" i="57"/>
  <c r="M26" i="57"/>
  <c r="L26" i="57"/>
  <c r="K26" i="57"/>
  <c r="J26" i="57"/>
  <c r="G26" i="57"/>
  <c r="D26" i="57"/>
  <c r="Q25" i="57"/>
  <c r="P25" i="57"/>
  <c r="L25" i="57"/>
  <c r="M25" i="57"/>
  <c r="K25" i="57"/>
  <c r="J25" i="57"/>
  <c r="G25" i="57"/>
  <c r="D25" i="57"/>
  <c r="Q24" i="57"/>
  <c r="P24" i="57"/>
  <c r="M24" i="57"/>
  <c r="L24" i="57"/>
  <c r="K24" i="57"/>
  <c r="J24" i="57"/>
  <c r="G24" i="57"/>
  <c r="D24" i="57"/>
  <c r="Q23" i="57"/>
  <c r="P23" i="57"/>
  <c r="L23" i="57"/>
  <c r="M23" i="57"/>
  <c r="K23" i="57"/>
  <c r="J23" i="57"/>
  <c r="G23" i="57"/>
  <c r="D23" i="57"/>
  <c r="Q22" i="57"/>
  <c r="P22" i="57"/>
  <c r="M22" i="57"/>
  <c r="L22" i="57"/>
  <c r="K22" i="57"/>
  <c r="J22" i="57"/>
  <c r="G22" i="57"/>
  <c r="D22" i="57"/>
  <c r="Q21" i="57"/>
  <c r="P21" i="57"/>
  <c r="L21" i="57"/>
  <c r="M21" i="57"/>
  <c r="K21" i="57"/>
  <c r="J21" i="57"/>
  <c r="G21" i="57"/>
  <c r="D21" i="57"/>
  <c r="Q20" i="57"/>
  <c r="P20" i="57"/>
  <c r="M20" i="57"/>
  <c r="L20" i="57"/>
  <c r="K20" i="57"/>
  <c r="J20" i="57"/>
  <c r="G20" i="57"/>
  <c r="D20" i="57"/>
  <c r="Q19" i="57"/>
  <c r="P19" i="57"/>
  <c r="L19" i="57"/>
  <c r="M19" i="57"/>
  <c r="K19" i="57"/>
  <c r="J19" i="57"/>
  <c r="G19" i="57"/>
  <c r="D19" i="57"/>
  <c r="Q18" i="57"/>
  <c r="P18" i="57"/>
  <c r="M18" i="57"/>
  <c r="L18" i="57"/>
  <c r="K18" i="57"/>
  <c r="J18" i="57"/>
  <c r="G18" i="57"/>
  <c r="D18" i="57"/>
  <c r="Q17" i="57"/>
  <c r="P17" i="57"/>
  <c r="L17" i="57"/>
  <c r="M17" i="57"/>
  <c r="K17" i="57"/>
  <c r="J17" i="57"/>
  <c r="G17" i="57"/>
  <c r="D17" i="57"/>
  <c r="Q16" i="57"/>
  <c r="P16" i="57"/>
  <c r="M16" i="57"/>
  <c r="L16" i="57"/>
  <c r="K16" i="57"/>
  <c r="J16" i="57"/>
  <c r="Q15" i="57"/>
  <c r="P15" i="57"/>
  <c r="M15" i="57"/>
  <c r="L15" i="57"/>
  <c r="K15" i="57"/>
  <c r="J15" i="57"/>
  <c r="Q14" i="57"/>
  <c r="P14" i="57"/>
  <c r="M14" i="57"/>
  <c r="L14" i="57"/>
  <c r="K14" i="57"/>
  <c r="J14" i="57"/>
  <c r="Q13" i="57"/>
  <c r="P13" i="57"/>
  <c r="M13" i="57"/>
  <c r="L13" i="57"/>
  <c r="K13" i="57"/>
  <c r="J13" i="57"/>
  <c r="Q12" i="57"/>
  <c r="P12" i="57"/>
  <c r="M12" i="57"/>
  <c r="L12" i="57"/>
  <c r="K12" i="57"/>
  <c r="J12" i="57"/>
  <c r="Q11" i="57"/>
  <c r="P11" i="57"/>
  <c r="M11" i="57"/>
  <c r="L11" i="57"/>
  <c r="K11" i="57"/>
  <c r="J11" i="57"/>
  <c r="Q10" i="57"/>
  <c r="P10" i="57"/>
  <c r="M10" i="57"/>
  <c r="L10" i="57"/>
  <c r="K10" i="57"/>
  <c r="J10" i="57"/>
  <c r="G10" i="57"/>
  <c r="D10" i="57"/>
  <c r="Q9" i="57"/>
  <c r="P9" i="57"/>
  <c r="L9" i="57"/>
  <c r="L46" i="57"/>
  <c r="K9" i="57"/>
  <c r="J9" i="57"/>
  <c r="G9" i="57"/>
  <c r="D9" i="57"/>
  <c r="I247" i="56"/>
  <c r="I246" i="56"/>
  <c r="I245" i="56"/>
  <c r="I244" i="56"/>
  <c r="I243" i="56"/>
  <c r="I242" i="56"/>
  <c r="I241" i="56"/>
  <c r="I240" i="56"/>
  <c r="I239" i="56"/>
  <c r="I238" i="56"/>
  <c r="I237" i="56"/>
  <c r="I236" i="56"/>
  <c r="I235" i="56"/>
  <c r="I234" i="56"/>
  <c r="I233" i="56"/>
  <c r="I232" i="56"/>
  <c r="I231" i="56"/>
  <c r="I230" i="56"/>
  <c r="I229" i="56"/>
  <c r="I228" i="56"/>
  <c r="I227" i="56"/>
  <c r="I226" i="56"/>
  <c r="I225" i="56"/>
  <c r="I224" i="56"/>
  <c r="I223" i="56"/>
  <c r="I222" i="56"/>
  <c r="I221" i="56"/>
  <c r="I220" i="56"/>
  <c r="I219" i="56"/>
  <c r="I218" i="56"/>
  <c r="I217" i="56"/>
  <c r="I216" i="56"/>
  <c r="I215" i="56"/>
  <c r="I214" i="56"/>
  <c r="I213" i="56"/>
  <c r="I212" i="56"/>
  <c r="I211" i="56"/>
  <c r="I210" i="56"/>
  <c r="I209" i="56"/>
  <c r="I208" i="56"/>
  <c r="I207" i="56"/>
  <c r="I206" i="56"/>
  <c r="I205" i="56"/>
  <c r="I204" i="56"/>
  <c r="I203" i="56"/>
  <c r="I202" i="56"/>
  <c r="I201" i="56"/>
  <c r="I200" i="56"/>
  <c r="I199" i="56"/>
  <c r="I198" i="56"/>
  <c r="I197" i="56"/>
  <c r="I196" i="56"/>
  <c r="I195" i="56"/>
  <c r="I194" i="56"/>
  <c r="I193" i="56"/>
  <c r="I192" i="56"/>
  <c r="I191" i="56"/>
  <c r="I190" i="56"/>
  <c r="I189" i="56"/>
  <c r="I188" i="56"/>
  <c r="I187" i="56"/>
  <c r="I186" i="56"/>
  <c r="I185" i="56"/>
  <c r="I184" i="56"/>
  <c r="I183" i="56"/>
  <c r="I182" i="56"/>
  <c r="I181" i="56"/>
  <c r="I180" i="56"/>
  <c r="I179" i="56"/>
  <c r="I178" i="56"/>
  <c r="I177" i="56"/>
  <c r="I176" i="56"/>
  <c r="I175" i="56"/>
  <c r="I174" i="56"/>
  <c r="I173" i="56"/>
  <c r="I172" i="56"/>
  <c r="I171" i="56"/>
  <c r="I170" i="56"/>
  <c r="I169" i="56"/>
  <c r="I168" i="56"/>
  <c r="I167" i="56"/>
  <c r="I166" i="56"/>
  <c r="I165" i="56"/>
  <c r="I164" i="56"/>
  <c r="I163" i="56"/>
  <c r="I162" i="56"/>
  <c r="I161" i="56"/>
  <c r="I160" i="56"/>
  <c r="I159" i="56"/>
  <c r="I158" i="56"/>
  <c r="I157" i="56"/>
  <c r="I156" i="56"/>
  <c r="I155" i="56"/>
  <c r="I154" i="56"/>
  <c r="I153" i="56"/>
  <c r="I152" i="56"/>
  <c r="I151" i="56"/>
  <c r="I150" i="56"/>
  <c r="I149" i="56"/>
  <c r="I148" i="56"/>
  <c r="I147" i="56"/>
  <c r="I146" i="56"/>
  <c r="I145" i="56"/>
  <c r="I144" i="56"/>
  <c r="I143" i="56"/>
  <c r="I142" i="56"/>
  <c r="I141" i="56"/>
  <c r="I140" i="56"/>
  <c r="I139" i="56"/>
  <c r="I138" i="56"/>
  <c r="I137" i="56"/>
  <c r="I136" i="56"/>
  <c r="I135" i="56"/>
  <c r="I134" i="56"/>
  <c r="I133" i="56"/>
  <c r="I132" i="56"/>
  <c r="I131" i="56"/>
  <c r="I130" i="56"/>
  <c r="I129" i="56"/>
  <c r="I128" i="56"/>
  <c r="I127" i="56"/>
  <c r="I126" i="56"/>
  <c r="I125" i="56"/>
  <c r="I124" i="56"/>
  <c r="I123" i="56"/>
  <c r="I122" i="56"/>
  <c r="I121" i="56"/>
  <c r="I120" i="56"/>
  <c r="I119" i="56"/>
  <c r="I118" i="56"/>
  <c r="I117" i="56"/>
  <c r="I116" i="56"/>
  <c r="I115" i="56"/>
  <c r="I114" i="56"/>
  <c r="I113" i="56"/>
  <c r="I112" i="56"/>
  <c r="I111" i="56"/>
  <c r="I110" i="56"/>
  <c r="I109" i="56"/>
  <c r="I108" i="56"/>
  <c r="I107" i="56"/>
  <c r="I106" i="56"/>
  <c r="I105" i="56"/>
  <c r="I104" i="56"/>
  <c r="I103" i="56"/>
  <c r="I102" i="56"/>
  <c r="I101" i="56"/>
  <c r="I100" i="56"/>
  <c r="I99" i="56"/>
  <c r="I98" i="56"/>
  <c r="I97" i="56"/>
  <c r="I96" i="56"/>
  <c r="I95" i="56"/>
  <c r="I94" i="56"/>
  <c r="I93" i="56"/>
  <c r="I92" i="56"/>
  <c r="I91" i="56"/>
  <c r="I90" i="56"/>
  <c r="I89" i="56"/>
  <c r="I88" i="56"/>
  <c r="I87" i="56"/>
  <c r="I86" i="56"/>
  <c r="I85" i="56"/>
  <c r="I84" i="56"/>
  <c r="I83" i="56"/>
  <c r="I82" i="56"/>
  <c r="I81" i="56"/>
  <c r="I80" i="56"/>
  <c r="I79" i="56"/>
  <c r="I78" i="56"/>
  <c r="I77" i="56"/>
  <c r="I76" i="56"/>
  <c r="I75" i="56"/>
  <c r="I74" i="56"/>
  <c r="I73" i="56"/>
  <c r="I72" i="56"/>
  <c r="I71" i="56"/>
  <c r="I70" i="56"/>
  <c r="I69" i="56"/>
  <c r="I68" i="56"/>
  <c r="I67" i="56"/>
  <c r="I66" i="56"/>
  <c r="I65" i="56"/>
  <c r="I64" i="56"/>
  <c r="I63" i="56"/>
  <c r="I62" i="56"/>
  <c r="I61" i="56"/>
  <c r="I60" i="56"/>
  <c r="I59" i="56"/>
  <c r="I58" i="56"/>
  <c r="M57" i="56"/>
  <c r="M56" i="56"/>
  <c r="M58" i="56"/>
  <c r="I46" i="56"/>
  <c r="H46" i="56"/>
  <c r="F46" i="56"/>
  <c r="E46" i="56"/>
  <c r="C46" i="56"/>
  <c r="B46" i="56"/>
  <c r="Q45" i="56"/>
  <c r="L45" i="56"/>
  <c r="M45" i="56"/>
  <c r="K45" i="56"/>
  <c r="P45" i="56"/>
  <c r="J45" i="56"/>
  <c r="G45" i="56"/>
  <c r="D45" i="56"/>
  <c r="Q44" i="56"/>
  <c r="M44" i="56"/>
  <c r="L44" i="56"/>
  <c r="K44" i="56"/>
  <c r="P44" i="56"/>
  <c r="J44" i="56"/>
  <c r="G44" i="56"/>
  <c r="D44" i="56"/>
  <c r="Q43" i="56"/>
  <c r="L43" i="56"/>
  <c r="M43" i="56"/>
  <c r="K43" i="56"/>
  <c r="P43" i="56"/>
  <c r="J43" i="56"/>
  <c r="G43" i="56"/>
  <c r="D43" i="56"/>
  <c r="Q42" i="56"/>
  <c r="M42" i="56"/>
  <c r="L42" i="56"/>
  <c r="K42" i="56"/>
  <c r="P42" i="56"/>
  <c r="J42" i="56"/>
  <c r="G42" i="56"/>
  <c r="D42" i="56"/>
  <c r="Q41" i="56"/>
  <c r="L41" i="56"/>
  <c r="M41" i="56"/>
  <c r="K41" i="56"/>
  <c r="P41" i="56"/>
  <c r="J41" i="56"/>
  <c r="G41" i="56"/>
  <c r="D41" i="56"/>
  <c r="Q40" i="56"/>
  <c r="M40" i="56"/>
  <c r="L40" i="56"/>
  <c r="K40" i="56"/>
  <c r="P40" i="56"/>
  <c r="J40" i="56"/>
  <c r="G40" i="56"/>
  <c r="D40" i="56"/>
  <c r="Q39" i="56"/>
  <c r="L39" i="56"/>
  <c r="M39" i="56"/>
  <c r="K39" i="56"/>
  <c r="P39" i="56"/>
  <c r="J39" i="56"/>
  <c r="G39" i="56"/>
  <c r="D39" i="56"/>
  <c r="Q38" i="56"/>
  <c r="M38" i="56"/>
  <c r="L38" i="56"/>
  <c r="K38" i="56"/>
  <c r="P38" i="56"/>
  <c r="J38" i="56"/>
  <c r="G38" i="56"/>
  <c r="D38" i="56"/>
  <c r="Q37" i="56"/>
  <c r="L37" i="56"/>
  <c r="M37" i="56"/>
  <c r="K37" i="56"/>
  <c r="P37" i="56"/>
  <c r="J37" i="56"/>
  <c r="G37" i="56"/>
  <c r="D37" i="56"/>
  <c r="Q36" i="56"/>
  <c r="M36" i="56"/>
  <c r="L36" i="56"/>
  <c r="K36" i="56"/>
  <c r="P36" i="56"/>
  <c r="J36" i="56"/>
  <c r="G36" i="56"/>
  <c r="D36" i="56"/>
  <c r="Q35" i="56"/>
  <c r="L35" i="56"/>
  <c r="M35" i="56"/>
  <c r="K35" i="56"/>
  <c r="P35" i="56"/>
  <c r="J35" i="56"/>
  <c r="G35" i="56"/>
  <c r="D35" i="56"/>
  <c r="Q34" i="56"/>
  <c r="M34" i="56"/>
  <c r="L34" i="56"/>
  <c r="K34" i="56"/>
  <c r="P34" i="56"/>
  <c r="J34" i="56"/>
  <c r="G34" i="56"/>
  <c r="D34" i="56"/>
  <c r="Q33" i="56"/>
  <c r="L33" i="56"/>
  <c r="M33" i="56"/>
  <c r="K33" i="56"/>
  <c r="P33" i="56"/>
  <c r="J33" i="56"/>
  <c r="G33" i="56"/>
  <c r="D33" i="56"/>
  <c r="Q32" i="56"/>
  <c r="M32" i="56"/>
  <c r="L32" i="56"/>
  <c r="K32" i="56"/>
  <c r="P32" i="56"/>
  <c r="J32" i="56"/>
  <c r="G32" i="56"/>
  <c r="D32" i="56"/>
  <c r="Q31" i="56"/>
  <c r="L31" i="56"/>
  <c r="M31" i="56"/>
  <c r="K31" i="56"/>
  <c r="P31" i="56"/>
  <c r="J31" i="56"/>
  <c r="G31" i="56"/>
  <c r="D31" i="56"/>
  <c r="Q30" i="56"/>
  <c r="M30" i="56"/>
  <c r="L30" i="56"/>
  <c r="K30" i="56"/>
  <c r="P30" i="56"/>
  <c r="J30" i="56"/>
  <c r="G30" i="56"/>
  <c r="D30" i="56"/>
  <c r="Q29" i="56"/>
  <c r="L29" i="56"/>
  <c r="M29" i="56"/>
  <c r="K29" i="56"/>
  <c r="P29" i="56"/>
  <c r="J29" i="56"/>
  <c r="G29" i="56"/>
  <c r="D29" i="56"/>
  <c r="Q28" i="56"/>
  <c r="M28" i="56"/>
  <c r="L28" i="56"/>
  <c r="K28" i="56"/>
  <c r="P28" i="56"/>
  <c r="J28" i="56"/>
  <c r="G28" i="56"/>
  <c r="D28" i="56"/>
  <c r="Q27" i="56"/>
  <c r="L27" i="56"/>
  <c r="M27" i="56"/>
  <c r="K27" i="56"/>
  <c r="P27" i="56"/>
  <c r="J27" i="56"/>
  <c r="G27" i="56"/>
  <c r="D27" i="56"/>
  <c r="Q26" i="56"/>
  <c r="M26" i="56"/>
  <c r="L26" i="56"/>
  <c r="K26" i="56"/>
  <c r="P26" i="56"/>
  <c r="J26" i="56"/>
  <c r="G26" i="56"/>
  <c r="D26" i="56"/>
  <c r="Q25" i="56"/>
  <c r="L25" i="56"/>
  <c r="M25" i="56"/>
  <c r="K25" i="56"/>
  <c r="P25" i="56"/>
  <c r="J25" i="56"/>
  <c r="G25" i="56"/>
  <c r="D25" i="56"/>
  <c r="Q24" i="56"/>
  <c r="M24" i="56"/>
  <c r="L24" i="56"/>
  <c r="K24" i="56"/>
  <c r="P24" i="56"/>
  <c r="J24" i="56"/>
  <c r="G24" i="56"/>
  <c r="D24" i="56"/>
  <c r="Q23" i="56"/>
  <c r="L23" i="56"/>
  <c r="M23" i="56"/>
  <c r="K23" i="56"/>
  <c r="P23" i="56"/>
  <c r="J23" i="56"/>
  <c r="G23" i="56"/>
  <c r="D23" i="56"/>
  <c r="Q22" i="56"/>
  <c r="M22" i="56"/>
  <c r="L22" i="56"/>
  <c r="K22" i="56"/>
  <c r="P22" i="56"/>
  <c r="J22" i="56"/>
  <c r="G22" i="56"/>
  <c r="D22" i="56"/>
  <c r="Q21" i="56"/>
  <c r="L21" i="56"/>
  <c r="M21" i="56"/>
  <c r="K21" i="56"/>
  <c r="P21" i="56"/>
  <c r="J21" i="56"/>
  <c r="G21" i="56"/>
  <c r="D21" i="56"/>
  <c r="Q20" i="56"/>
  <c r="M20" i="56"/>
  <c r="L20" i="56"/>
  <c r="K20" i="56"/>
  <c r="P20" i="56"/>
  <c r="J20" i="56"/>
  <c r="G20" i="56"/>
  <c r="D20" i="56"/>
  <c r="Q19" i="56"/>
  <c r="L19" i="56"/>
  <c r="M19" i="56"/>
  <c r="K19" i="56"/>
  <c r="P19" i="56"/>
  <c r="J19" i="56"/>
  <c r="G19" i="56"/>
  <c r="D19" i="56"/>
  <c r="Q18" i="56"/>
  <c r="M18" i="56"/>
  <c r="L18" i="56"/>
  <c r="K18" i="56"/>
  <c r="P18" i="56"/>
  <c r="J18" i="56"/>
  <c r="G18" i="56"/>
  <c r="D18" i="56"/>
  <c r="Q17" i="56"/>
  <c r="L17" i="56"/>
  <c r="M17" i="56"/>
  <c r="K17" i="56"/>
  <c r="P17" i="56"/>
  <c r="J17" i="56"/>
  <c r="G17" i="56"/>
  <c r="D17" i="56"/>
  <c r="Q16" i="56"/>
  <c r="M16" i="56"/>
  <c r="L16" i="56"/>
  <c r="K16" i="56"/>
  <c r="P16" i="56"/>
  <c r="J16" i="56"/>
  <c r="Q15" i="56"/>
  <c r="M15" i="56"/>
  <c r="L15" i="56"/>
  <c r="K15" i="56"/>
  <c r="P15" i="56"/>
  <c r="J15" i="56"/>
  <c r="Q14" i="56"/>
  <c r="M14" i="56"/>
  <c r="L14" i="56"/>
  <c r="K14" i="56"/>
  <c r="P14" i="56"/>
  <c r="J14" i="56"/>
  <c r="Q13" i="56"/>
  <c r="M13" i="56"/>
  <c r="L13" i="56"/>
  <c r="K13" i="56"/>
  <c r="P13" i="56"/>
  <c r="J13" i="56"/>
  <c r="Q12" i="56"/>
  <c r="M12" i="56"/>
  <c r="L12" i="56"/>
  <c r="K12" i="56"/>
  <c r="P12" i="56"/>
  <c r="J12" i="56"/>
  <c r="Q11" i="56"/>
  <c r="M11" i="56"/>
  <c r="L11" i="56"/>
  <c r="K11" i="56"/>
  <c r="P11" i="56"/>
  <c r="J11" i="56"/>
  <c r="Q10" i="56"/>
  <c r="M10" i="56"/>
  <c r="L10" i="56"/>
  <c r="K10" i="56"/>
  <c r="P10" i="56"/>
  <c r="J10" i="56"/>
  <c r="G10" i="56"/>
  <c r="D10" i="56"/>
  <c r="Q9" i="56"/>
  <c r="L9" i="56"/>
  <c r="L46" i="56"/>
  <c r="K9" i="56"/>
  <c r="K46" i="56"/>
  <c r="J9" i="56"/>
  <c r="G9" i="56"/>
  <c r="D9" i="56"/>
  <c r="C84" i="53"/>
  <c r="D84" i="53"/>
  <c r="E84" i="53"/>
  <c r="F84" i="53"/>
  <c r="G84" i="53"/>
  <c r="H84" i="53"/>
  <c r="I84" i="53"/>
  <c r="J84" i="53"/>
  <c r="K84" i="53"/>
  <c r="L84" i="53"/>
  <c r="M84" i="53"/>
  <c r="N84" i="53"/>
  <c r="O84" i="53"/>
  <c r="P84" i="53"/>
  <c r="R84" i="53"/>
  <c r="B84" i="53"/>
  <c r="C41" i="53"/>
  <c r="D41" i="53"/>
  <c r="E41" i="53"/>
  <c r="F41" i="53"/>
  <c r="G41" i="53"/>
  <c r="H41" i="53"/>
  <c r="I41" i="53"/>
  <c r="J41" i="53"/>
  <c r="K41" i="53"/>
  <c r="L41" i="53"/>
  <c r="B41" i="53"/>
  <c r="W40" i="53"/>
  <c r="W39" i="53"/>
  <c r="W38" i="53"/>
  <c r="W37" i="53"/>
  <c r="W36" i="53"/>
  <c r="W35" i="53"/>
  <c r="W34" i="53"/>
  <c r="W33" i="53"/>
  <c r="W32" i="53"/>
  <c r="W31" i="53"/>
  <c r="W30" i="53"/>
  <c r="W29" i="53"/>
  <c r="W28" i="53"/>
  <c r="W27" i="53"/>
  <c r="W26" i="53"/>
  <c r="W25" i="53"/>
  <c r="W24" i="53"/>
  <c r="W23" i="53"/>
  <c r="W22" i="53"/>
  <c r="W21" i="53"/>
  <c r="W20" i="53"/>
  <c r="W19" i="53"/>
  <c r="W18" i="53"/>
  <c r="W17" i="53"/>
  <c r="W16" i="53"/>
  <c r="W15" i="53"/>
  <c r="W14" i="53"/>
  <c r="W13" i="53"/>
  <c r="W12" i="53"/>
  <c r="W11" i="53"/>
  <c r="W10" i="53"/>
  <c r="W9" i="53"/>
  <c r="W8" i="53"/>
  <c r="W7" i="53"/>
  <c r="W6" i="53"/>
  <c r="W5" i="53"/>
  <c r="W4" i="53"/>
  <c r="W3" i="53"/>
  <c r="G10" i="12"/>
  <c r="G11" i="12"/>
  <c r="G12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J45" i="10"/>
  <c r="J44" i="10"/>
  <c r="J43" i="10"/>
  <c r="J42" i="10"/>
  <c r="J41" i="10"/>
  <c r="J40" i="10"/>
  <c r="J39" i="10"/>
  <c r="J38" i="10"/>
  <c r="J37" i="10"/>
  <c r="J36" i="10"/>
  <c r="J35" i="10"/>
  <c r="J34" i="10"/>
  <c r="J33" i="10"/>
  <c r="J32" i="10"/>
  <c r="J31" i="10"/>
  <c r="J30" i="10"/>
  <c r="J29" i="10"/>
  <c r="J28" i="10"/>
  <c r="J27" i="10"/>
  <c r="J26" i="10"/>
  <c r="J25" i="10"/>
  <c r="J24" i="10"/>
  <c r="J23" i="10"/>
  <c r="J22" i="10"/>
  <c r="J21" i="10"/>
  <c r="J20" i="10"/>
  <c r="J19" i="10"/>
  <c r="J18" i="10"/>
  <c r="J17" i="10"/>
  <c r="J16" i="10"/>
  <c r="J15" i="10"/>
  <c r="J14" i="10"/>
  <c r="J13" i="10"/>
  <c r="J12" i="10"/>
  <c r="J11" i="10"/>
  <c r="J10" i="10"/>
  <c r="J9" i="10"/>
  <c r="G45" i="10"/>
  <c r="G44" i="10"/>
  <c r="G43" i="10"/>
  <c r="G42" i="10"/>
  <c r="G41" i="10"/>
  <c r="G40" i="10"/>
  <c r="G39" i="10"/>
  <c r="G38" i="10"/>
  <c r="G37" i="10"/>
  <c r="G36" i="10"/>
  <c r="G35" i="10"/>
  <c r="G34" i="10"/>
  <c r="G33" i="10"/>
  <c r="G32" i="10"/>
  <c r="G31" i="10"/>
  <c r="G30" i="10"/>
  <c r="G29" i="10"/>
  <c r="G28" i="10"/>
  <c r="G27" i="10"/>
  <c r="G26" i="10"/>
  <c r="G25" i="10"/>
  <c r="G24" i="10"/>
  <c r="G23" i="10"/>
  <c r="G22" i="10"/>
  <c r="G21" i="10"/>
  <c r="G20" i="10"/>
  <c r="G19" i="10"/>
  <c r="G18" i="10"/>
  <c r="G17" i="10"/>
  <c r="G10" i="10"/>
  <c r="G9" i="10"/>
  <c r="D45" i="10"/>
  <c r="D44" i="10"/>
  <c r="D43" i="10"/>
  <c r="D42" i="10"/>
  <c r="D41" i="10"/>
  <c r="D40" i="10"/>
  <c r="D39" i="10"/>
  <c r="D38" i="10"/>
  <c r="D37" i="10"/>
  <c r="D36" i="10"/>
  <c r="D35" i="10"/>
  <c r="D34" i="10"/>
  <c r="D33" i="10"/>
  <c r="D32" i="10"/>
  <c r="D31" i="10"/>
  <c r="D30" i="10"/>
  <c r="D29" i="10"/>
  <c r="D28" i="10"/>
  <c r="D27" i="10"/>
  <c r="D26" i="10"/>
  <c r="D25" i="10"/>
  <c r="D24" i="10"/>
  <c r="D23" i="10"/>
  <c r="D22" i="10"/>
  <c r="D21" i="10"/>
  <c r="D20" i="10"/>
  <c r="D19" i="10"/>
  <c r="D18" i="10"/>
  <c r="D17" i="10"/>
  <c r="D10" i="10"/>
  <c r="D9" i="10"/>
  <c r="F46" i="10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45" i="8"/>
  <c r="D44" i="8"/>
  <c r="D43" i="8"/>
  <c r="D42" i="8"/>
  <c r="D41" i="8"/>
  <c r="D40" i="8"/>
  <c r="D39" i="8"/>
  <c r="D38" i="8"/>
  <c r="D37" i="8"/>
  <c r="D36" i="8"/>
  <c r="D35" i="8"/>
  <c r="D34" i="8"/>
  <c r="D33" i="8"/>
  <c r="D32" i="8"/>
  <c r="D31" i="8"/>
  <c r="D30" i="8"/>
  <c r="D29" i="8"/>
  <c r="D28" i="8"/>
  <c r="D27" i="8"/>
  <c r="D26" i="8"/>
  <c r="D25" i="8"/>
  <c r="D24" i="8"/>
  <c r="D23" i="8"/>
  <c r="D22" i="8"/>
  <c r="D21" i="8"/>
  <c r="D20" i="8"/>
  <c r="D19" i="8"/>
  <c r="D18" i="8"/>
  <c r="D17" i="8"/>
  <c r="D10" i="8"/>
  <c r="D9" i="8"/>
  <c r="G45" i="6"/>
  <c r="G44" i="6"/>
  <c r="G43" i="6"/>
  <c r="G42" i="6"/>
  <c r="G41" i="6"/>
  <c r="G40" i="6"/>
  <c r="G39" i="6"/>
  <c r="G38" i="6"/>
  <c r="G37" i="6"/>
  <c r="G36" i="6"/>
  <c r="G35" i="6"/>
  <c r="G34" i="6"/>
  <c r="G33" i="6"/>
  <c r="G32" i="6"/>
  <c r="G31" i="6"/>
  <c r="G30" i="6"/>
  <c r="G29" i="6"/>
  <c r="G28" i="6"/>
  <c r="G27" i="6"/>
  <c r="G26" i="6"/>
  <c r="G25" i="6"/>
  <c r="G24" i="6"/>
  <c r="G23" i="6"/>
  <c r="G22" i="6"/>
  <c r="G21" i="6"/>
  <c r="G20" i="6"/>
  <c r="G19" i="6"/>
  <c r="G18" i="6"/>
  <c r="G17" i="6"/>
  <c r="G10" i="6"/>
  <c r="G9" i="6"/>
  <c r="D45" i="6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D28" i="6"/>
  <c r="D27" i="6"/>
  <c r="D26" i="6"/>
  <c r="D25" i="6"/>
  <c r="D24" i="6"/>
  <c r="D23" i="6"/>
  <c r="D22" i="6"/>
  <c r="D21" i="6"/>
  <c r="D20" i="6"/>
  <c r="D19" i="6"/>
  <c r="D18" i="6"/>
  <c r="D17" i="6"/>
  <c r="D10" i="6"/>
  <c r="D9" i="6"/>
  <c r="G45" i="8"/>
  <c r="G44" i="8"/>
  <c r="G43" i="8"/>
  <c r="G42" i="8"/>
  <c r="G41" i="8"/>
  <c r="G40" i="8"/>
  <c r="G39" i="8"/>
  <c r="G38" i="8"/>
  <c r="G37" i="8"/>
  <c r="G36" i="8"/>
  <c r="G35" i="8"/>
  <c r="G34" i="8"/>
  <c r="G33" i="8"/>
  <c r="G32" i="8"/>
  <c r="G31" i="8"/>
  <c r="G30" i="8"/>
  <c r="G29" i="8"/>
  <c r="G28" i="8"/>
  <c r="G27" i="8"/>
  <c r="G26" i="8"/>
  <c r="G25" i="8"/>
  <c r="G24" i="8"/>
  <c r="G23" i="8"/>
  <c r="G22" i="8"/>
  <c r="G21" i="8"/>
  <c r="G20" i="8"/>
  <c r="G19" i="8"/>
  <c r="G18" i="8"/>
  <c r="G17" i="8"/>
  <c r="G10" i="8"/>
  <c r="G9" i="8"/>
  <c r="E46" i="8"/>
  <c r="F46" i="8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19" i="9"/>
  <c r="J20" i="9"/>
  <c r="J21" i="9"/>
  <c r="J22" i="9"/>
  <c r="J23" i="9"/>
  <c r="J24" i="9"/>
  <c r="J25" i="9"/>
  <c r="J26" i="9"/>
  <c r="J27" i="9"/>
  <c r="J28" i="9"/>
  <c r="D29" i="9"/>
  <c r="G29" i="9"/>
  <c r="J29" i="9"/>
  <c r="D30" i="9"/>
  <c r="G30" i="9"/>
  <c r="J30" i="9"/>
  <c r="J31" i="9"/>
  <c r="D32" i="9"/>
  <c r="G32" i="9"/>
  <c r="J32" i="9"/>
  <c r="D33" i="9"/>
  <c r="G33" i="9"/>
  <c r="J33" i="9"/>
  <c r="J34" i="9"/>
  <c r="D35" i="9"/>
  <c r="G35" i="9"/>
  <c r="J35" i="9"/>
  <c r="D36" i="9"/>
  <c r="G36" i="9"/>
  <c r="J36" i="9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D26" i="5"/>
  <c r="G25" i="5"/>
  <c r="J25" i="5"/>
  <c r="D20" i="5"/>
  <c r="G20" i="5"/>
  <c r="D21" i="5"/>
  <c r="G21" i="5"/>
  <c r="D22" i="5"/>
  <c r="G22" i="5"/>
  <c r="D23" i="5"/>
  <c r="G23" i="5"/>
  <c r="D24" i="5"/>
  <c r="G24" i="5"/>
  <c r="D25" i="5"/>
  <c r="G26" i="5"/>
  <c r="D27" i="5"/>
  <c r="G27" i="5"/>
  <c r="D28" i="5"/>
  <c r="G28" i="5"/>
  <c r="D29" i="5"/>
  <c r="G29" i="5"/>
  <c r="D30" i="5"/>
  <c r="G30" i="5"/>
  <c r="D31" i="5"/>
  <c r="G31" i="5"/>
  <c r="I58" i="10"/>
  <c r="K23" i="12"/>
  <c r="P23" i="12"/>
  <c r="K24" i="12"/>
  <c r="P24" i="12"/>
  <c r="K25" i="12"/>
  <c r="P25" i="12"/>
  <c r="K26" i="12"/>
  <c r="P26" i="12"/>
  <c r="K18" i="12"/>
  <c r="P18" i="12"/>
  <c r="K19" i="12"/>
  <c r="K20" i="12"/>
  <c r="K21" i="12"/>
  <c r="P21" i="12"/>
  <c r="K22" i="12"/>
  <c r="P22" i="12"/>
  <c r="K27" i="12"/>
  <c r="K28" i="12"/>
  <c r="K29" i="12"/>
  <c r="K30" i="12"/>
  <c r="P30" i="12"/>
  <c r="K31" i="12"/>
  <c r="K32" i="12"/>
  <c r="P32" i="12"/>
  <c r="K33" i="12"/>
  <c r="P33" i="12"/>
  <c r="K16" i="12"/>
  <c r="P16" i="12"/>
  <c r="K17" i="12"/>
  <c r="P17" i="12"/>
  <c r="P19" i="12"/>
  <c r="P20" i="12"/>
  <c r="P27" i="12"/>
  <c r="P28" i="12"/>
  <c r="P29" i="12"/>
  <c r="P31" i="12"/>
  <c r="L23" i="12"/>
  <c r="L24" i="12"/>
  <c r="L25" i="12"/>
  <c r="M25" i="12"/>
  <c r="L26" i="12"/>
  <c r="L18" i="12"/>
  <c r="M18" i="12"/>
  <c r="L19" i="12"/>
  <c r="M19" i="12"/>
  <c r="L20" i="12"/>
  <c r="M20" i="12"/>
  <c r="L21" i="12"/>
  <c r="L22" i="12"/>
  <c r="L27" i="12"/>
  <c r="L28" i="12"/>
  <c r="L29" i="12"/>
  <c r="L30" i="12"/>
  <c r="L31" i="12"/>
  <c r="L32" i="12"/>
  <c r="L33" i="12"/>
  <c r="L16" i="12"/>
  <c r="L17" i="12"/>
  <c r="K23" i="10"/>
  <c r="P23" i="10"/>
  <c r="K24" i="10"/>
  <c r="P24" i="10"/>
  <c r="K25" i="10"/>
  <c r="P25" i="10"/>
  <c r="K26" i="10"/>
  <c r="P26" i="10"/>
  <c r="K18" i="10"/>
  <c r="P18" i="10"/>
  <c r="K19" i="10"/>
  <c r="P19" i="10"/>
  <c r="K20" i="10"/>
  <c r="P20" i="10"/>
  <c r="K21" i="10"/>
  <c r="P21" i="10"/>
  <c r="K22" i="10"/>
  <c r="P22" i="10"/>
  <c r="K27" i="10"/>
  <c r="P27" i="10"/>
  <c r="K28" i="10"/>
  <c r="P28" i="10"/>
  <c r="K29" i="10"/>
  <c r="P29" i="10"/>
  <c r="K30" i="10"/>
  <c r="P30" i="10"/>
  <c r="K31" i="10"/>
  <c r="P31" i="10"/>
  <c r="K32" i="10"/>
  <c r="P32" i="10"/>
  <c r="K33" i="10"/>
  <c r="P33" i="10"/>
  <c r="K34" i="10"/>
  <c r="P34" i="10"/>
  <c r="K35" i="10"/>
  <c r="P35" i="10"/>
  <c r="K23" i="9"/>
  <c r="P23" i="9"/>
  <c r="K24" i="9"/>
  <c r="P24" i="9"/>
  <c r="K25" i="9"/>
  <c r="P25" i="9"/>
  <c r="K26" i="9"/>
  <c r="P26" i="9"/>
  <c r="K18" i="9"/>
  <c r="P18" i="9"/>
  <c r="K19" i="9"/>
  <c r="P19" i="9"/>
  <c r="K20" i="9"/>
  <c r="P20" i="9"/>
  <c r="K21" i="9"/>
  <c r="P21" i="9"/>
  <c r="K22" i="9"/>
  <c r="P22" i="9"/>
  <c r="K27" i="9"/>
  <c r="P27" i="9"/>
  <c r="K28" i="9"/>
  <c r="P28" i="9"/>
  <c r="K29" i="9"/>
  <c r="K30" i="9"/>
  <c r="P30" i="9"/>
  <c r="K31" i="9"/>
  <c r="K32" i="9"/>
  <c r="P32" i="9"/>
  <c r="K33" i="9"/>
  <c r="P33" i="9"/>
  <c r="K34" i="9"/>
  <c r="P34" i="9"/>
  <c r="K35" i="9"/>
  <c r="P35" i="9"/>
  <c r="K36" i="9"/>
  <c r="P36" i="9"/>
  <c r="P29" i="9"/>
  <c r="P31" i="9"/>
  <c r="L23" i="9"/>
  <c r="M23" i="9"/>
  <c r="L24" i="9"/>
  <c r="M24" i="9"/>
  <c r="L25" i="9"/>
  <c r="L26" i="9"/>
  <c r="M26" i="9"/>
  <c r="L18" i="9"/>
  <c r="L19" i="9"/>
  <c r="M19" i="9"/>
  <c r="L20" i="9"/>
  <c r="L21" i="9"/>
  <c r="M21" i="9"/>
  <c r="L22" i="9"/>
  <c r="L27" i="9"/>
  <c r="L28" i="9"/>
  <c r="L29" i="9"/>
  <c r="L30" i="9"/>
  <c r="L31" i="9"/>
  <c r="L32" i="9"/>
  <c r="L33" i="9"/>
  <c r="L34" i="9"/>
  <c r="L35" i="9"/>
  <c r="L36" i="9"/>
  <c r="L23" i="10"/>
  <c r="L24" i="10"/>
  <c r="M24" i="10"/>
  <c r="L25" i="10"/>
  <c r="L26" i="10"/>
  <c r="L18" i="10"/>
  <c r="M18" i="10"/>
  <c r="L19" i="10"/>
  <c r="L20" i="10"/>
  <c r="L21" i="10"/>
  <c r="M21" i="10"/>
  <c r="L22" i="10"/>
  <c r="L27" i="10"/>
  <c r="L28" i="10"/>
  <c r="L29" i="10"/>
  <c r="L30" i="10"/>
  <c r="L31" i="10"/>
  <c r="M31" i="10"/>
  <c r="L32" i="10"/>
  <c r="M32" i="10"/>
  <c r="L33" i="10"/>
  <c r="M33" i="10"/>
  <c r="L34" i="10"/>
  <c r="M34" i="10"/>
  <c r="L35" i="10"/>
  <c r="M35" i="10"/>
  <c r="K23" i="8"/>
  <c r="K24" i="8"/>
  <c r="P24" i="8"/>
  <c r="K25" i="8"/>
  <c r="P25" i="8"/>
  <c r="K26" i="8"/>
  <c r="P26" i="8"/>
  <c r="K18" i="8"/>
  <c r="K19" i="8"/>
  <c r="P19" i="8"/>
  <c r="K20" i="8"/>
  <c r="P20" i="8"/>
  <c r="K21" i="8"/>
  <c r="P21" i="8"/>
  <c r="K22" i="8"/>
  <c r="K27" i="8"/>
  <c r="P27" i="8"/>
  <c r="K28" i="8"/>
  <c r="K29" i="8"/>
  <c r="P29" i="8"/>
  <c r="K30" i="8"/>
  <c r="P30" i="8"/>
  <c r="K31" i="8"/>
  <c r="P31" i="8"/>
  <c r="K32" i="8"/>
  <c r="K33" i="8"/>
  <c r="P33" i="8"/>
  <c r="K34" i="8"/>
  <c r="P34" i="8"/>
  <c r="K16" i="8"/>
  <c r="P16" i="8"/>
  <c r="K17" i="8"/>
  <c r="P17" i="8"/>
  <c r="K35" i="8"/>
  <c r="P35" i="8"/>
  <c r="K36" i="8"/>
  <c r="K37" i="8"/>
  <c r="P37" i="8"/>
  <c r="K38" i="8"/>
  <c r="P38" i="8"/>
  <c r="P18" i="8"/>
  <c r="P28" i="8"/>
  <c r="P36" i="8"/>
  <c r="L23" i="8"/>
  <c r="L24" i="8"/>
  <c r="L25" i="8"/>
  <c r="L26" i="8"/>
  <c r="L18" i="8"/>
  <c r="M18" i="8"/>
  <c r="L19" i="8"/>
  <c r="L20" i="8"/>
  <c r="L21" i="8"/>
  <c r="M21" i="8"/>
  <c r="L22" i="8"/>
  <c r="L27" i="8"/>
  <c r="L28" i="8"/>
  <c r="L29" i="8"/>
  <c r="L30" i="8"/>
  <c r="L31" i="8"/>
  <c r="L32" i="8"/>
  <c r="L33" i="8"/>
  <c r="L34" i="8"/>
  <c r="M34" i="8"/>
  <c r="L16" i="8"/>
  <c r="L17" i="8"/>
  <c r="L35" i="8"/>
  <c r="L36" i="8"/>
  <c r="M36" i="8"/>
  <c r="L37" i="8"/>
  <c r="L38" i="8"/>
  <c r="K23" i="6"/>
  <c r="P23" i="6"/>
  <c r="K24" i="6"/>
  <c r="P24" i="6"/>
  <c r="K25" i="6"/>
  <c r="K26" i="6"/>
  <c r="K18" i="6"/>
  <c r="P18" i="6"/>
  <c r="K19" i="6"/>
  <c r="P19" i="6"/>
  <c r="K20" i="6"/>
  <c r="K21" i="6"/>
  <c r="K22" i="6"/>
  <c r="P22" i="6"/>
  <c r="K27" i="6"/>
  <c r="P27" i="6"/>
  <c r="K28" i="6"/>
  <c r="K29" i="6"/>
  <c r="K30" i="6"/>
  <c r="P30" i="6"/>
  <c r="K31" i="6"/>
  <c r="P31" i="6"/>
  <c r="K32" i="6"/>
  <c r="P32" i="6"/>
  <c r="K33" i="6"/>
  <c r="K16" i="6"/>
  <c r="P16" i="6"/>
  <c r="K17" i="6"/>
  <c r="P17" i="6"/>
  <c r="K34" i="6"/>
  <c r="P34" i="6"/>
  <c r="K35" i="6"/>
  <c r="P25" i="6"/>
  <c r="P26" i="6"/>
  <c r="P20" i="6"/>
  <c r="P21" i="6"/>
  <c r="P28" i="6"/>
  <c r="P29" i="6"/>
  <c r="P33" i="6"/>
  <c r="P35" i="6"/>
  <c r="L23" i="6"/>
  <c r="M23" i="6"/>
  <c r="L24" i="6"/>
  <c r="L25" i="6"/>
  <c r="L26" i="6"/>
  <c r="L18" i="6"/>
  <c r="L19" i="6"/>
  <c r="L20" i="6"/>
  <c r="L21" i="6"/>
  <c r="L22" i="6"/>
  <c r="L27" i="6"/>
  <c r="M27" i="6"/>
  <c r="L28" i="6"/>
  <c r="L29" i="6"/>
  <c r="L30" i="6"/>
  <c r="L31" i="6"/>
  <c r="L32" i="6"/>
  <c r="L33" i="6"/>
  <c r="M33" i="6"/>
  <c r="L16" i="6"/>
  <c r="L17" i="6"/>
  <c r="L34" i="6"/>
  <c r="L35" i="6"/>
  <c r="I257" i="9"/>
  <c r="I256" i="9"/>
  <c r="I255" i="9"/>
  <c r="I254" i="9"/>
  <c r="I253" i="9"/>
  <c r="I252" i="9"/>
  <c r="I251" i="9"/>
  <c r="I250" i="9"/>
  <c r="I249" i="9"/>
  <c r="I248" i="9"/>
  <c r="I182" i="8"/>
  <c r="I183" i="8"/>
  <c r="I184" i="8"/>
  <c r="I185" i="8"/>
  <c r="I186" i="8"/>
  <c r="I187" i="8"/>
  <c r="I188" i="8"/>
  <c r="I189" i="8"/>
  <c r="I190" i="8"/>
  <c r="I191" i="8"/>
  <c r="I192" i="8"/>
  <c r="I193" i="8"/>
  <c r="I194" i="8"/>
  <c r="I195" i="8"/>
  <c r="I196" i="8"/>
  <c r="I257" i="8"/>
  <c r="I256" i="8"/>
  <c r="I255" i="8"/>
  <c r="I254" i="8"/>
  <c r="I253" i="8"/>
  <c r="I252" i="8"/>
  <c r="I251" i="8"/>
  <c r="I250" i="8"/>
  <c r="I249" i="8"/>
  <c r="I248" i="8"/>
  <c r="I257" i="6"/>
  <c r="I256" i="6"/>
  <c r="I255" i="6"/>
  <c r="I254" i="6"/>
  <c r="I253" i="6"/>
  <c r="I252" i="6"/>
  <c r="I251" i="6"/>
  <c r="I250" i="6"/>
  <c r="I249" i="6"/>
  <c r="I248" i="6"/>
  <c r="I257" i="12"/>
  <c r="I256" i="12"/>
  <c r="I255" i="12"/>
  <c r="I254" i="12"/>
  <c r="I253" i="12"/>
  <c r="I252" i="12"/>
  <c r="I251" i="12"/>
  <c r="I250" i="12"/>
  <c r="I249" i="12"/>
  <c r="I248" i="12"/>
  <c r="I257" i="5"/>
  <c r="I256" i="5"/>
  <c r="I255" i="5"/>
  <c r="I254" i="5"/>
  <c r="I253" i="5"/>
  <c r="I252" i="5"/>
  <c r="I251" i="5"/>
  <c r="I250" i="5"/>
  <c r="I249" i="5"/>
  <c r="I248" i="5"/>
  <c r="I247" i="26"/>
  <c r="I246" i="26"/>
  <c r="I245" i="26"/>
  <c r="I244" i="26"/>
  <c r="I243" i="26"/>
  <c r="I242" i="26"/>
  <c r="I241" i="26"/>
  <c r="I240" i="26"/>
  <c r="I239" i="26"/>
  <c r="I238" i="26"/>
  <c r="I237" i="26"/>
  <c r="I236" i="26"/>
  <c r="I235" i="26"/>
  <c r="I234" i="26"/>
  <c r="I233" i="26"/>
  <c r="I232" i="26"/>
  <c r="I231" i="26"/>
  <c r="I230" i="26"/>
  <c r="I229" i="26"/>
  <c r="I228" i="26"/>
  <c r="I227" i="26"/>
  <c r="I226" i="26"/>
  <c r="I225" i="26"/>
  <c r="I224" i="26"/>
  <c r="I223" i="26"/>
  <c r="I222" i="26"/>
  <c r="I221" i="26"/>
  <c r="I220" i="26"/>
  <c r="I219" i="26"/>
  <c r="I218" i="26"/>
  <c r="I217" i="26"/>
  <c r="I216" i="26"/>
  <c r="I215" i="26"/>
  <c r="I214" i="26"/>
  <c r="I213" i="26"/>
  <c r="I212" i="26"/>
  <c r="I211" i="26"/>
  <c r="I210" i="26"/>
  <c r="I209" i="26"/>
  <c r="I208" i="26"/>
  <c r="I207" i="26"/>
  <c r="I206" i="26"/>
  <c r="I205" i="26"/>
  <c r="I204" i="26"/>
  <c r="I203" i="26"/>
  <c r="I202" i="26"/>
  <c r="I201" i="26"/>
  <c r="I200" i="26"/>
  <c r="I199" i="26"/>
  <c r="I198" i="26"/>
  <c r="I197" i="26"/>
  <c r="I196" i="26"/>
  <c r="I195" i="26"/>
  <c r="I194" i="26"/>
  <c r="I193" i="26"/>
  <c r="I192" i="26"/>
  <c r="I191" i="26"/>
  <c r="I190" i="26"/>
  <c r="I189" i="26"/>
  <c r="I188" i="26"/>
  <c r="I187" i="26"/>
  <c r="I186" i="26"/>
  <c r="I185" i="26"/>
  <c r="I184" i="26"/>
  <c r="I183" i="26"/>
  <c r="I182" i="26"/>
  <c r="I181" i="26"/>
  <c r="I180" i="26"/>
  <c r="I179" i="26"/>
  <c r="I178" i="26"/>
  <c r="I177" i="26"/>
  <c r="I176" i="26"/>
  <c r="I175" i="26"/>
  <c r="I174" i="26"/>
  <c r="I173" i="26"/>
  <c r="I172" i="26"/>
  <c r="I171" i="26"/>
  <c r="I170" i="26"/>
  <c r="I169" i="26"/>
  <c r="I168" i="26"/>
  <c r="I167" i="26"/>
  <c r="I166" i="26"/>
  <c r="I165" i="26"/>
  <c r="I164" i="26"/>
  <c r="I163" i="26"/>
  <c r="I162" i="26"/>
  <c r="I161" i="26"/>
  <c r="I160" i="26"/>
  <c r="I159" i="26"/>
  <c r="I158" i="26"/>
  <c r="I157" i="26"/>
  <c r="I156" i="26"/>
  <c r="I155" i="26"/>
  <c r="I154" i="26"/>
  <c r="I153" i="26"/>
  <c r="I152" i="26"/>
  <c r="I151" i="26"/>
  <c r="I150" i="26"/>
  <c r="I149" i="26"/>
  <c r="I148" i="26"/>
  <c r="I147" i="26"/>
  <c r="I146" i="26"/>
  <c r="I145" i="26"/>
  <c r="I144" i="26"/>
  <c r="I143" i="26"/>
  <c r="I142" i="26"/>
  <c r="I141" i="26"/>
  <c r="I140" i="26"/>
  <c r="I139" i="26"/>
  <c r="I138" i="26"/>
  <c r="I137" i="26"/>
  <c r="I136" i="26"/>
  <c r="I135" i="26"/>
  <c r="I134" i="26"/>
  <c r="I133" i="26"/>
  <c r="I132" i="26"/>
  <c r="I131" i="26"/>
  <c r="I130" i="26"/>
  <c r="I129" i="26"/>
  <c r="I128" i="26"/>
  <c r="I127" i="26"/>
  <c r="I126" i="26"/>
  <c r="I125" i="26"/>
  <c r="I124" i="26"/>
  <c r="I123" i="26"/>
  <c r="I122" i="26"/>
  <c r="I121" i="26"/>
  <c r="I120" i="26"/>
  <c r="I119" i="26"/>
  <c r="I118" i="26"/>
  <c r="I117" i="26"/>
  <c r="I116" i="26"/>
  <c r="I115" i="26"/>
  <c r="I114" i="26"/>
  <c r="I113" i="26"/>
  <c r="I112" i="26"/>
  <c r="I111" i="26"/>
  <c r="I110" i="26"/>
  <c r="I109" i="26"/>
  <c r="I108" i="26"/>
  <c r="I107" i="26"/>
  <c r="I106" i="26"/>
  <c r="I105" i="26"/>
  <c r="I104" i="26"/>
  <c r="I103" i="26"/>
  <c r="I102" i="26"/>
  <c r="I101" i="26"/>
  <c r="I100" i="26"/>
  <c r="I99" i="26"/>
  <c r="I98" i="26"/>
  <c r="I97" i="26"/>
  <c r="I96" i="26"/>
  <c r="I95" i="26"/>
  <c r="I94" i="26"/>
  <c r="I93" i="26"/>
  <c r="I92" i="26"/>
  <c r="I91" i="26"/>
  <c r="I90" i="26"/>
  <c r="I89" i="26"/>
  <c r="I88" i="26"/>
  <c r="I87" i="26"/>
  <c r="I86" i="26"/>
  <c r="I85" i="26"/>
  <c r="I84" i="26"/>
  <c r="I83" i="26"/>
  <c r="I82" i="26"/>
  <c r="I81" i="26"/>
  <c r="I80" i="26"/>
  <c r="I79" i="26"/>
  <c r="I78" i="26"/>
  <c r="I77" i="26"/>
  <c r="I76" i="26"/>
  <c r="I75" i="26"/>
  <c r="I74" i="26"/>
  <c r="I73" i="26"/>
  <c r="I72" i="26"/>
  <c r="I71" i="26"/>
  <c r="I70" i="26"/>
  <c r="I69" i="26"/>
  <c r="I68" i="26"/>
  <c r="I67" i="26"/>
  <c r="I66" i="26"/>
  <c r="I65" i="26"/>
  <c r="I64" i="26"/>
  <c r="I63" i="26"/>
  <c r="I62" i="26"/>
  <c r="I61" i="26"/>
  <c r="I60" i="26"/>
  <c r="I59" i="26"/>
  <c r="M56" i="26"/>
  <c r="I58" i="26"/>
  <c r="M57" i="26"/>
  <c r="K9" i="26"/>
  <c r="P9" i="26"/>
  <c r="K10" i="26"/>
  <c r="P10" i="26"/>
  <c r="K11" i="26"/>
  <c r="K12" i="26"/>
  <c r="P12" i="26"/>
  <c r="K13" i="26"/>
  <c r="K14" i="26"/>
  <c r="P14" i="26"/>
  <c r="K15" i="26"/>
  <c r="P15" i="26"/>
  <c r="K16" i="26"/>
  <c r="P16" i="26"/>
  <c r="K17" i="26"/>
  <c r="K18" i="26"/>
  <c r="P18" i="26"/>
  <c r="K19" i="26"/>
  <c r="P19" i="26"/>
  <c r="K20" i="26"/>
  <c r="P20" i="26"/>
  <c r="K21" i="26"/>
  <c r="K22" i="26"/>
  <c r="P22" i="26"/>
  <c r="K23" i="26"/>
  <c r="K24" i="26"/>
  <c r="P24" i="26"/>
  <c r="K25" i="26"/>
  <c r="P25" i="26"/>
  <c r="K26" i="26"/>
  <c r="P26" i="26"/>
  <c r="K27" i="26"/>
  <c r="P27" i="26"/>
  <c r="K28" i="26"/>
  <c r="P28" i="26"/>
  <c r="K29" i="26"/>
  <c r="K30" i="26"/>
  <c r="P30" i="26"/>
  <c r="K31" i="26"/>
  <c r="K32" i="26"/>
  <c r="P32" i="26"/>
  <c r="K33" i="26"/>
  <c r="K34" i="26"/>
  <c r="P34" i="26"/>
  <c r="K35" i="26"/>
  <c r="P35" i="26"/>
  <c r="K36" i="26"/>
  <c r="P36" i="26"/>
  <c r="K37" i="26"/>
  <c r="P37" i="26"/>
  <c r="K38" i="26"/>
  <c r="P38" i="26"/>
  <c r="K39" i="26"/>
  <c r="P39" i="26"/>
  <c r="K40" i="26"/>
  <c r="P40" i="26"/>
  <c r="K41" i="26"/>
  <c r="P41" i="26"/>
  <c r="K42" i="26"/>
  <c r="P42" i="26"/>
  <c r="K43" i="26"/>
  <c r="K44" i="26"/>
  <c r="P44" i="26"/>
  <c r="K45" i="26"/>
  <c r="P11" i="26"/>
  <c r="P13" i="26"/>
  <c r="P17" i="26"/>
  <c r="P21" i="26"/>
  <c r="P23" i="26"/>
  <c r="P29" i="26"/>
  <c r="P31" i="26"/>
  <c r="P33" i="26"/>
  <c r="P43" i="26"/>
  <c r="P45" i="26"/>
  <c r="L9" i="26"/>
  <c r="L10" i="26"/>
  <c r="M10" i="26"/>
  <c r="L11" i="26"/>
  <c r="M11" i="26"/>
  <c r="L12" i="26"/>
  <c r="L13" i="26"/>
  <c r="L14" i="26"/>
  <c r="M14" i="26"/>
  <c r="L15" i="26"/>
  <c r="M15" i="26"/>
  <c r="L16" i="26"/>
  <c r="M16" i="26"/>
  <c r="L17" i="26"/>
  <c r="L18" i="26"/>
  <c r="M18" i="26"/>
  <c r="L19" i="26"/>
  <c r="L20" i="26"/>
  <c r="L21" i="26"/>
  <c r="L22" i="26"/>
  <c r="M22" i="26"/>
  <c r="L23" i="26"/>
  <c r="L24" i="26"/>
  <c r="L25" i="26"/>
  <c r="L26" i="26"/>
  <c r="M26" i="26"/>
  <c r="L27" i="26"/>
  <c r="L28" i="26"/>
  <c r="L29" i="26"/>
  <c r="M29" i="26"/>
  <c r="L30" i="26"/>
  <c r="M30" i="26"/>
  <c r="L31" i="26"/>
  <c r="L32" i="26"/>
  <c r="M32" i="26"/>
  <c r="L33" i="26"/>
  <c r="L34" i="26"/>
  <c r="M34" i="26"/>
  <c r="L35" i="26"/>
  <c r="M35" i="26"/>
  <c r="L36" i="26"/>
  <c r="L37" i="26"/>
  <c r="L38" i="26"/>
  <c r="M38" i="26"/>
  <c r="L39" i="26"/>
  <c r="L40" i="26"/>
  <c r="L41" i="26"/>
  <c r="L42" i="26"/>
  <c r="M42" i="26"/>
  <c r="L43" i="26"/>
  <c r="L44" i="26"/>
  <c r="L45" i="26"/>
  <c r="I46" i="26"/>
  <c r="H46" i="26"/>
  <c r="F46" i="26"/>
  <c r="E46" i="26"/>
  <c r="C46" i="26"/>
  <c r="B46" i="26"/>
  <c r="Q45" i="26"/>
  <c r="M45" i="26"/>
  <c r="J45" i="26"/>
  <c r="G45" i="26"/>
  <c r="D45" i="26"/>
  <c r="Q44" i="26"/>
  <c r="M44" i="26"/>
  <c r="J44" i="26"/>
  <c r="G44" i="26"/>
  <c r="D44" i="26"/>
  <c r="Q43" i="26"/>
  <c r="M43" i="26"/>
  <c r="J43" i="26"/>
  <c r="G43" i="26"/>
  <c r="D43" i="26"/>
  <c r="Q42" i="26"/>
  <c r="J42" i="26"/>
  <c r="G42" i="26"/>
  <c r="D42" i="26"/>
  <c r="Q41" i="26"/>
  <c r="M41" i="26"/>
  <c r="J41" i="26"/>
  <c r="G41" i="26"/>
  <c r="D41" i="26"/>
  <c r="Q40" i="26"/>
  <c r="M40" i="26"/>
  <c r="J40" i="26"/>
  <c r="G40" i="26"/>
  <c r="D40" i="26"/>
  <c r="Q39" i="26"/>
  <c r="M39" i="26"/>
  <c r="J39" i="26"/>
  <c r="G39" i="26"/>
  <c r="D39" i="26"/>
  <c r="Q38" i="26"/>
  <c r="J38" i="26"/>
  <c r="G38" i="26"/>
  <c r="D38" i="26"/>
  <c r="Q37" i="26"/>
  <c r="M37" i="26"/>
  <c r="J37" i="26"/>
  <c r="G37" i="26"/>
  <c r="D37" i="26"/>
  <c r="Q36" i="26"/>
  <c r="M36" i="26"/>
  <c r="J36" i="26"/>
  <c r="G36" i="26"/>
  <c r="D36" i="26"/>
  <c r="Q35" i="26"/>
  <c r="J35" i="26"/>
  <c r="G35" i="26"/>
  <c r="D35" i="26"/>
  <c r="Q34" i="26"/>
  <c r="J34" i="26"/>
  <c r="G34" i="26"/>
  <c r="D34" i="26"/>
  <c r="Q33" i="26"/>
  <c r="M33" i="26"/>
  <c r="J33" i="26"/>
  <c r="G33" i="26"/>
  <c r="D33" i="26"/>
  <c r="Q32" i="26"/>
  <c r="J32" i="26"/>
  <c r="G32" i="26"/>
  <c r="D32" i="26"/>
  <c r="Q31" i="26"/>
  <c r="M31" i="26"/>
  <c r="J31" i="26"/>
  <c r="G31" i="26"/>
  <c r="D31" i="26"/>
  <c r="Q30" i="26"/>
  <c r="J30" i="26"/>
  <c r="G30" i="26"/>
  <c r="D30" i="26"/>
  <c r="Q29" i="26"/>
  <c r="J29" i="26"/>
  <c r="G29" i="26"/>
  <c r="D29" i="26"/>
  <c r="Q28" i="26"/>
  <c r="M28" i="26"/>
  <c r="J28" i="26"/>
  <c r="G28" i="26"/>
  <c r="D28" i="26"/>
  <c r="Q27" i="26"/>
  <c r="M27" i="26"/>
  <c r="J27" i="26"/>
  <c r="G27" i="26"/>
  <c r="D27" i="26"/>
  <c r="Q26" i="26"/>
  <c r="J26" i="26"/>
  <c r="G26" i="26"/>
  <c r="D26" i="26"/>
  <c r="Q25" i="26"/>
  <c r="M25" i="26"/>
  <c r="J25" i="26"/>
  <c r="G25" i="26"/>
  <c r="D25" i="26"/>
  <c r="Q24" i="26"/>
  <c r="M24" i="26"/>
  <c r="J24" i="26"/>
  <c r="G24" i="26"/>
  <c r="D24" i="26"/>
  <c r="Q23" i="26"/>
  <c r="M23" i="26"/>
  <c r="J23" i="26"/>
  <c r="G23" i="26"/>
  <c r="D23" i="26"/>
  <c r="Q22" i="26"/>
  <c r="J22" i="26"/>
  <c r="G22" i="26"/>
  <c r="D22" i="26"/>
  <c r="Q21" i="26"/>
  <c r="M21" i="26"/>
  <c r="J21" i="26"/>
  <c r="G21" i="26"/>
  <c r="D21" i="26"/>
  <c r="Q20" i="26"/>
  <c r="M20" i="26"/>
  <c r="J20" i="26"/>
  <c r="G20" i="26"/>
  <c r="D20" i="26"/>
  <c r="Q19" i="26"/>
  <c r="M19" i="26"/>
  <c r="J19" i="26"/>
  <c r="G19" i="26"/>
  <c r="D19" i="26"/>
  <c r="Q18" i="26"/>
  <c r="J18" i="26"/>
  <c r="G18" i="26"/>
  <c r="D18" i="26"/>
  <c r="Q17" i="26"/>
  <c r="M17" i="26"/>
  <c r="J17" i="26"/>
  <c r="G17" i="26"/>
  <c r="D17" i="26"/>
  <c r="Q16" i="26"/>
  <c r="J16" i="26"/>
  <c r="Q15" i="26"/>
  <c r="J15" i="26"/>
  <c r="Q14" i="26"/>
  <c r="J14" i="26"/>
  <c r="Q13" i="26"/>
  <c r="M13" i="26"/>
  <c r="J13" i="26"/>
  <c r="Q12" i="26"/>
  <c r="M12" i="26"/>
  <c r="J12" i="26"/>
  <c r="Q11" i="26"/>
  <c r="J11" i="26"/>
  <c r="Q10" i="26"/>
  <c r="J10" i="26"/>
  <c r="G10" i="26"/>
  <c r="D10" i="26"/>
  <c r="Q9" i="26"/>
  <c r="M9" i="26"/>
  <c r="J9" i="26"/>
  <c r="G9" i="26"/>
  <c r="D9" i="26"/>
  <c r="I247" i="20"/>
  <c r="I246" i="20"/>
  <c r="I245" i="20"/>
  <c r="I244" i="20"/>
  <c r="I243" i="20"/>
  <c r="I242" i="20"/>
  <c r="I241" i="20"/>
  <c r="I240" i="20"/>
  <c r="I239" i="20"/>
  <c r="I238" i="20"/>
  <c r="I237" i="20"/>
  <c r="I236" i="20"/>
  <c r="I235" i="20"/>
  <c r="I234" i="20"/>
  <c r="I233" i="20"/>
  <c r="I232" i="20"/>
  <c r="I231" i="20"/>
  <c r="I230" i="20"/>
  <c r="I229" i="20"/>
  <c r="I228" i="20"/>
  <c r="I227" i="20"/>
  <c r="I226" i="20"/>
  <c r="I225" i="20"/>
  <c r="I224" i="20"/>
  <c r="I223" i="20"/>
  <c r="I222" i="20"/>
  <c r="I221" i="20"/>
  <c r="I220" i="20"/>
  <c r="I219" i="20"/>
  <c r="I218" i="20"/>
  <c r="I217" i="20"/>
  <c r="I216" i="20"/>
  <c r="I215" i="20"/>
  <c r="I214" i="20"/>
  <c r="I213" i="20"/>
  <c r="I212" i="20"/>
  <c r="I211" i="20"/>
  <c r="I210" i="20"/>
  <c r="I209" i="20"/>
  <c r="I208" i="20"/>
  <c r="I207" i="20"/>
  <c r="I206" i="20"/>
  <c r="I205" i="20"/>
  <c r="I204" i="20"/>
  <c r="I203" i="20"/>
  <c r="I202" i="20"/>
  <c r="I201" i="20"/>
  <c r="I200" i="20"/>
  <c r="I199" i="20"/>
  <c r="I198" i="20"/>
  <c r="I197" i="20"/>
  <c r="I196" i="20"/>
  <c r="I195" i="20"/>
  <c r="I194" i="20"/>
  <c r="I193" i="20"/>
  <c r="I192" i="20"/>
  <c r="I191" i="20"/>
  <c r="I190" i="20"/>
  <c r="I189" i="20"/>
  <c r="I188" i="20"/>
  <c r="I187" i="20"/>
  <c r="I186" i="20"/>
  <c r="I185" i="20"/>
  <c r="I184" i="20"/>
  <c r="I183" i="20"/>
  <c r="I182" i="20"/>
  <c r="I181" i="20"/>
  <c r="I180" i="20"/>
  <c r="I179" i="20"/>
  <c r="I178" i="20"/>
  <c r="I177" i="20"/>
  <c r="I176" i="20"/>
  <c r="I175" i="20"/>
  <c r="I174" i="20"/>
  <c r="I173" i="20"/>
  <c r="I172" i="20"/>
  <c r="I171" i="20"/>
  <c r="I170" i="20"/>
  <c r="I169" i="20"/>
  <c r="I168" i="20"/>
  <c r="I167" i="20"/>
  <c r="I166" i="20"/>
  <c r="I165" i="20"/>
  <c r="I164" i="20"/>
  <c r="I163" i="20"/>
  <c r="I162" i="20"/>
  <c r="I161" i="20"/>
  <c r="I160" i="20"/>
  <c r="I159" i="20"/>
  <c r="I158" i="20"/>
  <c r="I157" i="20"/>
  <c r="I156" i="20"/>
  <c r="I155" i="20"/>
  <c r="I154" i="20"/>
  <c r="I153" i="20"/>
  <c r="I152" i="20"/>
  <c r="I151" i="20"/>
  <c r="I150" i="20"/>
  <c r="I149" i="20"/>
  <c r="I148" i="20"/>
  <c r="I147" i="20"/>
  <c r="I146" i="20"/>
  <c r="I145" i="20"/>
  <c r="I144" i="20"/>
  <c r="I143" i="20"/>
  <c r="I142" i="20"/>
  <c r="I141" i="20"/>
  <c r="I140" i="20"/>
  <c r="I139" i="20"/>
  <c r="I138" i="20"/>
  <c r="I137" i="20"/>
  <c r="I136" i="20"/>
  <c r="I135" i="20"/>
  <c r="I134" i="20"/>
  <c r="I133" i="20"/>
  <c r="I132" i="20"/>
  <c r="I131" i="20"/>
  <c r="I130" i="20"/>
  <c r="I129" i="20"/>
  <c r="I128" i="20"/>
  <c r="I127" i="20"/>
  <c r="I126" i="20"/>
  <c r="I125" i="20"/>
  <c r="I124" i="20"/>
  <c r="I123" i="20"/>
  <c r="I122" i="20"/>
  <c r="I121" i="20"/>
  <c r="I120" i="20"/>
  <c r="I119" i="20"/>
  <c r="I118" i="20"/>
  <c r="I117" i="20"/>
  <c r="I116" i="20"/>
  <c r="I115" i="20"/>
  <c r="I114" i="20"/>
  <c r="I113" i="20"/>
  <c r="I112" i="20"/>
  <c r="I111" i="20"/>
  <c r="I110" i="20"/>
  <c r="I109" i="20"/>
  <c r="I108" i="20"/>
  <c r="I107" i="20"/>
  <c r="I106" i="20"/>
  <c r="I105" i="20"/>
  <c r="I104" i="20"/>
  <c r="I103" i="20"/>
  <c r="I102" i="20"/>
  <c r="I101" i="20"/>
  <c r="I100" i="20"/>
  <c r="I99" i="20"/>
  <c r="I98" i="20"/>
  <c r="I97" i="20"/>
  <c r="I96" i="20"/>
  <c r="I95" i="20"/>
  <c r="I94" i="20"/>
  <c r="I93" i="20"/>
  <c r="I92" i="20"/>
  <c r="I91" i="20"/>
  <c r="I90" i="20"/>
  <c r="I89" i="20"/>
  <c r="I88" i="20"/>
  <c r="I87" i="20"/>
  <c r="I86" i="20"/>
  <c r="I85" i="20"/>
  <c r="I84" i="20"/>
  <c r="I83" i="20"/>
  <c r="I82" i="20"/>
  <c r="I81" i="20"/>
  <c r="I80" i="20"/>
  <c r="I79" i="20"/>
  <c r="I78" i="20"/>
  <c r="I77" i="20"/>
  <c r="I76" i="20"/>
  <c r="I75" i="20"/>
  <c r="I74" i="20"/>
  <c r="I73" i="20"/>
  <c r="I72" i="20"/>
  <c r="I71" i="20"/>
  <c r="I70" i="20"/>
  <c r="I69" i="20"/>
  <c r="I68" i="20"/>
  <c r="I67" i="20"/>
  <c r="I66" i="20"/>
  <c r="I65" i="20"/>
  <c r="I64" i="20"/>
  <c r="I63" i="20"/>
  <c r="I62" i="20"/>
  <c r="I61" i="20"/>
  <c r="I60" i="20"/>
  <c r="I59" i="20"/>
  <c r="M56" i="20"/>
  <c r="I58" i="20"/>
  <c r="K9" i="20"/>
  <c r="K10" i="20"/>
  <c r="P10" i="20"/>
  <c r="K11" i="20"/>
  <c r="P11" i="20"/>
  <c r="K12" i="20"/>
  <c r="P12" i="20"/>
  <c r="K13" i="20"/>
  <c r="P13" i="20"/>
  <c r="K14" i="20"/>
  <c r="P14" i="20"/>
  <c r="K15" i="20"/>
  <c r="P15" i="20"/>
  <c r="K16" i="20"/>
  <c r="P16" i="20"/>
  <c r="K17" i="20"/>
  <c r="K18" i="20"/>
  <c r="P18" i="20"/>
  <c r="K19" i="20"/>
  <c r="P19" i="20"/>
  <c r="K20" i="20"/>
  <c r="P20" i="20"/>
  <c r="K21" i="20"/>
  <c r="P21" i="20"/>
  <c r="K22" i="20"/>
  <c r="P22" i="20"/>
  <c r="K23" i="20"/>
  <c r="P23" i="20"/>
  <c r="K24" i="20"/>
  <c r="P24" i="20"/>
  <c r="K25" i="20"/>
  <c r="P25" i="20"/>
  <c r="K26" i="20"/>
  <c r="P26" i="20"/>
  <c r="K27" i="20"/>
  <c r="P27" i="20"/>
  <c r="K28" i="20"/>
  <c r="P28" i="20"/>
  <c r="K29" i="20"/>
  <c r="K30" i="20"/>
  <c r="P30" i="20"/>
  <c r="K31" i="20"/>
  <c r="K32" i="20"/>
  <c r="P32" i="20"/>
  <c r="K33" i="20"/>
  <c r="P33" i="20"/>
  <c r="K34" i="20"/>
  <c r="P34" i="20"/>
  <c r="K35" i="20"/>
  <c r="P35" i="20"/>
  <c r="K36" i="20"/>
  <c r="P36" i="20"/>
  <c r="K37" i="20"/>
  <c r="P37" i="20"/>
  <c r="K38" i="20"/>
  <c r="P38" i="20"/>
  <c r="K39" i="20"/>
  <c r="P39" i="20"/>
  <c r="K40" i="20"/>
  <c r="P40" i="20"/>
  <c r="K41" i="20"/>
  <c r="K42" i="20"/>
  <c r="P42" i="20"/>
  <c r="K43" i="20"/>
  <c r="P43" i="20"/>
  <c r="K44" i="20"/>
  <c r="P44" i="20"/>
  <c r="K45" i="20"/>
  <c r="P45" i="20"/>
  <c r="P9" i="20"/>
  <c r="P17" i="20"/>
  <c r="P29" i="20"/>
  <c r="P31" i="20"/>
  <c r="P41" i="20"/>
  <c r="L9" i="20"/>
  <c r="L10" i="20"/>
  <c r="L11" i="20"/>
  <c r="L12" i="20"/>
  <c r="M12" i="20"/>
  <c r="L13" i="20"/>
  <c r="M13" i="20"/>
  <c r="L14" i="20"/>
  <c r="M14" i="20"/>
  <c r="L15" i="20"/>
  <c r="L16" i="20"/>
  <c r="M16" i="20"/>
  <c r="L17" i="20"/>
  <c r="L18" i="20"/>
  <c r="M18" i="20"/>
  <c r="L19" i="20"/>
  <c r="L20" i="20"/>
  <c r="M20" i="20"/>
  <c r="L21" i="20"/>
  <c r="L22" i="20"/>
  <c r="L23" i="20"/>
  <c r="L24" i="20"/>
  <c r="M24" i="20"/>
  <c r="L25" i="20"/>
  <c r="L26" i="20"/>
  <c r="L27" i="20"/>
  <c r="L28" i="20"/>
  <c r="M28" i="20"/>
  <c r="L29" i="20"/>
  <c r="L30" i="20"/>
  <c r="M30" i="20"/>
  <c r="L31" i="20"/>
  <c r="L32" i="20"/>
  <c r="M32" i="20"/>
  <c r="L33" i="20"/>
  <c r="L34" i="20"/>
  <c r="M34" i="20"/>
  <c r="L35" i="20"/>
  <c r="L36" i="20"/>
  <c r="M36" i="20"/>
  <c r="L37" i="20"/>
  <c r="L38" i="20"/>
  <c r="L39" i="20"/>
  <c r="L40" i="20"/>
  <c r="M40" i="20"/>
  <c r="L41" i="20"/>
  <c r="L42" i="20"/>
  <c r="L43" i="20"/>
  <c r="L44" i="20"/>
  <c r="M44" i="20"/>
  <c r="L45" i="20"/>
  <c r="I46" i="20"/>
  <c r="H46" i="20"/>
  <c r="F46" i="20"/>
  <c r="E46" i="20"/>
  <c r="C46" i="20"/>
  <c r="B46" i="20"/>
  <c r="Q45" i="20"/>
  <c r="M45" i="20"/>
  <c r="J45" i="20"/>
  <c r="G45" i="20"/>
  <c r="D45" i="20"/>
  <c r="Q44" i="20"/>
  <c r="J44" i="20"/>
  <c r="G44" i="20"/>
  <c r="D44" i="20"/>
  <c r="Q43" i="20"/>
  <c r="M43" i="20"/>
  <c r="J43" i="20"/>
  <c r="G43" i="20"/>
  <c r="D43" i="20"/>
  <c r="Q42" i="20"/>
  <c r="M42" i="20"/>
  <c r="J42" i="20"/>
  <c r="G42" i="20"/>
  <c r="D42" i="20"/>
  <c r="Q41" i="20"/>
  <c r="M41" i="20"/>
  <c r="J41" i="20"/>
  <c r="G41" i="20"/>
  <c r="D41" i="20"/>
  <c r="Q40" i="20"/>
  <c r="J40" i="20"/>
  <c r="G40" i="20"/>
  <c r="D40" i="20"/>
  <c r="Q39" i="20"/>
  <c r="M39" i="20"/>
  <c r="J39" i="20"/>
  <c r="G39" i="20"/>
  <c r="D39" i="20"/>
  <c r="Q38" i="20"/>
  <c r="M38" i="20"/>
  <c r="J38" i="20"/>
  <c r="G38" i="20"/>
  <c r="D38" i="20"/>
  <c r="Q37" i="20"/>
  <c r="M37" i="20"/>
  <c r="J37" i="20"/>
  <c r="G37" i="20"/>
  <c r="D37" i="20"/>
  <c r="Q36" i="20"/>
  <c r="J36" i="20"/>
  <c r="G36" i="20"/>
  <c r="D36" i="20"/>
  <c r="Q35" i="20"/>
  <c r="M35" i="20"/>
  <c r="J35" i="20"/>
  <c r="G35" i="20"/>
  <c r="D35" i="20"/>
  <c r="Q34" i="20"/>
  <c r="J34" i="20"/>
  <c r="G34" i="20"/>
  <c r="D34" i="20"/>
  <c r="Q33" i="20"/>
  <c r="M33" i="20"/>
  <c r="J33" i="20"/>
  <c r="G33" i="20"/>
  <c r="D33" i="20"/>
  <c r="Q32" i="20"/>
  <c r="J32" i="20"/>
  <c r="G32" i="20"/>
  <c r="D32" i="20"/>
  <c r="Q31" i="20"/>
  <c r="M31" i="20"/>
  <c r="J31" i="20"/>
  <c r="G31" i="20"/>
  <c r="D31" i="20"/>
  <c r="Q30" i="20"/>
  <c r="J30" i="20"/>
  <c r="G30" i="20"/>
  <c r="D30" i="20"/>
  <c r="Q29" i="20"/>
  <c r="M29" i="20"/>
  <c r="J29" i="20"/>
  <c r="G29" i="20"/>
  <c r="D29" i="20"/>
  <c r="Q28" i="20"/>
  <c r="J28" i="20"/>
  <c r="G28" i="20"/>
  <c r="D28" i="20"/>
  <c r="Q27" i="20"/>
  <c r="M27" i="20"/>
  <c r="J27" i="20"/>
  <c r="G27" i="20"/>
  <c r="D27" i="20"/>
  <c r="Q26" i="20"/>
  <c r="M26" i="20"/>
  <c r="J26" i="20"/>
  <c r="G26" i="20"/>
  <c r="D26" i="20"/>
  <c r="Q25" i="20"/>
  <c r="M25" i="20"/>
  <c r="J25" i="20"/>
  <c r="G25" i="20"/>
  <c r="D25" i="20"/>
  <c r="Q24" i="20"/>
  <c r="J24" i="20"/>
  <c r="G24" i="20"/>
  <c r="D24" i="20"/>
  <c r="Q23" i="20"/>
  <c r="M23" i="20"/>
  <c r="J23" i="20"/>
  <c r="G23" i="20"/>
  <c r="D23" i="20"/>
  <c r="Q22" i="20"/>
  <c r="M22" i="20"/>
  <c r="J22" i="20"/>
  <c r="G22" i="20"/>
  <c r="D22" i="20"/>
  <c r="Q21" i="20"/>
  <c r="M21" i="20"/>
  <c r="J21" i="20"/>
  <c r="G21" i="20"/>
  <c r="D21" i="20"/>
  <c r="Q20" i="20"/>
  <c r="J20" i="20"/>
  <c r="G20" i="20"/>
  <c r="D20" i="20"/>
  <c r="Q19" i="20"/>
  <c r="M19" i="20"/>
  <c r="J19" i="20"/>
  <c r="G19" i="20"/>
  <c r="D19" i="20"/>
  <c r="Q18" i="20"/>
  <c r="J18" i="20"/>
  <c r="G18" i="20"/>
  <c r="D18" i="20"/>
  <c r="Q17" i="20"/>
  <c r="M17" i="20"/>
  <c r="J17" i="20"/>
  <c r="G17" i="20"/>
  <c r="D17" i="20"/>
  <c r="Q16" i="20"/>
  <c r="J16" i="20"/>
  <c r="Q15" i="20"/>
  <c r="M15" i="20"/>
  <c r="J15" i="20"/>
  <c r="Q14" i="20"/>
  <c r="J14" i="20"/>
  <c r="Q13" i="20"/>
  <c r="J13" i="20"/>
  <c r="Q12" i="20"/>
  <c r="J12" i="20"/>
  <c r="Q11" i="20"/>
  <c r="M11" i="20"/>
  <c r="J11" i="20"/>
  <c r="Q10" i="20"/>
  <c r="M10" i="20"/>
  <c r="J10" i="20"/>
  <c r="G10" i="20"/>
  <c r="D10" i="20"/>
  <c r="Q9" i="20"/>
  <c r="M9" i="20"/>
  <c r="J9" i="20"/>
  <c r="G9" i="20"/>
  <c r="D9" i="20"/>
  <c r="I247" i="19"/>
  <c r="I246" i="19"/>
  <c r="I245" i="19"/>
  <c r="I244" i="19"/>
  <c r="I243" i="19"/>
  <c r="I242" i="19"/>
  <c r="I241" i="19"/>
  <c r="I240" i="19"/>
  <c r="I239" i="19"/>
  <c r="I238" i="19"/>
  <c r="I237" i="19"/>
  <c r="I236" i="19"/>
  <c r="I235" i="19"/>
  <c r="I234" i="19"/>
  <c r="I233" i="19"/>
  <c r="I232" i="19"/>
  <c r="I231" i="19"/>
  <c r="I230" i="19"/>
  <c r="I229" i="19"/>
  <c r="I228" i="19"/>
  <c r="I227" i="19"/>
  <c r="I226" i="19"/>
  <c r="I225" i="19"/>
  <c r="I224" i="19"/>
  <c r="I223" i="19"/>
  <c r="I222" i="19"/>
  <c r="I221" i="19"/>
  <c r="I220" i="19"/>
  <c r="I219" i="19"/>
  <c r="I218" i="19"/>
  <c r="I217" i="19"/>
  <c r="I216" i="19"/>
  <c r="I215" i="19"/>
  <c r="I214" i="19"/>
  <c r="I213" i="19"/>
  <c r="I212" i="19"/>
  <c r="I211" i="19"/>
  <c r="I210" i="19"/>
  <c r="I209" i="19"/>
  <c r="I208" i="19"/>
  <c r="I207" i="19"/>
  <c r="I206" i="19"/>
  <c r="I205" i="19"/>
  <c r="I204" i="19"/>
  <c r="I203" i="19"/>
  <c r="I202" i="19"/>
  <c r="I201" i="19"/>
  <c r="I200" i="19"/>
  <c r="I199" i="19"/>
  <c r="I198" i="19"/>
  <c r="I197" i="19"/>
  <c r="I196" i="19"/>
  <c r="I195" i="19"/>
  <c r="I194" i="19"/>
  <c r="I193" i="19"/>
  <c r="I192" i="19"/>
  <c r="I191" i="19"/>
  <c r="I190" i="19"/>
  <c r="I189" i="19"/>
  <c r="I188" i="19"/>
  <c r="I187" i="19"/>
  <c r="I186" i="19"/>
  <c r="I185" i="19"/>
  <c r="I184" i="19"/>
  <c r="I183" i="19"/>
  <c r="I182" i="19"/>
  <c r="I181" i="19"/>
  <c r="I180" i="19"/>
  <c r="I179" i="19"/>
  <c r="I178" i="19"/>
  <c r="I177" i="19"/>
  <c r="I176" i="19"/>
  <c r="I175" i="19"/>
  <c r="I174" i="19"/>
  <c r="I173" i="19"/>
  <c r="I172" i="19"/>
  <c r="I171" i="19"/>
  <c r="I170" i="19"/>
  <c r="I169" i="19"/>
  <c r="I168" i="19"/>
  <c r="I167" i="19"/>
  <c r="I166" i="19"/>
  <c r="I165" i="19"/>
  <c r="I164" i="19"/>
  <c r="I163" i="19"/>
  <c r="I162" i="19"/>
  <c r="I161" i="19"/>
  <c r="I160" i="19"/>
  <c r="I159" i="19"/>
  <c r="I158" i="19"/>
  <c r="I157" i="19"/>
  <c r="I156" i="19"/>
  <c r="I155" i="19"/>
  <c r="I154" i="19"/>
  <c r="I153" i="19"/>
  <c r="I152" i="19"/>
  <c r="I151" i="19"/>
  <c r="I150" i="19"/>
  <c r="I149" i="19"/>
  <c r="I148" i="19"/>
  <c r="I147" i="19"/>
  <c r="I146" i="19"/>
  <c r="I145" i="19"/>
  <c r="I144" i="19"/>
  <c r="I143" i="19"/>
  <c r="I142" i="19"/>
  <c r="I141" i="19"/>
  <c r="I140" i="19"/>
  <c r="I139" i="19"/>
  <c r="I138" i="19"/>
  <c r="I137" i="19"/>
  <c r="I136" i="19"/>
  <c r="I135" i="19"/>
  <c r="I134" i="19"/>
  <c r="I133" i="19"/>
  <c r="I132" i="19"/>
  <c r="I131" i="19"/>
  <c r="I130" i="19"/>
  <c r="I129" i="19"/>
  <c r="I128" i="19"/>
  <c r="I127" i="19"/>
  <c r="I126" i="19"/>
  <c r="I125" i="19"/>
  <c r="I124" i="19"/>
  <c r="I123" i="19"/>
  <c r="I122" i="19"/>
  <c r="I121" i="19"/>
  <c r="I120" i="19"/>
  <c r="I119" i="19"/>
  <c r="I118" i="19"/>
  <c r="I117" i="19"/>
  <c r="I116" i="19"/>
  <c r="I115" i="19"/>
  <c r="I114" i="19"/>
  <c r="I113" i="19"/>
  <c r="I112" i="19"/>
  <c r="I111" i="19"/>
  <c r="I110" i="19"/>
  <c r="I109" i="19"/>
  <c r="I108" i="19"/>
  <c r="I107" i="19"/>
  <c r="I106" i="19"/>
  <c r="I105" i="19"/>
  <c r="I104" i="19"/>
  <c r="I103" i="19"/>
  <c r="I102" i="19"/>
  <c r="I101" i="19"/>
  <c r="I100" i="19"/>
  <c r="I99" i="19"/>
  <c r="I98" i="19"/>
  <c r="I97" i="19"/>
  <c r="I96" i="19"/>
  <c r="I95" i="19"/>
  <c r="I94" i="19"/>
  <c r="I93" i="19"/>
  <c r="I92" i="19"/>
  <c r="I91" i="19"/>
  <c r="I90" i="19"/>
  <c r="I89" i="19"/>
  <c r="I88" i="19"/>
  <c r="I87" i="19"/>
  <c r="I86" i="19"/>
  <c r="I85" i="19"/>
  <c r="I84" i="19"/>
  <c r="I83" i="19"/>
  <c r="I82" i="19"/>
  <c r="I81" i="19"/>
  <c r="I80" i="19"/>
  <c r="I79" i="19"/>
  <c r="I78" i="19"/>
  <c r="I77" i="19"/>
  <c r="I76" i="19"/>
  <c r="I75" i="19"/>
  <c r="I74" i="19"/>
  <c r="I73" i="19"/>
  <c r="I72" i="19"/>
  <c r="I71" i="19"/>
  <c r="I70" i="19"/>
  <c r="I69" i="19"/>
  <c r="I68" i="19"/>
  <c r="I67" i="19"/>
  <c r="I66" i="19"/>
  <c r="I65" i="19"/>
  <c r="I64" i="19"/>
  <c r="I63" i="19"/>
  <c r="I62" i="19"/>
  <c r="I61" i="19"/>
  <c r="I60" i="19"/>
  <c r="I59" i="19"/>
  <c r="M56" i="19"/>
  <c r="I58" i="19"/>
  <c r="M57" i="19"/>
  <c r="M58" i="19"/>
  <c r="K9" i="19"/>
  <c r="K10" i="19"/>
  <c r="P10" i="19"/>
  <c r="K11" i="19"/>
  <c r="P11" i="19"/>
  <c r="K12" i="19"/>
  <c r="P12" i="19"/>
  <c r="K13" i="19"/>
  <c r="P13" i="19"/>
  <c r="K14" i="19"/>
  <c r="P14" i="19"/>
  <c r="K15" i="19"/>
  <c r="P15" i="19"/>
  <c r="K16" i="19"/>
  <c r="P16" i="19"/>
  <c r="K17" i="19"/>
  <c r="K18" i="19"/>
  <c r="P18" i="19"/>
  <c r="K19" i="19"/>
  <c r="P19" i="19"/>
  <c r="K20" i="19"/>
  <c r="P20" i="19"/>
  <c r="K21" i="19"/>
  <c r="P21" i="19"/>
  <c r="K22" i="19"/>
  <c r="P22" i="19"/>
  <c r="K23" i="19"/>
  <c r="P23" i="19"/>
  <c r="K24" i="19"/>
  <c r="P24" i="19"/>
  <c r="K25" i="19"/>
  <c r="P25" i="19"/>
  <c r="K26" i="19"/>
  <c r="P26" i="19"/>
  <c r="K27" i="19"/>
  <c r="K28" i="19"/>
  <c r="P28" i="19"/>
  <c r="K29" i="19"/>
  <c r="K30" i="19"/>
  <c r="P30" i="19"/>
  <c r="K31" i="19"/>
  <c r="P31" i="19"/>
  <c r="K32" i="19"/>
  <c r="P32" i="19"/>
  <c r="K33" i="19"/>
  <c r="P33" i="19"/>
  <c r="K34" i="19"/>
  <c r="P34" i="19"/>
  <c r="K35" i="19"/>
  <c r="P35" i="19"/>
  <c r="K36" i="19"/>
  <c r="P36" i="19"/>
  <c r="K37" i="19"/>
  <c r="K38" i="19"/>
  <c r="P38" i="19"/>
  <c r="K39" i="19"/>
  <c r="P39" i="19"/>
  <c r="K40" i="19"/>
  <c r="P40" i="19"/>
  <c r="K41" i="19"/>
  <c r="P41" i="19"/>
  <c r="K42" i="19"/>
  <c r="P42" i="19"/>
  <c r="K43" i="19"/>
  <c r="P43" i="19"/>
  <c r="K44" i="19"/>
  <c r="P44" i="19"/>
  <c r="K45" i="19"/>
  <c r="P45" i="19"/>
  <c r="P9" i="19"/>
  <c r="P17" i="19"/>
  <c r="P27" i="19"/>
  <c r="P29" i="19"/>
  <c r="P37" i="19"/>
  <c r="L9" i="19"/>
  <c r="M9" i="19"/>
  <c r="L10" i="19"/>
  <c r="M10" i="19"/>
  <c r="L11" i="19"/>
  <c r="M11" i="19"/>
  <c r="L12" i="19"/>
  <c r="L13" i="19"/>
  <c r="M13" i="19"/>
  <c r="L14" i="19"/>
  <c r="M14" i="19"/>
  <c r="L15" i="19"/>
  <c r="L16" i="19"/>
  <c r="L17" i="19"/>
  <c r="M17" i="19"/>
  <c r="L18" i="19"/>
  <c r="M18" i="19"/>
  <c r="L19" i="19"/>
  <c r="L20" i="19"/>
  <c r="L21" i="19"/>
  <c r="M21" i="19"/>
  <c r="L22" i="19"/>
  <c r="M22" i="19"/>
  <c r="L23" i="19"/>
  <c r="L24" i="19"/>
  <c r="L25" i="19"/>
  <c r="L26" i="19"/>
  <c r="M26" i="19"/>
  <c r="L27" i="19"/>
  <c r="L28" i="19"/>
  <c r="M28" i="19"/>
  <c r="L29" i="19"/>
  <c r="L30" i="19"/>
  <c r="M30" i="19"/>
  <c r="L31" i="19"/>
  <c r="L32" i="19"/>
  <c r="L33" i="19"/>
  <c r="M33" i="19"/>
  <c r="L34" i="19"/>
  <c r="M34" i="19"/>
  <c r="L35" i="19"/>
  <c r="L36" i="19"/>
  <c r="L37" i="19"/>
  <c r="M37" i="19"/>
  <c r="L38" i="19"/>
  <c r="M38" i="19"/>
  <c r="L39" i="19"/>
  <c r="L40" i="19"/>
  <c r="L41" i="19"/>
  <c r="L42" i="19"/>
  <c r="M42" i="19"/>
  <c r="L43" i="19"/>
  <c r="L44" i="19"/>
  <c r="L45" i="19"/>
  <c r="I46" i="19"/>
  <c r="H46" i="19"/>
  <c r="F46" i="19"/>
  <c r="E46" i="19"/>
  <c r="C46" i="19"/>
  <c r="B46" i="19"/>
  <c r="Q45" i="19"/>
  <c r="M45" i="19"/>
  <c r="J45" i="19"/>
  <c r="G45" i="19"/>
  <c r="D45" i="19"/>
  <c r="Q44" i="19"/>
  <c r="M44" i="19"/>
  <c r="J44" i="19"/>
  <c r="G44" i="19"/>
  <c r="D44" i="19"/>
  <c r="Q43" i="19"/>
  <c r="M43" i="19"/>
  <c r="J43" i="19"/>
  <c r="G43" i="19"/>
  <c r="D43" i="19"/>
  <c r="Q42" i="19"/>
  <c r="J42" i="19"/>
  <c r="G42" i="19"/>
  <c r="D42" i="19"/>
  <c r="Q41" i="19"/>
  <c r="M41" i="19"/>
  <c r="J41" i="19"/>
  <c r="G41" i="19"/>
  <c r="D41" i="19"/>
  <c r="Q40" i="19"/>
  <c r="M40" i="19"/>
  <c r="J40" i="19"/>
  <c r="G40" i="19"/>
  <c r="D40" i="19"/>
  <c r="Q39" i="19"/>
  <c r="M39" i="19"/>
  <c r="J39" i="19"/>
  <c r="G39" i="19"/>
  <c r="D39" i="19"/>
  <c r="Q38" i="19"/>
  <c r="J38" i="19"/>
  <c r="G38" i="19"/>
  <c r="D38" i="19"/>
  <c r="Q37" i="19"/>
  <c r="J37" i="19"/>
  <c r="G37" i="19"/>
  <c r="D37" i="19"/>
  <c r="Q36" i="19"/>
  <c r="M36" i="19"/>
  <c r="J36" i="19"/>
  <c r="G36" i="19"/>
  <c r="D36" i="19"/>
  <c r="Q35" i="19"/>
  <c r="M35" i="19"/>
  <c r="J35" i="19"/>
  <c r="G35" i="19"/>
  <c r="D35" i="19"/>
  <c r="Q34" i="19"/>
  <c r="J34" i="19"/>
  <c r="G34" i="19"/>
  <c r="D34" i="19"/>
  <c r="Q33" i="19"/>
  <c r="J33" i="19"/>
  <c r="G33" i="19"/>
  <c r="D33" i="19"/>
  <c r="Q32" i="19"/>
  <c r="M32" i="19"/>
  <c r="J32" i="19"/>
  <c r="G32" i="19"/>
  <c r="D32" i="19"/>
  <c r="Q31" i="19"/>
  <c r="M31" i="19"/>
  <c r="J31" i="19"/>
  <c r="G31" i="19"/>
  <c r="D31" i="19"/>
  <c r="Q30" i="19"/>
  <c r="J30" i="19"/>
  <c r="G30" i="19"/>
  <c r="D30" i="19"/>
  <c r="Q29" i="19"/>
  <c r="M29" i="19"/>
  <c r="J29" i="19"/>
  <c r="G29" i="19"/>
  <c r="D29" i="19"/>
  <c r="Q28" i="19"/>
  <c r="J28" i="19"/>
  <c r="G28" i="19"/>
  <c r="D28" i="19"/>
  <c r="Q27" i="19"/>
  <c r="M27" i="19"/>
  <c r="J27" i="19"/>
  <c r="G27" i="19"/>
  <c r="D27" i="19"/>
  <c r="Q26" i="19"/>
  <c r="J26" i="19"/>
  <c r="G26" i="19"/>
  <c r="D26" i="19"/>
  <c r="Q25" i="19"/>
  <c r="M25" i="19"/>
  <c r="J25" i="19"/>
  <c r="G25" i="19"/>
  <c r="D25" i="19"/>
  <c r="Q24" i="19"/>
  <c r="M24" i="19"/>
  <c r="J24" i="19"/>
  <c r="G24" i="19"/>
  <c r="D24" i="19"/>
  <c r="Q23" i="19"/>
  <c r="M23" i="19"/>
  <c r="J23" i="19"/>
  <c r="G23" i="19"/>
  <c r="D23" i="19"/>
  <c r="Q22" i="19"/>
  <c r="J22" i="19"/>
  <c r="G22" i="19"/>
  <c r="D22" i="19"/>
  <c r="Q21" i="19"/>
  <c r="J21" i="19"/>
  <c r="G21" i="19"/>
  <c r="D21" i="19"/>
  <c r="Q20" i="19"/>
  <c r="M20" i="19"/>
  <c r="J20" i="19"/>
  <c r="G20" i="19"/>
  <c r="D20" i="19"/>
  <c r="Q19" i="19"/>
  <c r="M19" i="19"/>
  <c r="J19" i="19"/>
  <c r="G19" i="19"/>
  <c r="D19" i="19"/>
  <c r="Q18" i="19"/>
  <c r="J18" i="19"/>
  <c r="G18" i="19"/>
  <c r="D18" i="19"/>
  <c r="Q17" i="19"/>
  <c r="J17" i="19"/>
  <c r="G17" i="19"/>
  <c r="D17" i="19"/>
  <c r="Q16" i="19"/>
  <c r="M16" i="19"/>
  <c r="J16" i="19"/>
  <c r="Q15" i="19"/>
  <c r="M15" i="19"/>
  <c r="J15" i="19"/>
  <c r="Q14" i="19"/>
  <c r="J14" i="19"/>
  <c r="Q13" i="19"/>
  <c r="J13" i="19"/>
  <c r="Q12" i="19"/>
  <c r="M12" i="19"/>
  <c r="J12" i="19"/>
  <c r="Q11" i="19"/>
  <c r="J11" i="19"/>
  <c r="Q10" i="19"/>
  <c r="J10" i="19"/>
  <c r="G10" i="19"/>
  <c r="D10" i="19"/>
  <c r="Q9" i="19"/>
  <c r="J9" i="19"/>
  <c r="G9" i="19"/>
  <c r="D9" i="19"/>
  <c r="I247" i="17"/>
  <c r="I246" i="17"/>
  <c r="I245" i="17"/>
  <c r="I244" i="17"/>
  <c r="I243" i="17"/>
  <c r="I242" i="17"/>
  <c r="I241" i="17"/>
  <c r="I240" i="17"/>
  <c r="I239" i="17"/>
  <c r="I238" i="17"/>
  <c r="I237" i="17"/>
  <c r="I236" i="17"/>
  <c r="I235" i="17"/>
  <c r="I234" i="17"/>
  <c r="I233" i="17"/>
  <c r="I232" i="17"/>
  <c r="I231" i="17"/>
  <c r="I230" i="17"/>
  <c r="I229" i="17"/>
  <c r="I228" i="17"/>
  <c r="I227" i="17"/>
  <c r="I226" i="17"/>
  <c r="I225" i="17"/>
  <c r="I224" i="17"/>
  <c r="I223" i="17"/>
  <c r="I222" i="17"/>
  <c r="I221" i="17"/>
  <c r="I220" i="17"/>
  <c r="I219" i="17"/>
  <c r="I218" i="17"/>
  <c r="I217" i="17"/>
  <c r="I216" i="17"/>
  <c r="I215" i="17"/>
  <c r="I214" i="17"/>
  <c r="I213" i="17"/>
  <c r="I212" i="17"/>
  <c r="I211" i="17"/>
  <c r="I210" i="17"/>
  <c r="I209" i="17"/>
  <c r="I208" i="17"/>
  <c r="I207" i="17"/>
  <c r="I206" i="17"/>
  <c r="I205" i="17"/>
  <c r="I204" i="17"/>
  <c r="I203" i="17"/>
  <c r="I202" i="17"/>
  <c r="I201" i="17"/>
  <c r="I200" i="17"/>
  <c r="I199" i="17"/>
  <c r="I198" i="17"/>
  <c r="I197" i="17"/>
  <c r="I196" i="17"/>
  <c r="I195" i="17"/>
  <c r="I194" i="17"/>
  <c r="I193" i="17"/>
  <c r="I192" i="17"/>
  <c r="I191" i="17"/>
  <c r="I190" i="17"/>
  <c r="I189" i="17"/>
  <c r="I188" i="17"/>
  <c r="I187" i="17"/>
  <c r="I186" i="17"/>
  <c r="I185" i="17"/>
  <c r="I184" i="17"/>
  <c r="I183" i="17"/>
  <c r="I182" i="17"/>
  <c r="I181" i="17"/>
  <c r="I180" i="17"/>
  <c r="I179" i="17"/>
  <c r="I178" i="17"/>
  <c r="I177" i="17"/>
  <c r="I176" i="17"/>
  <c r="I175" i="17"/>
  <c r="I174" i="17"/>
  <c r="I173" i="17"/>
  <c r="I172" i="17"/>
  <c r="I171" i="17"/>
  <c r="I170" i="17"/>
  <c r="I169" i="17"/>
  <c r="I168" i="17"/>
  <c r="I167" i="17"/>
  <c r="I166" i="17"/>
  <c r="I165" i="17"/>
  <c r="I164" i="17"/>
  <c r="I163" i="17"/>
  <c r="I162" i="17"/>
  <c r="I161" i="17"/>
  <c r="I160" i="17"/>
  <c r="I159" i="17"/>
  <c r="I158" i="17"/>
  <c r="I157" i="17"/>
  <c r="I156" i="17"/>
  <c r="I155" i="17"/>
  <c r="I154" i="17"/>
  <c r="I153" i="17"/>
  <c r="I152" i="17"/>
  <c r="I151" i="17"/>
  <c r="I150" i="17"/>
  <c r="I149" i="17"/>
  <c r="I148" i="17"/>
  <c r="I147" i="17"/>
  <c r="I146" i="17"/>
  <c r="I145" i="17"/>
  <c r="I144" i="17"/>
  <c r="I143" i="17"/>
  <c r="I142" i="17"/>
  <c r="I141" i="17"/>
  <c r="I140" i="17"/>
  <c r="I139" i="17"/>
  <c r="I138" i="17"/>
  <c r="I137" i="17"/>
  <c r="I136" i="17"/>
  <c r="I135" i="17"/>
  <c r="I134" i="17"/>
  <c r="I133" i="17"/>
  <c r="I132" i="17"/>
  <c r="I131" i="17"/>
  <c r="I130" i="17"/>
  <c r="I129" i="17"/>
  <c r="I128" i="17"/>
  <c r="I127" i="17"/>
  <c r="I126" i="17"/>
  <c r="I125" i="17"/>
  <c r="I124" i="17"/>
  <c r="I123" i="17"/>
  <c r="I122" i="17"/>
  <c r="I121" i="17"/>
  <c r="I120" i="17"/>
  <c r="I119" i="17"/>
  <c r="I118" i="17"/>
  <c r="I117" i="17"/>
  <c r="I116" i="17"/>
  <c r="I115" i="17"/>
  <c r="I114" i="17"/>
  <c r="I113" i="17"/>
  <c r="I112" i="17"/>
  <c r="I111" i="17"/>
  <c r="I110" i="17"/>
  <c r="I109" i="17"/>
  <c r="I108" i="17"/>
  <c r="I107" i="17"/>
  <c r="I106" i="17"/>
  <c r="I105" i="17"/>
  <c r="I104" i="17"/>
  <c r="I103" i="17"/>
  <c r="I102" i="17"/>
  <c r="I101" i="17"/>
  <c r="I100" i="17"/>
  <c r="I99" i="17"/>
  <c r="I98" i="17"/>
  <c r="I97" i="17"/>
  <c r="I96" i="17"/>
  <c r="I95" i="17"/>
  <c r="I94" i="17"/>
  <c r="I93" i="17"/>
  <c r="I92" i="17"/>
  <c r="I91" i="17"/>
  <c r="I90" i="17"/>
  <c r="I89" i="17"/>
  <c r="I88" i="17"/>
  <c r="I87" i="17"/>
  <c r="I86" i="17"/>
  <c r="I85" i="17"/>
  <c r="I84" i="17"/>
  <c r="I83" i="17"/>
  <c r="I82" i="17"/>
  <c r="I81" i="17"/>
  <c r="I80" i="17"/>
  <c r="I79" i="17"/>
  <c r="I78" i="17"/>
  <c r="I77" i="17"/>
  <c r="I76" i="17"/>
  <c r="I75" i="17"/>
  <c r="I74" i="17"/>
  <c r="I73" i="17"/>
  <c r="I72" i="17"/>
  <c r="I71" i="17"/>
  <c r="I70" i="17"/>
  <c r="I69" i="17"/>
  <c r="I68" i="17"/>
  <c r="I67" i="17"/>
  <c r="I66" i="17"/>
  <c r="I65" i="17"/>
  <c r="I64" i="17"/>
  <c r="I63" i="17"/>
  <c r="I62" i="17"/>
  <c r="I61" i="17"/>
  <c r="I60" i="17"/>
  <c r="I59" i="17"/>
  <c r="M56" i="17"/>
  <c r="I58" i="17"/>
  <c r="K9" i="17"/>
  <c r="P9" i="17"/>
  <c r="K10" i="17"/>
  <c r="P10" i="17"/>
  <c r="K11" i="17"/>
  <c r="P11" i="17"/>
  <c r="K12" i="17"/>
  <c r="P12" i="17"/>
  <c r="K13" i="17"/>
  <c r="K14" i="17"/>
  <c r="P14" i="17"/>
  <c r="K15" i="17"/>
  <c r="P15" i="17"/>
  <c r="K16" i="17"/>
  <c r="P16" i="17"/>
  <c r="K17" i="17"/>
  <c r="P17" i="17"/>
  <c r="K18" i="17"/>
  <c r="P18" i="17"/>
  <c r="K19" i="17"/>
  <c r="K20" i="17"/>
  <c r="P20" i="17"/>
  <c r="K21" i="17"/>
  <c r="K22" i="17"/>
  <c r="P22" i="17"/>
  <c r="K23" i="17"/>
  <c r="K24" i="17"/>
  <c r="P24" i="17"/>
  <c r="K25" i="17"/>
  <c r="K26" i="17"/>
  <c r="P26" i="17"/>
  <c r="K27" i="17"/>
  <c r="P27" i="17"/>
  <c r="K28" i="17"/>
  <c r="P28" i="17"/>
  <c r="K29" i="17"/>
  <c r="K30" i="17"/>
  <c r="P30" i="17"/>
  <c r="K31" i="17"/>
  <c r="P31" i="17"/>
  <c r="K32" i="17"/>
  <c r="P32" i="17"/>
  <c r="K33" i="17"/>
  <c r="K34" i="17"/>
  <c r="P34" i="17"/>
  <c r="K35" i="17"/>
  <c r="P35" i="17"/>
  <c r="K36" i="17"/>
  <c r="P36" i="17"/>
  <c r="K37" i="17"/>
  <c r="K38" i="17"/>
  <c r="P38" i="17"/>
  <c r="K39" i="17"/>
  <c r="K40" i="17"/>
  <c r="P40" i="17"/>
  <c r="K41" i="17"/>
  <c r="P41" i="17"/>
  <c r="K42" i="17"/>
  <c r="P42" i="17"/>
  <c r="K43" i="17"/>
  <c r="P43" i="17"/>
  <c r="K44" i="17"/>
  <c r="P44" i="17"/>
  <c r="K45" i="17"/>
  <c r="P13" i="17"/>
  <c r="P19" i="17"/>
  <c r="P23" i="17"/>
  <c r="P25" i="17"/>
  <c r="P29" i="17"/>
  <c r="P33" i="17"/>
  <c r="P37" i="17"/>
  <c r="P39" i="17"/>
  <c r="P45" i="17"/>
  <c r="L9" i="17"/>
  <c r="L10" i="17"/>
  <c r="M10" i="17"/>
  <c r="L11" i="17"/>
  <c r="M11" i="17"/>
  <c r="L12" i="17"/>
  <c r="M12" i="17"/>
  <c r="L13" i="17"/>
  <c r="L14" i="17"/>
  <c r="M14" i="17"/>
  <c r="L15" i="17"/>
  <c r="L16" i="17"/>
  <c r="M16" i="17"/>
  <c r="L17" i="17"/>
  <c r="M17" i="17"/>
  <c r="L18" i="17"/>
  <c r="M18" i="17"/>
  <c r="L19" i="17"/>
  <c r="M19" i="17"/>
  <c r="L20" i="17"/>
  <c r="M20" i="17"/>
  <c r="L21" i="17"/>
  <c r="L22" i="17"/>
  <c r="M22" i="17"/>
  <c r="L23" i="17"/>
  <c r="M23" i="17"/>
  <c r="L24" i="17"/>
  <c r="L25" i="17"/>
  <c r="L26" i="17"/>
  <c r="M26" i="17"/>
  <c r="L27" i="17"/>
  <c r="L28" i="17"/>
  <c r="L29" i="17"/>
  <c r="L30" i="17"/>
  <c r="M30" i="17"/>
  <c r="L31" i="17"/>
  <c r="L32" i="17"/>
  <c r="M32" i="17"/>
  <c r="L33" i="17"/>
  <c r="M33" i="17"/>
  <c r="L34" i="17"/>
  <c r="M34" i="17"/>
  <c r="L35" i="17"/>
  <c r="M35" i="17"/>
  <c r="L36" i="17"/>
  <c r="M36" i="17"/>
  <c r="L37" i="17"/>
  <c r="L38" i="17"/>
  <c r="M38" i="17"/>
  <c r="L39" i="17"/>
  <c r="L40" i="17"/>
  <c r="L41" i="17"/>
  <c r="L42" i="17"/>
  <c r="M42" i="17"/>
  <c r="L43" i="17"/>
  <c r="L44" i="17"/>
  <c r="L45" i="17"/>
  <c r="I46" i="17"/>
  <c r="H46" i="17"/>
  <c r="F46" i="17"/>
  <c r="E46" i="17"/>
  <c r="C46" i="17"/>
  <c r="B46" i="17"/>
  <c r="Q45" i="17"/>
  <c r="M45" i="17"/>
  <c r="J45" i="17"/>
  <c r="G45" i="17"/>
  <c r="D45" i="17"/>
  <c r="Q44" i="17"/>
  <c r="M44" i="17"/>
  <c r="J44" i="17"/>
  <c r="G44" i="17"/>
  <c r="D44" i="17"/>
  <c r="Q43" i="17"/>
  <c r="M43" i="17"/>
  <c r="J43" i="17"/>
  <c r="G43" i="17"/>
  <c r="D43" i="17"/>
  <c r="Q42" i="17"/>
  <c r="J42" i="17"/>
  <c r="G42" i="17"/>
  <c r="D42" i="17"/>
  <c r="Q41" i="17"/>
  <c r="M41" i="17"/>
  <c r="J41" i="17"/>
  <c r="G41" i="17"/>
  <c r="D41" i="17"/>
  <c r="Q40" i="17"/>
  <c r="M40" i="17"/>
  <c r="J40" i="17"/>
  <c r="G40" i="17"/>
  <c r="D40" i="17"/>
  <c r="Q39" i="17"/>
  <c r="M39" i="17"/>
  <c r="J39" i="17"/>
  <c r="G39" i="17"/>
  <c r="D39" i="17"/>
  <c r="Q38" i="17"/>
  <c r="J38" i="17"/>
  <c r="G38" i="17"/>
  <c r="D38" i="17"/>
  <c r="Q37" i="17"/>
  <c r="M37" i="17"/>
  <c r="J37" i="17"/>
  <c r="G37" i="17"/>
  <c r="D37" i="17"/>
  <c r="Q36" i="17"/>
  <c r="J36" i="17"/>
  <c r="G36" i="17"/>
  <c r="D36" i="17"/>
  <c r="Q35" i="17"/>
  <c r="J35" i="17"/>
  <c r="G35" i="17"/>
  <c r="D35" i="17"/>
  <c r="Q34" i="17"/>
  <c r="J34" i="17"/>
  <c r="G34" i="17"/>
  <c r="D34" i="17"/>
  <c r="Q33" i="17"/>
  <c r="J33" i="17"/>
  <c r="G33" i="17"/>
  <c r="D33" i="17"/>
  <c r="Q32" i="17"/>
  <c r="J32" i="17"/>
  <c r="G32" i="17"/>
  <c r="D32" i="17"/>
  <c r="Q31" i="17"/>
  <c r="M31" i="17"/>
  <c r="J31" i="17"/>
  <c r="G31" i="17"/>
  <c r="D31" i="17"/>
  <c r="Q30" i="17"/>
  <c r="J30" i="17"/>
  <c r="G30" i="17"/>
  <c r="D30" i="17"/>
  <c r="Q29" i="17"/>
  <c r="M29" i="17"/>
  <c r="J29" i="17"/>
  <c r="G29" i="17"/>
  <c r="D29" i="17"/>
  <c r="Q28" i="17"/>
  <c r="M28" i="17"/>
  <c r="J28" i="17"/>
  <c r="G28" i="17"/>
  <c r="D28" i="17"/>
  <c r="Q27" i="17"/>
  <c r="M27" i="17"/>
  <c r="J27" i="17"/>
  <c r="G27" i="17"/>
  <c r="D27" i="17"/>
  <c r="Q26" i="17"/>
  <c r="J26" i="17"/>
  <c r="G26" i="17"/>
  <c r="D26" i="17"/>
  <c r="Q25" i="17"/>
  <c r="M25" i="17"/>
  <c r="J25" i="17"/>
  <c r="G25" i="17"/>
  <c r="D25" i="17"/>
  <c r="Q24" i="17"/>
  <c r="M24" i="17"/>
  <c r="J24" i="17"/>
  <c r="G24" i="17"/>
  <c r="D24" i="17"/>
  <c r="Q23" i="17"/>
  <c r="J23" i="17"/>
  <c r="G23" i="17"/>
  <c r="D23" i="17"/>
  <c r="Q22" i="17"/>
  <c r="J22" i="17"/>
  <c r="G22" i="17"/>
  <c r="D22" i="17"/>
  <c r="Q21" i="17"/>
  <c r="J21" i="17"/>
  <c r="G21" i="17"/>
  <c r="D21" i="17"/>
  <c r="Q20" i="17"/>
  <c r="J20" i="17"/>
  <c r="G20" i="17"/>
  <c r="D20" i="17"/>
  <c r="Q19" i="17"/>
  <c r="J19" i="17"/>
  <c r="G19" i="17"/>
  <c r="D19" i="17"/>
  <c r="Q18" i="17"/>
  <c r="J18" i="17"/>
  <c r="G18" i="17"/>
  <c r="D18" i="17"/>
  <c r="Q17" i="17"/>
  <c r="J17" i="17"/>
  <c r="G17" i="17"/>
  <c r="D17" i="17"/>
  <c r="Q16" i="17"/>
  <c r="J16" i="17"/>
  <c r="Q15" i="17"/>
  <c r="J15" i="17"/>
  <c r="Q14" i="17"/>
  <c r="J14" i="17"/>
  <c r="Q13" i="17"/>
  <c r="M13" i="17"/>
  <c r="J13" i="17"/>
  <c r="Q12" i="17"/>
  <c r="J12" i="17"/>
  <c r="Q11" i="17"/>
  <c r="J11" i="17"/>
  <c r="Q10" i="17"/>
  <c r="J10" i="17"/>
  <c r="G10" i="17"/>
  <c r="D10" i="17"/>
  <c r="Q9" i="17"/>
  <c r="M9" i="17"/>
  <c r="J9" i="17"/>
  <c r="G9" i="17"/>
  <c r="D9" i="17"/>
  <c r="I247" i="16"/>
  <c r="I246" i="16"/>
  <c r="I245" i="16"/>
  <c r="I244" i="16"/>
  <c r="I243" i="16"/>
  <c r="I242" i="16"/>
  <c r="I241" i="16"/>
  <c r="I240" i="16"/>
  <c r="I239" i="16"/>
  <c r="I238" i="16"/>
  <c r="I237" i="16"/>
  <c r="I236" i="16"/>
  <c r="I235" i="16"/>
  <c r="I234" i="16"/>
  <c r="I233" i="16"/>
  <c r="I232" i="16"/>
  <c r="I231" i="16"/>
  <c r="I230" i="16"/>
  <c r="I229" i="16"/>
  <c r="I228" i="16"/>
  <c r="I227" i="16"/>
  <c r="I226" i="16"/>
  <c r="I225" i="16"/>
  <c r="I224" i="16"/>
  <c r="I223" i="16"/>
  <c r="I222" i="16"/>
  <c r="I221" i="16"/>
  <c r="I220" i="16"/>
  <c r="I219" i="16"/>
  <c r="I218" i="16"/>
  <c r="I217" i="16"/>
  <c r="I216" i="16"/>
  <c r="I215" i="16"/>
  <c r="I214" i="16"/>
  <c r="I213" i="16"/>
  <c r="I212" i="16"/>
  <c r="I211" i="16"/>
  <c r="I210" i="16"/>
  <c r="I209" i="16"/>
  <c r="I208" i="16"/>
  <c r="I207" i="16"/>
  <c r="I206" i="16"/>
  <c r="I205" i="16"/>
  <c r="I204" i="16"/>
  <c r="I203" i="16"/>
  <c r="I202" i="16"/>
  <c r="I201" i="16"/>
  <c r="I200" i="16"/>
  <c r="I199" i="16"/>
  <c r="I198" i="16"/>
  <c r="I197" i="16"/>
  <c r="I196" i="16"/>
  <c r="I195" i="16"/>
  <c r="I194" i="16"/>
  <c r="I193" i="16"/>
  <c r="I192" i="16"/>
  <c r="I191" i="16"/>
  <c r="I190" i="16"/>
  <c r="I189" i="16"/>
  <c r="I188" i="16"/>
  <c r="I187" i="16"/>
  <c r="I186" i="16"/>
  <c r="I185" i="16"/>
  <c r="I184" i="16"/>
  <c r="I183" i="16"/>
  <c r="I182" i="16"/>
  <c r="I181" i="16"/>
  <c r="I180" i="16"/>
  <c r="I179" i="16"/>
  <c r="I178" i="16"/>
  <c r="I177" i="16"/>
  <c r="I176" i="16"/>
  <c r="I175" i="16"/>
  <c r="I174" i="16"/>
  <c r="I173" i="16"/>
  <c r="I172" i="16"/>
  <c r="I171" i="16"/>
  <c r="I170" i="16"/>
  <c r="I169" i="16"/>
  <c r="I168" i="16"/>
  <c r="I167" i="16"/>
  <c r="I166" i="16"/>
  <c r="I165" i="16"/>
  <c r="I164" i="16"/>
  <c r="I163" i="16"/>
  <c r="I162" i="16"/>
  <c r="I161" i="16"/>
  <c r="I160" i="16"/>
  <c r="I159" i="16"/>
  <c r="I158" i="16"/>
  <c r="I157" i="16"/>
  <c r="I156" i="16"/>
  <c r="I155" i="16"/>
  <c r="I154" i="16"/>
  <c r="I153" i="16"/>
  <c r="I152" i="16"/>
  <c r="I151" i="16"/>
  <c r="I150" i="16"/>
  <c r="I149" i="16"/>
  <c r="I148" i="16"/>
  <c r="I147" i="16"/>
  <c r="I146" i="16"/>
  <c r="I145" i="16"/>
  <c r="I144" i="16"/>
  <c r="I143" i="16"/>
  <c r="I142" i="16"/>
  <c r="I141" i="16"/>
  <c r="I140" i="16"/>
  <c r="I139" i="16"/>
  <c r="I138" i="16"/>
  <c r="I137" i="16"/>
  <c r="I136" i="16"/>
  <c r="I135" i="16"/>
  <c r="I134" i="16"/>
  <c r="I133" i="16"/>
  <c r="I132" i="16"/>
  <c r="I131" i="16"/>
  <c r="I130" i="16"/>
  <c r="I129" i="16"/>
  <c r="I128" i="16"/>
  <c r="I127" i="16"/>
  <c r="I126" i="16"/>
  <c r="I125" i="16"/>
  <c r="I124" i="16"/>
  <c r="I123" i="16"/>
  <c r="I122" i="16"/>
  <c r="I121" i="16"/>
  <c r="I120" i="16"/>
  <c r="I119" i="16"/>
  <c r="I118" i="16"/>
  <c r="I117" i="16"/>
  <c r="I116" i="16"/>
  <c r="I115" i="16"/>
  <c r="I114" i="16"/>
  <c r="I113" i="16"/>
  <c r="I112" i="16"/>
  <c r="I111" i="16"/>
  <c r="I110" i="16"/>
  <c r="I109" i="16"/>
  <c r="I108" i="16"/>
  <c r="I107" i="16"/>
  <c r="I106" i="16"/>
  <c r="I105" i="16"/>
  <c r="I104" i="16"/>
  <c r="I103" i="16"/>
  <c r="I102" i="16"/>
  <c r="I101" i="16"/>
  <c r="I100" i="16"/>
  <c r="I99" i="16"/>
  <c r="I98" i="16"/>
  <c r="I97" i="16"/>
  <c r="I96" i="16"/>
  <c r="I95" i="16"/>
  <c r="I94" i="16"/>
  <c r="I93" i="16"/>
  <c r="I92" i="16"/>
  <c r="I91" i="16"/>
  <c r="I90" i="16"/>
  <c r="I89" i="16"/>
  <c r="I88" i="16"/>
  <c r="I87" i="16"/>
  <c r="I86" i="16"/>
  <c r="I85" i="16"/>
  <c r="I84" i="16"/>
  <c r="I83" i="16"/>
  <c r="I82" i="16"/>
  <c r="I81" i="16"/>
  <c r="I80" i="16"/>
  <c r="I79" i="16"/>
  <c r="I78" i="16"/>
  <c r="I77" i="16"/>
  <c r="I76" i="16"/>
  <c r="I75" i="16"/>
  <c r="I74" i="16"/>
  <c r="I73" i="16"/>
  <c r="I72" i="16"/>
  <c r="I71" i="16"/>
  <c r="I70" i="16"/>
  <c r="I69" i="16"/>
  <c r="I68" i="16"/>
  <c r="I67" i="16"/>
  <c r="I66" i="16"/>
  <c r="I65" i="16"/>
  <c r="I64" i="16"/>
  <c r="I63" i="16"/>
  <c r="I62" i="16"/>
  <c r="I61" i="16"/>
  <c r="I60" i="16"/>
  <c r="I59" i="16"/>
  <c r="M56" i="16"/>
  <c r="I58" i="16"/>
  <c r="M57" i="16"/>
  <c r="K9" i="16"/>
  <c r="K10" i="16"/>
  <c r="P10" i="16"/>
  <c r="K11" i="16"/>
  <c r="P11" i="16"/>
  <c r="K12" i="16"/>
  <c r="P12" i="16"/>
  <c r="K13" i="16"/>
  <c r="K14" i="16"/>
  <c r="P14" i="16"/>
  <c r="K15" i="16"/>
  <c r="P15" i="16"/>
  <c r="K16" i="16"/>
  <c r="P16" i="16"/>
  <c r="K17" i="16"/>
  <c r="K18" i="16"/>
  <c r="P18" i="16"/>
  <c r="K19" i="16"/>
  <c r="K20" i="16"/>
  <c r="P20" i="16"/>
  <c r="K21" i="16"/>
  <c r="P21" i="16"/>
  <c r="K22" i="16"/>
  <c r="P22" i="16"/>
  <c r="K23" i="16"/>
  <c r="P23" i="16"/>
  <c r="K24" i="16"/>
  <c r="P24" i="16"/>
  <c r="K25" i="16"/>
  <c r="P25" i="16"/>
  <c r="K26" i="16"/>
  <c r="P26" i="16"/>
  <c r="K27" i="16"/>
  <c r="P27" i="16"/>
  <c r="K28" i="16"/>
  <c r="P28" i="16"/>
  <c r="K29" i="16"/>
  <c r="K30" i="16"/>
  <c r="P30" i="16"/>
  <c r="K31" i="16"/>
  <c r="M31" i="16"/>
  <c r="P31" i="16"/>
  <c r="K32" i="16"/>
  <c r="P32" i="16"/>
  <c r="K33" i="16"/>
  <c r="P33" i="16"/>
  <c r="K34" i="16"/>
  <c r="P34" i="16"/>
  <c r="K35" i="16"/>
  <c r="K36" i="16"/>
  <c r="P36" i="16"/>
  <c r="K37" i="16"/>
  <c r="K38" i="16"/>
  <c r="P38" i="16"/>
  <c r="K39" i="16"/>
  <c r="P39" i="16"/>
  <c r="K40" i="16"/>
  <c r="P40" i="16"/>
  <c r="K41" i="16"/>
  <c r="P41" i="16"/>
  <c r="K42" i="16"/>
  <c r="P42" i="16"/>
  <c r="K43" i="16"/>
  <c r="K44" i="16"/>
  <c r="P44" i="16"/>
  <c r="K45" i="16"/>
  <c r="P45" i="16"/>
  <c r="P13" i="16"/>
  <c r="P17" i="16"/>
  <c r="P19" i="16"/>
  <c r="P35" i="16"/>
  <c r="P37" i="16"/>
  <c r="P43" i="16"/>
  <c r="L9" i="16"/>
  <c r="L10" i="16"/>
  <c r="L11" i="16"/>
  <c r="M11" i="16"/>
  <c r="L12" i="16"/>
  <c r="L13" i="16"/>
  <c r="M13" i="16"/>
  <c r="L14" i="16"/>
  <c r="M14" i="16"/>
  <c r="L15" i="16"/>
  <c r="M15" i="16"/>
  <c r="L16" i="16"/>
  <c r="L17" i="16"/>
  <c r="L18" i="16"/>
  <c r="M18" i="16"/>
  <c r="L19" i="16"/>
  <c r="L20" i="16"/>
  <c r="M20" i="16"/>
  <c r="L21" i="16"/>
  <c r="L22" i="16"/>
  <c r="M22" i="16"/>
  <c r="L23" i="16"/>
  <c r="L24" i="16"/>
  <c r="L25" i="16"/>
  <c r="M25" i="16"/>
  <c r="L26" i="16"/>
  <c r="M26" i="16"/>
  <c r="L27" i="16"/>
  <c r="M27" i="16"/>
  <c r="L28" i="16"/>
  <c r="L29" i="16"/>
  <c r="L30" i="16"/>
  <c r="M30" i="16"/>
  <c r="L31" i="16"/>
  <c r="L32" i="16"/>
  <c r="M32" i="16"/>
  <c r="L33" i="16"/>
  <c r="L34" i="16"/>
  <c r="M34" i="16"/>
  <c r="L35" i="16"/>
  <c r="L36" i="16"/>
  <c r="M36" i="16"/>
  <c r="L37" i="16"/>
  <c r="L38" i="16"/>
  <c r="M38" i="16"/>
  <c r="L39" i="16"/>
  <c r="L40" i="16"/>
  <c r="L41" i="16"/>
  <c r="L42" i="16"/>
  <c r="M42" i="16"/>
  <c r="L43" i="16"/>
  <c r="L44" i="16"/>
  <c r="L45" i="16"/>
  <c r="I46" i="16"/>
  <c r="H46" i="16"/>
  <c r="F46" i="16"/>
  <c r="E46" i="16"/>
  <c r="C46" i="16"/>
  <c r="B46" i="16"/>
  <c r="Q45" i="16"/>
  <c r="M45" i="16"/>
  <c r="J45" i="16"/>
  <c r="G45" i="16"/>
  <c r="D45" i="16"/>
  <c r="Q44" i="16"/>
  <c r="M44" i="16"/>
  <c r="J44" i="16"/>
  <c r="G44" i="16"/>
  <c r="D44" i="16"/>
  <c r="Q43" i="16"/>
  <c r="M43" i="16"/>
  <c r="J43" i="16"/>
  <c r="G43" i="16"/>
  <c r="D43" i="16"/>
  <c r="Q42" i="16"/>
  <c r="J42" i="16"/>
  <c r="G42" i="16"/>
  <c r="D42" i="16"/>
  <c r="Q41" i="16"/>
  <c r="M41" i="16"/>
  <c r="J41" i="16"/>
  <c r="G41" i="16"/>
  <c r="D41" i="16"/>
  <c r="Q40" i="16"/>
  <c r="M40" i="16"/>
  <c r="J40" i="16"/>
  <c r="G40" i="16"/>
  <c r="D40" i="16"/>
  <c r="Q39" i="16"/>
  <c r="M39" i="16"/>
  <c r="J39" i="16"/>
  <c r="G39" i="16"/>
  <c r="D39" i="16"/>
  <c r="Q38" i="16"/>
  <c r="J38" i="16"/>
  <c r="G38" i="16"/>
  <c r="D38" i="16"/>
  <c r="Q37" i="16"/>
  <c r="M37" i="16"/>
  <c r="J37" i="16"/>
  <c r="G37" i="16"/>
  <c r="D37" i="16"/>
  <c r="Q36" i="16"/>
  <c r="J36" i="16"/>
  <c r="G36" i="16"/>
  <c r="D36" i="16"/>
  <c r="Q35" i="16"/>
  <c r="M35" i="16"/>
  <c r="J35" i="16"/>
  <c r="G35" i="16"/>
  <c r="D35" i="16"/>
  <c r="Q34" i="16"/>
  <c r="J34" i="16"/>
  <c r="G34" i="16"/>
  <c r="D34" i="16"/>
  <c r="Q33" i="16"/>
  <c r="J33" i="16"/>
  <c r="G33" i="16"/>
  <c r="D33" i="16"/>
  <c r="Q32" i="16"/>
  <c r="J32" i="16"/>
  <c r="G32" i="16"/>
  <c r="D32" i="16"/>
  <c r="Q31" i="16"/>
  <c r="J31" i="16"/>
  <c r="G31" i="16"/>
  <c r="D31" i="16"/>
  <c r="Q30" i="16"/>
  <c r="J30" i="16"/>
  <c r="G30" i="16"/>
  <c r="D30" i="16"/>
  <c r="Q29" i="16"/>
  <c r="J29" i="16"/>
  <c r="G29" i="16"/>
  <c r="D29" i="16"/>
  <c r="Q28" i="16"/>
  <c r="M28" i="16"/>
  <c r="J28" i="16"/>
  <c r="G28" i="16"/>
  <c r="D28" i="16"/>
  <c r="Q27" i="16"/>
  <c r="J27" i="16"/>
  <c r="G27" i="16"/>
  <c r="D27" i="16"/>
  <c r="Q26" i="16"/>
  <c r="J26" i="16"/>
  <c r="G26" i="16"/>
  <c r="D26" i="16"/>
  <c r="Q25" i="16"/>
  <c r="J25" i="16"/>
  <c r="G25" i="16"/>
  <c r="D25" i="16"/>
  <c r="Q24" i="16"/>
  <c r="M24" i="16"/>
  <c r="J24" i="16"/>
  <c r="G24" i="16"/>
  <c r="D24" i="16"/>
  <c r="Q23" i="16"/>
  <c r="M23" i="16"/>
  <c r="J23" i="16"/>
  <c r="G23" i="16"/>
  <c r="D23" i="16"/>
  <c r="Q22" i="16"/>
  <c r="J22" i="16"/>
  <c r="G22" i="16"/>
  <c r="D22" i="16"/>
  <c r="Q21" i="16"/>
  <c r="M21" i="16"/>
  <c r="J21" i="16"/>
  <c r="G21" i="16"/>
  <c r="D21" i="16"/>
  <c r="Q20" i="16"/>
  <c r="J20" i="16"/>
  <c r="G20" i="16"/>
  <c r="D20" i="16"/>
  <c r="Q19" i="16"/>
  <c r="M19" i="16"/>
  <c r="J19" i="16"/>
  <c r="G19" i="16"/>
  <c r="D19" i="16"/>
  <c r="Q18" i="16"/>
  <c r="J18" i="16"/>
  <c r="G18" i="16"/>
  <c r="D18" i="16"/>
  <c r="Q17" i="16"/>
  <c r="M17" i="16"/>
  <c r="J17" i="16"/>
  <c r="G17" i="16"/>
  <c r="D17" i="16"/>
  <c r="Q16" i="16"/>
  <c r="M16" i="16"/>
  <c r="J16" i="16"/>
  <c r="Q15" i="16"/>
  <c r="J15" i="16"/>
  <c r="Q14" i="16"/>
  <c r="J14" i="16"/>
  <c r="Q13" i="16"/>
  <c r="J13" i="16"/>
  <c r="Q12" i="16"/>
  <c r="M12" i="16"/>
  <c r="J12" i="16"/>
  <c r="Q11" i="16"/>
  <c r="J11" i="16"/>
  <c r="Q10" i="16"/>
  <c r="J10" i="16"/>
  <c r="G10" i="16"/>
  <c r="D10" i="16"/>
  <c r="Q9" i="16"/>
  <c r="M9" i="16"/>
  <c r="J9" i="16"/>
  <c r="G9" i="16"/>
  <c r="D9" i="16"/>
  <c r="I247" i="15"/>
  <c r="I246" i="15"/>
  <c r="I245" i="15"/>
  <c r="I244" i="15"/>
  <c r="I243" i="15"/>
  <c r="I242" i="15"/>
  <c r="I241" i="15"/>
  <c r="I240" i="15"/>
  <c r="I239" i="15"/>
  <c r="I238" i="15"/>
  <c r="I237" i="15"/>
  <c r="I236" i="15"/>
  <c r="I235" i="15"/>
  <c r="I234" i="15"/>
  <c r="I233" i="15"/>
  <c r="I232" i="15"/>
  <c r="I231" i="15"/>
  <c r="I230" i="15"/>
  <c r="I229" i="15"/>
  <c r="I228" i="15"/>
  <c r="I227" i="15"/>
  <c r="I226" i="15"/>
  <c r="I225" i="15"/>
  <c r="I224" i="15"/>
  <c r="I223" i="15"/>
  <c r="I222" i="15"/>
  <c r="I221" i="15"/>
  <c r="I220" i="15"/>
  <c r="I219" i="15"/>
  <c r="I218" i="15"/>
  <c r="I217" i="15"/>
  <c r="I216" i="15"/>
  <c r="I215" i="15"/>
  <c r="I214" i="15"/>
  <c r="I213" i="15"/>
  <c r="I212" i="15"/>
  <c r="I211" i="15"/>
  <c r="I210" i="15"/>
  <c r="I209" i="15"/>
  <c r="I208" i="15"/>
  <c r="I207" i="15"/>
  <c r="I206" i="15"/>
  <c r="I205" i="15"/>
  <c r="I204" i="15"/>
  <c r="I203" i="15"/>
  <c r="I202" i="15"/>
  <c r="I201" i="15"/>
  <c r="I200" i="15"/>
  <c r="I199" i="15"/>
  <c r="I198" i="15"/>
  <c r="I197" i="15"/>
  <c r="I196" i="15"/>
  <c r="I195" i="15"/>
  <c r="I194" i="15"/>
  <c r="I193" i="15"/>
  <c r="I192" i="15"/>
  <c r="I191" i="15"/>
  <c r="I190" i="15"/>
  <c r="I189" i="15"/>
  <c r="I188" i="15"/>
  <c r="I187" i="15"/>
  <c r="I186" i="15"/>
  <c r="I185" i="15"/>
  <c r="I184" i="15"/>
  <c r="I183" i="15"/>
  <c r="I182" i="15"/>
  <c r="I181" i="15"/>
  <c r="I180" i="15"/>
  <c r="I179" i="15"/>
  <c r="I178" i="15"/>
  <c r="I177" i="15"/>
  <c r="I176" i="15"/>
  <c r="I175" i="15"/>
  <c r="I174" i="15"/>
  <c r="I173" i="15"/>
  <c r="I172" i="15"/>
  <c r="I171" i="15"/>
  <c r="I170" i="15"/>
  <c r="I169" i="15"/>
  <c r="I168" i="15"/>
  <c r="I167" i="15"/>
  <c r="I166" i="15"/>
  <c r="I165" i="15"/>
  <c r="I164" i="15"/>
  <c r="I163" i="15"/>
  <c r="I162" i="15"/>
  <c r="I161" i="15"/>
  <c r="I160" i="15"/>
  <c r="I159" i="15"/>
  <c r="I158" i="15"/>
  <c r="I157" i="15"/>
  <c r="I156" i="15"/>
  <c r="I155" i="15"/>
  <c r="I154" i="15"/>
  <c r="I153" i="15"/>
  <c r="I152" i="15"/>
  <c r="I151" i="15"/>
  <c r="I150" i="15"/>
  <c r="I149" i="15"/>
  <c r="I148" i="15"/>
  <c r="I147" i="15"/>
  <c r="I146" i="15"/>
  <c r="I145" i="15"/>
  <c r="I144" i="15"/>
  <c r="I143" i="15"/>
  <c r="I142" i="15"/>
  <c r="I141" i="15"/>
  <c r="I140" i="15"/>
  <c r="I139" i="15"/>
  <c r="I138" i="15"/>
  <c r="I137" i="15"/>
  <c r="I136" i="15"/>
  <c r="I135" i="15"/>
  <c r="I134" i="15"/>
  <c r="I133" i="15"/>
  <c r="I132" i="15"/>
  <c r="I131" i="15"/>
  <c r="I130" i="15"/>
  <c r="I129" i="15"/>
  <c r="I128" i="15"/>
  <c r="I127" i="15"/>
  <c r="I126" i="15"/>
  <c r="I125" i="15"/>
  <c r="I124" i="15"/>
  <c r="I123" i="15"/>
  <c r="I122" i="15"/>
  <c r="I121" i="15"/>
  <c r="I120" i="15"/>
  <c r="I119" i="15"/>
  <c r="I118" i="15"/>
  <c r="I117" i="15"/>
  <c r="I116" i="15"/>
  <c r="I115" i="15"/>
  <c r="I114" i="15"/>
  <c r="I113" i="15"/>
  <c r="I112" i="15"/>
  <c r="I111" i="15"/>
  <c r="I110" i="15"/>
  <c r="I109" i="15"/>
  <c r="I108" i="15"/>
  <c r="I107" i="15"/>
  <c r="I106" i="15"/>
  <c r="I105" i="15"/>
  <c r="I104" i="15"/>
  <c r="I103" i="15"/>
  <c r="I102" i="15"/>
  <c r="I101" i="15"/>
  <c r="I100" i="15"/>
  <c r="I99" i="15"/>
  <c r="I98" i="15"/>
  <c r="I97" i="15"/>
  <c r="I96" i="15"/>
  <c r="I95" i="15"/>
  <c r="I94" i="15"/>
  <c r="I93" i="15"/>
  <c r="I92" i="15"/>
  <c r="I91" i="15"/>
  <c r="I90" i="15"/>
  <c r="I89" i="15"/>
  <c r="I88" i="15"/>
  <c r="I87" i="15"/>
  <c r="I86" i="15"/>
  <c r="I85" i="15"/>
  <c r="I84" i="15"/>
  <c r="I83" i="15"/>
  <c r="I82" i="15"/>
  <c r="I81" i="15"/>
  <c r="I80" i="15"/>
  <c r="I79" i="15"/>
  <c r="I78" i="15"/>
  <c r="I77" i="15"/>
  <c r="I76" i="15"/>
  <c r="I75" i="15"/>
  <c r="I74" i="15"/>
  <c r="I73" i="15"/>
  <c r="I72" i="15"/>
  <c r="I71" i="15"/>
  <c r="I70" i="15"/>
  <c r="I69" i="15"/>
  <c r="I68" i="15"/>
  <c r="I67" i="15"/>
  <c r="I66" i="15"/>
  <c r="I65" i="15"/>
  <c r="I64" i="15"/>
  <c r="I63" i="15"/>
  <c r="I62" i="15"/>
  <c r="I61" i="15"/>
  <c r="I60" i="15"/>
  <c r="I59" i="15"/>
  <c r="M56" i="15"/>
  <c r="I58" i="15"/>
  <c r="K9" i="15"/>
  <c r="K46" i="15"/>
  <c r="P9" i="15"/>
  <c r="K10" i="15"/>
  <c r="P10" i="15"/>
  <c r="K11" i="15"/>
  <c r="K12" i="15"/>
  <c r="P12" i="15"/>
  <c r="K13" i="15"/>
  <c r="P13" i="15"/>
  <c r="K14" i="15"/>
  <c r="P14" i="15"/>
  <c r="K15" i="15"/>
  <c r="P15" i="15"/>
  <c r="K16" i="15"/>
  <c r="P16" i="15"/>
  <c r="K17" i="15"/>
  <c r="P17" i="15"/>
  <c r="K18" i="15"/>
  <c r="P18" i="15"/>
  <c r="K19" i="15"/>
  <c r="K20" i="15"/>
  <c r="P20" i="15"/>
  <c r="K21" i="15"/>
  <c r="M21" i="15"/>
  <c r="K22" i="15"/>
  <c r="P22" i="15"/>
  <c r="K23" i="15"/>
  <c r="M23" i="15"/>
  <c r="K24" i="15"/>
  <c r="P24" i="15"/>
  <c r="K25" i="15"/>
  <c r="M25" i="15"/>
  <c r="K26" i="15"/>
  <c r="P26" i="15"/>
  <c r="K27" i="15"/>
  <c r="P27" i="15"/>
  <c r="K28" i="15"/>
  <c r="P28" i="15"/>
  <c r="K29" i="15"/>
  <c r="P29" i="15"/>
  <c r="K30" i="15"/>
  <c r="P30" i="15"/>
  <c r="K31" i="15"/>
  <c r="P31" i="15"/>
  <c r="K32" i="15"/>
  <c r="P32" i="15"/>
  <c r="K33" i="15"/>
  <c r="P33" i="15"/>
  <c r="K34" i="15"/>
  <c r="P34" i="15"/>
  <c r="K35" i="15"/>
  <c r="P35" i="15"/>
  <c r="K36" i="15"/>
  <c r="P36" i="15"/>
  <c r="K37" i="15"/>
  <c r="P37" i="15"/>
  <c r="K38" i="15"/>
  <c r="P38" i="15"/>
  <c r="K39" i="15"/>
  <c r="P39" i="15"/>
  <c r="K40" i="15"/>
  <c r="P40" i="15"/>
  <c r="K41" i="15"/>
  <c r="K42" i="15"/>
  <c r="P42" i="15"/>
  <c r="K43" i="15"/>
  <c r="P43" i="15"/>
  <c r="K44" i="15"/>
  <c r="P44" i="15"/>
  <c r="K45" i="15"/>
  <c r="P45" i="15"/>
  <c r="P11" i="15"/>
  <c r="P19" i="15"/>
  <c r="P41" i="15"/>
  <c r="L9" i="15"/>
  <c r="L10" i="15"/>
  <c r="L11" i="15"/>
  <c r="L12" i="15"/>
  <c r="M12" i="15"/>
  <c r="L13" i="15"/>
  <c r="M13" i="15"/>
  <c r="L14" i="15"/>
  <c r="M14" i="15"/>
  <c r="L15" i="15"/>
  <c r="M15" i="15"/>
  <c r="L16" i="15"/>
  <c r="M16" i="15"/>
  <c r="L17" i="15"/>
  <c r="M17" i="15"/>
  <c r="L18" i="15"/>
  <c r="M18" i="15"/>
  <c r="L19" i="15"/>
  <c r="M19" i="15"/>
  <c r="L20" i="15"/>
  <c r="M20" i="15"/>
  <c r="L21" i="15"/>
  <c r="L22" i="15"/>
  <c r="M22" i="15"/>
  <c r="L23" i="15"/>
  <c r="L24" i="15"/>
  <c r="M24" i="15"/>
  <c r="L25" i="15"/>
  <c r="L26" i="15"/>
  <c r="M26" i="15"/>
  <c r="L27" i="15"/>
  <c r="L28" i="15"/>
  <c r="M28" i="15"/>
  <c r="L29" i="15"/>
  <c r="L30" i="15"/>
  <c r="L31" i="15"/>
  <c r="L32" i="15"/>
  <c r="M32" i="15"/>
  <c r="L33" i="15"/>
  <c r="L34" i="15"/>
  <c r="L35" i="15"/>
  <c r="L36" i="15"/>
  <c r="M36" i="15"/>
  <c r="L37" i="15"/>
  <c r="L38" i="15"/>
  <c r="M38" i="15"/>
  <c r="L39" i="15"/>
  <c r="L40" i="15"/>
  <c r="M40" i="15"/>
  <c r="L41" i="15"/>
  <c r="L42" i="15"/>
  <c r="M42" i="15"/>
  <c r="L43" i="15"/>
  <c r="L44" i="15"/>
  <c r="M44" i="15"/>
  <c r="L45" i="15"/>
  <c r="I46" i="15"/>
  <c r="H46" i="15"/>
  <c r="F46" i="15"/>
  <c r="E46" i="15"/>
  <c r="C46" i="15"/>
  <c r="B46" i="15"/>
  <c r="Q45" i="15"/>
  <c r="M45" i="15"/>
  <c r="J45" i="15"/>
  <c r="G45" i="15"/>
  <c r="D45" i="15"/>
  <c r="Q44" i="15"/>
  <c r="J44" i="15"/>
  <c r="G44" i="15"/>
  <c r="D44" i="15"/>
  <c r="Q43" i="15"/>
  <c r="M43" i="15"/>
  <c r="J43" i="15"/>
  <c r="G43" i="15"/>
  <c r="D43" i="15"/>
  <c r="Q42" i="15"/>
  <c r="J42" i="15"/>
  <c r="G42" i="15"/>
  <c r="D42" i="15"/>
  <c r="Q41" i="15"/>
  <c r="M41" i="15"/>
  <c r="J41" i="15"/>
  <c r="G41" i="15"/>
  <c r="D41" i="15"/>
  <c r="Q40" i="15"/>
  <c r="J40" i="15"/>
  <c r="G40" i="15"/>
  <c r="D40" i="15"/>
  <c r="Q39" i="15"/>
  <c r="M39" i="15"/>
  <c r="J39" i="15"/>
  <c r="G39" i="15"/>
  <c r="D39" i="15"/>
  <c r="Q38" i="15"/>
  <c r="J38" i="15"/>
  <c r="G38" i="15"/>
  <c r="D38" i="15"/>
  <c r="Q37" i="15"/>
  <c r="M37" i="15"/>
  <c r="J37" i="15"/>
  <c r="G37" i="15"/>
  <c r="D37" i="15"/>
  <c r="Q36" i="15"/>
  <c r="J36" i="15"/>
  <c r="G36" i="15"/>
  <c r="D36" i="15"/>
  <c r="Q35" i="15"/>
  <c r="M35" i="15"/>
  <c r="J35" i="15"/>
  <c r="G35" i="15"/>
  <c r="D35" i="15"/>
  <c r="Q34" i="15"/>
  <c r="M34" i="15"/>
  <c r="J34" i="15"/>
  <c r="G34" i="15"/>
  <c r="D34" i="15"/>
  <c r="Q33" i="15"/>
  <c r="M33" i="15"/>
  <c r="J33" i="15"/>
  <c r="G33" i="15"/>
  <c r="D33" i="15"/>
  <c r="Q32" i="15"/>
  <c r="J32" i="15"/>
  <c r="G32" i="15"/>
  <c r="D32" i="15"/>
  <c r="Q31" i="15"/>
  <c r="M31" i="15"/>
  <c r="J31" i="15"/>
  <c r="G31" i="15"/>
  <c r="D31" i="15"/>
  <c r="Q30" i="15"/>
  <c r="M30" i="15"/>
  <c r="J30" i="15"/>
  <c r="G30" i="15"/>
  <c r="D30" i="15"/>
  <c r="Q29" i="15"/>
  <c r="M29" i="15"/>
  <c r="J29" i="15"/>
  <c r="G29" i="15"/>
  <c r="D29" i="15"/>
  <c r="Q28" i="15"/>
  <c r="J28" i="15"/>
  <c r="G28" i="15"/>
  <c r="D28" i="15"/>
  <c r="Q27" i="15"/>
  <c r="J27" i="15"/>
  <c r="G27" i="15"/>
  <c r="D27" i="15"/>
  <c r="Q26" i="15"/>
  <c r="J26" i="15"/>
  <c r="G26" i="15"/>
  <c r="D26" i="15"/>
  <c r="Q25" i="15"/>
  <c r="J25" i="15"/>
  <c r="G25" i="15"/>
  <c r="D25" i="15"/>
  <c r="Q24" i="15"/>
  <c r="J24" i="15"/>
  <c r="G24" i="15"/>
  <c r="D24" i="15"/>
  <c r="Q23" i="15"/>
  <c r="J23" i="15"/>
  <c r="G23" i="15"/>
  <c r="D23" i="15"/>
  <c r="Q22" i="15"/>
  <c r="J22" i="15"/>
  <c r="G22" i="15"/>
  <c r="D22" i="15"/>
  <c r="Q21" i="15"/>
  <c r="J21" i="15"/>
  <c r="G21" i="15"/>
  <c r="D21" i="15"/>
  <c r="Q20" i="15"/>
  <c r="J20" i="15"/>
  <c r="G20" i="15"/>
  <c r="D20" i="15"/>
  <c r="Q19" i="15"/>
  <c r="J19" i="15"/>
  <c r="G19" i="15"/>
  <c r="D19" i="15"/>
  <c r="Q18" i="15"/>
  <c r="J18" i="15"/>
  <c r="G18" i="15"/>
  <c r="D18" i="15"/>
  <c r="Q17" i="15"/>
  <c r="J17" i="15"/>
  <c r="G17" i="15"/>
  <c r="D17" i="15"/>
  <c r="Q16" i="15"/>
  <c r="J16" i="15"/>
  <c r="Q15" i="15"/>
  <c r="J15" i="15"/>
  <c r="Q14" i="15"/>
  <c r="J14" i="15"/>
  <c r="Q13" i="15"/>
  <c r="J13" i="15"/>
  <c r="Q12" i="15"/>
  <c r="J12" i="15"/>
  <c r="Q11" i="15"/>
  <c r="M11" i="15"/>
  <c r="J11" i="15"/>
  <c r="Q10" i="15"/>
  <c r="M10" i="15"/>
  <c r="J10" i="15"/>
  <c r="G10" i="15"/>
  <c r="D10" i="15"/>
  <c r="Q9" i="15"/>
  <c r="M9" i="15"/>
  <c r="J9" i="15"/>
  <c r="G9" i="15"/>
  <c r="D9" i="15"/>
  <c r="I247" i="14"/>
  <c r="I246" i="14"/>
  <c r="I245" i="14"/>
  <c r="I244" i="14"/>
  <c r="I243" i="14"/>
  <c r="I242" i="14"/>
  <c r="I241" i="14"/>
  <c r="I240" i="14"/>
  <c r="I239" i="14"/>
  <c r="I238" i="14"/>
  <c r="I237" i="14"/>
  <c r="I236" i="14"/>
  <c r="I235" i="14"/>
  <c r="I234" i="14"/>
  <c r="I233" i="14"/>
  <c r="I232" i="14"/>
  <c r="I231" i="14"/>
  <c r="I230" i="14"/>
  <c r="I229" i="14"/>
  <c r="I228" i="14"/>
  <c r="I227" i="14"/>
  <c r="I226" i="14"/>
  <c r="I225" i="14"/>
  <c r="I224" i="14"/>
  <c r="I223" i="14"/>
  <c r="I222" i="14"/>
  <c r="I221" i="14"/>
  <c r="I220" i="14"/>
  <c r="I219" i="14"/>
  <c r="I218" i="14"/>
  <c r="I217" i="14"/>
  <c r="I216" i="14"/>
  <c r="I215" i="14"/>
  <c r="I214" i="14"/>
  <c r="I213" i="14"/>
  <c r="I212" i="14"/>
  <c r="I211" i="14"/>
  <c r="I210" i="14"/>
  <c r="I209" i="14"/>
  <c r="I208" i="14"/>
  <c r="I207" i="14"/>
  <c r="I206" i="14"/>
  <c r="I205" i="14"/>
  <c r="I204" i="14"/>
  <c r="I203" i="14"/>
  <c r="I202" i="14"/>
  <c r="I201" i="14"/>
  <c r="I200" i="14"/>
  <c r="I199" i="14"/>
  <c r="I198" i="14"/>
  <c r="I197" i="14"/>
  <c r="I196" i="14"/>
  <c r="I195" i="14"/>
  <c r="I194" i="14"/>
  <c r="I193" i="14"/>
  <c r="I192" i="14"/>
  <c r="I191" i="14"/>
  <c r="I190" i="14"/>
  <c r="I189" i="14"/>
  <c r="I188" i="14"/>
  <c r="I187" i="14"/>
  <c r="I186" i="14"/>
  <c r="I185" i="14"/>
  <c r="I184" i="14"/>
  <c r="I183" i="14"/>
  <c r="I182" i="14"/>
  <c r="I181" i="14"/>
  <c r="I180" i="14"/>
  <c r="I179" i="14"/>
  <c r="I178" i="14"/>
  <c r="I177" i="14"/>
  <c r="I176" i="14"/>
  <c r="I175" i="14"/>
  <c r="I174" i="14"/>
  <c r="I173" i="14"/>
  <c r="I172" i="14"/>
  <c r="I171" i="14"/>
  <c r="I170" i="14"/>
  <c r="I169" i="14"/>
  <c r="I168" i="14"/>
  <c r="I167" i="14"/>
  <c r="I166" i="14"/>
  <c r="I165" i="14"/>
  <c r="I164" i="14"/>
  <c r="I163" i="14"/>
  <c r="I162" i="14"/>
  <c r="I161" i="14"/>
  <c r="I160" i="14"/>
  <c r="I159" i="14"/>
  <c r="I158" i="14"/>
  <c r="I157" i="14"/>
  <c r="I156" i="14"/>
  <c r="I155" i="14"/>
  <c r="I154" i="14"/>
  <c r="I153" i="14"/>
  <c r="I152" i="14"/>
  <c r="I151" i="14"/>
  <c r="I150" i="14"/>
  <c r="I149" i="14"/>
  <c r="I148" i="14"/>
  <c r="I147" i="14"/>
  <c r="I146" i="14"/>
  <c r="I145" i="14"/>
  <c r="I144" i="14"/>
  <c r="I143" i="14"/>
  <c r="I142" i="14"/>
  <c r="I141" i="14"/>
  <c r="I140" i="14"/>
  <c r="I139" i="14"/>
  <c r="I138" i="14"/>
  <c r="I137" i="14"/>
  <c r="I136" i="14"/>
  <c r="I135" i="14"/>
  <c r="I134" i="14"/>
  <c r="I133" i="14"/>
  <c r="I132" i="14"/>
  <c r="I131" i="14"/>
  <c r="I130" i="14"/>
  <c r="I129" i="14"/>
  <c r="I128" i="14"/>
  <c r="I127" i="14"/>
  <c r="I126" i="14"/>
  <c r="I125" i="14"/>
  <c r="I124" i="14"/>
  <c r="I123" i="14"/>
  <c r="I122" i="14"/>
  <c r="I121" i="14"/>
  <c r="I120" i="14"/>
  <c r="I119" i="14"/>
  <c r="I118" i="14"/>
  <c r="I117" i="14"/>
  <c r="I116" i="14"/>
  <c r="I115" i="14"/>
  <c r="I114" i="14"/>
  <c r="I113" i="14"/>
  <c r="I112" i="14"/>
  <c r="I111" i="14"/>
  <c r="I110" i="14"/>
  <c r="I109" i="14"/>
  <c r="I108" i="14"/>
  <c r="I107" i="14"/>
  <c r="I106" i="14"/>
  <c r="I105" i="14"/>
  <c r="I104" i="14"/>
  <c r="I103" i="14"/>
  <c r="I102" i="14"/>
  <c r="I101" i="14"/>
  <c r="I100" i="14"/>
  <c r="I99" i="14"/>
  <c r="I98" i="14"/>
  <c r="I97" i="14"/>
  <c r="I96" i="14"/>
  <c r="I95" i="14"/>
  <c r="I94" i="14"/>
  <c r="I93" i="14"/>
  <c r="I92" i="14"/>
  <c r="I91" i="14"/>
  <c r="I90" i="14"/>
  <c r="I89" i="14"/>
  <c r="I88" i="14"/>
  <c r="I87" i="14"/>
  <c r="I86" i="14"/>
  <c r="I85" i="14"/>
  <c r="I84" i="14"/>
  <c r="I83" i="14"/>
  <c r="I82" i="14"/>
  <c r="I81" i="14"/>
  <c r="I80" i="14"/>
  <c r="I79" i="14"/>
  <c r="I78" i="14"/>
  <c r="I77" i="14"/>
  <c r="I76" i="14"/>
  <c r="I75" i="14"/>
  <c r="I74" i="14"/>
  <c r="I73" i="14"/>
  <c r="I72" i="14"/>
  <c r="I71" i="14"/>
  <c r="I70" i="14"/>
  <c r="I69" i="14"/>
  <c r="I68" i="14"/>
  <c r="I67" i="14"/>
  <c r="I66" i="14"/>
  <c r="I65" i="14"/>
  <c r="I64" i="14"/>
  <c r="I63" i="14"/>
  <c r="I62" i="14"/>
  <c r="I61" i="14"/>
  <c r="I60" i="14"/>
  <c r="M57" i="14"/>
  <c r="M58" i="14"/>
  <c r="I59" i="14"/>
  <c r="M56" i="14"/>
  <c r="I58" i="14"/>
  <c r="K9" i="14"/>
  <c r="K10" i="14"/>
  <c r="P10" i="14"/>
  <c r="K11" i="14"/>
  <c r="P11" i="14"/>
  <c r="K12" i="14"/>
  <c r="P12" i="14"/>
  <c r="K13" i="14"/>
  <c r="K14" i="14"/>
  <c r="P14" i="14"/>
  <c r="K15" i="14"/>
  <c r="K16" i="14"/>
  <c r="K17" i="14"/>
  <c r="P17" i="14"/>
  <c r="K18" i="14"/>
  <c r="P18" i="14"/>
  <c r="K19" i="14"/>
  <c r="P19" i="14"/>
  <c r="K20" i="14"/>
  <c r="P20" i="14"/>
  <c r="K21" i="14"/>
  <c r="P21" i="14"/>
  <c r="K22" i="14"/>
  <c r="P22" i="14"/>
  <c r="K23" i="14"/>
  <c r="K24" i="14"/>
  <c r="P24" i="14"/>
  <c r="K25" i="14"/>
  <c r="P25" i="14"/>
  <c r="K26" i="14"/>
  <c r="P26" i="14"/>
  <c r="K27" i="14"/>
  <c r="P27" i="14"/>
  <c r="K28" i="14"/>
  <c r="P28" i="14"/>
  <c r="K29" i="14"/>
  <c r="K30" i="14"/>
  <c r="P30" i="14"/>
  <c r="K31" i="14"/>
  <c r="P31" i="14"/>
  <c r="K32" i="14"/>
  <c r="P32" i="14"/>
  <c r="K33" i="14"/>
  <c r="P33" i="14"/>
  <c r="K34" i="14"/>
  <c r="M34" i="14"/>
  <c r="K35" i="14"/>
  <c r="P35" i="14"/>
  <c r="K36" i="14"/>
  <c r="P36" i="14"/>
  <c r="K37" i="14"/>
  <c r="P37" i="14"/>
  <c r="K38" i="14"/>
  <c r="P38" i="14"/>
  <c r="K39" i="14"/>
  <c r="P39" i="14"/>
  <c r="K40" i="14"/>
  <c r="P40" i="14"/>
  <c r="K41" i="14"/>
  <c r="K42" i="14"/>
  <c r="P42" i="14"/>
  <c r="K43" i="14"/>
  <c r="P43" i="14"/>
  <c r="K44" i="14"/>
  <c r="P44" i="14"/>
  <c r="K45" i="14"/>
  <c r="P9" i="14"/>
  <c r="P13" i="14"/>
  <c r="P15" i="14"/>
  <c r="P23" i="14"/>
  <c r="P29" i="14"/>
  <c r="P41" i="14"/>
  <c r="P45" i="14"/>
  <c r="L9" i="14"/>
  <c r="L10" i="14"/>
  <c r="L11" i="14"/>
  <c r="L12" i="14"/>
  <c r="M12" i="14"/>
  <c r="L13" i="14"/>
  <c r="M13" i="14"/>
  <c r="L14" i="14"/>
  <c r="L15" i="14"/>
  <c r="L16" i="14"/>
  <c r="M16" i="14"/>
  <c r="L17" i="14"/>
  <c r="M17" i="14"/>
  <c r="L18" i="14"/>
  <c r="L19" i="14"/>
  <c r="L20" i="14"/>
  <c r="M20" i="14"/>
  <c r="L21" i="14"/>
  <c r="M21" i="14"/>
  <c r="L22" i="14"/>
  <c r="L23" i="14"/>
  <c r="M23" i="14"/>
  <c r="L24" i="14"/>
  <c r="M24" i="14"/>
  <c r="L25" i="14"/>
  <c r="M25" i="14"/>
  <c r="L26" i="14"/>
  <c r="L27" i="14"/>
  <c r="L28" i="14"/>
  <c r="L29" i="14"/>
  <c r="M29" i="14"/>
  <c r="L30" i="14"/>
  <c r="L31" i="14"/>
  <c r="M31" i="14"/>
  <c r="L32" i="14"/>
  <c r="M32" i="14"/>
  <c r="L33" i="14"/>
  <c r="L34" i="14"/>
  <c r="L35" i="14"/>
  <c r="M35" i="14"/>
  <c r="L36" i="14"/>
  <c r="M36" i="14"/>
  <c r="L37" i="14"/>
  <c r="L38" i="14"/>
  <c r="M38" i="14"/>
  <c r="L39" i="14"/>
  <c r="L40" i="14"/>
  <c r="M40" i="14"/>
  <c r="L41" i="14"/>
  <c r="L42" i="14"/>
  <c r="L43" i="14"/>
  <c r="L44" i="14"/>
  <c r="M44" i="14"/>
  <c r="L45" i="14"/>
  <c r="I46" i="14"/>
  <c r="H46" i="14"/>
  <c r="F46" i="14"/>
  <c r="E46" i="14"/>
  <c r="C46" i="14"/>
  <c r="B46" i="14"/>
  <c r="Q45" i="14"/>
  <c r="M45" i="14"/>
  <c r="J45" i="14"/>
  <c r="G45" i="14"/>
  <c r="D45" i="14"/>
  <c r="Q44" i="14"/>
  <c r="J44" i="14"/>
  <c r="G44" i="14"/>
  <c r="D44" i="14"/>
  <c r="Q43" i="14"/>
  <c r="M43" i="14"/>
  <c r="J43" i="14"/>
  <c r="G43" i="14"/>
  <c r="D43" i="14"/>
  <c r="Q42" i="14"/>
  <c r="M42" i="14"/>
  <c r="J42" i="14"/>
  <c r="G42" i="14"/>
  <c r="D42" i="14"/>
  <c r="Q41" i="14"/>
  <c r="M41" i="14"/>
  <c r="J41" i="14"/>
  <c r="G41" i="14"/>
  <c r="D41" i="14"/>
  <c r="Q40" i="14"/>
  <c r="J40" i="14"/>
  <c r="G40" i="14"/>
  <c r="D40" i="14"/>
  <c r="Q39" i="14"/>
  <c r="M39" i="14"/>
  <c r="J39" i="14"/>
  <c r="G39" i="14"/>
  <c r="D39" i="14"/>
  <c r="Q38" i="14"/>
  <c r="J38" i="14"/>
  <c r="G38" i="14"/>
  <c r="D38" i="14"/>
  <c r="Q37" i="14"/>
  <c r="J37" i="14"/>
  <c r="G37" i="14"/>
  <c r="D37" i="14"/>
  <c r="Q36" i="14"/>
  <c r="J36" i="14"/>
  <c r="G36" i="14"/>
  <c r="D36" i="14"/>
  <c r="Q35" i="14"/>
  <c r="J35" i="14"/>
  <c r="G35" i="14"/>
  <c r="D35" i="14"/>
  <c r="Q34" i="14"/>
  <c r="J34" i="14"/>
  <c r="G34" i="14"/>
  <c r="D34" i="14"/>
  <c r="Q33" i="14"/>
  <c r="J33" i="14"/>
  <c r="G33" i="14"/>
  <c r="D33" i="14"/>
  <c r="Q32" i="14"/>
  <c r="J32" i="14"/>
  <c r="G32" i="14"/>
  <c r="D32" i="14"/>
  <c r="Q31" i="14"/>
  <c r="J31" i="14"/>
  <c r="G31" i="14"/>
  <c r="D31" i="14"/>
  <c r="Q30" i="14"/>
  <c r="J30" i="14"/>
  <c r="G30" i="14"/>
  <c r="D30" i="14"/>
  <c r="Q29" i="14"/>
  <c r="J29" i="14"/>
  <c r="G29" i="14"/>
  <c r="D29" i="14"/>
  <c r="Q28" i="14"/>
  <c r="J28" i="14"/>
  <c r="G28" i="14"/>
  <c r="D28" i="14"/>
  <c r="Q27" i="14"/>
  <c r="M27" i="14"/>
  <c r="J27" i="14"/>
  <c r="G27" i="14"/>
  <c r="D27" i="14"/>
  <c r="Q26" i="14"/>
  <c r="M26" i="14"/>
  <c r="J26" i="14"/>
  <c r="G26" i="14"/>
  <c r="D26" i="14"/>
  <c r="Q25" i="14"/>
  <c r="J25" i="14"/>
  <c r="G25" i="14"/>
  <c r="D25" i="14"/>
  <c r="Q24" i="14"/>
  <c r="J24" i="14"/>
  <c r="G24" i="14"/>
  <c r="D24" i="14"/>
  <c r="Q23" i="14"/>
  <c r="J23" i="14"/>
  <c r="G23" i="14"/>
  <c r="D23" i="14"/>
  <c r="Q22" i="14"/>
  <c r="M22" i="14"/>
  <c r="J22" i="14"/>
  <c r="G22" i="14"/>
  <c r="D22" i="14"/>
  <c r="Q21" i="14"/>
  <c r="J21" i="14"/>
  <c r="G21" i="14"/>
  <c r="D21" i="14"/>
  <c r="Q20" i="14"/>
  <c r="J20" i="14"/>
  <c r="G20" i="14"/>
  <c r="D20" i="14"/>
  <c r="Q19" i="14"/>
  <c r="M19" i="14"/>
  <c r="J19" i="14"/>
  <c r="G19" i="14"/>
  <c r="D19" i="14"/>
  <c r="Q18" i="14"/>
  <c r="M18" i="14"/>
  <c r="J18" i="14"/>
  <c r="G18" i="14"/>
  <c r="D18" i="14"/>
  <c r="Q17" i="14"/>
  <c r="J17" i="14"/>
  <c r="G17" i="14"/>
  <c r="D17" i="14"/>
  <c r="Q16" i="14"/>
  <c r="J16" i="14"/>
  <c r="Q15" i="14"/>
  <c r="M15" i="14"/>
  <c r="J15" i="14"/>
  <c r="Q14" i="14"/>
  <c r="M14" i="14"/>
  <c r="J14" i="14"/>
  <c r="Q13" i="14"/>
  <c r="J13" i="14"/>
  <c r="Q12" i="14"/>
  <c r="J12" i="14"/>
  <c r="Q11" i="14"/>
  <c r="M11" i="14"/>
  <c r="J11" i="14"/>
  <c r="Q10" i="14"/>
  <c r="M10" i="14"/>
  <c r="J10" i="14"/>
  <c r="G10" i="14"/>
  <c r="D10" i="14"/>
  <c r="Q9" i="14"/>
  <c r="J9" i="14"/>
  <c r="G9" i="14"/>
  <c r="D9" i="14"/>
  <c r="I247" i="13"/>
  <c r="I246" i="13"/>
  <c r="I245" i="13"/>
  <c r="I244" i="13"/>
  <c r="I243" i="13"/>
  <c r="I242" i="13"/>
  <c r="I241" i="13"/>
  <c r="I240" i="13"/>
  <c r="I239" i="13"/>
  <c r="I238" i="13"/>
  <c r="I237" i="13"/>
  <c r="I236" i="13"/>
  <c r="I235" i="13"/>
  <c r="I234" i="13"/>
  <c r="I233" i="13"/>
  <c r="I232" i="13"/>
  <c r="I231" i="13"/>
  <c r="I230" i="13"/>
  <c r="I229" i="13"/>
  <c r="I228" i="13"/>
  <c r="I227" i="13"/>
  <c r="I226" i="13"/>
  <c r="I225" i="13"/>
  <c r="I224" i="13"/>
  <c r="I223" i="13"/>
  <c r="I222" i="13"/>
  <c r="I221" i="13"/>
  <c r="I220" i="13"/>
  <c r="I219" i="13"/>
  <c r="I218" i="13"/>
  <c r="I217" i="13"/>
  <c r="I216" i="13"/>
  <c r="I215" i="13"/>
  <c r="I214" i="13"/>
  <c r="I213" i="13"/>
  <c r="I212" i="13"/>
  <c r="I211" i="13"/>
  <c r="I210" i="13"/>
  <c r="I209" i="13"/>
  <c r="I208" i="13"/>
  <c r="I207" i="13"/>
  <c r="I206" i="13"/>
  <c r="I205" i="13"/>
  <c r="I204" i="13"/>
  <c r="I203" i="13"/>
  <c r="I202" i="13"/>
  <c r="I201" i="13"/>
  <c r="I200" i="13"/>
  <c r="I199" i="13"/>
  <c r="I198" i="13"/>
  <c r="I197" i="13"/>
  <c r="I196" i="13"/>
  <c r="I195" i="13"/>
  <c r="I194" i="13"/>
  <c r="I193" i="13"/>
  <c r="I192" i="13"/>
  <c r="I191" i="13"/>
  <c r="I190" i="13"/>
  <c r="I189" i="13"/>
  <c r="I188" i="13"/>
  <c r="I187" i="13"/>
  <c r="I186" i="13"/>
  <c r="I185" i="13"/>
  <c r="I184" i="13"/>
  <c r="I183" i="13"/>
  <c r="I182" i="13"/>
  <c r="I181" i="13"/>
  <c r="I180" i="13"/>
  <c r="I179" i="13"/>
  <c r="I178" i="13"/>
  <c r="I177" i="13"/>
  <c r="I176" i="13"/>
  <c r="I175" i="13"/>
  <c r="I174" i="13"/>
  <c r="I173" i="13"/>
  <c r="I172" i="13"/>
  <c r="I171" i="13"/>
  <c r="I170" i="13"/>
  <c r="I169" i="13"/>
  <c r="I168" i="13"/>
  <c r="I167" i="13"/>
  <c r="I166" i="13"/>
  <c r="I165" i="13"/>
  <c r="I164" i="13"/>
  <c r="I163" i="13"/>
  <c r="I162" i="13"/>
  <c r="I161" i="13"/>
  <c r="I160" i="13"/>
  <c r="I159" i="13"/>
  <c r="I158" i="13"/>
  <c r="I157" i="13"/>
  <c r="I156" i="13"/>
  <c r="I155" i="13"/>
  <c r="I154" i="13"/>
  <c r="I153" i="13"/>
  <c r="I152" i="13"/>
  <c r="I151" i="13"/>
  <c r="I150" i="13"/>
  <c r="I149" i="13"/>
  <c r="I148" i="13"/>
  <c r="I147" i="13"/>
  <c r="I146" i="13"/>
  <c r="I145" i="13"/>
  <c r="I144" i="13"/>
  <c r="I143" i="13"/>
  <c r="I142" i="13"/>
  <c r="I141" i="13"/>
  <c r="I140" i="13"/>
  <c r="I139" i="13"/>
  <c r="I138" i="13"/>
  <c r="I137" i="13"/>
  <c r="I136" i="13"/>
  <c r="I135" i="13"/>
  <c r="I134" i="13"/>
  <c r="I133" i="13"/>
  <c r="I132" i="13"/>
  <c r="I131" i="13"/>
  <c r="I130" i="13"/>
  <c r="I129" i="13"/>
  <c r="I128" i="13"/>
  <c r="I127" i="13"/>
  <c r="I126" i="13"/>
  <c r="I125" i="13"/>
  <c r="I124" i="13"/>
  <c r="I123" i="13"/>
  <c r="I122" i="13"/>
  <c r="I121" i="13"/>
  <c r="I120" i="13"/>
  <c r="I119" i="13"/>
  <c r="I118" i="13"/>
  <c r="I117" i="13"/>
  <c r="I116" i="13"/>
  <c r="I115" i="13"/>
  <c r="I114" i="13"/>
  <c r="I113" i="13"/>
  <c r="I112" i="13"/>
  <c r="I111" i="13"/>
  <c r="I110" i="13"/>
  <c r="I109" i="13"/>
  <c r="I108" i="13"/>
  <c r="I107" i="13"/>
  <c r="I106" i="13"/>
  <c r="I105" i="13"/>
  <c r="I104" i="13"/>
  <c r="I103" i="13"/>
  <c r="I102" i="13"/>
  <c r="I101" i="13"/>
  <c r="I100" i="13"/>
  <c r="I99" i="13"/>
  <c r="I98" i="13"/>
  <c r="I97" i="13"/>
  <c r="I96" i="13"/>
  <c r="I95" i="13"/>
  <c r="I94" i="13"/>
  <c r="I93" i="13"/>
  <c r="I92" i="13"/>
  <c r="I91" i="13"/>
  <c r="I90" i="13"/>
  <c r="I89" i="13"/>
  <c r="I88" i="13"/>
  <c r="I87" i="13"/>
  <c r="I86" i="13"/>
  <c r="I85" i="13"/>
  <c r="I84" i="13"/>
  <c r="I83" i="13"/>
  <c r="I82" i="13"/>
  <c r="I81" i="13"/>
  <c r="I80" i="13"/>
  <c r="I79" i="13"/>
  <c r="I78" i="13"/>
  <c r="I77" i="13"/>
  <c r="I76" i="13"/>
  <c r="I75" i="13"/>
  <c r="I74" i="13"/>
  <c r="I73" i="13"/>
  <c r="I72" i="13"/>
  <c r="I71" i="13"/>
  <c r="I70" i="13"/>
  <c r="I69" i="13"/>
  <c r="I68" i="13"/>
  <c r="I67" i="13"/>
  <c r="I66" i="13"/>
  <c r="I65" i="13"/>
  <c r="I64" i="13"/>
  <c r="I63" i="13"/>
  <c r="I62" i="13"/>
  <c r="I61" i="13"/>
  <c r="I60" i="13"/>
  <c r="I59" i="13"/>
  <c r="M56" i="13"/>
  <c r="I58" i="13"/>
  <c r="M57" i="13"/>
  <c r="K9" i="13"/>
  <c r="K10" i="13"/>
  <c r="P10" i="13"/>
  <c r="K11" i="13"/>
  <c r="P11" i="13"/>
  <c r="K12" i="13"/>
  <c r="P12" i="13"/>
  <c r="K13" i="13"/>
  <c r="P13" i="13"/>
  <c r="K14" i="13"/>
  <c r="K15" i="13"/>
  <c r="K16" i="13"/>
  <c r="P16" i="13"/>
  <c r="K17" i="13"/>
  <c r="P17" i="13"/>
  <c r="K18" i="13"/>
  <c r="P18" i="13"/>
  <c r="K19" i="13"/>
  <c r="P19" i="13"/>
  <c r="K20" i="13"/>
  <c r="P20" i="13"/>
  <c r="K21" i="13"/>
  <c r="P21" i="13"/>
  <c r="K22" i="13"/>
  <c r="P22" i="13"/>
  <c r="K23" i="13"/>
  <c r="K24" i="13"/>
  <c r="P24" i="13"/>
  <c r="K25" i="13"/>
  <c r="K26" i="13"/>
  <c r="P26" i="13"/>
  <c r="K27" i="13"/>
  <c r="P27" i="13"/>
  <c r="K28" i="13"/>
  <c r="P28" i="13"/>
  <c r="K29" i="13"/>
  <c r="P29" i="13"/>
  <c r="K30" i="13"/>
  <c r="P30" i="13"/>
  <c r="K31" i="13"/>
  <c r="K32" i="13"/>
  <c r="K33" i="13"/>
  <c r="P33" i="13"/>
  <c r="K34" i="13"/>
  <c r="P34" i="13"/>
  <c r="K35" i="13"/>
  <c r="P35" i="13"/>
  <c r="K36" i="13"/>
  <c r="P36" i="13"/>
  <c r="K37" i="13"/>
  <c r="P37" i="13"/>
  <c r="K38" i="13"/>
  <c r="P38" i="13"/>
  <c r="K39" i="13"/>
  <c r="K40" i="13"/>
  <c r="K41" i="13"/>
  <c r="P41" i="13"/>
  <c r="K42" i="13"/>
  <c r="P42" i="13"/>
  <c r="K43" i="13"/>
  <c r="P43" i="13"/>
  <c r="K44" i="13"/>
  <c r="P44" i="13"/>
  <c r="K45" i="13"/>
  <c r="P45" i="13"/>
  <c r="P32" i="13"/>
  <c r="P39" i="13"/>
  <c r="P40" i="13"/>
  <c r="L32" i="13"/>
  <c r="L33" i="13"/>
  <c r="M33" i="13"/>
  <c r="L34" i="13"/>
  <c r="M34" i="13"/>
  <c r="L35" i="13"/>
  <c r="L36" i="13"/>
  <c r="M36" i="13"/>
  <c r="L37" i="13"/>
  <c r="M37" i="13"/>
  <c r="L38" i="13"/>
  <c r="M38" i="13"/>
  <c r="L39" i="13"/>
  <c r="L40" i="13"/>
  <c r="L41" i="13"/>
  <c r="M41" i="13"/>
  <c r="P9" i="13"/>
  <c r="P15" i="13"/>
  <c r="P23" i="13"/>
  <c r="P25" i="13"/>
  <c r="P31" i="13"/>
  <c r="L9" i="13"/>
  <c r="L10" i="13"/>
  <c r="L11" i="13"/>
  <c r="M11" i="13"/>
  <c r="L12" i="13"/>
  <c r="M12" i="13"/>
  <c r="L13" i="13"/>
  <c r="M13" i="13"/>
  <c r="L14" i="13"/>
  <c r="M14" i="13"/>
  <c r="L15" i="13"/>
  <c r="L16" i="13"/>
  <c r="L17" i="13"/>
  <c r="M17" i="13"/>
  <c r="L18" i="13"/>
  <c r="M18" i="13"/>
  <c r="L19" i="13"/>
  <c r="L20" i="13"/>
  <c r="M20" i="13"/>
  <c r="L21" i="13"/>
  <c r="M21" i="13"/>
  <c r="L22" i="13"/>
  <c r="M22" i="13"/>
  <c r="L23" i="13"/>
  <c r="L24" i="13"/>
  <c r="L25" i="13"/>
  <c r="M25" i="13"/>
  <c r="L26" i="13"/>
  <c r="M26" i="13"/>
  <c r="L27" i="13"/>
  <c r="M27" i="13"/>
  <c r="L28" i="13"/>
  <c r="L29" i="13"/>
  <c r="M29" i="13"/>
  <c r="L30" i="13"/>
  <c r="M30" i="13"/>
  <c r="L31" i="13"/>
  <c r="M31" i="13"/>
  <c r="L42" i="13"/>
  <c r="M42" i="13"/>
  <c r="L43" i="13"/>
  <c r="M43" i="13"/>
  <c r="L44" i="13"/>
  <c r="M44" i="13"/>
  <c r="L45" i="13"/>
  <c r="I46" i="13"/>
  <c r="H46" i="13"/>
  <c r="F46" i="13"/>
  <c r="E46" i="13"/>
  <c r="C46" i="13"/>
  <c r="B46" i="13"/>
  <c r="Q45" i="13"/>
  <c r="M45" i="13"/>
  <c r="J45" i="13"/>
  <c r="G45" i="13"/>
  <c r="D45" i="13"/>
  <c r="Q44" i="13"/>
  <c r="J44" i="13"/>
  <c r="G44" i="13"/>
  <c r="D44" i="13"/>
  <c r="Q43" i="13"/>
  <c r="J43" i="13"/>
  <c r="G43" i="13"/>
  <c r="D43" i="13"/>
  <c r="Q42" i="13"/>
  <c r="J42" i="13"/>
  <c r="G42" i="13"/>
  <c r="D42" i="13"/>
  <c r="Q41" i="13"/>
  <c r="J41" i="13"/>
  <c r="G41" i="13"/>
  <c r="D41" i="13"/>
  <c r="Q40" i="13"/>
  <c r="M40" i="13"/>
  <c r="J40" i="13"/>
  <c r="G40" i="13"/>
  <c r="D40" i="13"/>
  <c r="Q39" i="13"/>
  <c r="M39" i="13"/>
  <c r="J39" i="13"/>
  <c r="G39" i="13"/>
  <c r="D39" i="13"/>
  <c r="Q38" i="13"/>
  <c r="J38" i="13"/>
  <c r="G38" i="13"/>
  <c r="D38" i="13"/>
  <c r="Q37" i="13"/>
  <c r="J37" i="13"/>
  <c r="G37" i="13"/>
  <c r="D37" i="13"/>
  <c r="Q36" i="13"/>
  <c r="J36" i="13"/>
  <c r="G36" i="13"/>
  <c r="D36" i="13"/>
  <c r="Q35" i="13"/>
  <c r="M35" i="13"/>
  <c r="J35" i="13"/>
  <c r="G35" i="13"/>
  <c r="D35" i="13"/>
  <c r="Q34" i="13"/>
  <c r="J34" i="13"/>
  <c r="G34" i="13"/>
  <c r="D34" i="13"/>
  <c r="Q33" i="13"/>
  <c r="J33" i="13"/>
  <c r="G33" i="13"/>
  <c r="D33" i="13"/>
  <c r="Q32" i="13"/>
  <c r="M32" i="13"/>
  <c r="J32" i="13"/>
  <c r="G32" i="13"/>
  <c r="D32" i="13"/>
  <c r="Q31" i="13"/>
  <c r="J31" i="13"/>
  <c r="G31" i="13"/>
  <c r="D31" i="13"/>
  <c r="Q30" i="13"/>
  <c r="J30" i="13"/>
  <c r="G30" i="13"/>
  <c r="D30" i="13"/>
  <c r="Q29" i="13"/>
  <c r="J29" i="13"/>
  <c r="G29" i="13"/>
  <c r="D29" i="13"/>
  <c r="Q28" i="13"/>
  <c r="M28" i="13"/>
  <c r="J28" i="13"/>
  <c r="G28" i="13"/>
  <c r="D28" i="13"/>
  <c r="Q27" i="13"/>
  <c r="J27" i="13"/>
  <c r="G27" i="13"/>
  <c r="D27" i="13"/>
  <c r="Q26" i="13"/>
  <c r="J26" i="13"/>
  <c r="G26" i="13"/>
  <c r="D26" i="13"/>
  <c r="Q25" i="13"/>
  <c r="J25" i="13"/>
  <c r="G25" i="13"/>
  <c r="D25" i="13"/>
  <c r="Q24" i="13"/>
  <c r="M24" i="13"/>
  <c r="J24" i="13"/>
  <c r="G24" i="13"/>
  <c r="D24" i="13"/>
  <c r="Q23" i="13"/>
  <c r="M23" i="13"/>
  <c r="J23" i="13"/>
  <c r="G23" i="13"/>
  <c r="D23" i="13"/>
  <c r="Q22" i="13"/>
  <c r="J22" i="13"/>
  <c r="G22" i="13"/>
  <c r="D22" i="13"/>
  <c r="Q21" i="13"/>
  <c r="J21" i="13"/>
  <c r="G21" i="13"/>
  <c r="D21" i="13"/>
  <c r="Q20" i="13"/>
  <c r="J20" i="13"/>
  <c r="G20" i="13"/>
  <c r="D20" i="13"/>
  <c r="Q19" i="13"/>
  <c r="M19" i="13"/>
  <c r="J19" i="13"/>
  <c r="G19" i="13"/>
  <c r="D19" i="13"/>
  <c r="Q18" i="13"/>
  <c r="J18" i="13"/>
  <c r="G18" i="13"/>
  <c r="D18" i="13"/>
  <c r="Q17" i="13"/>
  <c r="J17" i="13"/>
  <c r="G17" i="13"/>
  <c r="D17" i="13"/>
  <c r="Q16" i="13"/>
  <c r="M16" i="13"/>
  <c r="J16" i="13"/>
  <c r="Q15" i="13"/>
  <c r="M15" i="13"/>
  <c r="J15" i="13"/>
  <c r="Q14" i="13"/>
  <c r="J14" i="13"/>
  <c r="Q13" i="13"/>
  <c r="J13" i="13"/>
  <c r="Q12" i="13"/>
  <c r="J12" i="13"/>
  <c r="Q11" i="13"/>
  <c r="J11" i="13"/>
  <c r="Q10" i="13"/>
  <c r="J10" i="13"/>
  <c r="G10" i="13"/>
  <c r="D10" i="13"/>
  <c r="Q9" i="13"/>
  <c r="M9" i="13"/>
  <c r="J9" i="13"/>
  <c r="G9" i="13"/>
  <c r="D9" i="13"/>
  <c r="I247" i="12"/>
  <c r="I246" i="12"/>
  <c r="I245" i="12"/>
  <c r="I244" i="12"/>
  <c r="I243" i="12"/>
  <c r="I242" i="12"/>
  <c r="I241" i="12"/>
  <c r="I240" i="12"/>
  <c r="I239" i="12"/>
  <c r="I238" i="12"/>
  <c r="I237" i="12"/>
  <c r="I236" i="12"/>
  <c r="I235" i="12"/>
  <c r="I234" i="12"/>
  <c r="I233" i="12"/>
  <c r="I232" i="12"/>
  <c r="I231" i="12"/>
  <c r="I230" i="12"/>
  <c r="I229" i="12"/>
  <c r="I228" i="12"/>
  <c r="I227" i="12"/>
  <c r="I226" i="12"/>
  <c r="I225" i="12"/>
  <c r="I224" i="12"/>
  <c r="I223" i="12"/>
  <c r="I222" i="12"/>
  <c r="I221" i="12"/>
  <c r="I220" i="12"/>
  <c r="I219" i="12"/>
  <c r="I218" i="12"/>
  <c r="I217" i="12"/>
  <c r="I216" i="12"/>
  <c r="I215" i="12"/>
  <c r="I214" i="12"/>
  <c r="I213" i="12"/>
  <c r="I212" i="12"/>
  <c r="I211" i="12"/>
  <c r="I210" i="12"/>
  <c r="I209" i="12"/>
  <c r="I208" i="12"/>
  <c r="I207" i="12"/>
  <c r="I206" i="12"/>
  <c r="I205" i="12"/>
  <c r="I204" i="12"/>
  <c r="I203" i="12"/>
  <c r="I202" i="12"/>
  <c r="I201" i="12"/>
  <c r="I200" i="12"/>
  <c r="I199" i="12"/>
  <c r="I198" i="12"/>
  <c r="I197" i="12"/>
  <c r="I196" i="12"/>
  <c r="I195" i="12"/>
  <c r="I194" i="12"/>
  <c r="I193" i="12"/>
  <c r="I192" i="12"/>
  <c r="I191" i="12"/>
  <c r="I190" i="12"/>
  <c r="I189" i="12"/>
  <c r="I188" i="12"/>
  <c r="I187" i="12"/>
  <c r="I186" i="12"/>
  <c r="I185" i="12"/>
  <c r="I184" i="12"/>
  <c r="I183" i="12"/>
  <c r="I182" i="12"/>
  <c r="I181" i="12"/>
  <c r="I180" i="12"/>
  <c r="I179" i="12"/>
  <c r="I178" i="12"/>
  <c r="I177" i="12"/>
  <c r="I176" i="12"/>
  <c r="I175" i="12"/>
  <c r="I174" i="12"/>
  <c r="I173" i="12"/>
  <c r="I172" i="12"/>
  <c r="I171" i="12"/>
  <c r="I170" i="12"/>
  <c r="I169" i="12"/>
  <c r="I168" i="12"/>
  <c r="I167" i="12"/>
  <c r="I166" i="12"/>
  <c r="I165" i="12"/>
  <c r="I164" i="12"/>
  <c r="I163" i="12"/>
  <c r="I162" i="12"/>
  <c r="I161" i="12"/>
  <c r="I160" i="12"/>
  <c r="I159" i="12"/>
  <c r="I158" i="12"/>
  <c r="I157" i="12"/>
  <c r="I156" i="12"/>
  <c r="I155" i="12"/>
  <c r="I154" i="12"/>
  <c r="I153" i="12"/>
  <c r="I152" i="12"/>
  <c r="I151" i="12"/>
  <c r="I150" i="12"/>
  <c r="I149" i="12"/>
  <c r="I148" i="12"/>
  <c r="I147" i="12"/>
  <c r="I146" i="12"/>
  <c r="I145" i="12"/>
  <c r="I144" i="12"/>
  <c r="I143" i="12"/>
  <c r="I142" i="12"/>
  <c r="I141" i="12"/>
  <c r="I140" i="12"/>
  <c r="I139" i="12"/>
  <c r="I138" i="12"/>
  <c r="I137" i="12"/>
  <c r="I136" i="12"/>
  <c r="I135" i="12"/>
  <c r="I134" i="12"/>
  <c r="I133" i="12"/>
  <c r="I132" i="12"/>
  <c r="I131" i="12"/>
  <c r="I130" i="12"/>
  <c r="I129" i="12"/>
  <c r="I128" i="12"/>
  <c r="I127" i="12"/>
  <c r="I126" i="12"/>
  <c r="I125" i="12"/>
  <c r="I124" i="12"/>
  <c r="I123" i="12"/>
  <c r="I122" i="12"/>
  <c r="I121" i="12"/>
  <c r="I120" i="12"/>
  <c r="I119" i="12"/>
  <c r="I118" i="12"/>
  <c r="I117" i="12"/>
  <c r="I116" i="12"/>
  <c r="I115" i="12"/>
  <c r="I114" i="12"/>
  <c r="I113" i="12"/>
  <c r="I112" i="12"/>
  <c r="I111" i="12"/>
  <c r="I110" i="12"/>
  <c r="I109" i="12"/>
  <c r="I108" i="12"/>
  <c r="I107" i="12"/>
  <c r="I106" i="12"/>
  <c r="I105" i="12"/>
  <c r="I104" i="12"/>
  <c r="I103" i="12"/>
  <c r="I102" i="12"/>
  <c r="I101" i="12"/>
  <c r="I100" i="12"/>
  <c r="I99" i="12"/>
  <c r="I98" i="12"/>
  <c r="I97" i="12"/>
  <c r="I96" i="12"/>
  <c r="I95" i="12"/>
  <c r="I94" i="12"/>
  <c r="I93" i="12"/>
  <c r="I92" i="12"/>
  <c r="I91" i="12"/>
  <c r="I90" i="12"/>
  <c r="I89" i="12"/>
  <c r="I88" i="12"/>
  <c r="I87" i="12"/>
  <c r="I86" i="12"/>
  <c r="I85" i="12"/>
  <c r="I84" i="12"/>
  <c r="I83" i="12"/>
  <c r="I82" i="12"/>
  <c r="I81" i="12"/>
  <c r="I80" i="12"/>
  <c r="I79" i="12"/>
  <c r="I78" i="12"/>
  <c r="I77" i="12"/>
  <c r="I76" i="12"/>
  <c r="I75" i="12"/>
  <c r="I74" i="12"/>
  <c r="I73" i="12"/>
  <c r="I72" i="12"/>
  <c r="I71" i="12"/>
  <c r="I70" i="12"/>
  <c r="I69" i="12"/>
  <c r="I68" i="12"/>
  <c r="I67" i="12"/>
  <c r="I66" i="12"/>
  <c r="I65" i="12"/>
  <c r="I64" i="12"/>
  <c r="I63" i="12"/>
  <c r="I62" i="12"/>
  <c r="M57" i="12"/>
  <c r="I61" i="12"/>
  <c r="I60" i="12"/>
  <c r="I59" i="12"/>
  <c r="M56" i="12"/>
  <c r="M58" i="12"/>
  <c r="I58" i="12"/>
  <c r="K9" i="12"/>
  <c r="K10" i="12"/>
  <c r="P10" i="12"/>
  <c r="K11" i="12"/>
  <c r="P11" i="12"/>
  <c r="K12" i="12"/>
  <c r="P12" i="12"/>
  <c r="K13" i="12"/>
  <c r="P13" i="12"/>
  <c r="K14" i="12"/>
  <c r="K15" i="12"/>
  <c r="P15" i="12"/>
  <c r="K34" i="12"/>
  <c r="P34" i="12"/>
  <c r="K35" i="12"/>
  <c r="P35" i="12"/>
  <c r="K36" i="12"/>
  <c r="P36" i="12"/>
  <c r="K37" i="12"/>
  <c r="P37" i="12"/>
  <c r="K38" i="12"/>
  <c r="P38" i="12"/>
  <c r="K39" i="12"/>
  <c r="K40" i="12"/>
  <c r="P40" i="12"/>
  <c r="K41" i="12"/>
  <c r="P41" i="12"/>
  <c r="K42" i="12"/>
  <c r="K43" i="12"/>
  <c r="P43" i="12"/>
  <c r="K44" i="12"/>
  <c r="P44" i="12"/>
  <c r="K45" i="12"/>
  <c r="P45" i="12"/>
  <c r="P39" i="12"/>
  <c r="M27" i="12"/>
  <c r="M29" i="12"/>
  <c r="M31" i="12"/>
  <c r="M33" i="12"/>
  <c r="L34" i="12"/>
  <c r="M34" i="12"/>
  <c r="L35" i="12"/>
  <c r="M35" i="12"/>
  <c r="L36" i="12"/>
  <c r="M36" i="12"/>
  <c r="L37" i="12"/>
  <c r="M37" i="12"/>
  <c r="L38" i="12"/>
  <c r="L39" i="12"/>
  <c r="M39" i="12"/>
  <c r="P14" i="12"/>
  <c r="P42" i="12"/>
  <c r="L9" i="12"/>
  <c r="M9" i="12"/>
  <c r="L10" i="12"/>
  <c r="M10" i="12"/>
  <c r="L11" i="12"/>
  <c r="M11" i="12"/>
  <c r="L12" i="12"/>
  <c r="M12" i="12"/>
  <c r="L13" i="12"/>
  <c r="M13" i="12"/>
  <c r="L14" i="12"/>
  <c r="L15" i="12"/>
  <c r="M15" i="12"/>
  <c r="M17" i="12"/>
  <c r="L40" i="12"/>
  <c r="M40" i="12"/>
  <c r="L41" i="12"/>
  <c r="M41" i="12"/>
  <c r="L42" i="12"/>
  <c r="L43" i="12"/>
  <c r="M43" i="12"/>
  <c r="L44" i="12"/>
  <c r="M44" i="12"/>
  <c r="L45" i="12"/>
  <c r="M45" i="12"/>
  <c r="I46" i="12"/>
  <c r="H46" i="12"/>
  <c r="F46" i="12"/>
  <c r="E46" i="12"/>
  <c r="C46" i="12"/>
  <c r="B46" i="12"/>
  <c r="Q45" i="12"/>
  <c r="J45" i="12"/>
  <c r="G45" i="12"/>
  <c r="D45" i="12"/>
  <c r="Q44" i="12"/>
  <c r="J44" i="12"/>
  <c r="G44" i="12"/>
  <c r="D44" i="12"/>
  <c r="Q43" i="12"/>
  <c r="J43" i="12"/>
  <c r="G43" i="12"/>
  <c r="D43" i="12"/>
  <c r="Q42" i="12"/>
  <c r="M42" i="12"/>
  <c r="J42" i="12"/>
  <c r="G42" i="12"/>
  <c r="D42" i="12"/>
  <c r="Q41" i="12"/>
  <c r="J41" i="12"/>
  <c r="G41" i="12"/>
  <c r="D41" i="12"/>
  <c r="Q40" i="12"/>
  <c r="J40" i="12"/>
  <c r="G40" i="12"/>
  <c r="D40" i="12"/>
  <c r="Q39" i="12"/>
  <c r="J39" i="12"/>
  <c r="G39" i="12"/>
  <c r="D39" i="12"/>
  <c r="Q38" i="12"/>
  <c r="M38" i="12"/>
  <c r="J38" i="12"/>
  <c r="G38" i="12"/>
  <c r="D38" i="12"/>
  <c r="Q37" i="12"/>
  <c r="J37" i="12"/>
  <c r="G37" i="12"/>
  <c r="D37" i="12"/>
  <c r="Q36" i="12"/>
  <c r="J36" i="12"/>
  <c r="G36" i="12"/>
  <c r="D36" i="12"/>
  <c r="Q35" i="12"/>
  <c r="J35" i="12"/>
  <c r="G35" i="12"/>
  <c r="D35" i="12"/>
  <c r="Q34" i="12"/>
  <c r="J34" i="12"/>
  <c r="G34" i="12"/>
  <c r="D34" i="12"/>
  <c r="Q33" i="12"/>
  <c r="J33" i="12"/>
  <c r="G33" i="12"/>
  <c r="D33" i="12"/>
  <c r="Q32" i="12"/>
  <c r="M32" i="12"/>
  <c r="J32" i="12"/>
  <c r="G32" i="12"/>
  <c r="D32" i="12"/>
  <c r="Q31" i="12"/>
  <c r="Q30" i="12"/>
  <c r="M30" i="12"/>
  <c r="Q29" i="12"/>
  <c r="Q28" i="12"/>
  <c r="M28" i="12"/>
  <c r="Q27" i="12"/>
  <c r="Q26" i="12"/>
  <c r="M26" i="12"/>
  <c r="Q25" i="12"/>
  <c r="Q24" i="12"/>
  <c r="M24" i="12"/>
  <c r="Q23" i="12"/>
  <c r="Q22" i="12"/>
  <c r="M22" i="12"/>
  <c r="Q21" i="12"/>
  <c r="Q20" i="12"/>
  <c r="Q19" i="12"/>
  <c r="Q18" i="12"/>
  <c r="Q17" i="12"/>
  <c r="Q16" i="12"/>
  <c r="M16" i="12"/>
  <c r="Q15" i="12"/>
  <c r="J15" i="12"/>
  <c r="Q14" i="12"/>
  <c r="M14" i="12"/>
  <c r="J14" i="12"/>
  <c r="Q13" i="12"/>
  <c r="J13" i="12"/>
  <c r="Q12" i="12"/>
  <c r="J12" i="12"/>
  <c r="Q11" i="12"/>
  <c r="J11" i="12"/>
  <c r="Q10" i="12"/>
  <c r="J10" i="12"/>
  <c r="D10" i="12"/>
  <c r="Q9" i="12"/>
  <c r="J9" i="12"/>
  <c r="G9" i="12"/>
  <c r="D9" i="12"/>
  <c r="I247" i="10"/>
  <c r="I246" i="10"/>
  <c r="I245" i="10"/>
  <c r="I244" i="10"/>
  <c r="I243" i="10"/>
  <c r="I242" i="10"/>
  <c r="I241" i="10"/>
  <c r="I240" i="10"/>
  <c r="I239" i="10"/>
  <c r="I238" i="10"/>
  <c r="I237" i="10"/>
  <c r="I236" i="10"/>
  <c r="I235" i="10"/>
  <c r="I234" i="10"/>
  <c r="I233" i="10"/>
  <c r="I232" i="10"/>
  <c r="I231" i="10"/>
  <c r="I230" i="10"/>
  <c r="I229" i="10"/>
  <c r="I228" i="10"/>
  <c r="I227" i="10"/>
  <c r="I226" i="10"/>
  <c r="I225" i="10"/>
  <c r="I224" i="10"/>
  <c r="I223" i="10"/>
  <c r="I222" i="10"/>
  <c r="I221" i="10"/>
  <c r="I220" i="10"/>
  <c r="I219" i="10"/>
  <c r="I218" i="10"/>
  <c r="I217" i="10"/>
  <c r="I216" i="10"/>
  <c r="I215" i="10"/>
  <c r="I214" i="10"/>
  <c r="I213" i="10"/>
  <c r="I212" i="10"/>
  <c r="I211" i="10"/>
  <c r="I210" i="10"/>
  <c r="I209" i="10"/>
  <c r="I208" i="10"/>
  <c r="I207" i="10"/>
  <c r="I206" i="10"/>
  <c r="I205" i="10"/>
  <c r="I204" i="10"/>
  <c r="I203" i="10"/>
  <c r="I202" i="10"/>
  <c r="I201" i="10"/>
  <c r="I200" i="10"/>
  <c r="I199" i="10"/>
  <c r="I198" i="10"/>
  <c r="I197" i="10"/>
  <c r="I196" i="10"/>
  <c r="I195" i="10"/>
  <c r="I194" i="10"/>
  <c r="I193" i="10"/>
  <c r="I192" i="10"/>
  <c r="I191" i="10"/>
  <c r="I190" i="10"/>
  <c r="I189" i="10"/>
  <c r="I188" i="10"/>
  <c r="I187" i="10"/>
  <c r="I186" i="10"/>
  <c r="I185" i="10"/>
  <c r="I184" i="10"/>
  <c r="I183" i="10"/>
  <c r="I182" i="10"/>
  <c r="I181" i="10"/>
  <c r="I180" i="10"/>
  <c r="I179" i="10"/>
  <c r="I178" i="10"/>
  <c r="I177" i="10"/>
  <c r="I176" i="10"/>
  <c r="I175" i="10"/>
  <c r="I174" i="10"/>
  <c r="I173" i="10"/>
  <c r="I172" i="10"/>
  <c r="I171" i="10"/>
  <c r="I170" i="10"/>
  <c r="I169" i="10"/>
  <c r="I168" i="10"/>
  <c r="I167" i="10"/>
  <c r="I166" i="10"/>
  <c r="I165" i="10"/>
  <c r="I164" i="10"/>
  <c r="I163" i="10"/>
  <c r="I162" i="10"/>
  <c r="I161" i="10"/>
  <c r="I160" i="10"/>
  <c r="I159" i="10"/>
  <c r="I158" i="10"/>
  <c r="I157" i="10"/>
  <c r="I156" i="10"/>
  <c r="I155" i="10"/>
  <c r="I154" i="10"/>
  <c r="I153" i="10"/>
  <c r="I152" i="10"/>
  <c r="I151" i="10"/>
  <c r="I150" i="10"/>
  <c r="I149" i="10"/>
  <c r="I148" i="10"/>
  <c r="I147" i="10"/>
  <c r="I146" i="10"/>
  <c r="I145" i="10"/>
  <c r="I144" i="10"/>
  <c r="I143" i="10"/>
  <c r="I142" i="10"/>
  <c r="I141" i="10"/>
  <c r="I140" i="10"/>
  <c r="I139" i="10"/>
  <c r="I138" i="10"/>
  <c r="I137" i="10"/>
  <c r="I136" i="10"/>
  <c r="I135" i="10"/>
  <c r="I134" i="10"/>
  <c r="I133" i="10"/>
  <c r="I132" i="10"/>
  <c r="I131" i="10"/>
  <c r="I130" i="10"/>
  <c r="I129" i="10"/>
  <c r="I128" i="10"/>
  <c r="I127" i="10"/>
  <c r="I126" i="10"/>
  <c r="I125" i="10"/>
  <c r="I124" i="10"/>
  <c r="I123" i="10"/>
  <c r="I122" i="10"/>
  <c r="I121" i="10"/>
  <c r="I120" i="10"/>
  <c r="I119" i="10"/>
  <c r="I118" i="10"/>
  <c r="I117" i="10"/>
  <c r="I116" i="10"/>
  <c r="I115" i="10"/>
  <c r="I114" i="10"/>
  <c r="I113" i="10"/>
  <c r="I112" i="10"/>
  <c r="I111" i="10"/>
  <c r="I110" i="10"/>
  <c r="I109" i="10"/>
  <c r="I108" i="10"/>
  <c r="I107" i="10"/>
  <c r="I106" i="10"/>
  <c r="I105" i="10"/>
  <c r="I104" i="10"/>
  <c r="I103" i="10"/>
  <c r="I102" i="10"/>
  <c r="I101" i="10"/>
  <c r="I100" i="10"/>
  <c r="I99" i="10"/>
  <c r="I98" i="10"/>
  <c r="I97" i="10"/>
  <c r="I96" i="10"/>
  <c r="I95" i="10"/>
  <c r="I94" i="10"/>
  <c r="I93" i="10"/>
  <c r="I92" i="10"/>
  <c r="I91" i="10"/>
  <c r="I90" i="10"/>
  <c r="I89" i="10"/>
  <c r="I88" i="10"/>
  <c r="I87" i="10"/>
  <c r="I86" i="10"/>
  <c r="I85" i="10"/>
  <c r="I84" i="10"/>
  <c r="I83" i="10"/>
  <c r="I82" i="10"/>
  <c r="I81" i="10"/>
  <c r="I80" i="10"/>
  <c r="I79" i="10"/>
  <c r="I78" i="10"/>
  <c r="I77" i="10"/>
  <c r="I76" i="10"/>
  <c r="I75" i="10"/>
  <c r="I74" i="10"/>
  <c r="I73" i="10"/>
  <c r="I72" i="10"/>
  <c r="I71" i="10"/>
  <c r="I70" i="10"/>
  <c r="I69" i="10"/>
  <c r="I68" i="10"/>
  <c r="I67" i="10"/>
  <c r="I66" i="10"/>
  <c r="I65" i="10"/>
  <c r="I64" i="10"/>
  <c r="I63" i="10"/>
  <c r="I62" i="10"/>
  <c r="I61" i="10"/>
  <c r="I60" i="10"/>
  <c r="I59" i="10"/>
  <c r="M56" i="10"/>
  <c r="K9" i="10"/>
  <c r="P9" i="10"/>
  <c r="K10" i="10"/>
  <c r="P10" i="10"/>
  <c r="K11" i="10"/>
  <c r="P11" i="10"/>
  <c r="K12" i="10"/>
  <c r="P12" i="10"/>
  <c r="K13" i="10"/>
  <c r="P13" i="10"/>
  <c r="K14" i="10"/>
  <c r="P14" i="10"/>
  <c r="K15" i="10"/>
  <c r="M15" i="10"/>
  <c r="K16" i="10"/>
  <c r="P16" i="10"/>
  <c r="K17" i="10"/>
  <c r="P17" i="10"/>
  <c r="K36" i="10"/>
  <c r="P36" i="10"/>
  <c r="K37" i="10"/>
  <c r="P37" i="10"/>
  <c r="K38" i="10"/>
  <c r="P38" i="10"/>
  <c r="K39" i="10"/>
  <c r="P39" i="10"/>
  <c r="K40" i="10"/>
  <c r="P40" i="10"/>
  <c r="K41" i="10"/>
  <c r="P41" i="10"/>
  <c r="K42" i="10"/>
  <c r="P42" i="10"/>
  <c r="K43" i="10"/>
  <c r="P43" i="10"/>
  <c r="K44" i="10"/>
  <c r="P44" i="10"/>
  <c r="K45" i="10"/>
  <c r="P45" i="10"/>
  <c r="L9" i="10"/>
  <c r="M9" i="10"/>
  <c r="L10" i="10"/>
  <c r="M10" i="10"/>
  <c r="L11" i="10"/>
  <c r="M11" i="10"/>
  <c r="L12" i="10"/>
  <c r="M12" i="10"/>
  <c r="L13" i="10"/>
  <c r="L14" i="10"/>
  <c r="M14" i="10"/>
  <c r="L15" i="10"/>
  <c r="L16" i="10"/>
  <c r="M16" i="10"/>
  <c r="L17" i="10"/>
  <c r="L36" i="10"/>
  <c r="M36" i="10"/>
  <c r="L37" i="10"/>
  <c r="M37" i="10"/>
  <c r="L38" i="10"/>
  <c r="M38" i="10"/>
  <c r="L39" i="10"/>
  <c r="L40" i="10"/>
  <c r="M40" i="10"/>
  <c r="L41" i="10"/>
  <c r="M41" i="10"/>
  <c r="L42" i="10"/>
  <c r="M42" i="10"/>
  <c r="L43" i="10"/>
  <c r="L44" i="10"/>
  <c r="M44" i="10"/>
  <c r="L45" i="10"/>
  <c r="I46" i="10"/>
  <c r="H46" i="10"/>
  <c r="E46" i="10"/>
  <c r="C46" i="10"/>
  <c r="B46" i="10"/>
  <c r="Q45" i="10"/>
  <c r="M45" i="10"/>
  <c r="Q44" i="10"/>
  <c r="Q43" i="10"/>
  <c r="M43" i="10"/>
  <c r="Q42" i="10"/>
  <c r="Q41" i="10"/>
  <c r="Q40" i="10"/>
  <c r="Q39" i="10"/>
  <c r="M39" i="10"/>
  <c r="Q38" i="10"/>
  <c r="Q37" i="10"/>
  <c r="Q36" i="10"/>
  <c r="Q35" i="10"/>
  <c r="Q34" i="10"/>
  <c r="Q33" i="10"/>
  <c r="Q32" i="10"/>
  <c r="Q31" i="10"/>
  <c r="Q30" i="10"/>
  <c r="Q29" i="10"/>
  <c r="Q28" i="10"/>
  <c r="Q27" i="10"/>
  <c r="Q26" i="10"/>
  <c r="Q25" i="10"/>
  <c r="Q24" i="10"/>
  <c r="Q23" i="10"/>
  <c r="Q22" i="10"/>
  <c r="Q21" i="10"/>
  <c r="Q20" i="10"/>
  <c r="Q19" i="10"/>
  <c r="Q18" i="10"/>
  <c r="Q17" i="10"/>
  <c r="Q16" i="10"/>
  <c r="Q15" i="10"/>
  <c r="Q14" i="10"/>
  <c r="Q13" i="10"/>
  <c r="Q12" i="10"/>
  <c r="Q11" i="10"/>
  <c r="Q10" i="10"/>
  <c r="Q9" i="10"/>
  <c r="I247" i="9"/>
  <c r="I246" i="9"/>
  <c r="I245" i="9"/>
  <c r="I244" i="9"/>
  <c r="I243" i="9"/>
  <c r="I242" i="9"/>
  <c r="I241" i="9"/>
  <c r="I240" i="9"/>
  <c r="I239" i="9"/>
  <c r="I238" i="9"/>
  <c r="I237" i="9"/>
  <c r="I236" i="9"/>
  <c r="I235" i="9"/>
  <c r="I234" i="9"/>
  <c r="I233" i="9"/>
  <c r="I232" i="9"/>
  <c r="I231" i="9"/>
  <c r="I230" i="9"/>
  <c r="I229" i="9"/>
  <c r="I228" i="9"/>
  <c r="I227" i="9"/>
  <c r="I226" i="9"/>
  <c r="I225" i="9"/>
  <c r="I224" i="9"/>
  <c r="I223" i="9"/>
  <c r="I222" i="9"/>
  <c r="I221" i="9"/>
  <c r="I220" i="9"/>
  <c r="I219" i="9"/>
  <c r="I218" i="9"/>
  <c r="I217" i="9"/>
  <c r="I216" i="9"/>
  <c r="I215" i="9"/>
  <c r="I214" i="9"/>
  <c r="I213" i="9"/>
  <c r="I212" i="9"/>
  <c r="I211" i="9"/>
  <c r="I210" i="9"/>
  <c r="I209" i="9"/>
  <c r="I208" i="9"/>
  <c r="I207" i="9"/>
  <c r="I206" i="9"/>
  <c r="I205" i="9"/>
  <c r="I204" i="9"/>
  <c r="I203" i="9"/>
  <c r="I202" i="9"/>
  <c r="I201" i="9"/>
  <c r="I200" i="9"/>
  <c r="I199" i="9"/>
  <c r="I198" i="9"/>
  <c r="I197" i="9"/>
  <c r="I196" i="9"/>
  <c r="I195" i="9"/>
  <c r="I194" i="9"/>
  <c r="I193" i="9"/>
  <c r="I192" i="9"/>
  <c r="I191" i="9"/>
  <c r="I190" i="9"/>
  <c r="I189" i="9"/>
  <c r="I188" i="9"/>
  <c r="I187" i="9"/>
  <c r="I186" i="9"/>
  <c r="I185" i="9"/>
  <c r="I184" i="9"/>
  <c r="I183" i="9"/>
  <c r="I182" i="9"/>
  <c r="I181" i="9"/>
  <c r="I180" i="9"/>
  <c r="I179" i="9"/>
  <c r="I178" i="9"/>
  <c r="I177" i="9"/>
  <c r="I176" i="9"/>
  <c r="I175" i="9"/>
  <c r="I174" i="9"/>
  <c r="I173" i="9"/>
  <c r="I172" i="9"/>
  <c r="I171" i="9"/>
  <c r="I170" i="9"/>
  <c r="I169" i="9"/>
  <c r="I168" i="9"/>
  <c r="I167" i="9"/>
  <c r="I166" i="9"/>
  <c r="I165" i="9"/>
  <c r="I164" i="9"/>
  <c r="I163" i="9"/>
  <c r="I162" i="9"/>
  <c r="I161" i="9"/>
  <c r="I160" i="9"/>
  <c r="I159" i="9"/>
  <c r="I158" i="9"/>
  <c r="I157" i="9"/>
  <c r="I156" i="9"/>
  <c r="I155" i="9"/>
  <c r="I154" i="9"/>
  <c r="I153" i="9"/>
  <c r="I152" i="9"/>
  <c r="I151" i="9"/>
  <c r="I150" i="9"/>
  <c r="I149" i="9"/>
  <c r="I148" i="9"/>
  <c r="I147" i="9"/>
  <c r="I146" i="9"/>
  <c r="I145" i="9"/>
  <c r="I144" i="9"/>
  <c r="I143" i="9"/>
  <c r="I142" i="9"/>
  <c r="I141" i="9"/>
  <c r="I140" i="9"/>
  <c r="I139" i="9"/>
  <c r="I138" i="9"/>
  <c r="I137" i="9"/>
  <c r="I136" i="9"/>
  <c r="I135" i="9"/>
  <c r="I134" i="9"/>
  <c r="I133" i="9"/>
  <c r="I132" i="9"/>
  <c r="I131" i="9"/>
  <c r="I130" i="9"/>
  <c r="I129" i="9"/>
  <c r="I128" i="9"/>
  <c r="I127" i="9"/>
  <c r="I126" i="9"/>
  <c r="I125" i="9"/>
  <c r="I124" i="9"/>
  <c r="I123" i="9"/>
  <c r="I122" i="9"/>
  <c r="I121" i="9"/>
  <c r="I120" i="9"/>
  <c r="I119" i="9"/>
  <c r="I118" i="9"/>
  <c r="I117" i="9"/>
  <c r="I116" i="9"/>
  <c r="I115" i="9"/>
  <c r="I114" i="9"/>
  <c r="I113" i="9"/>
  <c r="I112" i="9"/>
  <c r="I111" i="9"/>
  <c r="I110" i="9"/>
  <c r="I109" i="9"/>
  <c r="I108" i="9"/>
  <c r="I107" i="9"/>
  <c r="I106" i="9"/>
  <c r="I105" i="9"/>
  <c r="I104" i="9"/>
  <c r="I103" i="9"/>
  <c r="I102" i="9"/>
  <c r="I101" i="9"/>
  <c r="I100" i="9"/>
  <c r="I99" i="9"/>
  <c r="I98" i="9"/>
  <c r="I97" i="9"/>
  <c r="I96" i="9"/>
  <c r="I95" i="9"/>
  <c r="I94" i="9"/>
  <c r="I93" i="9"/>
  <c r="I92" i="9"/>
  <c r="I91" i="9"/>
  <c r="I90" i="9"/>
  <c r="I89" i="9"/>
  <c r="I88" i="9"/>
  <c r="I87" i="9"/>
  <c r="I86" i="9"/>
  <c r="I85" i="9"/>
  <c r="I84" i="9"/>
  <c r="I83" i="9"/>
  <c r="I82" i="9"/>
  <c r="I81" i="9"/>
  <c r="I80" i="9"/>
  <c r="I79" i="9"/>
  <c r="I78" i="9"/>
  <c r="I77" i="9"/>
  <c r="I76" i="9"/>
  <c r="I75" i="9"/>
  <c r="I74" i="9"/>
  <c r="I73" i="9"/>
  <c r="I72" i="9"/>
  <c r="I71" i="9"/>
  <c r="I70" i="9"/>
  <c r="I69" i="9"/>
  <c r="I68" i="9"/>
  <c r="I67" i="9"/>
  <c r="I66" i="9"/>
  <c r="I65" i="9"/>
  <c r="I64" i="9"/>
  <c r="I63" i="9"/>
  <c r="I62" i="9"/>
  <c r="I61" i="9"/>
  <c r="I60" i="9"/>
  <c r="I59" i="9"/>
  <c r="M57" i="9"/>
  <c r="M58" i="9"/>
  <c r="M56" i="9"/>
  <c r="I58" i="9"/>
  <c r="K9" i="9"/>
  <c r="P9" i="9"/>
  <c r="K10" i="9"/>
  <c r="K11" i="9"/>
  <c r="P11" i="9"/>
  <c r="K12" i="9"/>
  <c r="K13" i="9"/>
  <c r="P13" i="9"/>
  <c r="K14" i="9"/>
  <c r="K15" i="9"/>
  <c r="P15" i="9"/>
  <c r="K16" i="9"/>
  <c r="K17" i="9"/>
  <c r="P17" i="9"/>
  <c r="M25" i="9"/>
  <c r="M27" i="9"/>
  <c r="K37" i="9"/>
  <c r="P37" i="9"/>
  <c r="K38" i="9"/>
  <c r="P38" i="9"/>
  <c r="K39" i="9"/>
  <c r="P39" i="9"/>
  <c r="K40" i="9"/>
  <c r="P40" i="9"/>
  <c r="K41" i="9"/>
  <c r="P41" i="9"/>
  <c r="K42" i="9"/>
  <c r="K43" i="9"/>
  <c r="K44" i="9"/>
  <c r="P44" i="9"/>
  <c r="K45" i="9"/>
  <c r="P45" i="9"/>
  <c r="P10" i="9"/>
  <c r="P12" i="9"/>
  <c r="P14" i="9"/>
  <c r="P42" i="9"/>
  <c r="P43" i="9"/>
  <c r="L9" i="9"/>
  <c r="L10" i="9"/>
  <c r="M10" i="9"/>
  <c r="L11" i="9"/>
  <c r="L12" i="9"/>
  <c r="L13" i="9"/>
  <c r="M13" i="9"/>
  <c r="L14" i="9"/>
  <c r="M14" i="9"/>
  <c r="L15" i="9"/>
  <c r="M15" i="9"/>
  <c r="L16" i="9"/>
  <c r="M16" i="9"/>
  <c r="L17" i="9"/>
  <c r="L37" i="9"/>
  <c r="M37" i="9"/>
  <c r="L38" i="9"/>
  <c r="M38" i="9"/>
  <c r="L39" i="9"/>
  <c r="L40" i="9"/>
  <c r="M40" i="9"/>
  <c r="L41" i="9"/>
  <c r="M41" i="9"/>
  <c r="L42" i="9"/>
  <c r="L43" i="9"/>
  <c r="L44" i="9"/>
  <c r="M44" i="9"/>
  <c r="L45" i="9"/>
  <c r="I46" i="9"/>
  <c r="H46" i="9"/>
  <c r="F46" i="9"/>
  <c r="E46" i="9"/>
  <c r="C46" i="9"/>
  <c r="B46" i="9"/>
  <c r="Q45" i="9"/>
  <c r="M45" i="9"/>
  <c r="J45" i="9"/>
  <c r="G45" i="9"/>
  <c r="D45" i="9"/>
  <c r="Q44" i="9"/>
  <c r="J44" i="9"/>
  <c r="G44" i="9"/>
  <c r="D44" i="9"/>
  <c r="Q43" i="9"/>
  <c r="M43" i="9"/>
  <c r="J43" i="9"/>
  <c r="G43" i="9"/>
  <c r="D43" i="9"/>
  <c r="Q42" i="9"/>
  <c r="M42" i="9"/>
  <c r="J42" i="9"/>
  <c r="G42" i="9"/>
  <c r="D42" i="9"/>
  <c r="Q41" i="9"/>
  <c r="J41" i="9"/>
  <c r="G41" i="9"/>
  <c r="D41" i="9"/>
  <c r="Q40" i="9"/>
  <c r="J40" i="9"/>
  <c r="G40" i="9"/>
  <c r="D40" i="9"/>
  <c r="Q39" i="9"/>
  <c r="M39" i="9"/>
  <c r="J39" i="9"/>
  <c r="G39" i="9"/>
  <c r="D39" i="9"/>
  <c r="Q38" i="9"/>
  <c r="J38" i="9"/>
  <c r="G38" i="9"/>
  <c r="D38" i="9"/>
  <c r="Q37" i="9"/>
  <c r="J37" i="9"/>
  <c r="G37" i="9"/>
  <c r="D37" i="9"/>
  <c r="Q36" i="9"/>
  <c r="M36" i="9"/>
  <c r="Q35" i="9"/>
  <c r="M35" i="9"/>
  <c r="Q34" i="9"/>
  <c r="M34" i="9"/>
  <c r="Q33" i="9"/>
  <c r="Q32" i="9"/>
  <c r="M32" i="9"/>
  <c r="Q31" i="9"/>
  <c r="Q30" i="9"/>
  <c r="M30" i="9"/>
  <c r="Q29" i="9"/>
  <c r="Q28" i="9"/>
  <c r="M28" i="9"/>
  <c r="Q27" i="9"/>
  <c r="Q26" i="9"/>
  <c r="Q25" i="9"/>
  <c r="Q24" i="9"/>
  <c r="Q23" i="9"/>
  <c r="Q22" i="9"/>
  <c r="Q21" i="9"/>
  <c r="Q20" i="9"/>
  <c r="M20" i="9"/>
  <c r="Q19" i="9"/>
  <c r="Q18" i="9"/>
  <c r="M18" i="9"/>
  <c r="J18" i="9"/>
  <c r="Q17" i="9"/>
  <c r="M17" i="9"/>
  <c r="J17" i="9"/>
  <c r="Q16" i="9"/>
  <c r="J16" i="9"/>
  <c r="Q15" i="9"/>
  <c r="J15" i="9"/>
  <c r="Q14" i="9"/>
  <c r="J14" i="9"/>
  <c r="Q13" i="9"/>
  <c r="J13" i="9"/>
  <c r="Q12" i="9"/>
  <c r="M12" i="9"/>
  <c r="J12" i="9"/>
  <c r="Q11" i="9"/>
  <c r="M11" i="9"/>
  <c r="J11" i="9"/>
  <c r="Q10" i="9"/>
  <c r="J10" i="9"/>
  <c r="Q9" i="9"/>
  <c r="M9" i="9"/>
  <c r="J9" i="9"/>
  <c r="G9" i="9"/>
  <c r="D9" i="9"/>
  <c r="I247" i="8"/>
  <c r="I246" i="8"/>
  <c r="I245" i="8"/>
  <c r="I244" i="8"/>
  <c r="I243" i="8"/>
  <c r="I242" i="8"/>
  <c r="I241" i="8"/>
  <c r="I240" i="8"/>
  <c r="I239" i="8"/>
  <c r="I238" i="8"/>
  <c r="I237" i="8"/>
  <c r="I236" i="8"/>
  <c r="I235" i="8"/>
  <c r="I234" i="8"/>
  <c r="I233" i="8"/>
  <c r="I232" i="8"/>
  <c r="I231" i="8"/>
  <c r="I230" i="8"/>
  <c r="I229" i="8"/>
  <c r="I228" i="8"/>
  <c r="I227" i="8"/>
  <c r="I226" i="8"/>
  <c r="I225" i="8"/>
  <c r="I224" i="8"/>
  <c r="I223" i="8"/>
  <c r="I222" i="8"/>
  <c r="I221" i="8"/>
  <c r="I220" i="8"/>
  <c r="I219" i="8"/>
  <c r="I218" i="8"/>
  <c r="I217" i="8"/>
  <c r="I216" i="8"/>
  <c r="I215" i="8"/>
  <c r="I214" i="8"/>
  <c r="I213" i="8"/>
  <c r="I212" i="8"/>
  <c r="I211" i="8"/>
  <c r="I210" i="8"/>
  <c r="I209" i="8"/>
  <c r="I208" i="8"/>
  <c r="I207" i="8"/>
  <c r="I206" i="8"/>
  <c r="I205" i="8"/>
  <c r="I204" i="8"/>
  <c r="I203" i="8"/>
  <c r="I202" i="8"/>
  <c r="I201" i="8"/>
  <c r="I200" i="8"/>
  <c r="I199" i="8"/>
  <c r="I198" i="8"/>
  <c r="I197" i="8"/>
  <c r="I181" i="8"/>
  <c r="I180" i="8"/>
  <c r="I179" i="8"/>
  <c r="I178" i="8"/>
  <c r="I177" i="8"/>
  <c r="I176" i="8"/>
  <c r="I175" i="8"/>
  <c r="I174" i="8"/>
  <c r="I173" i="8"/>
  <c r="I172" i="8"/>
  <c r="I171" i="8"/>
  <c r="I170" i="8"/>
  <c r="I169" i="8"/>
  <c r="I168" i="8"/>
  <c r="I167" i="8"/>
  <c r="I166" i="8"/>
  <c r="I165" i="8"/>
  <c r="I164" i="8"/>
  <c r="I163" i="8"/>
  <c r="I162" i="8"/>
  <c r="I161" i="8"/>
  <c r="I160" i="8"/>
  <c r="I159" i="8"/>
  <c r="I158" i="8"/>
  <c r="I157" i="8"/>
  <c r="I156" i="8"/>
  <c r="I155" i="8"/>
  <c r="I154" i="8"/>
  <c r="I153" i="8"/>
  <c r="I152" i="8"/>
  <c r="I151" i="8"/>
  <c r="I150" i="8"/>
  <c r="I149" i="8"/>
  <c r="I148" i="8"/>
  <c r="I147" i="8"/>
  <c r="I146" i="8"/>
  <c r="I145" i="8"/>
  <c r="I144" i="8"/>
  <c r="I143" i="8"/>
  <c r="I142" i="8"/>
  <c r="I141" i="8"/>
  <c r="I140" i="8"/>
  <c r="I139" i="8"/>
  <c r="I138" i="8"/>
  <c r="I137" i="8"/>
  <c r="I136" i="8"/>
  <c r="I135" i="8"/>
  <c r="I134" i="8"/>
  <c r="I133" i="8"/>
  <c r="I132" i="8"/>
  <c r="I131" i="8"/>
  <c r="I130" i="8"/>
  <c r="I129" i="8"/>
  <c r="I128" i="8"/>
  <c r="I127" i="8"/>
  <c r="I126" i="8"/>
  <c r="I125" i="8"/>
  <c r="I124" i="8"/>
  <c r="I123" i="8"/>
  <c r="I122" i="8"/>
  <c r="I121" i="8"/>
  <c r="I120" i="8"/>
  <c r="I119" i="8"/>
  <c r="I118" i="8"/>
  <c r="I117" i="8"/>
  <c r="I116" i="8"/>
  <c r="I115" i="8"/>
  <c r="I114" i="8"/>
  <c r="I113" i="8"/>
  <c r="I112" i="8"/>
  <c r="I111" i="8"/>
  <c r="I110" i="8"/>
  <c r="I109" i="8"/>
  <c r="I108" i="8"/>
  <c r="I107" i="8"/>
  <c r="I106" i="8"/>
  <c r="I105" i="8"/>
  <c r="I104" i="8"/>
  <c r="I103" i="8"/>
  <c r="I102" i="8"/>
  <c r="I101" i="8"/>
  <c r="I100" i="8"/>
  <c r="I99" i="8"/>
  <c r="I98" i="8"/>
  <c r="I97" i="8"/>
  <c r="I96" i="8"/>
  <c r="I95" i="8"/>
  <c r="I94" i="8"/>
  <c r="I93" i="8"/>
  <c r="I92" i="8"/>
  <c r="I91" i="8"/>
  <c r="I90" i="8"/>
  <c r="I89" i="8"/>
  <c r="I88" i="8"/>
  <c r="I87" i="8"/>
  <c r="I86" i="8"/>
  <c r="I85" i="8"/>
  <c r="I84" i="8"/>
  <c r="I83" i="8"/>
  <c r="I82" i="8"/>
  <c r="I81" i="8"/>
  <c r="I80" i="8"/>
  <c r="I79" i="8"/>
  <c r="I78" i="8"/>
  <c r="I77" i="8"/>
  <c r="I76" i="8"/>
  <c r="I75" i="8"/>
  <c r="I74" i="8"/>
  <c r="I73" i="8"/>
  <c r="I72" i="8"/>
  <c r="I71" i="8"/>
  <c r="I70" i="8"/>
  <c r="I69" i="8"/>
  <c r="I68" i="8"/>
  <c r="I67" i="8"/>
  <c r="I66" i="8"/>
  <c r="I65" i="8"/>
  <c r="I64" i="8"/>
  <c r="I63" i="8"/>
  <c r="I62" i="8"/>
  <c r="I61" i="8"/>
  <c r="I60" i="8"/>
  <c r="I59" i="8"/>
  <c r="M56" i="8"/>
  <c r="I58" i="8"/>
  <c r="M57" i="8"/>
  <c r="K9" i="8"/>
  <c r="P9" i="8"/>
  <c r="K10" i="8"/>
  <c r="P10" i="8"/>
  <c r="K11" i="8"/>
  <c r="P11" i="8"/>
  <c r="K12" i="8"/>
  <c r="K13" i="8"/>
  <c r="P13" i="8"/>
  <c r="K14" i="8"/>
  <c r="P14" i="8"/>
  <c r="K15" i="8"/>
  <c r="P15" i="8"/>
  <c r="K39" i="8"/>
  <c r="P39" i="8"/>
  <c r="K40" i="8"/>
  <c r="P40" i="8"/>
  <c r="K41" i="8"/>
  <c r="P41" i="8"/>
  <c r="K42" i="8"/>
  <c r="P42" i="8"/>
  <c r="K43" i="8"/>
  <c r="P43" i="8"/>
  <c r="K44" i="8"/>
  <c r="P44" i="8"/>
  <c r="K45" i="8"/>
  <c r="P45" i="8"/>
  <c r="P12" i="8"/>
  <c r="L9" i="8"/>
  <c r="M9" i="8"/>
  <c r="L10" i="8"/>
  <c r="M10" i="8"/>
  <c r="L11" i="8"/>
  <c r="L12" i="8"/>
  <c r="L13" i="8"/>
  <c r="M13" i="8"/>
  <c r="L14" i="8"/>
  <c r="L15" i="8"/>
  <c r="M20" i="8"/>
  <c r="L39" i="8"/>
  <c r="M39" i="8"/>
  <c r="L40" i="8"/>
  <c r="M40" i="8"/>
  <c r="L41" i="8"/>
  <c r="M41" i="8"/>
  <c r="L42" i="8"/>
  <c r="L43" i="8"/>
  <c r="M43" i="8"/>
  <c r="L44" i="8"/>
  <c r="M44" i="8"/>
  <c r="L45" i="8"/>
  <c r="I46" i="8"/>
  <c r="H46" i="8"/>
  <c r="C46" i="8"/>
  <c r="B46" i="8"/>
  <c r="Q45" i="8"/>
  <c r="M45" i="8"/>
  <c r="J45" i="8"/>
  <c r="Q44" i="8"/>
  <c r="J44" i="8"/>
  <c r="Q43" i="8"/>
  <c r="J43" i="8"/>
  <c r="Q42" i="8"/>
  <c r="M42" i="8"/>
  <c r="J42" i="8"/>
  <c r="Q41" i="8"/>
  <c r="J41" i="8"/>
  <c r="Q40" i="8"/>
  <c r="J40" i="8"/>
  <c r="Q39" i="8"/>
  <c r="J39" i="8"/>
  <c r="Q38" i="8"/>
  <c r="M38" i="8"/>
  <c r="Q37" i="8"/>
  <c r="M37" i="8"/>
  <c r="Q36" i="8"/>
  <c r="Q35" i="8"/>
  <c r="M35" i="8"/>
  <c r="Q34" i="8"/>
  <c r="Q33" i="8"/>
  <c r="Q32" i="8"/>
  <c r="Q31" i="8"/>
  <c r="Q30" i="8"/>
  <c r="Q29" i="8"/>
  <c r="Q28" i="8"/>
  <c r="M28" i="8"/>
  <c r="Q27" i="8"/>
  <c r="Q26" i="8"/>
  <c r="Q25" i="8"/>
  <c r="Q24" i="8"/>
  <c r="Q23" i="8"/>
  <c r="Q22" i="8"/>
  <c r="Q21" i="8"/>
  <c r="Q20" i="8"/>
  <c r="Q19" i="8"/>
  <c r="M19" i="8"/>
  <c r="Q18" i="8"/>
  <c r="Q17" i="8"/>
  <c r="M17" i="8"/>
  <c r="Q16" i="8"/>
  <c r="M16" i="8"/>
  <c r="Q15" i="8"/>
  <c r="M15" i="8"/>
  <c r="J15" i="8"/>
  <c r="Q14" i="8"/>
  <c r="M14" i="8"/>
  <c r="J14" i="8"/>
  <c r="Q13" i="8"/>
  <c r="J13" i="8"/>
  <c r="Q12" i="8"/>
  <c r="M12" i="8"/>
  <c r="J12" i="8"/>
  <c r="Q11" i="8"/>
  <c r="M11" i="8"/>
  <c r="J11" i="8"/>
  <c r="Q10" i="8"/>
  <c r="J10" i="8"/>
  <c r="Q9" i="8"/>
  <c r="J9" i="8"/>
  <c r="I247" i="6"/>
  <c r="I246" i="6"/>
  <c r="I245" i="6"/>
  <c r="I244" i="6"/>
  <c r="I243" i="6"/>
  <c r="I242" i="6"/>
  <c r="I241" i="6"/>
  <c r="I240" i="6"/>
  <c r="I239" i="6"/>
  <c r="I238" i="6"/>
  <c r="I237" i="6"/>
  <c r="I236" i="6"/>
  <c r="I235" i="6"/>
  <c r="I234" i="6"/>
  <c r="I233" i="6"/>
  <c r="I232" i="6"/>
  <c r="I231" i="6"/>
  <c r="I230" i="6"/>
  <c r="I229" i="6"/>
  <c r="I228" i="6"/>
  <c r="I227" i="6"/>
  <c r="I226" i="6"/>
  <c r="I225" i="6"/>
  <c r="I224" i="6"/>
  <c r="I223" i="6"/>
  <c r="I222" i="6"/>
  <c r="I221" i="6"/>
  <c r="I220" i="6"/>
  <c r="I219" i="6"/>
  <c r="I218" i="6"/>
  <c r="I217" i="6"/>
  <c r="I216" i="6"/>
  <c r="I215" i="6"/>
  <c r="I214" i="6"/>
  <c r="I213" i="6"/>
  <c r="I212" i="6"/>
  <c r="I211" i="6"/>
  <c r="I210" i="6"/>
  <c r="I209" i="6"/>
  <c r="I208" i="6"/>
  <c r="I207" i="6"/>
  <c r="I206" i="6"/>
  <c r="I205" i="6"/>
  <c r="I204" i="6"/>
  <c r="I203" i="6"/>
  <c r="I202" i="6"/>
  <c r="I201" i="6"/>
  <c r="I200" i="6"/>
  <c r="I199" i="6"/>
  <c r="I198" i="6"/>
  <c r="I197" i="6"/>
  <c r="I196" i="6"/>
  <c r="I195" i="6"/>
  <c r="I194" i="6"/>
  <c r="I193" i="6"/>
  <c r="I192" i="6"/>
  <c r="I191" i="6"/>
  <c r="I190" i="6"/>
  <c r="I189" i="6"/>
  <c r="I188" i="6"/>
  <c r="I187" i="6"/>
  <c r="I186" i="6"/>
  <c r="I185" i="6"/>
  <c r="I184" i="6"/>
  <c r="I183" i="6"/>
  <c r="I182" i="6"/>
  <c r="I181" i="6"/>
  <c r="I180" i="6"/>
  <c r="I179" i="6"/>
  <c r="I178" i="6"/>
  <c r="I177" i="6"/>
  <c r="I176" i="6"/>
  <c r="I175" i="6"/>
  <c r="I174" i="6"/>
  <c r="I173" i="6"/>
  <c r="I172" i="6"/>
  <c r="I171" i="6"/>
  <c r="I170" i="6"/>
  <c r="I169" i="6"/>
  <c r="I168" i="6"/>
  <c r="I167" i="6"/>
  <c r="I166" i="6"/>
  <c r="I165" i="6"/>
  <c r="I164" i="6"/>
  <c r="I163" i="6"/>
  <c r="I162" i="6"/>
  <c r="I161" i="6"/>
  <c r="I160" i="6"/>
  <c r="I159" i="6"/>
  <c r="I158" i="6"/>
  <c r="I157" i="6"/>
  <c r="I156" i="6"/>
  <c r="I155" i="6"/>
  <c r="I154" i="6"/>
  <c r="I153" i="6"/>
  <c r="I152" i="6"/>
  <c r="I151" i="6"/>
  <c r="I150" i="6"/>
  <c r="I149" i="6"/>
  <c r="I148" i="6"/>
  <c r="I147" i="6"/>
  <c r="I146" i="6"/>
  <c r="I145" i="6"/>
  <c r="I144" i="6"/>
  <c r="I143" i="6"/>
  <c r="I142" i="6"/>
  <c r="I141" i="6"/>
  <c r="I140" i="6"/>
  <c r="I139" i="6"/>
  <c r="I138" i="6"/>
  <c r="I137" i="6"/>
  <c r="I136" i="6"/>
  <c r="I135" i="6"/>
  <c r="I134" i="6"/>
  <c r="I133" i="6"/>
  <c r="I132" i="6"/>
  <c r="I131" i="6"/>
  <c r="I130" i="6"/>
  <c r="I129" i="6"/>
  <c r="I128" i="6"/>
  <c r="I127" i="6"/>
  <c r="I126" i="6"/>
  <c r="I125" i="6"/>
  <c r="I124" i="6"/>
  <c r="I123" i="6"/>
  <c r="I122" i="6"/>
  <c r="I121" i="6"/>
  <c r="I120" i="6"/>
  <c r="I119" i="6"/>
  <c r="I118" i="6"/>
  <c r="I117" i="6"/>
  <c r="I116" i="6"/>
  <c r="I115" i="6"/>
  <c r="I114" i="6"/>
  <c r="I113" i="6"/>
  <c r="I112" i="6"/>
  <c r="I111" i="6"/>
  <c r="I110" i="6"/>
  <c r="I109" i="6"/>
  <c r="I108" i="6"/>
  <c r="I107" i="6"/>
  <c r="I106" i="6"/>
  <c r="I105" i="6"/>
  <c r="I104" i="6"/>
  <c r="I103" i="6"/>
  <c r="I102" i="6"/>
  <c r="I101" i="6"/>
  <c r="I100" i="6"/>
  <c r="I99" i="6"/>
  <c r="I98" i="6"/>
  <c r="I97" i="6"/>
  <c r="I96" i="6"/>
  <c r="I95" i="6"/>
  <c r="I94" i="6"/>
  <c r="I93" i="6"/>
  <c r="I92" i="6"/>
  <c r="I91" i="6"/>
  <c r="I90" i="6"/>
  <c r="I89" i="6"/>
  <c r="I88" i="6"/>
  <c r="I87" i="6"/>
  <c r="I86" i="6"/>
  <c r="I85" i="6"/>
  <c r="I84" i="6"/>
  <c r="I83" i="6"/>
  <c r="I82" i="6"/>
  <c r="I81" i="6"/>
  <c r="I80" i="6"/>
  <c r="I79" i="6"/>
  <c r="I78" i="6"/>
  <c r="I77" i="6"/>
  <c r="I76" i="6"/>
  <c r="I75" i="6"/>
  <c r="I74" i="6"/>
  <c r="I73" i="6"/>
  <c r="I72" i="6"/>
  <c r="I71" i="6"/>
  <c r="I70" i="6"/>
  <c r="I69" i="6"/>
  <c r="I68" i="6"/>
  <c r="I67" i="6"/>
  <c r="I66" i="6"/>
  <c r="I65" i="6"/>
  <c r="I64" i="6"/>
  <c r="I63" i="6"/>
  <c r="I62" i="6"/>
  <c r="I61" i="6"/>
  <c r="I60" i="6"/>
  <c r="I59" i="6"/>
  <c r="M57" i="6"/>
  <c r="M56" i="6"/>
  <c r="I58" i="6"/>
  <c r="K9" i="6"/>
  <c r="K10" i="6"/>
  <c r="K11" i="6"/>
  <c r="P11" i="6"/>
  <c r="K12" i="6"/>
  <c r="P12" i="6"/>
  <c r="K13" i="6"/>
  <c r="P13" i="6"/>
  <c r="K14" i="6"/>
  <c r="K15" i="6"/>
  <c r="P15" i="6"/>
  <c r="K36" i="6"/>
  <c r="P36" i="6"/>
  <c r="K37" i="6"/>
  <c r="K38" i="6"/>
  <c r="P38" i="6"/>
  <c r="K39" i="6"/>
  <c r="P39" i="6"/>
  <c r="K40" i="6"/>
  <c r="P40" i="6"/>
  <c r="K41" i="6"/>
  <c r="K42" i="6"/>
  <c r="P42" i="6"/>
  <c r="K43" i="6"/>
  <c r="P43" i="6"/>
  <c r="K44" i="6"/>
  <c r="P44" i="6"/>
  <c r="K45" i="6"/>
  <c r="P45" i="6"/>
  <c r="P14" i="6"/>
  <c r="P37" i="6"/>
  <c r="P41" i="6"/>
  <c r="L9" i="6"/>
  <c r="M9" i="6"/>
  <c r="L10" i="6"/>
  <c r="L11" i="6"/>
  <c r="M11" i="6"/>
  <c r="L12" i="6"/>
  <c r="L13" i="6"/>
  <c r="L14" i="6"/>
  <c r="L15" i="6"/>
  <c r="M15" i="6"/>
  <c r="M24" i="6"/>
  <c r="M26" i="6"/>
  <c r="M28" i="6"/>
  <c r="M30" i="6"/>
  <c r="M32" i="6"/>
  <c r="M34" i="6"/>
  <c r="L36" i="6"/>
  <c r="M36" i="6"/>
  <c r="L37" i="6"/>
  <c r="L38" i="6"/>
  <c r="M38" i="6"/>
  <c r="L39" i="6"/>
  <c r="L40" i="6"/>
  <c r="M40" i="6"/>
  <c r="L41" i="6"/>
  <c r="L42" i="6"/>
  <c r="M42" i="6"/>
  <c r="L43" i="6"/>
  <c r="L44" i="6"/>
  <c r="M44" i="6"/>
  <c r="L45" i="6"/>
  <c r="I46" i="6"/>
  <c r="H46" i="6"/>
  <c r="F46" i="6"/>
  <c r="E46" i="6"/>
  <c r="C46" i="6"/>
  <c r="B46" i="6"/>
  <c r="Q45" i="6"/>
  <c r="M45" i="6"/>
  <c r="J45" i="6"/>
  <c r="Q44" i="6"/>
  <c r="J44" i="6"/>
  <c r="Q43" i="6"/>
  <c r="M43" i="6"/>
  <c r="J43" i="6"/>
  <c r="Q42" i="6"/>
  <c r="J42" i="6"/>
  <c r="Q41" i="6"/>
  <c r="M41" i="6"/>
  <c r="J41" i="6"/>
  <c r="Q40" i="6"/>
  <c r="J40" i="6"/>
  <c r="Q39" i="6"/>
  <c r="M39" i="6"/>
  <c r="J39" i="6"/>
  <c r="Q38" i="6"/>
  <c r="J38" i="6"/>
  <c r="Q37" i="6"/>
  <c r="M37" i="6"/>
  <c r="J37" i="6"/>
  <c r="Q36" i="6"/>
  <c r="J36" i="6"/>
  <c r="Q35" i="6"/>
  <c r="M35" i="6"/>
  <c r="Q34" i="6"/>
  <c r="Q33" i="6"/>
  <c r="Q32" i="6"/>
  <c r="Q31" i="6"/>
  <c r="M31" i="6"/>
  <c r="Q30" i="6"/>
  <c r="Q29" i="6"/>
  <c r="M29" i="6"/>
  <c r="Q28" i="6"/>
  <c r="Q27" i="6"/>
  <c r="Q26" i="6"/>
  <c r="Q25" i="6"/>
  <c r="M25" i="6"/>
  <c r="Q24" i="6"/>
  <c r="Q23" i="6"/>
  <c r="Q22" i="6"/>
  <c r="M22" i="6"/>
  <c r="Q21" i="6"/>
  <c r="M21" i="6"/>
  <c r="Q20" i="6"/>
  <c r="M20" i="6"/>
  <c r="Q19" i="6"/>
  <c r="M19" i="6"/>
  <c r="Q18" i="6"/>
  <c r="M18" i="6"/>
  <c r="Q17" i="6"/>
  <c r="M17" i="6"/>
  <c r="Q16" i="6"/>
  <c r="M16" i="6"/>
  <c r="Q15" i="6"/>
  <c r="J15" i="6"/>
  <c r="Q14" i="6"/>
  <c r="M14" i="6"/>
  <c r="J14" i="6"/>
  <c r="Q13" i="6"/>
  <c r="M13" i="6"/>
  <c r="J13" i="6"/>
  <c r="Q12" i="6"/>
  <c r="M12" i="6"/>
  <c r="J12" i="6"/>
  <c r="Q11" i="6"/>
  <c r="J11" i="6"/>
  <c r="Q10" i="6"/>
  <c r="M10" i="6"/>
  <c r="J10" i="6"/>
  <c r="Q9" i="6"/>
  <c r="J9" i="6"/>
  <c r="K10" i="5"/>
  <c r="P10" i="5"/>
  <c r="K11" i="5"/>
  <c r="P11" i="5"/>
  <c r="K12" i="5"/>
  <c r="P12" i="5"/>
  <c r="K13" i="5"/>
  <c r="P13" i="5"/>
  <c r="K14" i="5"/>
  <c r="P14" i="5"/>
  <c r="K21" i="5"/>
  <c r="P21" i="5"/>
  <c r="K22" i="5"/>
  <c r="P22" i="5"/>
  <c r="K23" i="5"/>
  <c r="P23" i="5"/>
  <c r="K24" i="5"/>
  <c r="P24" i="5"/>
  <c r="K25" i="5"/>
  <c r="P25" i="5"/>
  <c r="K26" i="5"/>
  <c r="P26" i="5"/>
  <c r="K28" i="5"/>
  <c r="K27" i="5"/>
  <c r="P27" i="5"/>
  <c r="K29" i="5"/>
  <c r="P29" i="5"/>
  <c r="P28" i="5"/>
  <c r="I58" i="5"/>
  <c r="AQ15" i="7"/>
  <c r="AQ12" i="7"/>
  <c r="AQ24" i="7"/>
  <c r="AQ26" i="7"/>
  <c r="AQ27" i="7"/>
  <c r="AQ28" i="7"/>
  <c r="AQ29" i="7"/>
  <c r="AQ30" i="7"/>
  <c r="AQ31" i="7"/>
  <c r="AQ8" i="7"/>
  <c r="AQ9" i="7"/>
  <c r="AQ10" i="7"/>
  <c r="AQ11" i="7"/>
  <c r="AQ13" i="7"/>
  <c r="AQ14" i="7"/>
  <c r="AQ16" i="7"/>
  <c r="AQ17" i="7"/>
  <c r="AQ18" i="7"/>
  <c r="AQ19" i="7"/>
  <c r="AQ20" i="7"/>
  <c r="AQ21" i="7"/>
  <c r="AQ22" i="7"/>
  <c r="AQ23" i="7"/>
  <c r="AQ25" i="7"/>
  <c r="AQ32" i="7"/>
  <c r="AQ33" i="7"/>
  <c r="AQ34" i="7"/>
  <c r="AQ35" i="7"/>
  <c r="AQ4" i="7"/>
  <c r="AQ5" i="7"/>
  <c r="AQ6" i="7"/>
  <c r="AQ7" i="7"/>
  <c r="AQ36" i="7"/>
  <c r="AQ37" i="7"/>
  <c r="AQ38" i="7"/>
  <c r="AQ39" i="7"/>
  <c r="AQ40" i="7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9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K9" i="5"/>
  <c r="P9" i="5"/>
  <c r="K15" i="5"/>
  <c r="P15" i="5"/>
  <c r="K16" i="5"/>
  <c r="P16" i="5"/>
  <c r="K17" i="5"/>
  <c r="P17" i="5"/>
  <c r="K18" i="5"/>
  <c r="P18" i="5"/>
  <c r="K19" i="5"/>
  <c r="P19" i="5"/>
  <c r="K20" i="5"/>
  <c r="P20" i="5"/>
  <c r="K30" i="5"/>
  <c r="P30" i="5"/>
  <c r="K31" i="5"/>
  <c r="P31" i="5"/>
  <c r="K32" i="5"/>
  <c r="P32" i="5"/>
  <c r="K33" i="5"/>
  <c r="P33" i="5"/>
  <c r="K34" i="5"/>
  <c r="P34" i="5"/>
  <c r="K35" i="5"/>
  <c r="P35" i="5"/>
  <c r="K36" i="5"/>
  <c r="P36" i="5"/>
  <c r="K37" i="5"/>
  <c r="P37" i="5"/>
  <c r="K38" i="5"/>
  <c r="P38" i="5"/>
  <c r="K39" i="5"/>
  <c r="P39" i="5"/>
  <c r="K40" i="5"/>
  <c r="P40" i="5"/>
  <c r="K41" i="5"/>
  <c r="P41" i="5"/>
  <c r="K42" i="5"/>
  <c r="P42" i="5"/>
  <c r="K43" i="5"/>
  <c r="K44" i="5"/>
  <c r="P44" i="5"/>
  <c r="K45" i="5"/>
  <c r="P45" i="5"/>
  <c r="I157" i="5"/>
  <c r="I156" i="5"/>
  <c r="I155" i="5"/>
  <c r="I154" i="5"/>
  <c r="I153" i="5"/>
  <c r="I152" i="5"/>
  <c r="I151" i="5"/>
  <c r="I150" i="5"/>
  <c r="I149" i="5"/>
  <c r="I148" i="5"/>
  <c r="I147" i="5"/>
  <c r="I146" i="5"/>
  <c r="I145" i="5"/>
  <c r="I144" i="5"/>
  <c r="I143" i="5"/>
  <c r="I142" i="5"/>
  <c r="I141" i="5"/>
  <c r="I140" i="5"/>
  <c r="I139" i="5"/>
  <c r="I138" i="5"/>
  <c r="I137" i="5"/>
  <c r="I136" i="5"/>
  <c r="I135" i="5"/>
  <c r="I134" i="5"/>
  <c r="I133" i="5"/>
  <c r="I132" i="5"/>
  <c r="I131" i="5"/>
  <c r="I130" i="5"/>
  <c r="I129" i="5"/>
  <c r="I128" i="5"/>
  <c r="I127" i="5"/>
  <c r="I126" i="5"/>
  <c r="I125" i="5"/>
  <c r="I124" i="5"/>
  <c r="I123" i="5"/>
  <c r="I122" i="5"/>
  <c r="I121" i="5"/>
  <c r="I120" i="5"/>
  <c r="I119" i="5"/>
  <c r="I118" i="5"/>
  <c r="I117" i="5"/>
  <c r="I116" i="5"/>
  <c r="I115" i="5"/>
  <c r="I114" i="5"/>
  <c r="I113" i="5"/>
  <c r="I112" i="5"/>
  <c r="I111" i="5"/>
  <c r="I110" i="5"/>
  <c r="I109" i="5"/>
  <c r="I108" i="5"/>
  <c r="I107" i="5"/>
  <c r="I106" i="5"/>
  <c r="I105" i="5"/>
  <c r="I104" i="5"/>
  <c r="I103" i="5"/>
  <c r="I102" i="5"/>
  <c r="I101" i="5"/>
  <c r="I100" i="5"/>
  <c r="I99" i="5"/>
  <c r="I98" i="5"/>
  <c r="I97" i="5"/>
  <c r="I96" i="5"/>
  <c r="I95" i="5"/>
  <c r="I94" i="5"/>
  <c r="I93" i="5"/>
  <c r="I92" i="5"/>
  <c r="I91" i="5"/>
  <c r="I90" i="5"/>
  <c r="I89" i="5"/>
  <c r="I88" i="5"/>
  <c r="I87" i="5"/>
  <c r="I86" i="5"/>
  <c r="I85" i="5"/>
  <c r="I84" i="5"/>
  <c r="I83" i="5"/>
  <c r="I82" i="5"/>
  <c r="I81" i="5"/>
  <c r="I80" i="5"/>
  <c r="I79" i="5"/>
  <c r="I78" i="5"/>
  <c r="I77" i="5"/>
  <c r="I76" i="5"/>
  <c r="I75" i="5"/>
  <c r="I74" i="5"/>
  <c r="I73" i="5"/>
  <c r="I72" i="5"/>
  <c r="I71" i="5"/>
  <c r="I70" i="5"/>
  <c r="I69" i="5"/>
  <c r="I68" i="5"/>
  <c r="I67" i="5"/>
  <c r="I66" i="5"/>
  <c r="I65" i="5"/>
  <c r="I64" i="5"/>
  <c r="I63" i="5"/>
  <c r="I62" i="5"/>
  <c r="I61" i="5"/>
  <c r="I60" i="5"/>
  <c r="I59" i="5"/>
  <c r="P43" i="5"/>
  <c r="L37" i="5"/>
  <c r="M37" i="5"/>
  <c r="L36" i="5"/>
  <c r="M36" i="5"/>
  <c r="L35" i="5"/>
  <c r="M35" i="5"/>
  <c r="L34" i="5"/>
  <c r="M34" i="5"/>
  <c r="L33" i="5"/>
  <c r="M33" i="5"/>
  <c r="L32" i="5"/>
  <c r="M32" i="5"/>
  <c r="L31" i="5"/>
  <c r="M31" i="5"/>
  <c r="L38" i="5"/>
  <c r="M38" i="5"/>
  <c r="L39" i="5"/>
  <c r="M39" i="5"/>
  <c r="L9" i="5"/>
  <c r="L10" i="5"/>
  <c r="M10" i="5"/>
  <c r="L11" i="5"/>
  <c r="M11" i="5"/>
  <c r="L12" i="5"/>
  <c r="M12" i="5"/>
  <c r="L13" i="5"/>
  <c r="M13" i="5"/>
  <c r="L14" i="5"/>
  <c r="M14" i="5"/>
  <c r="L15" i="5"/>
  <c r="M15" i="5"/>
  <c r="L16" i="5"/>
  <c r="M16" i="5"/>
  <c r="L17" i="5"/>
  <c r="M17" i="5"/>
  <c r="L18" i="5"/>
  <c r="M18" i="5"/>
  <c r="L19" i="5"/>
  <c r="M19" i="5"/>
  <c r="L20" i="5"/>
  <c r="M20" i="5"/>
  <c r="L21" i="5"/>
  <c r="M21" i="5"/>
  <c r="L22" i="5"/>
  <c r="L23" i="5"/>
  <c r="M23" i="5"/>
  <c r="L24" i="5"/>
  <c r="M24" i="5"/>
  <c r="L25" i="5"/>
  <c r="M25" i="5"/>
  <c r="L26" i="5"/>
  <c r="L27" i="5"/>
  <c r="M27" i="5"/>
  <c r="L28" i="5"/>
  <c r="M28" i="5"/>
  <c r="L29" i="5"/>
  <c r="M29" i="5"/>
  <c r="L30" i="5"/>
  <c r="M30" i="5"/>
  <c r="L40" i="5"/>
  <c r="L41" i="5"/>
  <c r="M41" i="5"/>
  <c r="L42" i="5"/>
  <c r="M42" i="5"/>
  <c r="L43" i="5"/>
  <c r="M43" i="5"/>
  <c r="L44" i="5"/>
  <c r="M44" i="5"/>
  <c r="L45" i="5"/>
  <c r="M45" i="5"/>
  <c r="I46" i="5"/>
  <c r="H46" i="5"/>
  <c r="F46" i="5"/>
  <c r="E46" i="5"/>
  <c r="Q16" i="5"/>
  <c r="Q15" i="5"/>
  <c r="Q14" i="5"/>
  <c r="Q13" i="5"/>
  <c r="Q12" i="5"/>
  <c r="Q11" i="5"/>
  <c r="G10" i="5"/>
  <c r="G17" i="5"/>
  <c r="G18" i="5"/>
  <c r="G19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D10" i="5"/>
  <c r="D17" i="5"/>
  <c r="D18" i="5"/>
  <c r="D19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M26" i="5"/>
  <c r="M40" i="5"/>
  <c r="M56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10" i="5"/>
  <c r="Q17" i="5"/>
  <c r="Q9" i="5"/>
  <c r="G9" i="5"/>
  <c r="D9" i="5"/>
  <c r="C46" i="5"/>
  <c r="B46" i="5"/>
  <c r="AO41" i="7"/>
  <c r="AN41" i="7"/>
  <c r="AM41" i="7"/>
  <c r="AL41" i="7"/>
  <c r="AK41" i="7"/>
  <c r="AJ41" i="7"/>
  <c r="AI41" i="7"/>
  <c r="AH41" i="7"/>
  <c r="AG41" i="7"/>
  <c r="AF41" i="7"/>
  <c r="AE41" i="7"/>
  <c r="AD41" i="7"/>
  <c r="AC41" i="7"/>
  <c r="AB41" i="7"/>
  <c r="AA41" i="7"/>
  <c r="Z41" i="7"/>
  <c r="Y41" i="7"/>
  <c r="X41" i="7"/>
  <c r="W41" i="7"/>
  <c r="V41" i="7"/>
  <c r="U41" i="7"/>
  <c r="T41" i="7"/>
  <c r="S41" i="7"/>
  <c r="R41" i="7"/>
  <c r="Q41" i="7"/>
  <c r="P41" i="7"/>
  <c r="O41" i="7"/>
  <c r="N41" i="7"/>
  <c r="M41" i="7"/>
  <c r="L41" i="7"/>
  <c r="K41" i="7"/>
  <c r="J41" i="7"/>
  <c r="I41" i="7"/>
  <c r="H41" i="7"/>
  <c r="G41" i="7"/>
  <c r="F41" i="7"/>
  <c r="E41" i="7"/>
  <c r="D41" i="7"/>
  <c r="C41" i="7"/>
  <c r="B41" i="7"/>
  <c r="L46" i="19"/>
  <c r="P9" i="6"/>
  <c r="M29" i="9"/>
  <c r="M31" i="9"/>
  <c r="M33" i="9"/>
  <c r="M21" i="12"/>
  <c r="M23" i="12"/>
  <c r="P9" i="12"/>
  <c r="L46" i="20"/>
  <c r="L46" i="26"/>
  <c r="P46" i="19"/>
  <c r="K46" i="20"/>
  <c r="N33" i="20"/>
  <c r="M58" i="26"/>
  <c r="L46" i="12"/>
  <c r="K46" i="12"/>
  <c r="N37" i="12"/>
  <c r="K46" i="19"/>
  <c r="N35" i="19"/>
  <c r="K46" i="26"/>
  <c r="L48" i="26"/>
  <c r="L48" i="20"/>
  <c r="N29" i="20"/>
  <c r="N41" i="20"/>
  <c r="N45" i="20"/>
  <c r="N9" i="20"/>
  <c r="N11" i="20"/>
  <c r="N17" i="20"/>
  <c r="N19" i="20"/>
  <c r="N25" i="20"/>
  <c r="N27" i="20"/>
  <c r="N38" i="20"/>
  <c r="N42" i="20"/>
  <c r="N10" i="20"/>
  <c r="N12" i="20"/>
  <c r="N18" i="20"/>
  <c r="N20" i="20"/>
  <c r="N26" i="20"/>
  <c r="N28" i="20"/>
  <c r="N40" i="20"/>
  <c r="N44" i="20"/>
  <c r="N33" i="26"/>
  <c r="N35" i="26"/>
  <c r="N13" i="26"/>
  <c r="N21" i="26"/>
  <c r="N30" i="26"/>
  <c r="N31" i="26"/>
  <c r="N14" i="26"/>
  <c r="N22" i="26"/>
  <c r="N32" i="26"/>
  <c r="L48" i="19"/>
  <c r="L49" i="19"/>
  <c r="N31" i="19"/>
  <c r="N10" i="19"/>
  <c r="N16" i="19"/>
  <c r="N18" i="19"/>
  <c r="N24" i="19"/>
  <c r="N26" i="19"/>
  <c r="N36" i="19"/>
  <c r="N40" i="19"/>
  <c r="N33" i="19"/>
  <c r="N39" i="19"/>
  <c r="N13" i="19"/>
  <c r="N15" i="19"/>
  <c r="N21" i="19"/>
  <c r="N23" i="19"/>
  <c r="N30" i="19"/>
  <c r="N34" i="19"/>
  <c r="N45" i="19"/>
  <c r="N37" i="19"/>
  <c r="N9" i="12"/>
  <c r="O9" i="20"/>
  <c r="O10" i="20"/>
  <c r="O11" i="20"/>
  <c r="O12" i="20"/>
  <c r="O13" i="20"/>
  <c r="O14" i="20"/>
  <c r="P10" i="6"/>
  <c r="P16" i="9"/>
  <c r="K46" i="9"/>
  <c r="N9" i="9"/>
  <c r="P16" i="14"/>
  <c r="P14" i="13"/>
  <c r="M10" i="13"/>
  <c r="N42" i="19"/>
  <c r="N27" i="19"/>
  <c r="N19" i="19"/>
  <c r="N11" i="19"/>
  <c r="N41" i="19"/>
  <c r="N32" i="19"/>
  <c r="N22" i="19"/>
  <c r="N14" i="19"/>
  <c r="N43" i="19"/>
  <c r="N36" i="20"/>
  <c r="N24" i="20"/>
  <c r="N16" i="20"/>
  <c r="N43" i="20"/>
  <c r="N34" i="20"/>
  <c r="N23" i="20"/>
  <c r="N15" i="20"/>
  <c r="N46" i="20"/>
  <c r="N39" i="20"/>
  <c r="N37" i="20"/>
  <c r="L49" i="20"/>
  <c r="M9" i="5"/>
  <c r="P9" i="16"/>
  <c r="M10" i="16"/>
  <c r="N29" i="19"/>
  <c r="N38" i="19"/>
  <c r="N25" i="19"/>
  <c r="N17" i="19"/>
  <c r="N9" i="19"/>
  <c r="N44" i="19"/>
  <c r="N28" i="19"/>
  <c r="N20" i="19"/>
  <c r="N12" i="19"/>
  <c r="N32" i="20"/>
  <c r="N22" i="20"/>
  <c r="N14" i="20"/>
  <c r="N35" i="20"/>
  <c r="N30" i="20"/>
  <c r="N21" i="20"/>
  <c r="N13" i="20"/>
  <c r="N31" i="20"/>
  <c r="M9" i="14"/>
  <c r="AQ41" i="7"/>
  <c r="M57" i="20"/>
  <c r="M58" i="20"/>
  <c r="S1" i="7"/>
  <c r="M57" i="15"/>
  <c r="M57" i="17"/>
  <c r="M58" i="17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L50" i="20"/>
  <c r="N14" i="9"/>
  <c r="N46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L46" i="5"/>
  <c r="M57" i="5"/>
  <c r="P46" i="5"/>
  <c r="M58" i="5"/>
  <c r="K46" i="5"/>
  <c r="N9" i="5"/>
  <c r="N29" i="5"/>
  <c r="N33" i="5"/>
  <c r="N25" i="5"/>
  <c r="N22" i="5"/>
  <c r="N40" i="5"/>
  <c r="N31" i="5"/>
  <c r="N21" i="5"/>
  <c r="N24" i="5"/>
  <c r="N45" i="5"/>
  <c r="N18" i="5"/>
  <c r="N35" i="5"/>
  <c r="N23" i="5"/>
  <c r="N43" i="5"/>
  <c r="N17" i="5"/>
  <c r="L46" i="6"/>
  <c r="P46" i="6"/>
  <c r="M25" i="8"/>
  <c r="M22" i="8"/>
  <c r="M27" i="8"/>
  <c r="M31" i="8"/>
  <c r="M33" i="8"/>
  <c r="M30" i="8"/>
  <c r="M23" i="8"/>
  <c r="M32" i="8"/>
  <c r="L46" i="8"/>
  <c r="M24" i="8"/>
  <c r="M26" i="8"/>
  <c r="K46" i="8"/>
  <c r="N26" i="8"/>
  <c r="M29" i="8"/>
  <c r="P32" i="8"/>
  <c r="P22" i="8"/>
  <c r="P23" i="8"/>
  <c r="M58" i="8"/>
  <c r="N20" i="8"/>
  <c r="N29" i="8"/>
  <c r="N43" i="8"/>
  <c r="N31" i="8"/>
  <c r="N23" i="8"/>
  <c r="N42" i="8"/>
  <c r="N24" i="8"/>
  <c r="N40" i="8"/>
  <c r="N19" i="8"/>
  <c r="N37" i="8"/>
  <c r="N16" i="8"/>
  <c r="N39" i="8"/>
  <c r="N22" i="8"/>
  <c r="N32" i="8"/>
  <c r="L46" i="9"/>
  <c r="L48" i="9"/>
  <c r="M22" i="9"/>
  <c r="N31" i="9"/>
  <c r="N21" i="9"/>
  <c r="N35" i="9"/>
  <c r="N42" i="9"/>
  <c r="N23" i="9"/>
  <c r="N16" i="9"/>
  <c r="N44" i="9"/>
  <c r="N13" i="9"/>
  <c r="N24" i="9"/>
  <c r="N19" i="9"/>
  <c r="N20" i="9"/>
  <c r="N22" i="9"/>
  <c r="N38" i="9"/>
  <c r="N30" i="9"/>
  <c r="N36" i="9"/>
  <c r="N29" i="9"/>
  <c r="N40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P46" i="9"/>
  <c r="L49" i="9"/>
  <c r="N27" i="9"/>
  <c r="N33" i="9"/>
  <c r="N32" i="9"/>
  <c r="N37" i="9"/>
  <c r="N28" i="9"/>
  <c r="N43" i="9"/>
  <c r="N26" i="9"/>
  <c r="N10" i="9"/>
  <c r="N41" i="9"/>
  <c r="N17" i="9"/>
  <c r="N15" i="9"/>
  <c r="N11" i="9"/>
  <c r="N34" i="9"/>
  <c r="N12" i="9"/>
  <c r="N45" i="9"/>
  <c r="N18" i="9"/>
  <c r="N39" i="9"/>
  <c r="N25" i="9"/>
  <c r="N46" i="9"/>
  <c r="M26" i="10"/>
  <c r="M20" i="10"/>
  <c r="M19" i="10"/>
  <c r="M17" i="10"/>
  <c r="M27" i="10"/>
  <c r="M30" i="10"/>
  <c r="M22" i="10"/>
  <c r="M25" i="10"/>
  <c r="M29" i="10"/>
  <c r="M23" i="10"/>
  <c r="K46" i="10"/>
  <c r="M28" i="10"/>
  <c r="L46" i="10"/>
  <c r="M13" i="10"/>
  <c r="M57" i="10"/>
  <c r="M58" i="10"/>
  <c r="L46" i="13"/>
  <c r="P46" i="13"/>
  <c r="K46" i="13"/>
  <c r="N18" i="13"/>
  <c r="N38" i="12"/>
  <c r="N21" i="12"/>
  <c r="N39" i="12"/>
  <c r="N17" i="12"/>
  <c r="N40" i="12"/>
  <c r="N13" i="12"/>
  <c r="P46" i="12"/>
  <c r="L49" i="12"/>
  <c r="O9" i="12"/>
  <c r="N45" i="12"/>
  <c r="N29" i="12"/>
  <c r="N30" i="12"/>
  <c r="N31" i="12"/>
  <c r="N32" i="12"/>
  <c r="N27" i="12"/>
  <c r="N23" i="12"/>
  <c r="N19" i="12"/>
  <c r="N15" i="12"/>
  <c r="N11" i="12"/>
  <c r="N33" i="12"/>
  <c r="N34" i="12"/>
  <c r="N35" i="12"/>
  <c r="N36" i="12"/>
  <c r="N28" i="12"/>
  <c r="N24" i="12"/>
  <c r="N20" i="12"/>
  <c r="N16" i="12"/>
  <c r="N12" i="12"/>
  <c r="N41" i="12"/>
  <c r="N42" i="12"/>
  <c r="N43" i="12"/>
  <c r="N44" i="12"/>
  <c r="L48" i="12"/>
  <c r="N26" i="12"/>
  <c r="N22" i="12"/>
  <c r="N18" i="12"/>
  <c r="N14" i="12"/>
  <c r="N15" i="13"/>
  <c r="N33" i="13"/>
  <c r="N43" i="13"/>
  <c r="N37" i="13"/>
  <c r="N9" i="13"/>
  <c r="N30" i="13"/>
  <c r="N24" i="13"/>
  <c r="N14" i="13"/>
  <c r="N34" i="13"/>
  <c r="N17" i="13"/>
  <c r="N23" i="13"/>
  <c r="N40" i="13"/>
  <c r="N16" i="13"/>
  <c r="N22" i="13"/>
  <c r="N36" i="13"/>
  <c r="N11" i="13"/>
  <c r="N39" i="13"/>
  <c r="N28" i="13"/>
  <c r="N26" i="13"/>
  <c r="N20" i="13"/>
  <c r="O9" i="13"/>
  <c r="M28" i="14"/>
  <c r="M37" i="14"/>
  <c r="K46" i="14"/>
  <c r="N39" i="14"/>
  <c r="M33" i="14"/>
  <c r="M30" i="14"/>
  <c r="L46" i="14"/>
  <c r="N16" i="14"/>
  <c r="N18" i="14"/>
  <c r="N30" i="14"/>
  <c r="N14" i="14"/>
  <c r="L48" i="14"/>
  <c r="L46" i="15"/>
  <c r="L48" i="15"/>
  <c r="N12" i="15"/>
  <c r="N36" i="15"/>
  <c r="N44" i="15"/>
  <c r="N32" i="15"/>
  <c r="N27" i="15"/>
  <c r="N17" i="15"/>
  <c r="N18" i="15"/>
  <c r="N29" i="15"/>
  <c r="N13" i="15"/>
  <c r="P21" i="15"/>
  <c r="N39" i="15"/>
  <c r="N10" i="15"/>
  <c r="N19" i="15"/>
  <c r="N24" i="15"/>
  <c r="N9" i="15"/>
  <c r="N38" i="15"/>
  <c r="N15" i="15"/>
  <c r="N28" i="15"/>
  <c r="N41" i="15"/>
  <c r="N30" i="15"/>
  <c r="N40" i="15"/>
  <c r="N33" i="15"/>
  <c r="N11" i="15"/>
  <c r="N16" i="15"/>
  <c r="N25" i="15"/>
  <c r="N34" i="15"/>
  <c r="N43" i="15"/>
  <c r="N22" i="15"/>
  <c r="N37" i="15"/>
  <c r="N21" i="15"/>
  <c r="N26" i="15"/>
  <c r="N42" i="15"/>
  <c r="N35" i="15"/>
  <c r="N45" i="15"/>
  <c r="N14" i="15"/>
  <c r="N23" i="15"/>
  <c r="N31" i="15"/>
  <c r="N20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N46" i="15"/>
  <c r="K46" i="16"/>
  <c r="N32" i="16"/>
  <c r="N39" i="16"/>
  <c r="M33" i="16"/>
  <c r="N28" i="16"/>
  <c r="N9" i="16"/>
  <c r="N17" i="16"/>
  <c r="N37" i="16"/>
  <c r="N10" i="16"/>
  <c r="N13" i="16"/>
  <c r="N14" i="16"/>
  <c r="N12" i="16"/>
  <c r="N44" i="16"/>
  <c r="N29" i="16"/>
  <c r="N15" i="16"/>
  <c r="N36" i="16"/>
  <c r="M29" i="16"/>
  <c r="P29" i="16"/>
  <c r="P46" i="16"/>
  <c r="L46" i="16"/>
  <c r="O9" i="16"/>
  <c r="O10" i="16"/>
  <c r="L46" i="17"/>
  <c r="K46" i="17"/>
  <c r="N43" i="17"/>
  <c r="N33" i="17"/>
  <c r="N40" i="17"/>
  <c r="N17" i="17"/>
  <c r="N35" i="17"/>
  <c r="N42" i="17"/>
  <c r="N39" i="17"/>
  <c r="N21" i="17"/>
  <c r="N15" i="17"/>
  <c r="N10" i="17"/>
  <c r="N25" i="17"/>
  <c r="N20" i="17"/>
  <c r="N11" i="17"/>
  <c r="N29" i="17"/>
  <c r="N24" i="17"/>
  <c r="N30" i="17"/>
  <c r="N18" i="17"/>
  <c r="N31" i="17"/>
  <c r="N38" i="17"/>
  <c r="N19" i="17"/>
  <c r="N14" i="17"/>
  <c r="N36" i="17"/>
  <c r="L48" i="17"/>
  <c r="N34" i="17"/>
  <c r="N26" i="17"/>
  <c r="N37" i="17"/>
  <c r="N44" i="17"/>
  <c r="N27" i="17"/>
  <c r="N16" i="17"/>
  <c r="N45" i="17"/>
  <c r="L50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11" i="16"/>
  <c r="O12" i="16"/>
  <c r="O13" i="16"/>
  <c r="O14" i="16"/>
  <c r="O15" i="16"/>
  <c r="L50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9" i="5"/>
  <c r="O10" i="5"/>
  <c r="N31" i="14"/>
  <c r="N37" i="14"/>
  <c r="N44" i="14"/>
  <c r="N32" i="14"/>
  <c r="N29" i="14"/>
  <c r="N28" i="14"/>
  <c r="N19" i="14"/>
  <c r="L48" i="10"/>
  <c r="N22" i="17"/>
  <c r="N9" i="17"/>
  <c r="N13" i="17"/>
  <c r="N28" i="17"/>
  <c r="N23" i="17"/>
  <c r="N41" i="17"/>
  <c r="N32" i="17"/>
  <c r="L49" i="17"/>
  <c r="N12" i="17"/>
  <c r="L49" i="16"/>
  <c r="N42" i="16"/>
  <c r="N30" i="16"/>
  <c r="N25" i="16"/>
  <c r="N11" i="16"/>
  <c r="N20" i="16"/>
  <c r="N19" i="16"/>
  <c r="N45" i="16"/>
  <c r="N31" i="16"/>
  <c r="N26" i="16"/>
  <c r="N23" i="16"/>
  <c r="N43" i="14"/>
  <c r="N26" i="14"/>
  <c r="N20" i="14"/>
  <c r="N40" i="14"/>
  <c r="N9" i="14"/>
  <c r="N11" i="14"/>
  <c r="N12" i="14"/>
  <c r="N10" i="14"/>
  <c r="N41" i="14"/>
  <c r="N45" i="13"/>
  <c r="N13" i="13"/>
  <c r="L48" i="13"/>
  <c r="N21" i="13"/>
  <c r="N38" i="13"/>
  <c r="N10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N41" i="13"/>
  <c r="L49" i="13"/>
  <c r="N42" i="13"/>
  <c r="N44" i="13"/>
  <c r="N45" i="8"/>
  <c r="N44" i="8"/>
  <c r="N33" i="8"/>
  <c r="L48" i="8"/>
  <c r="N13" i="8"/>
  <c r="N28" i="8"/>
  <c r="N27" i="8"/>
  <c r="P46" i="8"/>
  <c r="L49" i="8"/>
  <c r="N32" i="5"/>
  <c r="L49" i="5"/>
  <c r="N39" i="5"/>
  <c r="L48" i="5"/>
  <c r="N27" i="16"/>
  <c r="N22" i="16"/>
  <c r="L48" i="16"/>
  <c r="N34" i="16"/>
  <c r="N33" i="16"/>
  <c r="N27" i="14"/>
  <c r="N13" i="14"/>
  <c r="N34" i="14"/>
  <c r="N15" i="14"/>
  <c r="N40" i="16"/>
  <c r="N21" i="16"/>
  <c r="N38" i="16"/>
  <c r="N43" i="16"/>
  <c r="N16" i="16"/>
  <c r="N35" i="16"/>
  <c r="N41" i="16"/>
  <c r="N24" i="16"/>
  <c r="N18" i="16"/>
  <c r="N23" i="14"/>
  <c r="N42" i="14"/>
  <c r="N35" i="14"/>
  <c r="N17" i="14"/>
  <c r="N36" i="14"/>
  <c r="N33" i="14"/>
  <c r="N25" i="14"/>
  <c r="N21" i="14"/>
  <c r="N38" i="14"/>
  <c r="N24" i="14"/>
  <c r="N25" i="13"/>
  <c r="N27" i="13"/>
  <c r="N12" i="13"/>
  <c r="N29" i="13"/>
  <c r="N35" i="13"/>
  <c r="N32" i="13"/>
  <c r="N19" i="13"/>
  <c r="N31" i="13"/>
  <c r="N25" i="8"/>
  <c r="N21" i="8"/>
  <c r="N11" i="8"/>
  <c r="N41" i="8"/>
  <c r="N14" i="8"/>
  <c r="N35" i="8"/>
  <c r="N14" i="5"/>
  <c r="N16" i="5"/>
  <c r="N15" i="5"/>
  <c r="N38" i="5"/>
  <c r="N20" i="5"/>
  <c r="N10" i="5"/>
  <c r="N27" i="5"/>
  <c r="N34" i="5"/>
  <c r="N12" i="5"/>
  <c r="N26" i="5"/>
  <c r="N30" i="5"/>
  <c r="N44" i="5"/>
  <c r="N36" i="5"/>
  <c r="N19" i="5"/>
  <c r="N11" i="5"/>
  <c r="N46" i="5"/>
  <c r="N42" i="5"/>
  <c r="N28" i="5"/>
  <c r="N13" i="5"/>
  <c r="N41" i="5"/>
  <c r="N37" i="5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L50" i="19"/>
  <c r="N45" i="14"/>
  <c r="N22" i="14"/>
  <c r="N34" i="8"/>
  <c r="N17" i="8"/>
  <c r="N18" i="8"/>
  <c r="N38" i="8"/>
  <c r="N36" i="8"/>
  <c r="N15" i="8"/>
  <c r="N12" i="8"/>
  <c r="N30" i="8"/>
  <c r="N10" i="8"/>
  <c r="N9" i="8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N25" i="12"/>
  <c r="N36" i="26"/>
  <c r="N24" i="26"/>
  <c r="N16" i="26"/>
  <c r="N39" i="26"/>
  <c r="N34" i="26"/>
  <c r="N23" i="26"/>
  <c r="N15" i="26"/>
  <c r="N43" i="26"/>
  <c r="N37" i="26"/>
  <c r="L49" i="26"/>
  <c r="N10" i="12"/>
  <c r="N46" i="12"/>
  <c r="N44" i="26"/>
  <c r="N28" i="26"/>
  <c r="N20" i="26"/>
  <c r="N12" i="26"/>
  <c r="N42" i="26"/>
  <c r="N27" i="26"/>
  <c r="N19" i="26"/>
  <c r="N11" i="26"/>
  <c r="N45" i="26"/>
  <c r="N29" i="26"/>
  <c r="M22" i="5"/>
  <c r="N40" i="26"/>
  <c r="N26" i="26"/>
  <c r="N18" i="26"/>
  <c r="N10" i="26"/>
  <c r="N38" i="26"/>
  <c r="N25" i="26"/>
  <c r="N17" i="26"/>
  <c r="N9" i="26"/>
  <c r="N41" i="26"/>
  <c r="M58" i="6"/>
  <c r="M58" i="13"/>
  <c r="M58" i="15"/>
  <c r="K46" i="6"/>
  <c r="P15" i="10"/>
  <c r="P46" i="10"/>
  <c r="L49" i="10"/>
  <c r="P34" i="14"/>
  <c r="P46" i="14"/>
  <c r="M27" i="15"/>
  <c r="P25" i="15"/>
  <c r="P23" i="15"/>
  <c r="P46" i="15"/>
  <c r="L49" i="15"/>
  <c r="M15" i="17"/>
  <c r="P46" i="20"/>
  <c r="P21" i="17"/>
  <c r="P46" i="17"/>
  <c r="M21" i="17"/>
  <c r="M58" i="16"/>
  <c r="P46" i="26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L50" i="13"/>
  <c r="N15" i="6"/>
  <c r="N25" i="6"/>
  <c r="N44" i="6"/>
  <c r="N17" i="6"/>
  <c r="N37" i="6"/>
  <c r="N41" i="6"/>
  <c r="N29" i="6"/>
  <c r="N14" i="6"/>
  <c r="N38" i="6"/>
  <c r="N24" i="6"/>
  <c r="N27" i="6"/>
  <c r="N11" i="6"/>
  <c r="N20" i="6"/>
  <c r="N39" i="6"/>
  <c r="N36" i="6"/>
  <c r="N31" i="6"/>
  <c r="N19" i="6"/>
  <c r="N16" i="6"/>
  <c r="N35" i="6"/>
  <c r="N43" i="6"/>
  <c r="N18" i="6"/>
  <c r="L49" i="6"/>
  <c r="N40" i="6"/>
  <c r="N21" i="6"/>
  <c r="N32" i="6"/>
  <c r="N33" i="6"/>
  <c r="N34" i="6"/>
  <c r="N28" i="6"/>
  <c r="N45" i="6"/>
  <c r="N30" i="6"/>
  <c r="L48" i="6"/>
  <c r="N42" i="6"/>
  <c r="N23" i="6"/>
  <c r="N12" i="6"/>
  <c r="N13" i="6"/>
  <c r="N22" i="6"/>
  <c r="N9" i="6"/>
  <c r="N10" i="6"/>
  <c r="N26" i="6"/>
  <c r="N46" i="16"/>
  <c r="N46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N46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N46" i="26"/>
  <c r="N46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N46" i="13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L50" i="8"/>
  <c r="L50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L50" i="14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N46" i="6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L50" i="12"/>
  <c r="L50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L50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L50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L50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N36" i="57"/>
  <c r="N32" i="57"/>
  <c r="N28" i="57"/>
  <c r="N42" i="57"/>
  <c r="N37" i="57"/>
  <c r="N26" i="57"/>
  <c r="N24" i="57"/>
  <c r="N22" i="57"/>
  <c r="N20" i="57"/>
  <c r="N14" i="57"/>
  <c r="N13" i="57"/>
  <c r="N11" i="57"/>
  <c r="N45" i="57"/>
  <c r="N43" i="57"/>
  <c r="N41" i="57"/>
  <c r="N39" i="57"/>
  <c r="N35" i="57"/>
  <c r="N31" i="57"/>
  <c r="N27" i="57"/>
  <c r="N25" i="57"/>
  <c r="N23" i="57"/>
  <c r="N21" i="57"/>
  <c r="N19" i="57"/>
  <c r="N17" i="57"/>
  <c r="N9" i="57"/>
  <c r="L48" i="57"/>
  <c r="N44" i="57"/>
  <c r="N40" i="57"/>
  <c r="N33" i="57"/>
  <c r="N29" i="57"/>
  <c r="N18" i="57"/>
  <c r="N16" i="57"/>
  <c r="N15" i="57"/>
  <c r="N12" i="57"/>
  <c r="N10" i="57"/>
  <c r="N38" i="57"/>
  <c r="N34" i="57"/>
  <c r="N30" i="57"/>
  <c r="M9" i="57"/>
  <c r="P28" i="57"/>
  <c r="P46" i="57"/>
  <c r="M28" i="57"/>
  <c r="N45" i="56"/>
  <c r="N43" i="56"/>
  <c r="N41" i="56"/>
  <c r="N39" i="56"/>
  <c r="N37" i="56"/>
  <c r="N35" i="56"/>
  <c r="N33" i="56"/>
  <c r="N31" i="56"/>
  <c r="N29" i="56"/>
  <c r="N27" i="56"/>
  <c r="N25" i="56"/>
  <c r="N23" i="56"/>
  <c r="N21" i="56"/>
  <c r="N19" i="56"/>
  <c r="N17" i="56"/>
  <c r="N9" i="56"/>
  <c r="N44" i="56"/>
  <c r="N40" i="56"/>
  <c r="N38" i="56"/>
  <c r="N36" i="56"/>
  <c r="N30" i="56"/>
  <c r="N28" i="56"/>
  <c r="N26" i="56"/>
  <c r="N22" i="56"/>
  <c r="N20" i="56"/>
  <c r="N18" i="56"/>
  <c r="N14" i="56"/>
  <c r="N13" i="56"/>
  <c r="N11" i="56"/>
  <c r="L49" i="56"/>
  <c r="L48" i="56"/>
  <c r="N42" i="56"/>
  <c r="N34" i="56"/>
  <c r="N32" i="56"/>
  <c r="N24" i="56"/>
  <c r="N16" i="56"/>
  <c r="N15" i="56"/>
  <c r="N12" i="56"/>
  <c r="N10" i="56"/>
  <c r="M9" i="56"/>
  <c r="P9" i="56"/>
  <c r="P46" i="56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N46" i="57"/>
  <c r="N46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L50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L49" i="67"/>
  <c r="N37" i="67"/>
  <c r="N33" i="67"/>
  <c r="N29" i="67"/>
  <c r="N25" i="67"/>
  <c r="N21" i="67"/>
  <c r="L48" i="67"/>
  <c r="N44" i="67"/>
  <c r="N42" i="67"/>
  <c r="N40" i="67"/>
  <c r="N36" i="67"/>
  <c r="N32" i="67"/>
  <c r="N28" i="67"/>
  <c r="N24" i="67"/>
  <c r="N20" i="67"/>
  <c r="N18" i="67"/>
  <c r="N16" i="67"/>
  <c r="N15" i="67"/>
  <c r="N14" i="67"/>
  <c r="N13" i="67"/>
  <c r="N12" i="67"/>
  <c r="N11" i="67"/>
  <c r="N10" i="67"/>
  <c r="N39" i="67"/>
  <c r="N35" i="67"/>
  <c r="N31" i="67"/>
  <c r="N27" i="67"/>
  <c r="N23" i="67"/>
  <c r="N45" i="67"/>
  <c r="N43" i="67"/>
  <c r="N41" i="67"/>
  <c r="N38" i="67"/>
  <c r="N34" i="67"/>
  <c r="N30" i="67"/>
  <c r="N26" i="67"/>
  <c r="N22" i="67"/>
  <c r="N19" i="67"/>
  <c r="N17" i="67"/>
  <c r="N9" i="67"/>
  <c r="P46" i="67"/>
  <c r="M9" i="67"/>
  <c r="N45" i="65"/>
  <c r="N43" i="65"/>
  <c r="N41" i="65"/>
  <c r="N39" i="65"/>
  <c r="N37" i="65"/>
  <c r="N35" i="65"/>
  <c r="N33" i="65"/>
  <c r="N31" i="65"/>
  <c r="N29" i="65"/>
  <c r="N27" i="65"/>
  <c r="N25" i="65"/>
  <c r="N23" i="65"/>
  <c r="N21" i="65"/>
  <c r="N19" i="65"/>
  <c r="N17" i="65"/>
  <c r="N9" i="65"/>
  <c r="L48" i="65"/>
  <c r="N44" i="65"/>
  <c r="N42" i="65"/>
  <c r="N40" i="65"/>
  <c r="N38" i="65"/>
  <c r="N36" i="65"/>
  <c r="N34" i="65"/>
  <c r="N32" i="65"/>
  <c r="N30" i="65"/>
  <c r="N28" i="65"/>
  <c r="N26" i="65"/>
  <c r="N24" i="65"/>
  <c r="N22" i="65"/>
  <c r="N20" i="65"/>
  <c r="N18" i="65"/>
  <c r="N16" i="65"/>
  <c r="N15" i="65"/>
  <c r="N14" i="65"/>
  <c r="N13" i="65"/>
  <c r="N12" i="65"/>
  <c r="N11" i="65"/>
  <c r="N10" i="65"/>
  <c r="M58" i="65"/>
  <c r="M58" i="66"/>
  <c r="N45" i="66"/>
  <c r="N43" i="66"/>
  <c r="N41" i="66"/>
  <c r="N39" i="66"/>
  <c r="N37" i="66"/>
  <c r="N35" i="66"/>
  <c r="N33" i="66"/>
  <c r="N31" i="66"/>
  <c r="N29" i="66"/>
  <c r="N27" i="66"/>
  <c r="N25" i="66"/>
  <c r="N23" i="66"/>
  <c r="N21" i="66"/>
  <c r="N19" i="66"/>
  <c r="N17" i="66"/>
  <c r="N9" i="66"/>
  <c r="L48" i="66"/>
  <c r="N44" i="66"/>
  <c r="N42" i="66"/>
  <c r="N40" i="66"/>
  <c r="N38" i="66"/>
  <c r="N36" i="66"/>
  <c r="N34" i="66"/>
  <c r="N32" i="66"/>
  <c r="N30" i="66"/>
  <c r="N28" i="66"/>
  <c r="N26" i="66"/>
  <c r="N24" i="66"/>
  <c r="N22" i="66"/>
  <c r="N20" i="66"/>
  <c r="N18" i="66"/>
  <c r="N16" i="66"/>
  <c r="N15" i="66"/>
  <c r="N14" i="66"/>
  <c r="N13" i="66"/>
  <c r="N12" i="66"/>
  <c r="N11" i="66"/>
  <c r="N10" i="66"/>
  <c r="P9" i="65"/>
  <c r="P29" i="65"/>
  <c r="P31" i="65"/>
  <c r="P33" i="65"/>
  <c r="P35" i="65"/>
  <c r="P37" i="65"/>
  <c r="P9" i="66"/>
  <c r="P19" i="66"/>
  <c r="P21" i="66"/>
  <c r="P23" i="66"/>
  <c r="P25" i="66"/>
  <c r="P29" i="66"/>
  <c r="P31" i="66"/>
  <c r="P33" i="66"/>
  <c r="P35" i="66"/>
  <c r="P37" i="66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N46" i="67"/>
  <c r="P46" i="66"/>
  <c r="L49" i="66"/>
  <c r="N46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P46" i="65"/>
  <c r="L49" i="65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N46" i="66"/>
  <c r="L50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17" i="10" l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V4" i="53"/>
  <c r="Z38" i="53"/>
  <c r="V31" i="53"/>
  <c r="V36" i="53"/>
  <c r="V9" i="53"/>
  <c r="V23" i="53"/>
  <c r="V29" i="53"/>
  <c r="V20" i="53"/>
  <c r="V26" i="53"/>
  <c r="V24" i="53"/>
  <c r="V13" i="53"/>
  <c r="V16" i="53"/>
  <c r="V38" i="53"/>
  <c r="V34" i="53"/>
  <c r="V27" i="53"/>
  <c r="V40" i="53"/>
  <c r="V32" i="53"/>
  <c r="V28" i="53"/>
  <c r="V15" i="53"/>
  <c r="V7" i="53"/>
  <c r="V30" i="53"/>
  <c r="V17" i="53"/>
  <c r="V19" i="53"/>
  <c r="V5" i="53"/>
  <c r="V22" i="53"/>
  <c r="V10" i="53"/>
  <c r="V6" i="53"/>
  <c r="V8" i="53"/>
  <c r="V37" i="53"/>
  <c r="V33" i="53"/>
  <c r="V25" i="53"/>
  <c r="V39" i="53"/>
  <c r="V12" i="53"/>
  <c r="V18" i="53"/>
  <c r="V11" i="53"/>
  <c r="V35" i="53"/>
  <c r="V14" i="53"/>
  <c r="V21" i="53"/>
  <c r="V59" i="53"/>
  <c r="V75" i="53"/>
  <c r="V54" i="53"/>
  <c r="V70" i="53"/>
  <c r="V48" i="53"/>
  <c r="V64" i="53"/>
  <c r="V80" i="53"/>
  <c r="V57" i="53"/>
  <c r="V73" i="53"/>
  <c r="V55" i="53"/>
  <c r="V82" i="53"/>
  <c r="V69" i="53"/>
  <c r="V63" i="53"/>
  <c r="V79" i="53"/>
  <c r="V58" i="53"/>
  <c r="V74" i="53"/>
  <c r="V52" i="53"/>
  <c r="V68" i="53"/>
  <c r="V61" i="53"/>
  <c r="V77" i="53"/>
  <c r="V71" i="53"/>
  <c r="V50" i="53"/>
  <c r="V66" i="53"/>
  <c r="V60" i="53"/>
  <c r="V76" i="53"/>
  <c r="V53" i="53"/>
  <c r="V47" i="53"/>
  <c r="V84" i="53" s="1"/>
  <c r="V51" i="53"/>
  <c r="V67" i="53"/>
  <c r="V83" i="53"/>
  <c r="V62" i="53"/>
  <c r="V78" i="53"/>
  <c r="V56" i="53"/>
  <c r="V72" i="53"/>
  <c r="V49" i="53"/>
  <c r="V65" i="53"/>
  <c r="V81" i="53"/>
  <c r="L50" i="10" l="1"/>
  <c r="Z40" i="53"/>
  <c r="V41" i="5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Esteban Molina</author>
  </authors>
  <commentList>
    <comment ref="C55" authorId="0" shapeId="0" xr:uid="{00000000-0006-0000-0500-000001000000}">
      <text>
        <r>
          <rPr>
            <b/>
            <sz val="8"/>
            <color indexed="81"/>
            <rFont val="Tahoma"/>
            <family val="2"/>
          </rPr>
          <t>Esteban Molina:</t>
        </r>
        <r>
          <rPr>
            <sz val="8"/>
            <color indexed="81"/>
            <rFont val="Tahoma"/>
            <family val="2"/>
          </rPr>
          <t xml:space="preserve">
ESTA COLUMNA NO SE DEBE MOVER, AQUÍ SE COLOCA EL RESULTADO DE LA MACROS, O SEA, LAS MARCA DE CLASE.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Esteban Molina</author>
  </authors>
  <commentList>
    <comment ref="C55" authorId="0" shapeId="0" xr:uid="{00000000-0006-0000-0600-000001000000}">
      <text>
        <r>
          <rPr>
            <b/>
            <sz val="8"/>
            <color indexed="81"/>
            <rFont val="Tahoma"/>
            <family val="2"/>
          </rPr>
          <t>Esteban Molina:</t>
        </r>
        <r>
          <rPr>
            <sz val="8"/>
            <color indexed="81"/>
            <rFont val="Tahoma"/>
            <family val="2"/>
          </rPr>
          <t xml:space="preserve">
ESTA COLUMNA NO SE DEBE MOVER, AQUÍ SE COLOCA EL RESULTADO DE LA MACROS, O SEA, LAS MARCA DE CLASE.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Esteban Molina</author>
  </authors>
  <commentList>
    <comment ref="C55" authorId="0" shapeId="0" xr:uid="{00000000-0006-0000-0700-000001000000}">
      <text>
        <r>
          <rPr>
            <b/>
            <sz val="8"/>
            <color indexed="81"/>
            <rFont val="Tahoma"/>
            <family val="2"/>
          </rPr>
          <t>Esteban Molina:</t>
        </r>
        <r>
          <rPr>
            <sz val="8"/>
            <color indexed="81"/>
            <rFont val="Tahoma"/>
            <family val="2"/>
          </rPr>
          <t xml:space="preserve">
ESTA COLUMNA NO SE DEBE MOVER, AQUÍ SE COLOCA EL RESULTADO DE LA MACROS, O SEA, LAS MARCA DE CLASE.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Esteban Molina</author>
  </authors>
  <commentList>
    <comment ref="C55" authorId="0" shapeId="0" xr:uid="{00000000-0006-0000-0800-000001000000}">
      <text>
        <r>
          <rPr>
            <b/>
            <sz val="8"/>
            <color indexed="81"/>
            <rFont val="Tahoma"/>
            <family val="2"/>
          </rPr>
          <t>Esteban Molina:</t>
        </r>
        <r>
          <rPr>
            <sz val="8"/>
            <color indexed="81"/>
            <rFont val="Tahoma"/>
            <family val="2"/>
          </rPr>
          <t xml:space="preserve">
ESTA COLUMNA NO SE DEBE MOVER, AQUÍ SE COLOCA EL RESULTADO DE LA MACROS, O SEA, LAS MARCA DE CLASE.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Esteban Molina</author>
  </authors>
  <commentList>
    <comment ref="C55" authorId="0" shapeId="0" xr:uid="{00000000-0006-0000-0900-000001000000}">
      <text>
        <r>
          <rPr>
            <b/>
            <sz val="8"/>
            <color indexed="81"/>
            <rFont val="Tahoma"/>
            <family val="2"/>
          </rPr>
          <t>Esteban Molina:</t>
        </r>
        <r>
          <rPr>
            <sz val="8"/>
            <color indexed="81"/>
            <rFont val="Tahoma"/>
            <family val="2"/>
          </rPr>
          <t xml:space="preserve">
ESTA COLUMNA NO SE DEBE MOVER, AQUÍ SE COLOCA EL RESULTADO DE LA MACROS, O SEA, LAS MARCA DE CLASE.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Esteban Molina</author>
  </authors>
  <commentList>
    <comment ref="C55" authorId="0" shapeId="0" xr:uid="{00000000-0006-0000-0A00-000001000000}">
      <text>
        <r>
          <rPr>
            <b/>
            <sz val="8"/>
            <color indexed="81"/>
            <rFont val="Tahoma"/>
            <family val="2"/>
          </rPr>
          <t>Esteban Molina:</t>
        </r>
        <r>
          <rPr>
            <sz val="8"/>
            <color indexed="81"/>
            <rFont val="Tahoma"/>
            <family val="2"/>
          </rPr>
          <t xml:space="preserve">
ESTA COLUMNA NO SE DEBE MOVER, AQUÍ SE COLOCA EL RESULTADO DE LA MACROS, O SEA, LAS MARCA DE CLASE.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Esteban Molina</author>
  </authors>
  <commentList>
    <comment ref="C55" authorId="0" shapeId="0" xr:uid="{00000000-0006-0000-0B00-000001000000}">
      <text>
        <r>
          <rPr>
            <b/>
            <sz val="8"/>
            <color indexed="81"/>
            <rFont val="Tahoma"/>
            <family val="2"/>
          </rPr>
          <t>Esteban Molina:</t>
        </r>
        <r>
          <rPr>
            <sz val="8"/>
            <color indexed="81"/>
            <rFont val="Tahoma"/>
            <family val="2"/>
          </rPr>
          <t xml:space="preserve">
ESTA COLUMNA NO SE DEBE MOVER, AQUÍ SE COLOCA EL RESULTADO DE LA MACROS, O SEA, LAS MARCA DE CLASE.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Esteban Molina</author>
  </authors>
  <commentList>
    <comment ref="C55" authorId="0" shapeId="0" xr:uid="{00000000-0006-0000-0C00-000001000000}">
      <text>
        <r>
          <rPr>
            <b/>
            <sz val="8"/>
            <color indexed="81"/>
            <rFont val="Tahoma"/>
            <family val="2"/>
          </rPr>
          <t>Esteban Molina:</t>
        </r>
        <r>
          <rPr>
            <sz val="8"/>
            <color indexed="81"/>
            <rFont val="Tahoma"/>
            <family val="2"/>
          </rPr>
          <t xml:space="preserve">
ESTA COLUMNA NO SE DEBE MOVER, AQUÍ SE COLOCA EL RESULTADO DE LA MACROS, O SEA, LAS MARCA DE CLASE.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Esteban Molina</author>
  </authors>
  <commentList>
    <comment ref="C55" authorId="0" shapeId="0" xr:uid="{00000000-0006-0000-0D00-000001000000}">
      <text>
        <r>
          <rPr>
            <b/>
            <sz val="8"/>
            <color indexed="81"/>
            <rFont val="Tahoma"/>
            <family val="2"/>
          </rPr>
          <t>Esteban Molina:</t>
        </r>
        <r>
          <rPr>
            <sz val="8"/>
            <color indexed="81"/>
            <rFont val="Tahoma"/>
            <family val="2"/>
          </rPr>
          <t xml:space="preserve">
ESTA COLUMNA NO SE DEBE MOVER, AQUÍ SE COLOCA EL RESULTADO DE LA MACROS, O SEA, LAS MARCA DE CLASE.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Esteban Molina</author>
  </authors>
  <commentList>
    <comment ref="C55" authorId="0" shapeId="0" xr:uid="{00000000-0006-0000-0E00-000001000000}">
      <text>
        <r>
          <rPr>
            <b/>
            <sz val="8"/>
            <color indexed="81"/>
            <rFont val="Tahoma"/>
            <family val="2"/>
          </rPr>
          <t>Esteban Molina:</t>
        </r>
        <r>
          <rPr>
            <sz val="8"/>
            <color indexed="81"/>
            <rFont val="Tahoma"/>
            <family val="2"/>
          </rPr>
          <t xml:space="preserve">
ESTA COLUMNA NO SE DEBE MOVER, AQUÍ SE COLOCA EL RESULTADO DE LA MACROS, O SEA, LAS MARCA DE CLASE.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Esteban Molina</author>
  </authors>
  <commentList>
    <comment ref="C55" authorId="0" shapeId="0" xr:uid="{00000000-0006-0000-0F00-000001000000}">
      <text>
        <r>
          <rPr>
            <b/>
            <sz val="8"/>
            <color indexed="81"/>
            <rFont val="Tahoma"/>
            <family val="2"/>
          </rPr>
          <t>Esteban Molina:</t>
        </r>
        <r>
          <rPr>
            <sz val="8"/>
            <color indexed="81"/>
            <rFont val="Tahoma"/>
            <family val="2"/>
          </rPr>
          <t xml:space="preserve">
ESTA COLUMNA NO SE DEBE MOVER, AQUÍ SE COLOCA EL RESULTADO DE LA MACROS, O SEA, LAS MARCA DE CLASE.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Esteban Molina</author>
  </authors>
  <commentList>
    <comment ref="C55" authorId="0" shapeId="0" xr:uid="{00000000-0006-0000-1000-000001000000}">
      <text>
        <r>
          <rPr>
            <b/>
            <sz val="8"/>
            <color indexed="81"/>
            <rFont val="Tahoma"/>
            <family val="2"/>
          </rPr>
          <t>Esteban Molina:</t>
        </r>
        <r>
          <rPr>
            <sz val="8"/>
            <color indexed="81"/>
            <rFont val="Tahoma"/>
            <family val="2"/>
          </rPr>
          <t xml:space="preserve">
ESTA COLUMNA NO SE DEBE MOVER, AQUÍ SE COLOCA EL RESULTADO DE LA MACROS, O SEA, LAS MARCA DE CLASE.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Esteban Molina</author>
  </authors>
  <commentList>
    <comment ref="C55" authorId="0" shapeId="0" xr:uid="{00000000-0006-0000-1100-000001000000}">
      <text>
        <r>
          <rPr>
            <b/>
            <sz val="8"/>
            <color indexed="81"/>
            <rFont val="Tahoma"/>
            <family val="2"/>
          </rPr>
          <t>Esteban Molina:</t>
        </r>
        <r>
          <rPr>
            <sz val="8"/>
            <color indexed="81"/>
            <rFont val="Tahoma"/>
            <family val="2"/>
          </rPr>
          <t xml:space="preserve">
ESTA COLUMNA NO SE DEBE MOVER, AQUÍ SE COLOCA EL RESULTADO DE LA MACROS, O SEA, LAS MARCA DE CLASE.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Esteban Molina</author>
  </authors>
  <commentList>
    <comment ref="C55" authorId="0" shapeId="0" xr:uid="{00000000-0006-0000-1200-000001000000}">
      <text>
        <r>
          <rPr>
            <b/>
            <sz val="8"/>
            <color indexed="81"/>
            <rFont val="Tahoma"/>
            <family val="2"/>
          </rPr>
          <t>Esteban Molina:</t>
        </r>
        <r>
          <rPr>
            <sz val="8"/>
            <color indexed="81"/>
            <rFont val="Tahoma"/>
            <family val="2"/>
          </rPr>
          <t xml:space="preserve">
ESTA COLUMNA NO SE DEBE MOVER, AQUÍ SE COLOCA EL RESULTADO DE LA MACROS, O SEA, LAS MARCA DE CLASE.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Esteban Molina</author>
  </authors>
  <commentList>
    <comment ref="C55" authorId="0" shapeId="0" xr:uid="{00000000-0006-0000-1300-000001000000}">
      <text>
        <r>
          <rPr>
            <b/>
            <sz val="8"/>
            <color indexed="81"/>
            <rFont val="Tahoma"/>
            <family val="2"/>
          </rPr>
          <t>Esteban Molina:</t>
        </r>
        <r>
          <rPr>
            <sz val="8"/>
            <color indexed="81"/>
            <rFont val="Tahoma"/>
            <family val="2"/>
          </rPr>
          <t xml:space="preserve">
ESTA COLUMNA NO SE DEBE MOVER, AQUÍ SE COLOCA EL RESULTADO DE LA MACROS, O SEA, LAS MARCA DE CLASE.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Esteban Molina</author>
  </authors>
  <commentList>
    <comment ref="C55" authorId="0" shapeId="0" xr:uid="{00000000-0006-0000-1400-000001000000}">
      <text>
        <r>
          <rPr>
            <b/>
            <sz val="8"/>
            <color indexed="81"/>
            <rFont val="Tahoma"/>
            <family val="2"/>
          </rPr>
          <t>Esteban Molina:</t>
        </r>
        <r>
          <rPr>
            <sz val="8"/>
            <color indexed="81"/>
            <rFont val="Tahoma"/>
            <family val="2"/>
          </rPr>
          <t xml:space="preserve">
ESTA COLUMNA NO SE DEBE MOVER, AQUÍ SE COLOCA EL RESULTADO DE LA MACROS, O SEA, LAS MARCA DE CLASE.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Esteban Molina</author>
  </authors>
  <commentList>
    <comment ref="C55" authorId="0" shapeId="0" xr:uid="{00000000-0006-0000-1500-000001000000}">
      <text>
        <r>
          <rPr>
            <b/>
            <sz val="8"/>
            <color indexed="81"/>
            <rFont val="Tahoma"/>
            <family val="2"/>
          </rPr>
          <t>Esteban Molina:</t>
        </r>
        <r>
          <rPr>
            <sz val="8"/>
            <color indexed="81"/>
            <rFont val="Tahoma"/>
            <family val="2"/>
          </rPr>
          <t xml:space="preserve">
ESTA COLUMNA NO SE DEBE MOVER, AQUÍ SE COLOCA EL RESULTADO DE LA MACROS, O SEA, LAS MARCA DE CLASE.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Esteban Molina</author>
  </authors>
  <commentList>
    <comment ref="C55" authorId="0" shapeId="0" xr:uid="{00000000-0006-0000-1600-000001000000}">
      <text>
        <r>
          <rPr>
            <b/>
            <sz val="8"/>
            <color indexed="81"/>
            <rFont val="Tahoma"/>
            <family val="2"/>
          </rPr>
          <t>Esteban Molina:</t>
        </r>
        <r>
          <rPr>
            <sz val="8"/>
            <color indexed="81"/>
            <rFont val="Tahoma"/>
            <family val="2"/>
          </rPr>
          <t xml:space="preserve">
ESTA COLUMNA NO SE DEBE MOVER, AQUÍ SE COLOCA EL RESULTADO DE LA MACROS, O SEA, LAS MARCA DE CLASE.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Esteban Molina</author>
  </authors>
  <commentList>
    <comment ref="C55" authorId="0" shapeId="0" xr:uid="{00000000-0006-0000-1700-000001000000}">
      <text>
        <r>
          <rPr>
            <b/>
            <sz val="8"/>
            <color indexed="81"/>
            <rFont val="Tahoma"/>
            <family val="2"/>
          </rPr>
          <t>Esteban Molina:</t>
        </r>
        <r>
          <rPr>
            <sz val="8"/>
            <color indexed="81"/>
            <rFont val="Tahoma"/>
            <family val="2"/>
          </rPr>
          <t xml:space="preserve">
ESTA COLUMNA NO SE DEBE MOVER, AQUÍ SE COLOCA EL RESULTADO DE LA MACROS, O SEA, LAS MARCA DE CLASE.</t>
        </r>
      </text>
    </comment>
  </commentList>
</comments>
</file>

<file path=xl/sharedStrings.xml><?xml version="1.0" encoding="utf-8"?>
<sst xmlns="http://schemas.openxmlformats.org/spreadsheetml/2006/main" count="1723" uniqueCount="121">
  <si>
    <t>Número ejemplares de anchovetas a los que se les extrajo otolitos, por talla y lance de pesca</t>
  </si>
  <si>
    <t>Total</t>
  </si>
  <si>
    <t>Talla</t>
  </si>
  <si>
    <t>L-1</t>
  </si>
  <si>
    <t>L-2</t>
  </si>
  <si>
    <t>L-3</t>
  </si>
  <si>
    <t>L-4</t>
  </si>
  <si>
    <t>L-5</t>
  </si>
  <si>
    <t>L-6</t>
  </si>
  <si>
    <t>L-7</t>
  </si>
  <si>
    <t>L-8</t>
  </si>
  <si>
    <t>L-9</t>
  </si>
  <si>
    <t>L-10</t>
  </si>
  <si>
    <t>L-11</t>
  </si>
  <si>
    <t>L-12</t>
  </si>
  <si>
    <t>L-13</t>
  </si>
  <si>
    <t>L-14</t>
  </si>
  <si>
    <t>L-15</t>
  </si>
  <si>
    <t>L-16</t>
  </si>
  <si>
    <t>L-17</t>
  </si>
  <si>
    <t>L-18</t>
  </si>
  <si>
    <t>L-19</t>
  </si>
  <si>
    <t>L-20</t>
  </si>
  <si>
    <t>L-21</t>
  </si>
  <si>
    <t>L-22</t>
  </si>
  <si>
    <t>L-23</t>
  </si>
  <si>
    <t>L-24</t>
  </si>
  <si>
    <t>L-25</t>
  </si>
  <si>
    <t>L-26</t>
  </si>
  <si>
    <t>L-27</t>
  </si>
  <si>
    <t>L-28</t>
  </si>
  <si>
    <t>L-29</t>
  </si>
  <si>
    <t>L-30</t>
  </si>
  <si>
    <t>L-31</t>
  </si>
  <si>
    <t>L-32</t>
  </si>
  <si>
    <t>L-33</t>
  </si>
  <si>
    <t>L-34</t>
  </si>
  <si>
    <t>L-35</t>
  </si>
  <si>
    <t>L-36</t>
  </si>
  <si>
    <t>L-37</t>
  </si>
  <si>
    <t>L-38</t>
  </si>
  <si>
    <t>L-39</t>
  </si>
  <si>
    <t>L-40</t>
  </si>
  <si>
    <t>Especie:</t>
  </si>
  <si>
    <t>I.  FRECUENCIA DE LONGITUDES</t>
  </si>
  <si>
    <t>Long.</t>
  </si>
  <si>
    <t>MACHOS</t>
  </si>
  <si>
    <t>HEMBRAS</t>
  </si>
  <si>
    <t>INDETERMINADOS</t>
  </si>
  <si>
    <t>TOTAL</t>
  </si>
  <si>
    <t>Frec.</t>
  </si>
  <si>
    <t>Eje</t>
  </si>
  <si>
    <t>(cm)</t>
  </si>
  <si>
    <t>Nº</t>
  </si>
  <si>
    <t>Peso</t>
  </si>
  <si>
    <t>P.Prom.</t>
  </si>
  <si>
    <t>%</t>
  </si>
  <si>
    <t>Acum.</t>
  </si>
  <si>
    <t>Li * Fi</t>
  </si>
  <si>
    <t>Aux.</t>
  </si>
  <si>
    <t>Peso Promedio</t>
  </si>
  <si>
    <t>gr</t>
  </si>
  <si>
    <t>Talla promedio</t>
  </si>
  <si>
    <t>cm</t>
  </si>
  <si>
    <t>% Reclutas</t>
  </si>
  <si>
    <t xml:space="preserve">   %</t>
  </si>
  <si>
    <t>Moda de la talla</t>
  </si>
  <si>
    <t>II.  MUESTREO BIOLOGICO</t>
  </si>
  <si>
    <t>Hembras</t>
  </si>
  <si>
    <t xml:space="preserve">Nº de </t>
  </si>
  <si>
    <t>Sexo</t>
  </si>
  <si>
    <t>Madurez</t>
  </si>
  <si>
    <t>Indice</t>
  </si>
  <si>
    <t>Total Peso Gónadas</t>
  </si>
  <si>
    <t>órden</t>
  </si>
  <si>
    <t>(gr)</t>
  </si>
  <si>
    <t>Evisc.</t>
  </si>
  <si>
    <t>Sexual</t>
  </si>
  <si>
    <t>Gónada</t>
  </si>
  <si>
    <t>Gonádico</t>
  </si>
  <si>
    <t>Total Peso Eviscerado</t>
  </si>
  <si>
    <t>Indice Gonádico (%)</t>
  </si>
  <si>
    <t>III.  LONGITUD / PESO</t>
  </si>
  <si>
    <t>ANCHOVETA</t>
  </si>
  <si>
    <t>Marca</t>
  </si>
  <si>
    <t>clase</t>
  </si>
  <si>
    <t>otolitos</t>
  </si>
  <si>
    <t>estómagos</t>
  </si>
  <si>
    <t>Total general</t>
  </si>
  <si>
    <t>PROYECTO : ESTIMACION DEL RECLUTAMIENTO DE ANCHOVETA Y SARDINA COMÚN  2014</t>
  </si>
  <si>
    <t>Nº Lance</t>
  </si>
  <si>
    <t>Long (cm)</t>
  </si>
  <si>
    <t>Peso (gr)</t>
  </si>
  <si>
    <t>Peso Evisc.</t>
  </si>
  <si>
    <t>Madurez Sex.</t>
  </si>
  <si>
    <t>Peso Gónada</t>
  </si>
  <si>
    <t>Otolitos</t>
  </si>
  <si>
    <t>Nº Indv.</t>
  </si>
  <si>
    <t>sexo</t>
  </si>
  <si>
    <t>Peso Gónada(grs)</t>
  </si>
  <si>
    <t>Congeladas</t>
  </si>
  <si>
    <t>Suma de (gr)</t>
  </si>
  <si>
    <t>Cuenta de (gr)</t>
  </si>
  <si>
    <t>SI</t>
  </si>
  <si>
    <t>s/ otolitos</t>
  </si>
  <si>
    <t>Muestras congeladas</t>
  </si>
  <si>
    <t>(en blanco)</t>
  </si>
  <si>
    <t>Lance</t>
  </si>
  <si>
    <t>%frec</t>
  </si>
  <si>
    <t>%BTMM</t>
  </si>
  <si>
    <t>Peso promedio</t>
  </si>
  <si>
    <t>12.5 y 9</t>
  </si>
  <si>
    <t>6.5 y 10</t>
  </si>
  <si>
    <t>9.5 y 11</t>
  </si>
  <si>
    <t>8 y 6</t>
  </si>
  <si>
    <t>SUMA</t>
  </si>
  <si>
    <t>congelados</t>
  </si>
  <si>
    <t>5, 7 y 14</t>
  </si>
  <si>
    <t>LARVAS</t>
  </si>
  <si>
    <t>N.A</t>
  </si>
  <si>
    <t>SEXO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</si>
</sst>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0_)"/>
    <numFmt numFmtId="165" formatCode="#,##0.0_);\(#,##0.0\)"/>
    <numFmt numFmtId="166" formatCode="0.0_)"/>
    <numFmt numFmtId="167" formatCode="0_)"/>
    <numFmt numFmtId="168" formatCode="0.0"/>
  </numFmts>
  <fonts count="14" x14ac:knownFonts="1">
    <font>
      <sz val="10"/>
      <name val="Arial"/>
    </font>
    <font>
      <b/>
      <sz val="14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0"/>
      <color indexed="8"/>
      <name val="Arial"/>
      <family val="2"/>
    </font>
    <font>
      <sz val="10"/>
      <color indexed="12"/>
      <name val="Arial"/>
      <family val="2"/>
    </font>
    <font>
      <b/>
      <sz val="10"/>
      <color indexed="12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2"/>
      <name val="Arial"/>
      <family val="2"/>
    </font>
    <font>
      <b/>
      <sz val="12"/>
      <name val="Arial"/>
      <family val="2"/>
    </font>
    <font>
      <b/>
      <sz val="20"/>
      <name val="Arial"/>
      <family val="2"/>
    </font>
    <font>
      <b/>
      <sz val="12"/>
      <color rgb="FF00B0F0"/>
      <name val="Arial"/>
      <family val="2"/>
    </font>
    <font>
      <b/>
      <sz val="12"/>
      <color rgb="FF000099"/>
      <name val="Arial"/>
      <family val="2"/>
    </font>
  </fonts>
  <fills count="15">
    <fill>
      <patternFill patternType="none"/>
    </fill>
    <fill>
      <patternFill patternType="gray125"/>
    </fill>
    <fill>
      <patternFill patternType="darkGray">
        <fgColor indexed="9"/>
        <bgColor indexed="42"/>
      </patternFill>
    </fill>
    <fill>
      <patternFill patternType="darkGray">
        <fgColor indexed="9"/>
        <bgColor indexed="43"/>
      </patternFill>
    </fill>
    <fill>
      <patternFill patternType="solid">
        <fgColor indexed="13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1"/>
        <bgColor indexed="64"/>
      </patternFill>
    </fill>
    <fill>
      <patternFill patternType="darkGray">
        <fgColor indexed="9"/>
        <bgColor indexed="11"/>
      </patternFill>
    </fill>
    <fill>
      <patternFill patternType="solid">
        <fgColor rgb="FF00B0F0"/>
        <bgColor indexed="64"/>
      </patternFill>
    </fill>
    <fill>
      <patternFill patternType="solid">
        <fgColor rgb="FF57D3FF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2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Dashed">
        <color rgb="FFC00000"/>
      </bottom>
      <diagonal/>
    </border>
  </borders>
  <cellStyleXfs count="2">
    <xf numFmtId="0" fontId="0" fillId="0" borderId="0"/>
    <xf numFmtId="0" fontId="2" fillId="0" borderId="0"/>
  </cellStyleXfs>
  <cellXfs count="276">
    <xf numFmtId="0" fontId="0" fillId="0" borderId="0" xfId="0"/>
    <xf numFmtId="0" fontId="1" fillId="0" borderId="0" xfId="0" applyFont="1"/>
    <xf numFmtId="0" fontId="0" fillId="0" borderId="1" xfId="0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168" fontId="0" fillId="0" borderId="4" xfId="0" applyNumberFormat="1" applyBorder="1" applyAlignment="1">
      <alignment horizontal="center"/>
    </xf>
    <xf numFmtId="0" fontId="0" fillId="0" borderId="5" xfId="0" applyBorder="1"/>
    <xf numFmtId="168" fontId="0" fillId="0" borderId="6" xfId="0" applyNumberFormat="1" applyBorder="1" applyAlignment="1">
      <alignment horizontal="center"/>
    </xf>
    <xf numFmtId="0" fontId="0" fillId="0" borderId="7" xfId="0" applyBorder="1"/>
    <xf numFmtId="0" fontId="0" fillId="0" borderId="8" xfId="0" applyBorder="1"/>
    <xf numFmtId="0" fontId="3" fillId="0" borderId="0" xfId="0" applyFont="1" applyAlignment="1">
      <alignment horizontal="left"/>
    </xf>
    <xf numFmtId="0" fontId="2" fillId="0" borderId="0" xfId="0" applyFont="1"/>
    <xf numFmtId="164" fontId="2" fillId="0" borderId="0" xfId="0" applyNumberFormat="1" applyFont="1"/>
    <xf numFmtId="0" fontId="3" fillId="0" borderId="0" xfId="0" applyFont="1"/>
    <xf numFmtId="0" fontId="2" fillId="0" borderId="0" xfId="0" applyFont="1" applyAlignment="1">
      <alignment horizontal="left"/>
    </xf>
    <xf numFmtId="1" fontId="4" fillId="0" borderId="0" xfId="0" applyNumberFormat="1" applyFont="1"/>
    <xf numFmtId="0" fontId="2" fillId="2" borderId="1" xfId="0" applyFont="1" applyFill="1" applyBorder="1" applyAlignment="1">
      <alignment horizontal="center"/>
    </xf>
    <xf numFmtId="0" fontId="2" fillId="2" borderId="6" xfId="0" applyFont="1" applyFill="1" applyBorder="1" applyAlignment="1">
      <alignment horizontal="center"/>
    </xf>
    <xf numFmtId="168" fontId="2" fillId="0" borderId="0" xfId="0" applyNumberFormat="1" applyFont="1" applyAlignment="1">
      <alignment horizontal="center"/>
    </xf>
    <xf numFmtId="0" fontId="2" fillId="3" borderId="3" xfId="0" applyFont="1" applyFill="1" applyBorder="1"/>
    <xf numFmtId="165" fontId="4" fillId="0" borderId="9" xfId="0" applyNumberFormat="1" applyFont="1" applyBorder="1"/>
    <xf numFmtId="165" fontId="2" fillId="0" borderId="9" xfId="0" applyNumberFormat="1" applyFont="1" applyBorder="1"/>
    <xf numFmtId="0" fontId="2" fillId="0" borderId="10" xfId="0" applyFont="1" applyBorder="1"/>
    <xf numFmtId="0" fontId="2" fillId="0" borderId="11" xfId="0" applyFont="1" applyBorder="1"/>
    <xf numFmtId="166" fontId="5" fillId="0" borderId="12" xfId="0" applyNumberFormat="1" applyFont="1" applyBorder="1"/>
    <xf numFmtId="165" fontId="5" fillId="0" borderId="11" xfId="0" applyNumberFormat="1" applyFont="1" applyBorder="1"/>
    <xf numFmtId="168" fontId="5" fillId="0" borderId="9" xfId="0" applyNumberFormat="1" applyFont="1" applyBorder="1"/>
    <xf numFmtId="0" fontId="2" fillId="0" borderId="1" xfId="0" applyFont="1" applyBorder="1" applyAlignment="1">
      <alignment horizontal="center"/>
    </xf>
    <xf numFmtId="166" fontId="2" fillId="0" borderId="0" xfId="0" applyNumberFormat="1" applyFont="1"/>
    <xf numFmtId="0" fontId="2" fillId="0" borderId="12" xfId="0" applyFont="1" applyBorder="1"/>
    <xf numFmtId="165" fontId="2" fillId="0" borderId="5" xfId="0" applyNumberFormat="1" applyFont="1" applyBorder="1"/>
    <xf numFmtId="165" fontId="5" fillId="0" borderId="0" xfId="0" applyNumberFormat="1" applyFont="1"/>
    <xf numFmtId="168" fontId="5" fillId="0" borderId="5" xfId="0" applyNumberFormat="1" applyFont="1" applyBorder="1"/>
    <xf numFmtId="0" fontId="2" fillId="0" borderId="4" xfId="0" applyFont="1" applyBorder="1" applyAlignment="1">
      <alignment horizontal="center"/>
    </xf>
    <xf numFmtId="167" fontId="2" fillId="3" borderId="3" xfId="0" applyNumberFormat="1" applyFont="1" applyFill="1" applyBorder="1"/>
    <xf numFmtId="0" fontId="2" fillId="0" borderId="13" xfId="0" applyFont="1" applyBorder="1"/>
    <xf numFmtId="0" fontId="2" fillId="0" borderId="7" xfId="0" applyFont="1" applyBorder="1"/>
    <xf numFmtId="165" fontId="2" fillId="0" borderId="8" xfId="0" applyNumberFormat="1" applyFont="1" applyBorder="1"/>
    <xf numFmtId="166" fontId="5" fillId="0" borderId="13" xfId="0" applyNumberFormat="1" applyFont="1" applyBorder="1"/>
    <xf numFmtId="168" fontId="5" fillId="0" borderId="8" xfId="0" applyNumberFormat="1" applyFont="1" applyBorder="1"/>
    <xf numFmtId="0" fontId="2" fillId="0" borderId="6" xfId="0" applyFont="1" applyBorder="1" applyAlignment="1">
      <alignment horizontal="center"/>
    </xf>
    <xf numFmtId="0" fontId="2" fillId="0" borderId="0" xfId="0" applyFont="1" applyAlignment="1">
      <alignment horizontal="right"/>
    </xf>
    <xf numFmtId="0" fontId="5" fillId="0" borderId="0" xfId="0" applyFont="1"/>
    <xf numFmtId="168" fontId="5" fillId="0" borderId="0" xfId="0" applyNumberFormat="1" applyFont="1"/>
    <xf numFmtId="165" fontId="6" fillId="0" borderId="0" xfId="0" applyNumberFormat="1" applyFont="1"/>
    <xf numFmtId="0" fontId="2" fillId="0" borderId="0" xfId="0" applyFont="1" applyAlignment="1">
      <alignment horizontal="center"/>
    </xf>
    <xf numFmtId="168" fontId="6" fillId="0" borderId="0" xfId="0" applyNumberFormat="1" applyFont="1" applyAlignment="1">
      <alignment horizontal="center"/>
    </xf>
    <xf numFmtId="166" fontId="6" fillId="0" borderId="0" xfId="0" applyNumberFormat="1" applyFont="1"/>
    <xf numFmtId="0" fontId="2" fillId="2" borderId="9" xfId="0" applyFont="1" applyFill="1" applyBorder="1" applyAlignment="1">
      <alignment horizontal="center"/>
    </xf>
    <xf numFmtId="165" fontId="6" fillId="0" borderId="3" xfId="0" applyNumberFormat="1" applyFont="1" applyBorder="1"/>
    <xf numFmtId="0" fontId="2" fillId="2" borderId="8" xfId="0" applyFont="1" applyFill="1" applyBorder="1" applyAlignment="1">
      <alignment horizontal="center"/>
    </xf>
    <xf numFmtId="166" fontId="6" fillId="0" borderId="3" xfId="0" applyNumberFormat="1" applyFont="1" applyBorder="1"/>
    <xf numFmtId="168" fontId="2" fillId="0" borderId="10" xfId="0" applyNumberFormat="1" applyFont="1" applyBorder="1"/>
    <xf numFmtId="166" fontId="2" fillId="0" borderId="11" xfId="0" applyNumberFormat="1" applyFont="1" applyBorder="1"/>
    <xf numFmtId="166" fontId="2" fillId="0" borderId="9" xfId="0" applyNumberFormat="1" applyFont="1" applyBorder="1"/>
    <xf numFmtId="168" fontId="2" fillId="0" borderId="12" xfId="0" applyNumberFormat="1" applyFont="1" applyBorder="1"/>
    <xf numFmtId="166" fontId="2" fillId="0" borderId="5" xfId="0" applyNumberFormat="1" applyFont="1" applyBorder="1"/>
    <xf numFmtId="167" fontId="2" fillId="0" borderId="0" xfId="0" applyNumberFormat="1" applyFont="1"/>
    <xf numFmtId="168" fontId="2" fillId="0" borderId="0" xfId="0" applyNumberFormat="1" applyFont="1"/>
    <xf numFmtId="37" fontId="2" fillId="0" borderId="0" xfId="0" applyNumberFormat="1" applyFont="1"/>
    <xf numFmtId="168" fontId="2" fillId="0" borderId="13" xfId="0" applyNumberFormat="1" applyFont="1" applyBorder="1"/>
    <xf numFmtId="37" fontId="2" fillId="0" borderId="7" xfId="0" applyNumberFormat="1" applyFont="1" applyBorder="1"/>
    <xf numFmtId="167" fontId="2" fillId="0" borderId="7" xfId="0" applyNumberFormat="1" applyFont="1" applyBorder="1"/>
    <xf numFmtId="166" fontId="2" fillId="0" borderId="8" xfId="0" applyNumberFormat="1" applyFont="1" applyBorder="1"/>
    <xf numFmtId="0" fontId="2" fillId="2" borderId="11" xfId="0" applyFont="1" applyFill="1" applyBorder="1" applyAlignment="1">
      <alignment horizontal="center"/>
    </xf>
    <xf numFmtId="0" fontId="2" fillId="2" borderId="7" xfId="0" applyFont="1" applyFill="1" applyBorder="1" applyAlignment="1">
      <alignment horizontal="center"/>
    </xf>
    <xf numFmtId="168" fontId="2" fillId="0" borderId="11" xfId="0" applyNumberFormat="1" applyFont="1" applyBorder="1"/>
    <xf numFmtId="0" fontId="2" fillId="0" borderId="1" xfId="0" applyFont="1" applyBorder="1"/>
    <xf numFmtId="0" fontId="2" fillId="0" borderId="9" xfId="0" applyFont="1" applyBorder="1"/>
    <xf numFmtId="0" fontId="2" fillId="0" borderId="4" xfId="0" applyFont="1" applyBorder="1"/>
    <xf numFmtId="0" fontId="2" fillId="0" borderId="5" xfId="0" applyFont="1" applyBorder="1"/>
    <xf numFmtId="165" fontId="2" fillId="0" borderId="0" xfId="0" applyNumberFormat="1" applyFont="1"/>
    <xf numFmtId="0" fontId="2" fillId="0" borderId="5" xfId="0" applyFont="1" applyBorder="1" applyAlignment="1">
      <alignment horizontal="right"/>
    </xf>
    <xf numFmtId="0" fontId="2" fillId="0" borderId="4" xfId="0" applyFont="1" applyBorder="1" applyAlignment="1">
      <alignment horizontal="right"/>
    </xf>
    <xf numFmtId="0" fontId="2" fillId="0" borderId="6" xfId="0" applyFont="1" applyBorder="1"/>
    <xf numFmtId="0" fontId="2" fillId="0" borderId="8" xfId="0" applyFont="1" applyBorder="1"/>
    <xf numFmtId="0" fontId="3" fillId="0" borderId="0" xfId="0" quotePrefix="1" applyFont="1" applyAlignment="1">
      <alignment horizontal="left"/>
    </xf>
    <xf numFmtId="0" fontId="2" fillId="4" borderId="0" xfId="0" applyFont="1" applyFill="1"/>
    <xf numFmtId="0" fontId="2" fillId="2" borderId="12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3" fillId="4" borderId="0" xfId="0" applyFont="1" applyFill="1" applyAlignment="1">
      <alignment horizontal="center"/>
    </xf>
    <xf numFmtId="14" fontId="3" fillId="4" borderId="0" xfId="0" applyNumberFormat="1" applyFont="1" applyFill="1"/>
    <xf numFmtId="0" fontId="2" fillId="5" borderId="0" xfId="0" applyFont="1" applyFill="1"/>
    <xf numFmtId="0" fontId="2" fillId="6" borderId="0" xfId="0" applyFont="1" applyFill="1"/>
    <xf numFmtId="49" fontId="3" fillId="4" borderId="0" xfId="0" applyNumberFormat="1" applyFont="1" applyFill="1"/>
    <xf numFmtId="165" fontId="6" fillId="0" borderId="1" xfId="0" applyNumberFormat="1" applyFont="1" applyBorder="1"/>
    <xf numFmtId="14" fontId="2" fillId="0" borderId="0" xfId="0" applyNumberFormat="1" applyFont="1"/>
    <xf numFmtId="14" fontId="3" fillId="0" borderId="0" xfId="0" applyNumberFormat="1" applyFont="1"/>
    <xf numFmtId="49" fontId="3" fillId="0" borderId="0" xfId="0" applyNumberFormat="1" applyFont="1"/>
    <xf numFmtId="0" fontId="9" fillId="0" borderId="0" xfId="0" applyFont="1"/>
    <xf numFmtId="0" fontId="9" fillId="0" borderId="0" xfId="0" applyFont="1" applyAlignment="1">
      <alignment horizontal="right"/>
    </xf>
    <xf numFmtId="167" fontId="9" fillId="0" borderId="0" xfId="0" applyNumberFormat="1" applyFont="1"/>
    <xf numFmtId="0" fontId="9" fillId="0" borderId="7" xfId="0" applyFont="1" applyBorder="1"/>
    <xf numFmtId="0" fontId="9" fillId="0" borderId="11" xfId="0" applyFont="1" applyBorder="1"/>
    <xf numFmtId="168" fontId="9" fillId="0" borderId="0" xfId="0" applyNumberFormat="1" applyFont="1"/>
    <xf numFmtId="0" fontId="0" fillId="0" borderId="16" xfId="0" pivotButton="1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16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168" fontId="0" fillId="0" borderId="0" xfId="0" applyNumberFormat="1"/>
    <xf numFmtId="0" fontId="2" fillId="8" borderId="4" xfId="0" applyFont="1" applyFill="1" applyBorder="1" applyAlignment="1">
      <alignment horizontal="center"/>
    </xf>
    <xf numFmtId="0" fontId="2" fillId="9" borderId="4" xfId="0" applyFont="1" applyFill="1" applyBorder="1" applyAlignment="1">
      <alignment horizontal="center"/>
    </xf>
    <xf numFmtId="0" fontId="2" fillId="0" borderId="0" xfId="1"/>
    <xf numFmtId="0" fontId="2" fillId="0" borderId="3" xfId="1" applyBorder="1"/>
    <xf numFmtId="2" fontId="2" fillId="0" borderId="0" xfId="1" applyNumberFormat="1"/>
    <xf numFmtId="0" fontId="2" fillId="0" borderId="3" xfId="0" applyFont="1" applyBorder="1"/>
    <xf numFmtId="0" fontId="10" fillId="11" borderId="0" xfId="1" applyFont="1" applyFill="1"/>
    <xf numFmtId="0" fontId="10" fillId="11" borderId="0" xfId="1" applyFont="1" applyFill="1" applyAlignment="1">
      <alignment horizontal="center"/>
    </xf>
    <xf numFmtId="0" fontId="10" fillId="11" borderId="0" xfId="1" applyFont="1" applyFill="1" applyAlignment="1">
      <alignment horizontal="center" vertical="center"/>
    </xf>
    <xf numFmtId="0" fontId="9" fillId="0" borderId="0" xfId="1" applyFont="1"/>
    <xf numFmtId="0" fontId="9" fillId="11" borderId="0" xfId="1" applyFont="1" applyFill="1"/>
    <xf numFmtId="168" fontId="9" fillId="0" borderId="0" xfId="1" applyNumberFormat="1" applyFont="1"/>
    <xf numFmtId="0" fontId="9" fillId="0" borderId="0" xfId="1" applyFont="1" applyAlignment="1">
      <alignment horizontal="right"/>
    </xf>
    <xf numFmtId="166" fontId="9" fillId="0" borderId="0" xfId="1" applyNumberFormat="1" applyFont="1"/>
    <xf numFmtId="167" fontId="9" fillId="0" borderId="0" xfId="1" applyNumberFormat="1" applyFont="1"/>
    <xf numFmtId="0" fontId="9" fillId="8" borderId="0" xfId="1" applyFont="1" applyFill="1"/>
    <xf numFmtId="168" fontId="2" fillId="0" borderId="0" xfId="1" applyNumberFormat="1"/>
    <xf numFmtId="0" fontId="9" fillId="0" borderId="7" xfId="1" applyFont="1" applyBorder="1"/>
    <xf numFmtId="0" fontId="9" fillId="0" borderId="11" xfId="1" applyFont="1" applyBorder="1"/>
    <xf numFmtId="168" fontId="9" fillId="0" borderId="12" xfId="1" applyNumberFormat="1" applyFont="1" applyBorder="1"/>
    <xf numFmtId="0" fontId="10" fillId="0" borderId="0" xfId="1" applyFont="1"/>
    <xf numFmtId="0" fontId="9" fillId="9" borderId="0" xfId="1" applyFont="1" applyFill="1"/>
    <xf numFmtId="0" fontId="12" fillId="0" borderId="0" xfId="1" applyFont="1"/>
    <xf numFmtId="0" fontId="3" fillId="0" borderId="0" xfId="1" quotePrefix="1" applyFont="1" applyAlignment="1">
      <alignment horizontal="left"/>
    </xf>
    <xf numFmtId="164" fontId="2" fillId="0" borderId="0" xfId="1" applyNumberFormat="1"/>
    <xf numFmtId="0" fontId="3" fillId="0" borderId="0" xfId="1" applyFont="1" applyAlignment="1">
      <alignment horizontal="left"/>
    </xf>
    <xf numFmtId="0" fontId="3" fillId="0" borderId="0" xfId="1" applyFont="1"/>
    <xf numFmtId="49" fontId="3" fillId="4" borderId="0" xfId="1" applyNumberFormat="1" applyFont="1" applyFill="1"/>
    <xf numFmtId="0" fontId="2" fillId="4" borderId="0" xfId="1" applyFill="1"/>
    <xf numFmtId="0" fontId="2" fillId="0" borderId="0" xfId="1" applyAlignment="1">
      <alignment horizontal="left"/>
    </xf>
    <xf numFmtId="1" fontId="4" fillId="0" borderId="0" xfId="1" applyNumberFormat="1" applyFont="1"/>
    <xf numFmtId="0" fontId="2" fillId="2" borderId="1" xfId="1" applyFill="1" applyBorder="1" applyAlignment="1">
      <alignment horizontal="center"/>
    </xf>
    <xf numFmtId="0" fontId="2" fillId="2" borderId="6" xfId="1" applyFill="1" applyBorder="1" applyAlignment="1">
      <alignment horizontal="center"/>
    </xf>
    <xf numFmtId="0" fontId="2" fillId="2" borderId="2" xfId="1" applyFill="1" applyBorder="1" applyAlignment="1">
      <alignment horizontal="center"/>
    </xf>
    <xf numFmtId="0" fontId="2" fillId="2" borderId="3" xfId="1" applyFill="1" applyBorder="1" applyAlignment="1">
      <alignment horizontal="center"/>
    </xf>
    <xf numFmtId="168" fontId="2" fillId="0" borderId="0" xfId="1" applyNumberFormat="1" applyAlignment="1">
      <alignment horizontal="center"/>
    </xf>
    <xf numFmtId="0" fontId="2" fillId="3" borderId="3" xfId="1" applyFill="1" applyBorder="1"/>
    <xf numFmtId="165" fontId="4" fillId="0" borderId="9" xfId="1" applyNumberFormat="1" applyFont="1" applyBorder="1"/>
    <xf numFmtId="165" fontId="2" fillId="0" borderId="9" xfId="1" applyNumberFormat="1" applyBorder="1"/>
    <xf numFmtId="0" fontId="2" fillId="0" borderId="10" xfId="1" applyBorder="1"/>
    <xf numFmtId="0" fontId="2" fillId="0" borderId="11" xfId="1" applyBorder="1"/>
    <xf numFmtId="166" fontId="5" fillId="0" borderId="12" xfId="1" applyNumberFormat="1" applyFont="1" applyBorder="1"/>
    <xf numFmtId="165" fontId="5" fillId="0" borderId="11" xfId="1" applyNumberFormat="1" applyFont="1" applyBorder="1"/>
    <xf numFmtId="168" fontId="5" fillId="0" borderId="9" xfId="1" applyNumberFormat="1" applyFont="1" applyBorder="1"/>
    <xf numFmtId="0" fontId="2" fillId="0" borderId="1" xfId="1" applyBorder="1" applyAlignment="1">
      <alignment horizontal="center"/>
    </xf>
    <xf numFmtId="166" fontId="2" fillId="0" borderId="0" xfId="1" applyNumberFormat="1"/>
    <xf numFmtId="0" fontId="2" fillId="0" borderId="12" xfId="1" applyBorder="1"/>
    <xf numFmtId="165" fontId="2" fillId="0" borderId="5" xfId="1" applyNumberFormat="1" applyBorder="1"/>
    <xf numFmtId="165" fontId="5" fillId="0" borderId="0" xfId="1" applyNumberFormat="1" applyFont="1"/>
    <xf numFmtId="168" fontId="5" fillId="0" borderId="5" xfId="1" applyNumberFormat="1" applyFont="1" applyBorder="1"/>
    <xf numFmtId="0" fontId="2" fillId="0" borderId="4" xfId="1" applyBorder="1" applyAlignment="1">
      <alignment horizontal="center"/>
    </xf>
    <xf numFmtId="167" fontId="2" fillId="3" borderId="3" xfId="1" applyNumberFormat="1" applyFill="1" applyBorder="1"/>
    <xf numFmtId="0" fontId="2" fillId="0" borderId="13" xfId="1" applyBorder="1"/>
    <xf numFmtId="0" fontId="2" fillId="0" borderId="7" xfId="1" applyBorder="1"/>
    <xf numFmtId="165" fontId="2" fillId="0" borderId="8" xfId="1" applyNumberFormat="1" applyBorder="1"/>
    <xf numFmtId="166" fontId="5" fillId="0" borderId="13" xfId="1" applyNumberFormat="1" applyFont="1" applyBorder="1"/>
    <xf numFmtId="168" fontId="5" fillId="0" borderId="8" xfId="1" applyNumberFormat="1" applyFont="1" applyBorder="1"/>
    <xf numFmtId="0" fontId="2" fillId="0" borderId="6" xfId="1" applyBorder="1" applyAlignment="1">
      <alignment horizontal="center"/>
    </xf>
    <xf numFmtId="0" fontId="2" fillId="0" borderId="0" xfId="1" applyAlignment="1">
      <alignment horizontal="right"/>
    </xf>
    <xf numFmtId="0" fontId="5" fillId="0" borderId="0" xfId="1" applyFont="1"/>
    <xf numFmtId="168" fontId="5" fillId="0" borderId="0" xfId="1" applyNumberFormat="1" applyFont="1"/>
    <xf numFmtId="165" fontId="6" fillId="0" borderId="0" xfId="1" applyNumberFormat="1" applyFont="1"/>
    <xf numFmtId="0" fontId="2" fillId="0" borderId="0" xfId="1" applyAlignment="1">
      <alignment horizontal="center"/>
    </xf>
    <xf numFmtId="168" fontId="6" fillId="0" borderId="0" xfId="1" applyNumberFormat="1" applyFont="1" applyAlignment="1">
      <alignment horizontal="center"/>
    </xf>
    <xf numFmtId="166" fontId="6" fillId="0" borderId="0" xfId="1" applyNumberFormat="1" applyFont="1"/>
    <xf numFmtId="0" fontId="2" fillId="2" borderId="9" xfId="1" applyFill="1" applyBorder="1" applyAlignment="1">
      <alignment horizontal="center"/>
    </xf>
    <xf numFmtId="0" fontId="3" fillId="4" borderId="0" xfId="1" applyFont="1" applyFill="1" applyAlignment="1">
      <alignment horizontal="center"/>
    </xf>
    <xf numFmtId="0" fontId="2" fillId="2" borderId="1" xfId="1" applyFill="1" applyBorder="1" applyAlignment="1">
      <alignment horizontal="center" vertical="center"/>
    </xf>
    <xf numFmtId="165" fontId="6" fillId="0" borderId="3" xfId="1" applyNumberFormat="1" applyFont="1" applyBorder="1"/>
    <xf numFmtId="0" fontId="2" fillId="2" borderId="8" xfId="1" applyFill="1" applyBorder="1" applyAlignment="1">
      <alignment horizontal="center"/>
    </xf>
    <xf numFmtId="0" fontId="2" fillId="2" borderId="6" xfId="1" applyFill="1" applyBorder="1" applyAlignment="1">
      <alignment horizontal="center" vertical="center"/>
    </xf>
    <xf numFmtId="166" fontId="6" fillId="0" borderId="3" xfId="1" applyNumberFormat="1" applyFont="1" applyBorder="1"/>
    <xf numFmtId="0" fontId="2" fillId="8" borderId="4" xfId="1" applyFill="1" applyBorder="1" applyAlignment="1">
      <alignment horizontal="center"/>
    </xf>
    <xf numFmtId="168" fontId="2" fillId="0" borderId="10" xfId="1" applyNumberFormat="1" applyBorder="1"/>
    <xf numFmtId="166" fontId="2" fillId="0" borderId="11" xfId="1" applyNumberFormat="1" applyBorder="1"/>
    <xf numFmtId="166" fontId="2" fillId="0" borderId="9" xfId="1" applyNumberFormat="1" applyBorder="1"/>
    <xf numFmtId="168" fontId="2" fillId="0" borderId="12" xfId="1" applyNumberFormat="1" applyBorder="1"/>
    <xf numFmtId="166" fontId="2" fillId="0" borderId="5" xfId="1" applyNumberFormat="1" applyBorder="1"/>
    <xf numFmtId="0" fontId="2" fillId="0" borderId="16" xfId="1" applyBorder="1"/>
    <xf numFmtId="0" fontId="2" fillId="0" borderId="20" xfId="1" applyBorder="1"/>
    <xf numFmtId="0" fontId="2" fillId="0" borderId="21" xfId="1" applyBorder="1"/>
    <xf numFmtId="0" fontId="2" fillId="0" borderId="22" xfId="1" applyBorder="1"/>
    <xf numFmtId="0" fontId="2" fillId="0" borderId="17" xfId="1" applyBorder="1"/>
    <xf numFmtId="0" fontId="2" fillId="0" borderId="24" xfId="1" applyBorder="1"/>
    <xf numFmtId="0" fontId="2" fillId="0" borderId="25" xfId="1" applyBorder="1"/>
    <xf numFmtId="167" fontId="2" fillId="0" borderId="0" xfId="1" applyNumberFormat="1"/>
    <xf numFmtId="0" fontId="2" fillId="0" borderId="18" xfId="1" applyBorder="1"/>
    <xf numFmtId="0" fontId="2" fillId="0" borderId="23" xfId="1" applyBorder="1"/>
    <xf numFmtId="0" fontId="2" fillId="0" borderId="19" xfId="1" applyBorder="1"/>
    <xf numFmtId="37" fontId="2" fillId="0" borderId="0" xfId="1" applyNumberFormat="1"/>
    <xf numFmtId="168" fontId="2" fillId="0" borderId="13" xfId="1" applyNumberFormat="1" applyBorder="1"/>
    <xf numFmtId="37" fontId="2" fillId="0" borderId="7" xfId="1" applyNumberFormat="1" applyBorder="1"/>
    <xf numFmtId="167" fontId="2" fillId="0" borderId="7" xfId="1" applyNumberFormat="1" applyBorder="1"/>
    <xf numFmtId="166" fontId="2" fillId="0" borderId="8" xfId="1" applyNumberFormat="1" applyBorder="1"/>
    <xf numFmtId="0" fontId="2" fillId="2" borderId="11" xfId="1" applyFill="1" applyBorder="1" applyAlignment="1">
      <alignment horizontal="center"/>
    </xf>
    <xf numFmtId="0" fontId="2" fillId="2" borderId="7" xfId="1" applyFill="1" applyBorder="1" applyAlignment="1">
      <alignment horizontal="center"/>
    </xf>
    <xf numFmtId="168" fontId="2" fillId="0" borderId="11" xfId="1" applyNumberFormat="1" applyBorder="1"/>
    <xf numFmtId="0" fontId="2" fillId="0" borderId="1" xfId="1" applyBorder="1"/>
    <xf numFmtId="0" fontId="2" fillId="0" borderId="9" xfId="1" applyBorder="1"/>
    <xf numFmtId="0" fontId="2" fillId="0" borderId="4" xfId="1" applyBorder="1"/>
    <xf numFmtId="0" fontId="2" fillId="0" borderId="5" xfId="1" applyBorder="1"/>
    <xf numFmtId="165" fontId="2" fillId="0" borderId="0" xfId="1" applyNumberFormat="1"/>
    <xf numFmtId="0" fontId="2" fillId="0" borderId="5" xfId="1" applyBorder="1" applyAlignment="1">
      <alignment horizontal="right"/>
    </xf>
    <xf numFmtId="0" fontId="2" fillId="0" borderId="4" xfId="1" applyBorder="1" applyAlignment="1">
      <alignment horizontal="right"/>
    </xf>
    <xf numFmtId="0" fontId="2" fillId="0" borderId="6" xfId="1" applyBorder="1"/>
    <xf numFmtId="0" fontId="2" fillId="0" borderId="8" xfId="1" applyBorder="1"/>
    <xf numFmtId="0" fontId="2" fillId="0" borderId="16" xfId="1" pivotButton="1" applyBorder="1"/>
    <xf numFmtId="0" fontId="2" fillId="12" borderId="0" xfId="1" applyFill="1"/>
    <xf numFmtId="0" fontId="11" fillId="0" borderId="0" xfId="0" applyFont="1"/>
    <xf numFmtId="2" fontId="2" fillId="13" borderId="3" xfId="1" applyNumberFormat="1" applyFill="1" applyBorder="1"/>
    <xf numFmtId="0" fontId="3" fillId="0" borderId="3" xfId="1" applyFont="1" applyBorder="1"/>
    <xf numFmtId="0" fontId="3" fillId="2" borderId="3" xfId="0" applyFont="1" applyFill="1" applyBorder="1" applyAlignment="1">
      <alignment horizontal="center"/>
    </xf>
    <xf numFmtId="0" fontId="3" fillId="0" borderId="0" xfId="1" applyFont="1" applyAlignment="1">
      <alignment horizontal="center"/>
    </xf>
    <xf numFmtId="0" fontId="3" fillId="0" borderId="3" xfId="1" applyFont="1" applyBorder="1" applyAlignment="1">
      <alignment horizontal="center"/>
    </xf>
    <xf numFmtId="0" fontId="3" fillId="0" borderId="3" xfId="1" applyFont="1" applyBorder="1" applyAlignment="1">
      <alignment horizontal="left"/>
    </xf>
    <xf numFmtId="2" fontId="2" fillId="13" borderId="6" xfId="1" applyNumberFormat="1" applyFill="1" applyBorder="1"/>
    <xf numFmtId="2" fontId="3" fillId="0" borderId="0" xfId="1" applyNumberFormat="1" applyFont="1"/>
    <xf numFmtId="2" fontId="2" fillId="0" borderId="3" xfId="1" applyNumberFormat="1" applyBorder="1"/>
    <xf numFmtId="2" fontId="2" fillId="10" borderId="3" xfId="1" applyNumberFormat="1" applyFill="1" applyBorder="1"/>
    <xf numFmtId="0" fontId="2" fillId="0" borderId="26" xfId="1" applyBorder="1"/>
    <xf numFmtId="2" fontId="2" fillId="13" borderId="26" xfId="1" applyNumberFormat="1" applyFill="1" applyBorder="1"/>
    <xf numFmtId="0" fontId="2" fillId="9" borderId="0" xfId="1" applyFill="1"/>
    <xf numFmtId="0" fontId="2" fillId="8" borderId="0" xfId="1" applyFill="1"/>
    <xf numFmtId="2" fontId="2" fillId="0" borderId="6" xfId="1" applyNumberFormat="1" applyBorder="1"/>
    <xf numFmtId="0" fontId="2" fillId="0" borderId="26" xfId="0" applyFont="1" applyBorder="1"/>
    <xf numFmtId="2" fontId="2" fillId="0" borderId="26" xfId="1" applyNumberFormat="1" applyBorder="1"/>
    <xf numFmtId="0" fontId="13" fillId="0" borderId="0" xfId="1" applyFont="1" applyAlignment="1">
      <alignment horizontal="center" vertical="center"/>
    </xf>
    <xf numFmtId="1" fontId="13" fillId="0" borderId="0" xfId="1" applyNumberFormat="1" applyFont="1" applyAlignment="1">
      <alignment horizontal="center" vertical="center"/>
    </xf>
    <xf numFmtId="2" fontId="13" fillId="0" borderId="0" xfId="1" applyNumberFormat="1" applyFont="1" applyAlignment="1">
      <alignment horizontal="center" vertical="center"/>
    </xf>
    <xf numFmtId="0" fontId="2" fillId="0" borderId="0" xfId="0" applyFont="1" applyAlignment="1">
      <alignment horizontal="left"/>
    </xf>
    <xf numFmtId="0" fontId="2" fillId="2" borderId="14" xfId="0" applyFont="1" applyFill="1" applyBorder="1" applyAlignment="1">
      <alignment horizontal="left" vertical="center"/>
    </xf>
    <xf numFmtId="0" fontId="2" fillId="2" borderId="15" xfId="0" applyFont="1" applyFill="1" applyBorder="1" applyAlignment="1">
      <alignment horizontal="left" vertical="center"/>
    </xf>
    <xf numFmtId="0" fontId="2" fillId="2" borderId="2" xfId="0" applyFont="1" applyFill="1" applyBorder="1" applyAlignment="1">
      <alignment horizontal="left" vertical="center"/>
    </xf>
    <xf numFmtId="0" fontId="2" fillId="7" borderId="14" xfId="0" applyFont="1" applyFill="1" applyBorder="1" applyAlignment="1">
      <alignment horizontal="center" vertical="center"/>
    </xf>
    <xf numFmtId="0" fontId="2" fillId="7" borderId="15" xfId="0" applyFont="1" applyFill="1" applyBorder="1" applyAlignment="1">
      <alignment horizontal="center" vertical="center"/>
    </xf>
    <xf numFmtId="0" fontId="2" fillId="7" borderId="2" xfId="0" applyFont="1" applyFill="1" applyBorder="1" applyAlignment="1">
      <alignment horizontal="center" vertical="center"/>
    </xf>
    <xf numFmtId="0" fontId="2" fillId="2" borderId="10" xfId="0" applyFont="1" applyFill="1" applyBorder="1" applyAlignment="1">
      <alignment horizontal="left" vertical="center"/>
    </xf>
    <xf numFmtId="0" fontId="2" fillId="2" borderId="11" xfId="0" applyFont="1" applyFill="1" applyBorder="1" applyAlignment="1">
      <alignment horizontal="left" vertical="center"/>
    </xf>
    <xf numFmtId="0" fontId="2" fillId="2" borderId="9" xfId="0" applyFont="1" applyFill="1" applyBorder="1" applyAlignment="1">
      <alignment horizontal="left" vertical="center"/>
    </xf>
    <xf numFmtId="0" fontId="3" fillId="7" borderId="14" xfId="0" applyFont="1" applyFill="1" applyBorder="1" applyAlignment="1">
      <alignment horizontal="center"/>
    </xf>
    <xf numFmtId="0" fontId="3" fillId="7" borderId="15" xfId="0" applyFont="1" applyFill="1" applyBorder="1" applyAlignment="1">
      <alignment horizontal="center"/>
    </xf>
    <xf numFmtId="0" fontId="3" fillId="7" borderId="2" xfId="0" applyFont="1" applyFill="1" applyBorder="1" applyAlignment="1">
      <alignment horizontal="center"/>
    </xf>
    <xf numFmtId="0" fontId="3" fillId="0" borderId="0" xfId="0" applyFont="1" applyAlignment="1">
      <alignment horizontal="left"/>
    </xf>
    <xf numFmtId="0" fontId="2" fillId="2" borderId="14" xfId="1" applyFill="1" applyBorder="1" applyAlignment="1">
      <alignment horizontal="left" vertical="center"/>
    </xf>
    <xf numFmtId="0" fontId="2" fillId="2" borderId="15" xfId="1" applyFill="1" applyBorder="1" applyAlignment="1">
      <alignment horizontal="left" vertical="center"/>
    </xf>
    <xf numFmtId="0" fontId="2" fillId="2" borderId="2" xfId="1" applyFill="1" applyBorder="1" applyAlignment="1">
      <alignment horizontal="left" vertical="center"/>
    </xf>
    <xf numFmtId="0" fontId="3" fillId="0" borderId="0" xfId="1" applyFont="1" applyAlignment="1">
      <alignment horizontal="left"/>
    </xf>
    <xf numFmtId="0" fontId="3" fillId="7" borderId="15" xfId="1" applyFont="1" applyFill="1" applyBorder="1" applyAlignment="1">
      <alignment horizontal="center"/>
    </xf>
    <xf numFmtId="0" fontId="3" fillId="7" borderId="2" xfId="1" applyFont="1" applyFill="1" applyBorder="1" applyAlignment="1">
      <alignment horizontal="center"/>
    </xf>
    <xf numFmtId="0" fontId="3" fillId="7" borderId="14" xfId="1" applyFont="1" applyFill="1" applyBorder="1" applyAlignment="1">
      <alignment horizontal="center"/>
    </xf>
    <xf numFmtId="0" fontId="2" fillId="0" borderId="0" xfId="1" applyAlignment="1">
      <alignment horizontal="left"/>
    </xf>
    <xf numFmtId="0" fontId="2" fillId="7" borderId="14" xfId="1" applyFill="1" applyBorder="1" applyAlignment="1">
      <alignment horizontal="center" vertical="center"/>
    </xf>
    <xf numFmtId="0" fontId="2" fillId="7" borderId="15" xfId="1" applyFill="1" applyBorder="1" applyAlignment="1">
      <alignment horizontal="center" vertical="center"/>
    </xf>
    <xf numFmtId="0" fontId="2" fillId="7" borderId="2" xfId="1" applyFill="1" applyBorder="1" applyAlignment="1">
      <alignment horizontal="center" vertical="center"/>
    </xf>
    <xf numFmtId="0" fontId="2" fillId="2" borderId="10" xfId="1" applyFill="1" applyBorder="1" applyAlignment="1">
      <alignment horizontal="left" vertical="center"/>
    </xf>
    <xf numFmtId="0" fontId="2" fillId="2" borderId="11" xfId="1" applyFill="1" applyBorder="1" applyAlignment="1">
      <alignment horizontal="left" vertical="center"/>
    </xf>
    <xf numFmtId="0" fontId="2" fillId="2" borderId="9" xfId="1" applyFill="1" applyBorder="1" applyAlignment="1">
      <alignment horizontal="left" vertical="center"/>
    </xf>
    <xf numFmtId="165" fontId="5" fillId="14" borderId="11" xfId="0" applyNumberFormat="1" applyFont="1" applyFill="1" applyBorder="1"/>
    <xf numFmtId="165" fontId="5" fillId="14" borderId="0" xfId="0" applyNumberFormat="1" applyFont="1" applyFill="1"/>
    <xf numFmtId="0" fontId="0" fillId="0" borderId="16" xfId="0" applyNumberFormat="1" applyBorder="1"/>
    <xf numFmtId="0" fontId="0" fillId="0" borderId="22" xfId="0" applyNumberFormat="1" applyBorder="1"/>
    <xf numFmtId="0" fontId="0" fillId="0" borderId="17" xfId="0" applyNumberFormat="1" applyBorder="1"/>
    <xf numFmtId="0" fontId="0" fillId="0" borderId="24" xfId="0" applyNumberFormat="1" applyBorder="1"/>
    <xf numFmtId="0" fontId="0" fillId="0" borderId="0" xfId="0" applyNumberFormat="1"/>
    <xf numFmtId="0" fontId="0" fillId="0" borderId="25" xfId="0" applyNumberFormat="1" applyBorder="1"/>
    <xf numFmtId="0" fontId="0" fillId="0" borderId="18" xfId="0" applyNumberFormat="1" applyBorder="1"/>
    <xf numFmtId="0" fontId="0" fillId="0" borderId="23" xfId="0" applyNumberFormat="1" applyBorder="1"/>
    <xf numFmtId="0" fontId="0" fillId="0" borderId="19" xfId="0" applyNumberFormat="1" applyBorder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colors>
    <mruColors>
      <color rgb="FF00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1.xml"/><Relationship Id="rId39" Type="http://schemas.openxmlformats.org/officeDocument/2006/relationships/pivotCacheDefinition" Target="pivotCache/pivotCacheDefinition14.xml"/><Relationship Id="rId21" Type="http://schemas.openxmlformats.org/officeDocument/2006/relationships/worksheet" Target="worksheets/sheet21.xml"/><Relationship Id="rId34" Type="http://schemas.openxmlformats.org/officeDocument/2006/relationships/pivotCacheDefinition" Target="pivotCache/pivotCacheDefinition9.xml"/><Relationship Id="rId42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pivotCacheDefinition" Target="pivotCache/pivotCacheDefinition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pivotCacheDefinition" Target="pivotCache/pivotCacheDefinition7.xml"/><Relationship Id="rId37" Type="http://schemas.openxmlformats.org/officeDocument/2006/relationships/pivotCacheDefinition" Target="pivotCache/pivotCacheDefinition12.xml"/><Relationship Id="rId40" Type="http://schemas.openxmlformats.org/officeDocument/2006/relationships/pivotCacheDefinition" Target="pivotCache/pivotCacheDefinition15.xml"/><Relationship Id="rId45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pivotCacheDefinition" Target="pivotCache/pivotCacheDefinition3.xml"/><Relationship Id="rId36" Type="http://schemas.openxmlformats.org/officeDocument/2006/relationships/pivotCacheDefinition" Target="pivotCache/pivotCacheDefinition1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6.xml"/><Relationship Id="rId4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pivotCacheDefinition" Target="pivotCache/pivotCacheDefinition2.xml"/><Relationship Id="rId30" Type="http://schemas.openxmlformats.org/officeDocument/2006/relationships/pivotCacheDefinition" Target="pivotCache/pivotCacheDefinition5.xml"/><Relationship Id="rId35" Type="http://schemas.openxmlformats.org/officeDocument/2006/relationships/pivotCacheDefinition" Target="pivotCache/pivotCacheDefinition10.xml"/><Relationship Id="rId43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1.xml"/><Relationship Id="rId33" Type="http://schemas.openxmlformats.org/officeDocument/2006/relationships/pivotCacheDefinition" Target="pivotCache/pivotCacheDefinition8.xml"/><Relationship Id="rId38" Type="http://schemas.openxmlformats.org/officeDocument/2006/relationships/pivotCacheDefinition" Target="pivotCache/pivotCacheDefinition13.xml"/><Relationship Id="rId20" Type="http://schemas.openxmlformats.org/officeDocument/2006/relationships/worksheet" Target="worksheets/sheet20.xml"/><Relationship Id="rId41" Type="http://schemas.openxmlformats.org/officeDocument/2006/relationships/pivotCacheDefinition" Target="pivotCache/pivotCacheDefinition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CL"/>
              <a:t>Relación Longitud Peso</a:t>
            </a:r>
          </a:p>
        </c:rich>
      </c:tx>
      <c:layout>
        <c:manualLayout>
          <c:xMode val="edge"/>
          <c:yMode val="edge"/>
          <c:x val="0.30903800992487279"/>
          <c:y val="3.731307625008412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661824181487139"/>
          <c:y val="0.14179130311206986"/>
          <c:w val="0.81632769270409977"/>
          <c:h val="0.68656841506896982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circle"/>
            <c:size val="4"/>
            <c:spPr>
              <a:solidFill>
                <a:srgbClr val="969696"/>
              </a:solidFill>
              <a:ln>
                <a:solidFill>
                  <a:srgbClr val="333333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FF0000"/>
                </a:solidFill>
                <a:prstDash val="solid"/>
              </a:ln>
            </c:spPr>
            <c:trendlineType val="exp"/>
            <c:dispRSqr val="0"/>
            <c:dispEq val="0"/>
          </c:trendline>
          <c:xVal>
            <c:numRef>
              <c:f>TODOS!$C$19:$C$5000</c:f>
              <c:numCache>
                <c:formatCode>0.0</c:formatCode>
                <c:ptCount val="2317"/>
                <c:pt idx="0">
                  <c:v>8.9400000000000013</c:v>
                </c:pt>
                <c:pt idx="1">
                  <c:v>8.9499999999999993</c:v>
                </c:pt>
                <c:pt idx="2">
                  <c:v>8.9700000000000006</c:v>
                </c:pt>
                <c:pt idx="3">
                  <c:v>9.17</c:v>
                </c:pt>
                <c:pt idx="4">
                  <c:v>8.7099999999999991</c:v>
                </c:pt>
                <c:pt idx="5">
                  <c:v>9.629999999999999</c:v>
                </c:pt>
                <c:pt idx="6">
                  <c:v>9.84</c:v>
                </c:pt>
                <c:pt idx="7">
                  <c:v>9.76</c:v>
                </c:pt>
                <c:pt idx="8">
                  <c:v>9.35</c:v>
                </c:pt>
                <c:pt idx="9">
                  <c:v>9.68</c:v>
                </c:pt>
                <c:pt idx="10">
                  <c:v>9.1999999999999993</c:v>
                </c:pt>
                <c:pt idx="11">
                  <c:v>9.49</c:v>
                </c:pt>
                <c:pt idx="12">
                  <c:v>9.4400000000000013</c:v>
                </c:pt>
                <c:pt idx="13">
                  <c:v>9.58</c:v>
                </c:pt>
                <c:pt idx="14">
                  <c:v>9.5599999999999987</c:v>
                </c:pt>
                <c:pt idx="15">
                  <c:v>9.32</c:v>
                </c:pt>
                <c:pt idx="16">
                  <c:v>9.51</c:v>
                </c:pt>
                <c:pt idx="17">
                  <c:v>9.370000000000001</c:v>
                </c:pt>
                <c:pt idx="18">
                  <c:v>9.07</c:v>
                </c:pt>
                <c:pt idx="19">
                  <c:v>9.6</c:v>
                </c:pt>
                <c:pt idx="20">
                  <c:v>9.33</c:v>
                </c:pt>
                <c:pt idx="21">
                  <c:v>9.2200000000000006</c:v>
                </c:pt>
                <c:pt idx="22">
                  <c:v>9.51</c:v>
                </c:pt>
                <c:pt idx="23">
                  <c:v>9.58</c:v>
                </c:pt>
                <c:pt idx="24">
                  <c:v>10.050000000000001</c:v>
                </c:pt>
                <c:pt idx="25">
                  <c:v>9.7099999999999991</c:v>
                </c:pt>
                <c:pt idx="26">
                  <c:v>8.4599999999999991</c:v>
                </c:pt>
                <c:pt idx="27">
                  <c:v>10</c:v>
                </c:pt>
                <c:pt idx="28">
                  <c:v>9.76</c:v>
                </c:pt>
                <c:pt idx="29">
                  <c:v>9.65</c:v>
                </c:pt>
                <c:pt idx="30">
                  <c:v>11.02</c:v>
                </c:pt>
                <c:pt idx="31">
                  <c:v>9.48</c:v>
                </c:pt>
                <c:pt idx="32">
                  <c:v>9.75</c:v>
                </c:pt>
                <c:pt idx="33">
                  <c:v>11.05</c:v>
                </c:pt>
                <c:pt idx="34">
                  <c:v>11.7</c:v>
                </c:pt>
                <c:pt idx="35">
                  <c:v>10.040000000000001</c:v>
                </c:pt>
                <c:pt idx="36">
                  <c:v>11.14</c:v>
                </c:pt>
                <c:pt idx="37">
                  <c:v>10.27</c:v>
                </c:pt>
                <c:pt idx="38">
                  <c:v>9.2799999999999994</c:v>
                </c:pt>
                <c:pt idx="39">
                  <c:v>11.48</c:v>
                </c:pt>
                <c:pt idx="40">
                  <c:v>11.07</c:v>
                </c:pt>
                <c:pt idx="41">
                  <c:v>9.9</c:v>
                </c:pt>
                <c:pt idx="42">
                  <c:v>10.85</c:v>
                </c:pt>
                <c:pt idx="43">
                  <c:v>10.97</c:v>
                </c:pt>
                <c:pt idx="44">
                  <c:v>10.01</c:v>
                </c:pt>
                <c:pt idx="45">
                  <c:v>10.129999999999999</c:v>
                </c:pt>
                <c:pt idx="46">
                  <c:v>10.959999999999999</c:v>
                </c:pt>
                <c:pt idx="47">
                  <c:v>11</c:v>
                </c:pt>
                <c:pt idx="48">
                  <c:v>9.7200000000000006</c:v>
                </c:pt>
                <c:pt idx="49">
                  <c:v>9.4599999999999991</c:v>
                </c:pt>
                <c:pt idx="50">
                  <c:v>11</c:v>
                </c:pt>
                <c:pt idx="51">
                  <c:v>9.85</c:v>
                </c:pt>
                <c:pt idx="52">
                  <c:v>10.620000000000001</c:v>
                </c:pt>
                <c:pt idx="53">
                  <c:v>10.75</c:v>
                </c:pt>
                <c:pt idx="54">
                  <c:v>11.73</c:v>
                </c:pt>
                <c:pt idx="55">
                  <c:v>11.64</c:v>
                </c:pt>
                <c:pt idx="56">
                  <c:v>10.64</c:v>
                </c:pt>
                <c:pt idx="57">
                  <c:v>10.83</c:v>
                </c:pt>
                <c:pt idx="58">
                  <c:v>10.86</c:v>
                </c:pt>
                <c:pt idx="59">
                  <c:v>10.52</c:v>
                </c:pt>
                <c:pt idx="60">
                  <c:v>9.7900000000000009</c:v>
                </c:pt>
                <c:pt idx="61">
                  <c:v>11.93</c:v>
                </c:pt>
                <c:pt idx="62">
                  <c:v>11.01</c:v>
                </c:pt>
                <c:pt idx="63">
                  <c:v>11.290000000000001</c:v>
                </c:pt>
                <c:pt idx="64">
                  <c:v>10.620000000000001</c:v>
                </c:pt>
                <c:pt idx="65">
                  <c:v>13.52</c:v>
                </c:pt>
                <c:pt idx="66">
                  <c:v>12.02</c:v>
                </c:pt>
                <c:pt idx="67">
                  <c:v>11</c:v>
                </c:pt>
                <c:pt idx="68">
                  <c:v>10.23</c:v>
                </c:pt>
                <c:pt idx="69">
                  <c:v>11.89</c:v>
                </c:pt>
                <c:pt idx="70">
                  <c:v>10.08</c:v>
                </c:pt>
                <c:pt idx="71">
                  <c:v>9.5299999999999994</c:v>
                </c:pt>
                <c:pt idx="72">
                  <c:v>10.290000000000001</c:v>
                </c:pt>
                <c:pt idx="73">
                  <c:v>11.57</c:v>
                </c:pt>
                <c:pt idx="74">
                  <c:v>9.4599999999999991</c:v>
                </c:pt>
                <c:pt idx="75">
                  <c:v>11.540000000000001</c:v>
                </c:pt>
                <c:pt idx="76">
                  <c:v>9.92</c:v>
                </c:pt>
                <c:pt idx="77">
                  <c:v>10.76</c:v>
                </c:pt>
                <c:pt idx="78">
                  <c:v>11.91</c:v>
                </c:pt>
                <c:pt idx="79">
                  <c:v>11.05</c:v>
                </c:pt>
                <c:pt idx="80">
                  <c:v>9.51</c:v>
                </c:pt>
                <c:pt idx="81">
                  <c:v>8.68</c:v>
                </c:pt>
                <c:pt idx="82">
                  <c:v>9.879999999999999</c:v>
                </c:pt>
                <c:pt idx="83">
                  <c:v>9.6999999999999993</c:v>
                </c:pt>
                <c:pt idx="84">
                  <c:v>9.32</c:v>
                </c:pt>
                <c:pt idx="85">
                  <c:v>9.5400000000000009</c:v>
                </c:pt>
                <c:pt idx="86">
                  <c:v>10.26</c:v>
                </c:pt>
                <c:pt idx="87">
                  <c:v>9.7099999999999991</c:v>
                </c:pt>
                <c:pt idx="88">
                  <c:v>9.0400000000000009</c:v>
                </c:pt>
                <c:pt idx="89">
                  <c:v>9.77</c:v>
                </c:pt>
                <c:pt idx="90">
                  <c:v>10.220000000000001</c:v>
                </c:pt>
                <c:pt idx="91">
                  <c:v>10.5</c:v>
                </c:pt>
                <c:pt idx="92">
                  <c:v>10.28</c:v>
                </c:pt>
                <c:pt idx="93">
                  <c:v>10.190000000000001</c:v>
                </c:pt>
                <c:pt idx="94">
                  <c:v>10.18</c:v>
                </c:pt>
                <c:pt idx="95">
                  <c:v>9.7900000000000009</c:v>
                </c:pt>
                <c:pt idx="96">
                  <c:v>9.620000000000001</c:v>
                </c:pt>
                <c:pt idx="97">
                  <c:v>10.290000000000001</c:v>
                </c:pt>
                <c:pt idx="98">
                  <c:v>9.9499999999999993</c:v>
                </c:pt>
                <c:pt idx="99">
                  <c:v>11.190000000000001</c:v>
                </c:pt>
                <c:pt idx="100">
                  <c:v>10.45</c:v>
                </c:pt>
                <c:pt idx="101">
                  <c:v>9.5</c:v>
                </c:pt>
                <c:pt idx="102">
                  <c:v>10.290000000000001</c:v>
                </c:pt>
                <c:pt idx="103">
                  <c:v>9.7900000000000009</c:v>
                </c:pt>
                <c:pt idx="104">
                  <c:v>9.43</c:v>
                </c:pt>
                <c:pt idx="105">
                  <c:v>9.57</c:v>
                </c:pt>
                <c:pt idx="106">
                  <c:v>9.68</c:v>
                </c:pt>
                <c:pt idx="107">
                  <c:v>9.66</c:v>
                </c:pt>
                <c:pt idx="108">
                  <c:v>10.34</c:v>
                </c:pt>
                <c:pt idx="109">
                  <c:v>9.84</c:v>
                </c:pt>
                <c:pt idx="110">
                  <c:v>9.370000000000001</c:v>
                </c:pt>
                <c:pt idx="111">
                  <c:v>9.34</c:v>
                </c:pt>
                <c:pt idx="112">
                  <c:v>9.7200000000000006</c:v>
                </c:pt>
                <c:pt idx="113">
                  <c:v>10.290000000000001</c:v>
                </c:pt>
                <c:pt idx="114">
                  <c:v>9.6999999999999993</c:v>
                </c:pt>
                <c:pt idx="115">
                  <c:v>10.49</c:v>
                </c:pt>
                <c:pt idx="116">
                  <c:v>10.23</c:v>
                </c:pt>
                <c:pt idx="117">
                  <c:v>10.84</c:v>
                </c:pt>
                <c:pt idx="118">
                  <c:v>10.61</c:v>
                </c:pt>
                <c:pt idx="119">
                  <c:v>11.98</c:v>
                </c:pt>
                <c:pt idx="120">
                  <c:v>11.08</c:v>
                </c:pt>
                <c:pt idx="121">
                  <c:v>9.4499999999999993</c:v>
                </c:pt>
                <c:pt idx="122">
                  <c:v>10.78</c:v>
                </c:pt>
                <c:pt idx="123">
                  <c:v>10.82</c:v>
                </c:pt>
                <c:pt idx="124">
                  <c:v>10.42</c:v>
                </c:pt>
                <c:pt idx="125">
                  <c:v>12</c:v>
                </c:pt>
                <c:pt idx="126">
                  <c:v>10.1</c:v>
                </c:pt>
                <c:pt idx="127">
                  <c:v>10.59</c:v>
                </c:pt>
                <c:pt idx="128">
                  <c:v>10</c:v>
                </c:pt>
                <c:pt idx="129">
                  <c:v>10.129999999999999</c:v>
                </c:pt>
                <c:pt idx="130">
                  <c:v>9.93</c:v>
                </c:pt>
                <c:pt idx="131">
                  <c:v>10.790000000000001</c:v>
                </c:pt>
                <c:pt idx="132">
                  <c:v>10.42</c:v>
                </c:pt>
                <c:pt idx="133">
                  <c:v>11.629999999999999</c:v>
                </c:pt>
                <c:pt idx="134">
                  <c:v>11.14</c:v>
                </c:pt>
                <c:pt idx="135">
                  <c:v>11.26</c:v>
                </c:pt>
                <c:pt idx="136">
                  <c:v>11.709999999999999</c:v>
                </c:pt>
                <c:pt idx="137">
                  <c:v>9.9599999999999991</c:v>
                </c:pt>
                <c:pt idx="138">
                  <c:v>10.43</c:v>
                </c:pt>
                <c:pt idx="139">
                  <c:v>9.98</c:v>
                </c:pt>
                <c:pt idx="140">
                  <c:v>11.209999999999999</c:v>
                </c:pt>
                <c:pt idx="141">
                  <c:v>11.08</c:v>
                </c:pt>
                <c:pt idx="142">
                  <c:v>9.66</c:v>
                </c:pt>
                <c:pt idx="143">
                  <c:v>9.6</c:v>
                </c:pt>
                <c:pt idx="144">
                  <c:v>9.83</c:v>
                </c:pt>
                <c:pt idx="145">
                  <c:v>10.440000000000001</c:v>
                </c:pt>
                <c:pt idx="146">
                  <c:v>9.4599999999999991</c:v>
                </c:pt>
                <c:pt idx="147">
                  <c:v>9.59</c:v>
                </c:pt>
                <c:pt idx="148">
                  <c:v>9.23</c:v>
                </c:pt>
                <c:pt idx="149">
                  <c:v>10.78</c:v>
                </c:pt>
                <c:pt idx="150">
                  <c:v>9.74</c:v>
                </c:pt>
                <c:pt idx="151">
                  <c:v>9.74</c:v>
                </c:pt>
                <c:pt idx="152">
                  <c:v>11.02</c:v>
                </c:pt>
                <c:pt idx="153">
                  <c:v>9.52</c:v>
                </c:pt>
                <c:pt idx="154">
                  <c:v>10.33</c:v>
                </c:pt>
                <c:pt idx="155">
                  <c:v>11.08</c:v>
                </c:pt>
                <c:pt idx="156">
                  <c:v>9.9499999999999993</c:v>
                </c:pt>
                <c:pt idx="157">
                  <c:v>10.199999999999999</c:v>
                </c:pt>
                <c:pt idx="158">
                  <c:v>11.01</c:v>
                </c:pt>
                <c:pt idx="159">
                  <c:v>9.57</c:v>
                </c:pt>
                <c:pt idx="160">
                  <c:v>11.76</c:v>
                </c:pt>
                <c:pt idx="161">
                  <c:v>9.6999999999999993</c:v>
                </c:pt>
                <c:pt idx="162">
                  <c:v>10.16</c:v>
                </c:pt>
                <c:pt idx="163">
                  <c:v>7.88</c:v>
                </c:pt>
                <c:pt idx="164">
                  <c:v>7.83</c:v>
                </c:pt>
                <c:pt idx="165">
                  <c:v>7.17</c:v>
                </c:pt>
                <c:pt idx="166">
                  <c:v>5.88</c:v>
                </c:pt>
                <c:pt idx="167">
                  <c:v>5.93</c:v>
                </c:pt>
                <c:pt idx="168">
                  <c:v>7.01</c:v>
                </c:pt>
                <c:pt idx="169">
                  <c:v>7.74</c:v>
                </c:pt>
                <c:pt idx="170">
                  <c:v>8.2099999999999991</c:v>
                </c:pt>
                <c:pt idx="171">
                  <c:v>8.15</c:v>
                </c:pt>
                <c:pt idx="172">
                  <c:v>7.7799999999999994</c:v>
                </c:pt>
                <c:pt idx="173">
                  <c:v>8.39</c:v>
                </c:pt>
                <c:pt idx="174">
                  <c:v>5.7299999999999995</c:v>
                </c:pt>
                <c:pt idx="175">
                  <c:v>6.14</c:v>
                </c:pt>
                <c:pt idx="176">
                  <c:v>5.2799999999999994</c:v>
                </c:pt>
                <c:pt idx="177">
                  <c:v>7.69</c:v>
                </c:pt>
                <c:pt idx="178">
                  <c:v>5.5600000000000005</c:v>
                </c:pt>
                <c:pt idx="179">
                  <c:v>5.91</c:v>
                </c:pt>
                <c:pt idx="180">
                  <c:v>3.9799999999999995</c:v>
                </c:pt>
                <c:pt idx="181">
                  <c:v>5.58</c:v>
                </c:pt>
                <c:pt idx="182">
                  <c:v>4.62</c:v>
                </c:pt>
                <c:pt idx="183">
                  <c:v>4.7700000000000005</c:v>
                </c:pt>
                <c:pt idx="184">
                  <c:v>4.8</c:v>
                </c:pt>
                <c:pt idx="185">
                  <c:v>4.5</c:v>
                </c:pt>
                <c:pt idx="186">
                  <c:v>4.4000000000000004</c:v>
                </c:pt>
                <c:pt idx="187">
                  <c:v>4.3</c:v>
                </c:pt>
                <c:pt idx="188">
                  <c:v>5.2</c:v>
                </c:pt>
                <c:pt idx="189">
                  <c:v>5.0999999999999996</c:v>
                </c:pt>
                <c:pt idx="190">
                  <c:v>4.2</c:v>
                </c:pt>
                <c:pt idx="191">
                  <c:v>4</c:v>
                </c:pt>
                <c:pt idx="192">
                  <c:v>4</c:v>
                </c:pt>
                <c:pt idx="193">
                  <c:v>4.2</c:v>
                </c:pt>
                <c:pt idx="194">
                  <c:v>4.3</c:v>
                </c:pt>
                <c:pt idx="195">
                  <c:v>4.0999999999999996</c:v>
                </c:pt>
                <c:pt idx="196" formatCode="General">
                  <c:v>4</c:v>
                </c:pt>
                <c:pt idx="197" formatCode="General">
                  <c:v>3.9</c:v>
                </c:pt>
                <c:pt idx="198" formatCode="General">
                  <c:v>4.0999999999999996</c:v>
                </c:pt>
                <c:pt idx="199" formatCode="General">
                  <c:v>4</c:v>
                </c:pt>
              </c:numCache>
            </c:numRef>
          </c:xVal>
          <c:yVal>
            <c:numRef>
              <c:f>TODOS!$D$19:$D$5000</c:f>
              <c:numCache>
                <c:formatCode>General</c:formatCode>
                <c:ptCount val="2317"/>
                <c:pt idx="0">
                  <c:v>4.3</c:v>
                </c:pt>
                <c:pt idx="1">
                  <c:v>4.9000000000000004</c:v>
                </c:pt>
                <c:pt idx="2">
                  <c:v>4</c:v>
                </c:pt>
                <c:pt idx="3">
                  <c:v>5.4</c:v>
                </c:pt>
                <c:pt idx="4">
                  <c:v>3.9</c:v>
                </c:pt>
                <c:pt idx="5">
                  <c:v>6.1</c:v>
                </c:pt>
                <c:pt idx="6">
                  <c:v>5.9</c:v>
                </c:pt>
                <c:pt idx="7">
                  <c:v>6.3</c:v>
                </c:pt>
                <c:pt idx="8">
                  <c:v>5.5</c:v>
                </c:pt>
                <c:pt idx="9">
                  <c:v>5.9</c:v>
                </c:pt>
                <c:pt idx="10">
                  <c:v>5</c:v>
                </c:pt>
                <c:pt idx="11">
                  <c:v>6.1</c:v>
                </c:pt>
                <c:pt idx="12">
                  <c:v>5.8</c:v>
                </c:pt>
                <c:pt idx="13">
                  <c:v>6.8</c:v>
                </c:pt>
                <c:pt idx="14">
                  <c:v>6.1</c:v>
                </c:pt>
                <c:pt idx="15">
                  <c:v>5.6</c:v>
                </c:pt>
                <c:pt idx="16">
                  <c:v>5.6</c:v>
                </c:pt>
                <c:pt idx="17">
                  <c:v>5.6</c:v>
                </c:pt>
                <c:pt idx="18">
                  <c:v>4.7</c:v>
                </c:pt>
                <c:pt idx="19">
                  <c:v>6.2</c:v>
                </c:pt>
                <c:pt idx="20">
                  <c:v>5.5</c:v>
                </c:pt>
                <c:pt idx="21">
                  <c:v>4.8</c:v>
                </c:pt>
                <c:pt idx="22">
                  <c:v>5.0999999999999996</c:v>
                </c:pt>
                <c:pt idx="23">
                  <c:v>5.4</c:v>
                </c:pt>
                <c:pt idx="24">
                  <c:v>7.2</c:v>
                </c:pt>
                <c:pt idx="25">
                  <c:v>6.3</c:v>
                </c:pt>
                <c:pt idx="26">
                  <c:v>3.4</c:v>
                </c:pt>
                <c:pt idx="27">
                  <c:v>8.5</c:v>
                </c:pt>
                <c:pt idx="28">
                  <c:v>6.6</c:v>
                </c:pt>
                <c:pt idx="29">
                  <c:v>5.8</c:v>
                </c:pt>
                <c:pt idx="30">
                  <c:v>8.8000000000000007</c:v>
                </c:pt>
                <c:pt idx="31">
                  <c:v>5.8</c:v>
                </c:pt>
                <c:pt idx="32">
                  <c:v>7</c:v>
                </c:pt>
                <c:pt idx="33">
                  <c:v>9.6</c:v>
                </c:pt>
                <c:pt idx="34">
                  <c:v>8.4</c:v>
                </c:pt>
                <c:pt idx="35">
                  <c:v>7.2</c:v>
                </c:pt>
                <c:pt idx="36">
                  <c:v>10</c:v>
                </c:pt>
                <c:pt idx="37">
                  <c:v>7.5</c:v>
                </c:pt>
                <c:pt idx="38">
                  <c:v>5.6</c:v>
                </c:pt>
                <c:pt idx="39">
                  <c:v>7.4</c:v>
                </c:pt>
                <c:pt idx="40">
                  <c:v>9.4</c:v>
                </c:pt>
                <c:pt idx="41">
                  <c:v>7</c:v>
                </c:pt>
                <c:pt idx="42">
                  <c:v>8.6999999999999993</c:v>
                </c:pt>
                <c:pt idx="43">
                  <c:v>10.5</c:v>
                </c:pt>
                <c:pt idx="44">
                  <c:v>6.8</c:v>
                </c:pt>
                <c:pt idx="45">
                  <c:v>8.5</c:v>
                </c:pt>
                <c:pt idx="46">
                  <c:v>9.6999999999999993</c:v>
                </c:pt>
                <c:pt idx="47">
                  <c:v>8.6999999999999993</c:v>
                </c:pt>
                <c:pt idx="48">
                  <c:v>6.5</c:v>
                </c:pt>
                <c:pt idx="49">
                  <c:v>6.4</c:v>
                </c:pt>
                <c:pt idx="50">
                  <c:v>10.199999999999999</c:v>
                </c:pt>
                <c:pt idx="51">
                  <c:v>6.2</c:v>
                </c:pt>
                <c:pt idx="52">
                  <c:v>8.1999999999999993</c:v>
                </c:pt>
                <c:pt idx="53">
                  <c:v>8.5</c:v>
                </c:pt>
                <c:pt idx="54">
                  <c:v>8</c:v>
                </c:pt>
                <c:pt idx="55">
                  <c:v>9.8000000000000007</c:v>
                </c:pt>
                <c:pt idx="56">
                  <c:v>8.1</c:v>
                </c:pt>
                <c:pt idx="57">
                  <c:v>8.8000000000000007</c:v>
                </c:pt>
                <c:pt idx="58">
                  <c:v>9</c:v>
                </c:pt>
                <c:pt idx="59">
                  <c:v>6.4</c:v>
                </c:pt>
                <c:pt idx="60">
                  <c:v>6.4</c:v>
                </c:pt>
                <c:pt idx="61">
                  <c:v>9.6999999999999993</c:v>
                </c:pt>
                <c:pt idx="62">
                  <c:v>8.9</c:v>
                </c:pt>
                <c:pt idx="63">
                  <c:v>9.4</c:v>
                </c:pt>
                <c:pt idx="64">
                  <c:v>8.1999999999999993</c:v>
                </c:pt>
                <c:pt idx="65">
                  <c:v>16.7</c:v>
                </c:pt>
                <c:pt idx="66">
                  <c:v>12</c:v>
                </c:pt>
                <c:pt idx="67">
                  <c:v>9.3000000000000007</c:v>
                </c:pt>
                <c:pt idx="68">
                  <c:v>8.1999999999999993</c:v>
                </c:pt>
                <c:pt idx="69">
                  <c:v>9.1999999999999993</c:v>
                </c:pt>
                <c:pt idx="70">
                  <c:v>7.8</c:v>
                </c:pt>
                <c:pt idx="71">
                  <c:v>5.3</c:v>
                </c:pt>
                <c:pt idx="72">
                  <c:v>6.1</c:v>
                </c:pt>
                <c:pt idx="73">
                  <c:v>12</c:v>
                </c:pt>
                <c:pt idx="74">
                  <c:v>5.2</c:v>
                </c:pt>
                <c:pt idx="75">
                  <c:v>8.5</c:v>
                </c:pt>
                <c:pt idx="76">
                  <c:v>6.9</c:v>
                </c:pt>
                <c:pt idx="77">
                  <c:v>9.1</c:v>
                </c:pt>
                <c:pt idx="78">
                  <c:v>11.2</c:v>
                </c:pt>
                <c:pt idx="79">
                  <c:v>6.5</c:v>
                </c:pt>
                <c:pt idx="80">
                  <c:v>5</c:v>
                </c:pt>
                <c:pt idx="81">
                  <c:v>4.5999999999999996</c:v>
                </c:pt>
                <c:pt idx="82">
                  <c:v>6.1</c:v>
                </c:pt>
                <c:pt idx="83">
                  <c:v>5.8</c:v>
                </c:pt>
                <c:pt idx="84">
                  <c:v>5.6</c:v>
                </c:pt>
                <c:pt idx="85">
                  <c:v>6.1</c:v>
                </c:pt>
                <c:pt idx="86">
                  <c:v>7.5</c:v>
                </c:pt>
                <c:pt idx="87">
                  <c:v>5.7</c:v>
                </c:pt>
                <c:pt idx="88">
                  <c:v>4.8</c:v>
                </c:pt>
                <c:pt idx="89">
                  <c:v>5.9</c:v>
                </c:pt>
                <c:pt idx="90">
                  <c:v>8.1999999999999993</c:v>
                </c:pt>
                <c:pt idx="91">
                  <c:v>9.4</c:v>
                </c:pt>
                <c:pt idx="92">
                  <c:v>7.2</c:v>
                </c:pt>
                <c:pt idx="93">
                  <c:v>7.1</c:v>
                </c:pt>
                <c:pt idx="94">
                  <c:v>8</c:v>
                </c:pt>
                <c:pt idx="95">
                  <c:v>6.3</c:v>
                </c:pt>
                <c:pt idx="96">
                  <c:v>4.2</c:v>
                </c:pt>
                <c:pt idx="97">
                  <c:v>6.9</c:v>
                </c:pt>
                <c:pt idx="98">
                  <c:v>6.4</c:v>
                </c:pt>
                <c:pt idx="99">
                  <c:v>7.6</c:v>
                </c:pt>
                <c:pt idx="100">
                  <c:v>7.4</c:v>
                </c:pt>
                <c:pt idx="101">
                  <c:v>6.6</c:v>
                </c:pt>
                <c:pt idx="102">
                  <c:v>7.3</c:v>
                </c:pt>
                <c:pt idx="103">
                  <c:v>6.6</c:v>
                </c:pt>
                <c:pt idx="104">
                  <c:v>5.0999999999999996</c:v>
                </c:pt>
                <c:pt idx="105">
                  <c:v>6.2</c:v>
                </c:pt>
                <c:pt idx="106">
                  <c:v>6</c:v>
                </c:pt>
                <c:pt idx="107">
                  <c:v>6.5</c:v>
                </c:pt>
                <c:pt idx="108">
                  <c:v>6.8</c:v>
                </c:pt>
                <c:pt idx="109">
                  <c:v>6.8</c:v>
                </c:pt>
                <c:pt idx="110">
                  <c:v>5.7</c:v>
                </c:pt>
                <c:pt idx="111">
                  <c:v>6.3</c:v>
                </c:pt>
                <c:pt idx="112">
                  <c:v>5.5</c:v>
                </c:pt>
                <c:pt idx="113">
                  <c:v>7.6</c:v>
                </c:pt>
                <c:pt idx="114">
                  <c:v>6.4</c:v>
                </c:pt>
                <c:pt idx="115">
                  <c:v>8.6999999999999993</c:v>
                </c:pt>
                <c:pt idx="116">
                  <c:v>7.7</c:v>
                </c:pt>
                <c:pt idx="117">
                  <c:v>9.9</c:v>
                </c:pt>
                <c:pt idx="118">
                  <c:v>8.3000000000000007</c:v>
                </c:pt>
                <c:pt idx="119">
                  <c:v>12.8</c:v>
                </c:pt>
                <c:pt idx="120">
                  <c:v>9.1999999999999993</c:v>
                </c:pt>
                <c:pt idx="121">
                  <c:v>5.9</c:v>
                </c:pt>
                <c:pt idx="122">
                  <c:v>8.9</c:v>
                </c:pt>
                <c:pt idx="123">
                  <c:v>8.6999999999999993</c:v>
                </c:pt>
                <c:pt idx="124">
                  <c:v>8.1</c:v>
                </c:pt>
                <c:pt idx="125">
                  <c:v>12.7</c:v>
                </c:pt>
                <c:pt idx="126">
                  <c:v>7.5</c:v>
                </c:pt>
                <c:pt idx="127">
                  <c:v>9.1999999999999993</c:v>
                </c:pt>
                <c:pt idx="128">
                  <c:v>8.1999999999999993</c:v>
                </c:pt>
                <c:pt idx="129">
                  <c:v>7.6</c:v>
                </c:pt>
                <c:pt idx="130">
                  <c:v>7.3</c:v>
                </c:pt>
                <c:pt idx="131">
                  <c:v>9</c:v>
                </c:pt>
                <c:pt idx="132">
                  <c:v>8.5</c:v>
                </c:pt>
                <c:pt idx="133">
                  <c:v>9</c:v>
                </c:pt>
                <c:pt idx="134">
                  <c:v>9</c:v>
                </c:pt>
                <c:pt idx="135">
                  <c:v>10.4</c:v>
                </c:pt>
                <c:pt idx="136">
                  <c:v>11</c:v>
                </c:pt>
                <c:pt idx="137">
                  <c:v>7</c:v>
                </c:pt>
                <c:pt idx="138">
                  <c:v>8.5</c:v>
                </c:pt>
                <c:pt idx="139">
                  <c:v>5.0999999999999996</c:v>
                </c:pt>
                <c:pt idx="140">
                  <c:v>9.6</c:v>
                </c:pt>
                <c:pt idx="141">
                  <c:v>9.9</c:v>
                </c:pt>
                <c:pt idx="142">
                  <c:v>6.1</c:v>
                </c:pt>
                <c:pt idx="143">
                  <c:v>6.3</c:v>
                </c:pt>
                <c:pt idx="144">
                  <c:v>7.5</c:v>
                </c:pt>
                <c:pt idx="145">
                  <c:v>8.5</c:v>
                </c:pt>
                <c:pt idx="146">
                  <c:v>6.2</c:v>
                </c:pt>
                <c:pt idx="147">
                  <c:v>6.3</c:v>
                </c:pt>
                <c:pt idx="148">
                  <c:v>5.7</c:v>
                </c:pt>
                <c:pt idx="149">
                  <c:v>8.6999999999999993</c:v>
                </c:pt>
                <c:pt idx="150">
                  <c:v>6.5</c:v>
                </c:pt>
                <c:pt idx="151">
                  <c:v>6.2</c:v>
                </c:pt>
                <c:pt idx="152">
                  <c:v>9.8000000000000007</c:v>
                </c:pt>
                <c:pt idx="153">
                  <c:v>5.4</c:v>
                </c:pt>
                <c:pt idx="154">
                  <c:v>8.1</c:v>
                </c:pt>
                <c:pt idx="155">
                  <c:v>9.8000000000000007</c:v>
                </c:pt>
                <c:pt idx="156">
                  <c:v>6.7</c:v>
                </c:pt>
                <c:pt idx="157">
                  <c:v>7</c:v>
                </c:pt>
                <c:pt idx="158">
                  <c:v>9.6999999999999993</c:v>
                </c:pt>
                <c:pt idx="159">
                  <c:v>6</c:v>
                </c:pt>
                <c:pt idx="160">
                  <c:v>11</c:v>
                </c:pt>
                <c:pt idx="161">
                  <c:v>6</c:v>
                </c:pt>
                <c:pt idx="162">
                  <c:v>8.1</c:v>
                </c:pt>
                <c:pt idx="163">
                  <c:v>2.1</c:v>
                </c:pt>
                <c:pt idx="164">
                  <c:v>2.8</c:v>
                </c:pt>
                <c:pt idx="165">
                  <c:v>2.2999999999999998</c:v>
                </c:pt>
                <c:pt idx="166">
                  <c:v>1</c:v>
                </c:pt>
                <c:pt idx="167">
                  <c:v>0.9</c:v>
                </c:pt>
                <c:pt idx="168">
                  <c:v>1.5</c:v>
                </c:pt>
                <c:pt idx="169">
                  <c:v>2.5</c:v>
                </c:pt>
                <c:pt idx="170">
                  <c:v>2.8</c:v>
                </c:pt>
                <c:pt idx="171">
                  <c:v>1.8</c:v>
                </c:pt>
                <c:pt idx="172">
                  <c:v>1.9</c:v>
                </c:pt>
                <c:pt idx="173">
                  <c:v>3.3</c:v>
                </c:pt>
                <c:pt idx="174">
                  <c:v>1</c:v>
                </c:pt>
                <c:pt idx="175">
                  <c:v>1.3</c:v>
                </c:pt>
                <c:pt idx="176">
                  <c:v>0.7</c:v>
                </c:pt>
                <c:pt idx="177">
                  <c:v>1.5</c:v>
                </c:pt>
                <c:pt idx="178">
                  <c:v>0.7</c:v>
                </c:pt>
                <c:pt idx="179">
                  <c:v>1.1000000000000001</c:v>
                </c:pt>
                <c:pt idx="180">
                  <c:v>0.3</c:v>
                </c:pt>
                <c:pt idx="181">
                  <c:v>0.9</c:v>
                </c:pt>
                <c:pt idx="182">
                  <c:v>0.3</c:v>
                </c:pt>
                <c:pt idx="183">
                  <c:v>0.4</c:v>
                </c:pt>
                <c:pt idx="184">
                  <c:v>0.5</c:v>
                </c:pt>
                <c:pt idx="185">
                  <c:v>0.4</c:v>
                </c:pt>
                <c:pt idx="186">
                  <c:v>0.4</c:v>
                </c:pt>
                <c:pt idx="187">
                  <c:v>0.3</c:v>
                </c:pt>
                <c:pt idx="188">
                  <c:v>0.6</c:v>
                </c:pt>
                <c:pt idx="189">
                  <c:v>0.7</c:v>
                </c:pt>
                <c:pt idx="190">
                  <c:v>0.3</c:v>
                </c:pt>
                <c:pt idx="191">
                  <c:v>0.2</c:v>
                </c:pt>
                <c:pt idx="192">
                  <c:v>0.2</c:v>
                </c:pt>
                <c:pt idx="193">
                  <c:v>0.3</c:v>
                </c:pt>
                <c:pt idx="194">
                  <c:v>0.5</c:v>
                </c:pt>
                <c:pt idx="195">
                  <c:v>0.4</c:v>
                </c:pt>
                <c:pt idx="196">
                  <c:v>0.3</c:v>
                </c:pt>
                <c:pt idx="197">
                  <c:v>0.2</c:v>
                </c:pt>
                <c:pt idx="198">
                  <c:v>0.4</c:v>
                </c:pt>
                <c:pt idx="199">
                  <c:v>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9C-401D-B913-C1FAF9C12F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8135032"/>
        <c:axId val="1"/>
      </c:scatterChart>
      <c:valAx>
        <c:axId val="638135032"/>
        <c:scaling>
          <c:orientation val="minMax"/>
          <c:min val="5"/>
        </c:scaling>
        <c:delete val="0"/>
        <c:axPos val="b"/>
        <c:title>
          <c:tx>
            <c:rich>
              <a:bodyPr/>
              <a:lstStyle/>
              <a:p>
                <a:pPr>
                  <a:defRPr sz="8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CL"/>
                  <a:t>Longitud (cm)</a:t>
                </a:r>
              </a:p>
            </c:rich>
          </c:tx>
          <c:layout>
            <c:manualLayout>
              <c:xMode val="edge"/>
              <c:yMode val="edge"/>
              <c:x val="0.40816389854102242"/>
              <c:y val="0.9067181506157884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L"/>
          </a:p>
        </c:txPr>
        <c:crossAx val="1"/>
        <c:crosses val="autoZero"/>
        <c:crossBetween val="midCat"/>
        <c:majorUnit val="1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CL"/>
                  <a:t>Peso (g)</a:t>
                </a:r>
              </a:p>
            </c:rich>
          </c:tx>
          <c:layout>
            <c:manualLayout>
              <c:xMode val="edge"/>
              <c:yMode val="edge"/>
              <c:x val="1.4577236549884706E-2"/>
              <c:y val="0.391791843327276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L"/>
          </a:p>
        </c:txPr>
        <c:crossAx val="638135032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L"/>
    </a:p>
  </c:txPr>
  <c:printSettings>
    <c:headerFooter alignWithMargins="0"/>
    <c:pageMargins b="1" l="0.75" r="0.75" t="1" header="0" footer="0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CL"/>
              <a:t>Relación Longitud Peso EVISC.</a:t>
            </a:r>
          </a:p>
        </c:rich>
      </c:tx>
      <c:layout>
        <c:manualLayout>
          <c:xMode val="edge"/>
          <c:yMode val="edge"/>
          <c:x val="0.25146262272771458"/>
          <c:y val="3.67646765673278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695939829872047"/>
          <c:y val="0.14338235294117646"/>
          <c:w val="0.81579180313357524"/>
          <c:h val="0.6875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circle"/>
            <c:size val="4"/>
            <c:spPr>
              <a:solidFill>
                <a:srgbClr val="969696"/>
              </a:solidFill>
              <a:ln>
                <a:solidFill>
                  <a:srgbClr val="333333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FF0000"/>
                </a:solidFill>
                <a:prstDash val="solid"/>
              </a:ln>
            </c:spPr>
            <c:trendlineType val="exp"/>
            <c:dispRSqr val="0"/>
            <c:dispEq val="0"/>
          </c:trendline>
          <c:xVal>
            <c:numRef>
              <c:f>TODOS!$C$19:$C$5000</c:f>
              <c:numCache>
                <c:formatCode>0.0</c:formatCode>
                <c:ptCount val="2317"/>
                <c:pt idx="0">
                  <c:v>8.9400000000000013</c:v>
                </c:pt>
                <c:pt idx="1">
                  <c:v>8.9499999999999993</c:v>
                </c:pt>
                <c:pt idx="2">
                  <c:v>8.9700000000000006</c:v>
                </c:pt>
                <c:pt idx="3">
                  <c:v>9.17</c:v>
                </c:pt>
                <c:pt idx="4">
                  <c:v>8.7099999999999991</c:v>
                </c:pt>
                <c:pt idx="5">
                  <c:v>9.629999999999999</c:v>
                </c:pt>
                <c:pt idx="6">
                  <c:v>9.84</c:v>
                </c:pt>
                <c:pt idx="7">
                  <c:v>9.76</c:v>
                </c:pt>
                <c:pt idx="8">
                  <c:v>9.35</c:v>
                </c:pt>
                <c:pt idx="9">
                  <c:v>9.68</c:v>
                </c:pt>
                <c:pt idx="10">
                  <c:v>9.1999999999999993</c:v>
                </c:pt>
                <c:pt idx="11">
                  <c:v>9.49</c:v>
                </c:pt>
                <c:pt idx="12">
                  <c:v>9.4400000000000013</c:v>
                </c:pt>
                <c:pt idx="13">
                  <c:v>9.58</c:v>
                </c:pt>
                <c:pt idx="14">
                  <c:v>9.5599999999999987</c:v>
                </c:pt>
                <c:pt idx="15">
                  <c:v>9.32</c:v>
                </c:pt>
                <c:pt idx="16">
                  <c:v>9.51</c:v>
                </c:pt>
                <c:pt idx="17">
                  <c:v>9.370000000000001</c:v>
                </c:pt>
                <c:pt idx="18">
                  <c:v>9.07</c:v>
                </c:pt>
                <c:pt idx="19">
                  <c:v>9.6</c:v>
                </c:pt>
                <c:pt idx="20">
                  <c:v>9.33</c:v>
                </c:pt>
                <c:pt idx="21">
                  <c:v>9.2200000000000006</c:v>
                </c:pt>
                <c:pt idx="22">
                  <c:v>9.51</c:v>
                </c:pt>
                <c:pt idx="23">
                  <c:v>9.58</c:v>
                </c:pt>
                <c:pt idx="24">
                  <c:v>10.050000000000001</c:v>
                </c:pt>
                <c:pt idx="25">
                  <c:v>9.7099999999999991</c:v>
                </c:pt>
                <c:pt idx="26">
                  <c:v>8.4599999999999991</c:v>
                </c:pt>
                <c:pt idx="27">
                  <c:v>10</c:v>
                </c:pt>
                <c:pt idx="28">
                  <c:v>9.76</c:v>
                </c:pt>
                <c:pt idx="29">
                  <c:v>9.65</c:v>
                </c:pt>
                <c:pt idx="30">
                  <c:v>11.02</c:v>
                </c:pt>
                <c:pt idx="31">
                  <c:v>9.48</c:v>
                </c:pt>
                <c:pt idx="32">
                  <c:v>9.75</c:v>
                </c:pt>
                <c:pt idx="33">
                  <c:v>11.05</c:v>
                </c:pt>
                <c:pt idx="34">
                  <c:v>11.7</c:v>
                </c:pt>
                <c:pt idx="35">
                  <c:v>10.040000000000001</c:v>
                </c:pt>
                <c:pt idx="36">
                  <c:v>11.14</c:v>
                </c:pt>
                <c:pt idx="37">
                  <c:v>10.27</c:v>
                </c:pt>
                <c:pt idx="38">
                  <c:v>9.2799999999999994</c:v>
                </c:pt>
                <c:pt idx="39">
                  <c:v>11.48</c:v>
                </c:pt>
                <c:pt idx="40">
                  <c:v>11.07</c:v>
                </c:pt>
                <c:pt idx="41">
                  <c:v>9.9</c:v>
                </c:pt>
                <c:pt idx="42">
                  <c:v>10.85</c:v>
                </c:pt>
                <c:pt idx="43">
                  <c:v>10.97</c:v>
                </c:pt>
                <c:pt idx="44">
                  <c:v>10.01</c:v>
                </c:pt>
                <c:pt idx="45">
                  <c:v>10.129999999999999</c:v>
                </c:pt>
                <c:pt idx="46">
                  <c:v>10.959999999999999</c:v>
                </c:pt>
                <c:pt idx="47">
                  <c:v>11</c:v>
                </c:pt>
                <c:pt idx="48">
                  <c:v>9.7200000000000006</c:v>
                </c:pt>
                <c:pt idx="49">
                  <c:v>9.4599999999999991</c:v>
                </c:pt>
                <c:pt idx="50">
                  <c:v>11</c:v>
                </c:pt>
                <c:pt idx="51">
                  <c:v>9.85</c:v>
                </c:pt>
                <c:pt idx="52">
                  <c:v>10.620000000000001</c:v>
                </c:pt>
                <c:pt idx="53">
                  <c:v>10.75</c:v>
                </c:pt>
                <c:pt idx="54">
                  <c:v>11.73</c:v>
                </c:pt>
                <c:pt idx="55">
                  <c:v>11.64</c:v>
                </c:pt>
                <c:pt idx="56">
                  <c:v>10.64</c:v>
                </c:pt>
                <c:pt idx="57">
                  <c:v>10.83</c:v>
                </c:pt>
                <c:pt idx="58">
                  <c:v>10.86</c:v>
                </c:pt>
                <c:pt idx="59">
                  <c:v>10.52</c:v>
                </c:pt>
                <c:pt idx="60">
                  <c:v>9.7900000000000009</c:v>
                </c:pt>
                <c:pt idx="61">
                  <c:v>11.93</c:v>
                </c:pt>
                <c:pt idx="62">
                  <c:v>11.01</c:v>
                </c:pt>
                <c:pt idx="63">
                  <c:v>11.290000000000001</c:v>
                </c:pt>
                <c:pt idx="64">
                  <c:v>10.620000000000001</c:v>
                </c:pt>
                <c:pt idx="65">
                  <c:v>13.52</c:v>
                </c:pt>
                <c:pt idx="66">
                  <c:v>12.02</c:v>
                </c:pt>
                <c:pt idx="67">
                  <c:v>11</c:v>
                </c:pt>
                <c:pt idx="68">
                  <c:v>10.23</c:v>
                </c:pt>
                <c:pt idx="69">
                  <c:v>11.89</c:v>
                </c:pt>
                <c:pt idx="70">
                  <c:v>10.08</c:v>
                </c:pt>
                <c:pt idx="71">
                  <c:v>9.5299999999999994</c:v>
                </c:pt>
                <c:pt idx="72">
                  <c:v>10.290000000000001</c:v>
                </c:pt>
                <c:pt idx="73">
                  <c:v>11.57</c:v>
                </c:pt>
                <c:pt idx="74">
                  <c:v>9.4599999999999991</c:v>
                </c:pt>
                <c:pt idx="75">
                  <c:v>11.540000000000001</c:v>
                </c:pt>
                <c:pt idx="76">
                  <c:v>9.92</c:v>
                </c:pt>
                <c:pt idx="77">
                  <c:v>10.76</c:v>
                </c:pt>
                <c:pt idx="78">
                  <c:v>11.91</c:v>
                </c:pt>
                <c:pt idx="79">
                  <c:v>11.05</c:v>
                </c:pt>
                <c:pt idx="80">
                  <c:v>9.51</c:v>
                </c:pt>
                <c:pt idx="81">
                  <c:v>8.68</c:v>
                </c:pt>
                <c:pt idx="82">
                  <c:v>9.879999999999999</c:v>
                </c:pt>
                <c:pt idx="83">
                  <c:v>9.6999999999999993</c:v>
                </c:pt>
                <c:pt idx="84">
                  <c:v>9.32</c:v>
                </c:pt>
                <c:pt idx="85">
                  <c:v>9.5400000000000009</c:v>
                </c:pt>
                <c:pt idx="86">
                  <c:v>10.26</c:v>
                </c:pt>
                <c:pt idx="87">
                  <c:v>9.7099999999999991</c:v>
                </c:pt>
                <c:pt idx="88">
                  <c:v>9.0400000000000009</c:v>
                </c:pt>
                <c:pt idx="89">
                  <c:v>9.77</c:v>
                </c:pt>
                <c:pt idx="90">
                  <c:v>10.220000000000001</c:v>
                </c:pt>
                <c:pt idx="91">
                  <c:v>10.5</c:v>
                </c:pt>
                <c:pt idx="92">
                  <c:v>10.28</c:v>
                </c:pt>
                <c:pt idx="93">
                  <c:v>10.190000000000001</c:v>
                </c:pt>
                <c:pt idx="94">
                  <c:v>10.18</c:v>
                </c:pt>
                <c:pt idx="95">
                  <c:v>9.7900000000000009</c:v>
                </c:pt>
                <c:pt idx="96">
                  <c:v>9.620000000000001</c:v>
                </c:pt>
                <c:pt idx="97">
                  <c:v>10.290000000000001</c:v>
                </c:pt>
                <c:pt idx="98">
                  <c:v>9.9499999999999993</c:v>
                </c:pt>
                <c:pt idx="99">
                  <c:v>11.190000000000001</c:v>
                </c:pt>
                <c:pt idx="100">
                  <c:v>10.45</c:v>
                </c:pt>
                <c:pt idx="101">
                  <c:v>9.5</c:v>
                </c:pt>
                <c:pt idx="102">
                  <c:v>10.290000000000001</c:v>
                </c:pt>
                <c:pt idx="103">
                  <c:v>9.7900000000000009</c:v>
                </c:pt>
                <c:pt idx="104">
                  <c:v>9.43</c:v>
                </c:pt>
                <c:pt idx="105">
                  <c:v>9.57</c:v>
                </c:pt>
                <c:pt idx="106">
                  <c:v>9.68</c:v>
                </c:pt>
                <c:pt idx="107">
                  <c:v>9.66</c:v>
                </c:pt>
                <c:pt idx="108">
                  <c:v>10.34</c:v>
                </c:pt>
                <c:pt idx="109">
                  <c:v>9.84</c:v>
                </c:pt>
                <c:pt idx="110">
                  <c:v>9.370000000000001</c:v>
                </c:pt>
                <c:pt idx="111">
                  <c:v>9.34</c:v>
                </c:pt>
                <c:pt idx="112">
                  <c:v>9.7200000000000006</c:v>
                </c:pt>
                <c:pt idx="113">
                  <c:v>10.290000000000001</c:v>
                </c:pt>
                <c:pt idx="114">
                  <c:v>9.6999999999999993</c:v>
                </c:pt>
                <c:pt idx="115">
                  <c:v>10.49</c:v>
                </c:pt>
                <c:pt idx="116">
                  <c:v>10.23</c:v>
                </c:pt>
                <c:pt idx="117">
                  <c:v>10.84</c:v>
                </c:pt>
                <c:pt idx="118">
                  <c:v>10.61</c:v>
                </c:pt>
                <c:pt idx="119">
                  <c:v>11.98</c:v>
                </c:pt>
                <c:pt idx="120">
                  <c:v>11.08</c:v>
                </c:pt>
                <c:pt idx="121">
                  <c:v>9.4499999999999993</c:v>
                </c:pt>
                <c:pt idx="122">
                  <c:v>10.78</c:v>
                </c:pt>
                <c:pt idx="123">
                  <c:v>10.82</c:v>
                </c:pt>
                <c:pt idx="124">
                  <c:v>10.42</c:v>
                </c:pt>
                <c:pt idx="125">
                  <c:v>12</c:v>
                </c:pt>
                <c:pt idx="126">
                  <c:v>10.1</c:v>
                </c:pt>
                <c:pt idx="127">
                  <c:v>10.59</c:v>
                </c:pt>
                <c:pt idx="128">
                  <c:v>10</c:v>
                </c:pt>
                <c:pt idx="129">
                  <c:v>10.129999999999999</c:v>
                </c:pt>
                <c:pt idx="130">
                  <c:v>9.93</c:v>
                </c:pt>
                <c:pt idx="131">
                  <c:v>10.790000000000001</c:v>
                </c:pt>
                <c:pt idx="132">
                  <c:v>10.42</c:v>
                </c:pt>
                <c:pt idx="133">
                  <c:v>11.629999999999999</c:v>
                </c:pt>
                <c:pt idx="134">
                  <c:v>11.14</c:v>
                </c:pt>
                <c:pt idx="135">
                  <c:v>11.26</c:v>
                </c:pt>
                <c:pt idx="136">
                  <c:v>11.709999999999999</c:v>
                </c:pt>
                <c:pt idx="137">
                  <c:v>9.9599999999999991</c:v>
                </c:pt>
                <c:pt idx="138">
                  <c:v>10.43</c:v>
                </c:pt>
                <c:pt idx="139">
                  <c:v>9.98</c:v>
                </c:pt>
                <c:pt idx="140">
                  <c:v>11.209999999999999</c:v>
                </c:pt>
                <c:pt idx="141">
                  <c:v>11.08</c:v>
                </c:pt>
                <c:pt idx="142">
                  <c:v>9.66</c:v>
                </c:pt>
                <c:pt idx="143">
                  <c:v>9.6</c:v>
                </c:pt>
                <c:pt idx="144">
                  <c:v>9.83</c:v>
                </c:pt>
                <c:pt idx="145">
                  <c:v>10.440000000000001</c:v>
                </c:pt>
                <c:pt idx="146">
                  <c:v>9.4599999999999991</c:v>
                </c:pt>
                <c:pt idx="147">
                  <c:v>9.59</c:v>
                </c:pt>
                <c:pt idx="148">
                  <c:v>9.23</c:v>
                </c:pt>
                <c:pt idx="149">
                  <c:v>10.78</c:v>
                </c:pt>
                <c:pt idx="150">
                  <c:v>9.74</c:v>
                </c:pt>
                <c:pt idx="151">
                  <c:v>9.74</c:v>
                </c:pt>
                <c:pt idx="152">
                  <c:v>11.02</c:v>
                </c:pt>
                <c:pt idx="153">
                  <c:v>9.52</c:v>
                </c:pt>
                <c:pt idx="154">
                  <c:v>10.33</c:v>
                </c:pt>
                <c:pt idx="155">
                  <c:v>11.08</c:v>
                </c:pt>
                <c:pt idx="156">
                  <c:v>9.9499999999999993</c:v>
                </c:pt>
                <c:pt idx="157">
                  <c:v>10.199999999999999</c:v>
                </c:pt>
                <c:pt idx="158">
                  <c:v>11.01</c:v>
                </c:pt>
                <c:pt idx="159">
                  <c:v>9.57</c:v>
                </c:pt>
                <c:pt idx="160">
                  <c:v>11.76</c:v>
                </c:pt>
                <c:pt idx="161">
                  <c:v>9.6999999999999993</c:v>
                </c:pt>
                <c:pt idx="162">
                  <c:v>10.16</c:v>
                </c:pt>
                <c:pt idx="163">
                  <c:v>7.88</c:v>
                </c:pt>
                <c:pt idx="164">
                  <c:v>7.83</c:v>
                </c:pt>
                <c:pt idx="165">
                  <c:v>7.17</c:v>
                </c:pt>
                <c:pt idx="166">
                  <c:v>5.88</c:v>
                </c:pt>
                <c:pt idx="167">
                  <c:v>5.93</c:v>
                </c:pt>
                <c:pt idx="168">
                  <c:v>7.01</c:v>
                </c:pt>
                <c:pt idx="169">
                  <c:v>7.74</c:v>
                </c:pt>
                <c:pt idx="170">
                  <c:v>8.2099999999999991</c:v>
                </c:pt>
                <c:pt idx="171">
                  <c:v>8.15</c:v>
                </c:pt>
                <c:pt idx="172">
                  <c:v>7.7799999999999994</c:v>
                </c:pt>
                <c:pt idx="173">
                  <c:v>8.39</c:v>
                </c:pt>
                <c:pt idx="174">
                  <c:v>5.7299999999999995</c:v>
                </c:pt>
                <c:pt idx="175">
                  <c:v>6.14</c:v>
                </c:pt>
                <c:pt idx="176">
                  <c:v>5.2799999999999994</c:v>
                </c:pt>
                <c:pt idx="177">
                  <c:v>7.69</c:v>
                </c:pt>
                <c:pt idx="178">
                  <c:v>5.5600000000000005</c:v>
                </c:pt>
                <c:pt idx="179">
                  <c:v>5.91</c:v>
                </c:pt>
                <c:pt idx="180">
                  <c:v>3.9799999999999995</c:v>
                </c:pt>
                <c:pt idx="181">
                  <c:v>5.58</c:v>
                </c:pt>
                <c:pt idx="182">
                  <c:v>4.62</c:v>
                </c:pt>
                <c:pt idx="183">
                  <c:v>4.7700000000000005</c:v>
                </c:pt>
                <c:pt idx="184">
                  <c:v>4.8</c:v>
                </c:pt>
                <c:pt idx="185">
                  <c:v>4.5</c:v>
                </c:pt>
                <c:pt idx="186">
                  <c:v>4.4000000000000004</c:v>
                </c:pt>
                <c:pt idx="187">
                  <c:v>4.3</c:v>
                </c:pt>
                <c:pt idx="188">
                  <c:v>5.2</c:v>
                </c:pt>
                <c:pt idx="189">
                  <c:v>5.0999999999999996</c:v>
                </c:pt>
                <c:pt idx="190">
                  <c:v>4.2</c:v>
                </c:pt>
                <c:pt idx="191">
                  <c:v>4</c:v>
                </c:pt>
                <c:pt idx="192">
                  <c:v>4</c:v>
                </c:pt>
                <c:pt idx="193">
                  <c:v>4.2</c:v>
                </c:pt>
                <c:pt idx="194">
                  <c:v>4.3</c:v>
                </c:pt>
                <c:pt idx="195">
                  <c:v>4.0999999999999996</c:v>
                </c:pt>
                <c:pt idx="196" formatCode="General">
                  <c:v>4</c:v>
                </c:pt>
                <c:pt idx="197" formatCode="General">
                  <c:v>3.9</c:v>
                </c:pt>
                <c:pt idx="198" formatCode="General">
                  <c:v>4.0999999999999996</c:v>
                </c:pt>
                <c:pt idx="199" formatCode="General">
                  <c:v>4</c:v>
                </c:pt>
              </c:numCache>
            </c:numRef>
          </c:xVal>
          <c:yVal>
            <c:numRef>
              <c:f>TODOS!$E$19:$E$5000</c:f>
              <c:numCache>
                <c:formatCode>General</c:formatCode>
                <c:ptCount val="2317"/>
                <c:pt idx="0">
                  <c:v>3.2</c:v>
                </c:pt>
                <c:pt idx="1">
                  <c:v>4.5999999999999996</c:v>
                </c:pt>
                <c:pt idx="2">
                  <c:v>3.7</c:v>
                </c:pt>
                <c:pt idx="3">
                  <c:v>4.7</c:v>
                </c:pt>
                <c:pt idx="4">
                  <c:v>3.6</c:v>
                </c:pt>
                <c:pt idx="5">
                  <c:v>5.4</c:v>
                </c:pt>
                <c:pt idx="6">
                  <c:v>5.5</c:v>
                </c:pt>
                <c:pt idx="7">
                  <c:v>5.8</c:v>
                </c:pt>
                <c:pt idx="8">
                  <c:v>5</c:v>
                </c:pt>
                <c:pt idx="9">
                  <c:v>5.4</c:v>
                </c:pt>
                <c:pt idx="10">
                  <c:v>4.5999999999999996</c:v>
                </c:pt>
                <c:pt idx="11">
                  <c:v>5.2</c:v>
                </c:pt>
                <c:pt idx="12">
                  <c:v>5.0999999999999996</c:v>
                </c:pt>
                <c:pt idx="13">
                  <c:v>5.8</c:v>
                </c:pt>
                <c:pt idx="14">
                  <c:v>5.2</c:v>
                </c:pt>
                <c:pt idx="15">
                  <c:v>4.9000000000000004</c:v>
                </c:pt>
                <c:pt idx="16">
                  <c:v>4.9000000000000004</c:v>
                </c:pt>
                <c:pt idx="17">
                  <c:v>5</c:v>
                </c:pt>
                <c:pt idx="18">
                  <c:v>4</c:v>
                </c:pt>
                <c:pt idx="19">
                  <c:v>5.3</c:v>
                </c:pt>
                <c:pt idx="20">
                  <c:v>4.8</c:v>
                </c:pt>
                <c:pt idx="21">
                  <c:v>4.3</c:v>
                </c:pt>
                <c:pt idx="22">
                  <c:v>4.5</c:v>
                </c:pt>
                <c:pt idx="23">
                  <c:v>4.8</c:v>
                </c:pt>
                <c:pt idx="24">
                  <c:v>6.2</c:v>
                </c:pt>
                <c:pt idx="25">
                  <c:v>5.6</c:v>
                </c:pt>
                <c:pt idx="26">
                  <c:v>3.2</c:v>
                </c:pt>
                <c:pt idx="27">
                  <c:v>7.7</c:v>
                </c:pt>
                <c:pt idx="28">
                  <c:v>5.8</c:v>
                </c:pt>
                <c:pt idx="29">
                  <c:v>5.0999999999999996</c:v>
                </c:pt>
                <c:pt idx="30">
                  <c:v>7.5</c:v>
                </c:pt>
                <c:pt idx="31">
                  <c:v>5.2</c:v>
                </c:pt>
                <c:pt idx="32">
                  <c:v>6.2</c:v>
                </c:pt>
                <c:pt idx="33">
                  <c:v>7.7</c:v>
                </c:pt>
                <c:pt idx="34">
                  <c:v>7.6</c:v>
                </c:pt>
                <c:pt idx="35">
                  <c:v>6.1</c:v>
                </c:pt>
                <c:pt idx="36">
                  <c:v>8.6</c:v>
                </c:pt>
                <c:pt idx="37">
                  <c:v>6.6</c:v>
                </c:pt>
                <c:pt idx="38">
                  <c:v>4.9000000000000004</c:v>
                </c:pt>
                <c:pt idx="39">
                  <c:v>7.4</c:v>
                </c:pt>
                <c:pt idx="40">
                  <c:v>7.7</c:v>
                </c:pt>
                <c:pt idx="41">
                  <c:v>6.2</c:v>
                </c:pt>
                <c:pt idx="42">
                  <c:v>7.3</c:v>
                </c:pt>
                <c:pt idx="43">
                  <c:v>8.8000000000000007</c:v>
                </c:pt>
                <c:pt idx="44">
                  <c:v>5.9</c:v>
                </c:pt>
                <c:pt idx="45">
                  <c:v>7.3</c:v>
                </c:pt>
                <c:pt idx="46">
                  <c:v>8.6999999999999993</c:v>
                </c:pt>
                <c:pt idx="47">
                  <c:v>7.5</c:v>
                </c:pt>
                <c:pt idx="48">
                  <c:v>5.8</c:v>
                </c:pt>
                <c:pt idx="49">
                  <c:v>5.5</c:v>
                </c:pt>
                <c:pt idx="50">
                  <c:v>8.9</c:v>
                </c:pt>
                <c:pt idx="51">
                  <c:v>5.8</c:v>
                </c:pt>
                <c:pt idx="52">
                  <c:v>7.2</c:v>
                </c:pt>
                <c:pt idx="53">
                  <c:v>7</c:v>
                </c:pt>
                <c:pt idx="54">
                  <c:v>7.1</c:v>
                </c:pt>
                <c:pt idx="55">
                  <c:v>8.6</c:v>
                </c:pt>
                <c:pt idx="56">
                  <c:v>7.1</c:v>
                </c:pt>
                <c:pt idx="57">
                  <c:v>7.3</c:v>
                </c:pt>
                <c:pt idx="58">
                  <c:v>7.5</c:v>
                </c:pt>
                <c:pt idx="59">
                  <c:v>5.9</c:v>
                </c:pt>
                <c:pt idx="60">
                  <c:v>5.5</c:v>
                </c:pt>
                <c:pt idx="61">
                  <c:v>8.6</c:v>
                </c:pt>
                <c:pt idx="62">
                  <c:v>7.3</c:v>
                </c:pt>
                <c:pt idx="63">
                  <c:v>8.3000000000000007</c:v>
                </c:pt>
                <c:pt idx="64">
                  <c:v>6.8</c:v>
                </c:pt>
                <c:pt idx="65">
                  <c:v>15.6</c:v>
                </c:pt>
                <c:pt idx="66">
                  <c:v>10.1</c:v>
                </c:pt>
                <c:pt idx="67">
                  <c:v>7.8</c:v>
                </c:pt>
                <c:pt idx="68">
                  <c:v>6.5</c:v>
                </c:pt>
                <c:pt idx="69">
                  <c:v>8.5</c:v>
                </c:pt>
                <c:pt idx="70">
                  <c:v>6.8</c:v>
                </c:pt>
                <c:pt idx="71">
                  <c:v>5</c:v>
                </c:pt>
                <c:pt idx="72">
                  <c:v>5.0999999999999996</c:v>
                </c:pt>
                <c:pt idx="73">
                  <c:v>9.8000000000000007</c:v>
                </c:pt>
                <c:pt idx="74">
                  <c:v>4.7</c:v>
                </c:pt>
                <c:pt idx="75">
                  <c:v>8</c:v>
                </c:pt>
                <c:pt idx="76">
                  <c:v>5.9</c:v>
                </c:pt>
                <c:pt idx="77">
                  <c:v>7.6</c:v>
                </c:pt>
                <c:pt idx="78">
                  <c:v>9.6999999999999993</c:v>
                </c:pt>
                <c:pt idx="79">
                  <c:v>6</c:v>
                </c:pt>
                <c:pt idx="80">
                  <c:v>4.4000000000000004</c:v>
                </c:pt>
                <c:pt idx="81">
                  <c:v>4.2</c:v>
                </c:pt>
                <c:pt idx="82">
                  <c:v>5.4</c:v>
                </c:pt>
                <c:pt idx="83">
                  <c:v>5.0999999999999996</c:v>
                </c:pt>
                <c:pt idx="84">
                  <c:v>5</c:v>
                </c:pt>
                <c:pt idx="85">
                  <c:v>5.4</c:v>
                </c:pt>
                <c:pt idx="86">
                  <c:v>6.3</c:v>
                </c:pt>
                <c:pt idx="87">
                  <c:v>5.2</c:v>
                </c:pt>
                <c:pt idx="88">
                  <c:v>4.2</c:v>
                </c:pt>
                <c:pt idx="89">
                  <c:v>5.0999999999999996</c:v>
                </c:pt>
                <c:pt idx="90">
                  <c:v>6.7</c:v>
                </c:pt>
                <c:pt idx="91">
                  <c:v>8.3000000000000007</c:v>
                </c:pt>
                <c:pt idx="92">
                  <c:v>6.4</c:v>
                </c:pt>
                <c:pt idx="93">
                  <c:v>6.3</c:v>
                </c:pt>
                <c:pt idx="94">
                  <c:v>6.7</c:v>
                </c:pt>
                <c:pt idx="95">
                  <c:v>5.8</c:v>
                </c:pt>
                <c:pt idx="96">
                  <c:v>4</c:v>
                </c:pt>
                <c:pt idx="97">
                  <c:v>6.2</c:v>
                </c:pt>
                <c:pt idx="98">
                  <c:v>5.5</c:v>
                </c:pt>
                <c:pt idx="99">
                  <c:v>7.1</c:v>
                </c:pt>
                <c:pt idx="100">
                  <c:v>6.6</c:v>
                </c:pt>
                <c:pt idx="101">
                  <c:v>5.5</c:v>
                </c:pt>
                <c:pt idx="102">
                  <c:v>6.3</c:v>
                </c:pt>
                <c:pt idx="103">
                  <c:v>5.9</c:v>
                </c:pt>
                <c:pt idx="104">
                  <c:v>4.8</c:v>
                </c:pt>
                <c:pt idx="105">
                  <c:v>5.4</c:v>
                </c:pt>
                <c:pt idx="106">
                  <c:v>5.3</c:v>
                </c:pt>
                <c:pt idx="107">
                  <c:v>5.6</c:v>
                </c:pt>
                <c:pt idx="108">
                  <c:v>6.1</c:v>
                </c:pt>
                <c:pt idx="109">
                  <c:v>5.5</c:v>
                </c:pt>
                <c:pt idx="110">
                  <c:v>5</c:v>
                </c:pt>
                <c:pt idx="111">
                  <c:v>5.4</c:v>
                </c:pt>
                <c:pt idx="112">
                  <c:v>5.0999999999999996</c:v>
                </c:pt>
                <c:pt idx="113">
                  <c:v>6.6</c:v>
                </c:pt>
                <c:pt idx="114">
                  <c:v>5.4</c:v>
                </c:pt>
                <c:pt idx="115">
                  <c:v>7.2</c:v>
                </c:pt>
                <c:pt idx="116">
                  <c:v>6.4</c:v>
                </c:pt>
                <c:pt idx="117">
                  <c:v>8.3000000000000007</c:v>
                </c:pt>
                <c:pt idx="118">
                  <c:v>7.3</c:v>
                </c:pt>
                <c:pt idx="119">
                  <c:v>10.7</c:v>
                </c:pt>
                <c:pt idx="120">
                  <c:v>7.4</c:v>
                </c:pt>
                <c:pt idx="121">
                  <c:v>5.2</c:v>
                </c:pt>
                <c:pt idx="122">
                  <c:v>7.7</c:v>
                </c:pt>
                <c:pt idx="123">
                  <c:v>7.8</c:v>
                </c:pt>
                <c:pt idx="124">
                  <c:v>6.8</c:v>
                </c:pt>
                <c:pt idx="125">
                  <c:v>11.2</c:v>
                </c:pt>
                <c:pt idx="126">
                  <c:v>6.5</c:v>
                </c:pt>
                <c:pt idx="127">
                  <c:v>8.1</c:v>
                </c:pt>
                <c:pt idx="128">
                  <c:v>6.7</c:v>
                </c:pt>
                <c:pt idx="129">
                  <c:v>6.8</c:v>
                </c:pt>
                <c:pt idx="130">
                  <c:v>6.4</c:v>
                </c:pt>
                <c:pt idx="131">
                  <c:v>7.4</c:v>
                </c:pt>
                <c:pt idx="132">
                  <c:v>7.5</c:v>
                </c:pt>
                <c:pt idx="133">
                  <c:v>8.1999999999999993</c:v>
                </c:pt>
                <c:pt idx="134">
                  <c:v>7.9</c:v>
                </c:pt>
                <c:pt idx="135">
                  <c:v>8.6999999999999993</c:v>
                </c:pt>
                <c:pt idx="136">
                  <c:v>9.4</c:v>
                </c:pt>
                <c:pt idx="137">
                  <c:v>6.1</c:v>
                </c:pt>
                <c:pt idx="138">
                  <c:v>7.1</c:v>
                </c:pt>
                <c:pt idx="139">
                  <c:v>4.8</c:v>
                </c:pt>
                <c:pt idx="140">
                  <c:v>7.9</c:v>
                </c:pt>
                <c:pt idx="141">
                  <c:v>8.4</c:v>
                </c:pt>
                <c:pt idx="142">
                  <c:v>5.9</c:v>
                </c:pt>
                <c:pt idx="143">
                  <c:v>5.4</c:v>
                </c:pt>
                <c:pt idx="144">
                  <c:v>6.1</c:v>
                </c:pt>
                <c:pt idx="145">
                  <c:v>6.8</c:v>
                </c:pt>
                <c:pt idx="146">
                  <c:v>5.3</c:v>
                </c:pt>
                <c:pt idx="147">
                  <c:v>5.4</c:v>
                </c:pt>
                <c:pt idx="148">
                  <c:v>5.0999999999999996</c:v>
                </c:pt>
                <c:pt idx="149">
                  <c:v>7.2</c:v>
                </c:pt>
                <c:pt idx="150">
                  <c:v>5.8</c:v>
                </c:pt>
                <c:pt idx="151">
                  <c:v>5.9</c:v>
                </c:pt>
                <c:pt idx="152">
                  <c:v>8</c:v>
                </c:pt>
                <c:pt idx="153">
                  <c:v>4.7</c:v>
                </c:pt>
                <c:pt idx="154">
                  <c:v>6.4</c:v>
                </c:pt>
                <c:pt idx="155">
                  <c:v>8.1999999999999993</c:v>
                </c:pt>
                <c:pt idx="156">
                  <c:v>5.7</c:v>
                </c:pt>
                <c:pt idx="157">
                  <c:v>5.6</c:v>
                </c:pt>
                <c:pt idx="158">
                  <c:v>8.1</c:v>
                </c:pt>
                <c:pt idx="159">
                  <c:v>5</c:v>
                </c:pt>
                <c:pt idx="160">
                  <c:v>9</c:v>
                </c:pt>
                <c:pt idx="161">
                  <c:v>5.2</c:v>
                </c:pt>
                <c:pt idx="162">
                  <c:v>6.6</c:v>
                </c:pt>
                <c:pt idx="163">
                  <c:v>2</c:v>
                </c:pt>
                <c:pt idx="164">
                  <c:v>2.6</c:v>
                </c:pt>
                <c:pt idx="165">
                  <c:v>2</c:v>
                </c:pt>
                <c:pt idx="166">
                  <c:v>0.9</c:v>
                </c:pt>
                <c:pt idx="167">
                  <c:v>0.8</c:v>
                </c:pt>
                <c:pt idx="168">
                  <c:v>1.3</c:v>
                </c:pt>
                <c:pt idx="169">
                  <c:v>2.2999999999999998</c:v>
                </c:pt>
                <c:pt idx="170">
                  <c:v>2.6</c:v>
                </c:pt>
                <c:pt idx="171">
                  <c:v>1.6</c:v>
                </c:pt>
                <c:pt idx="172">
                  <c:v>1.7</c:v>
                </c:pt>
                <c:pt idx="173">
                  <c:v>3</c:v>
                </c:pt>
                <c:pt idx="174">
                  <c:v>0.9</c:v>
                </c:pt>
                <c:pt idx="175">
                  <c:v>1.2</c:v>
                </c:pt>
                <c:pt idx="176">
                  <c:v>0.6</c:v>
                </c:pt>
                <c:pt idx="177">
                  <c:v>1.3</c:v>
                </c:pt>
                <c:pt idx="178">
                  <c:v>0.6</c:v>
                </c:pt>
                <c:pt idx="179">
                  <c:v>1</c:v>
                </c:pt>
                <c:pt idx="180">
                  <c:v>0.2</c:v>
                </c:pt>
                <c:pt idx="181">
                  <c:v>0.8</c:v>
                </c:pt>
                <c:pt idx="182">
                  <c:v>0.2</c:v>
                </c:pt>
                <c:pt idx="183">
                  <c:v>0.3</c:v>
                </c:pt>
                <c:pt idx="184">
                  <c:v>0.4</c:v>
                </c:pt>
                <c:pt idx="185">
                  <c:v>0.3</c:v>
                </c:pt>
                <c:pt idx="186">
                  <c:v>0.3</c:v>
                </c:pt>
                <c:pt idx="187">
                  <c:v>0.2</c:v>
                </c:pt>
                <c:pt idx="188">
                  <c:v>0.5</c:v>
                </c:pt>
                <c:pt idx="189">
                  <c:v>0.6</c:v>
                </c:pt>
                <c:pt idx="190">
                  <c:v>0.2</c:v>
                </c:pt>
                <c:pt idx="191">
                  <c:v>0.1</c:v>
                </c:pt>
                <c:pt idx="192">
                  <c:v>0.1</c:v>
                </c:pt>
                <c:pt idx="193">
                  <c:v>0.2</c:v>
                </c:pt>
                <c:pt idx="194">
                  <c:v>0.4</c:v>
                </c:pt>
                <c:pt idx="195">
                  <c:v>0.3</c:v>
                </c:pt>
                <c:pt idx="196">
                  <c:v>0.2</c:v>
                </c:pt>
                <c:pt idx="197">
                  <c:v>0.1</c:v>
                </c:pt>
                <c:pt idx="198">
                  <c:v>0.3</c:v>
                </c:pt>
                <c:pt idx="199">
                  <c:v>0.2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2B9-42B1-8FD9-F8D4E046D1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8128144"/>
        <c:axId val="1"/>
      </c:scatterChart>
      <c:valAx>
        <c:axId val="638128144"/>
        <c:scaling>
          <c:orientation val="minMax"/>
          <c:min val="5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CL"/>
                  <a:t>Longitud (cm)</a:t>
                </a:r>
              </a:p>
            </c:rich>
          </c:tx>
          <c:layout>
            <c:manualLayout>
              <c:xMode val="edge"/>
              <c:yMode val="edge"/>
              <c:x val="0.40643394575678038"/>
              <c:y val="0.9080883085816804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L"/>
          </a:p>
        </c:txPr>
        <c:crossAx val="1"/>
        <c:crosses val="autoZero"/>
        <c:crossBetween val="midCat"/>
        <c:majorUnit val="1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CL"/>
                  <a:t>Peso (g)</a:t>
                </a:r>
              </a:p>
            </c:rich>
          </c:tx>
          <c:layout>
            <c:manualLayout>
              <c:xMode val="edge"/>
              <c:yMode val="edge"/>
              <c:x val="1.4620005832604258E-2"/>
              <c:y val="0.3933821721651882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L"/>
          </a:p>
        </c:txPr>
        <c:crossAx val="638128144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L"/>
    </a:p>
  </c:txPr>
  <c:printSettings>
    <c:headerFooter alignWithMargins="0"/>
    <c:pageMargins b="1" l="0.75" r="0.75" t="1" header="0" footer="0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CL" sz="1000" b="1" i="0" baseline="0">
                <a:effectLst/>
              </a:rPr>
              <a:t>B/C Abate Molina
Lance1
 18° 44,5'S - 70°21,6'O
%BTMM=38</a:t>
            </a:r>
          </a:p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CL" sz="1000" b="1" i="0" baseline="0">
                <a:effectLst/>
              </a:rPr>
              <a:t>n= 200</a:t>
            </a:r>
          </a:p>
        </c:rich>
      </c:tx>
      <c:layout>
        <c:manualLayout>
          <c:xMode val="edge"/>
          <c:yMode val="edge"/>
          <c:x val="0.62893213819970617"/>
          <c:y val="8.013935308446155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272557718647059"/>
          <c:y val="5.5749128919860627E-2"/>
          <c:w val="0.86582986485739499"/>
          <c:h val="0.77003484320557491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'L1 an'!$A$9:$A$45</c:f>
              <c:numCache>
                <c:formatCode>0.0</c:formatCode>
                <c:ptCount val="37"/>
                <c:pt idx="0">
                  <c:v>2</c:v>
                </c:pt>
                <c:pt idx="1">
                  <c:v>2.5</c:v>
                </c:pt>
                <c:pt idx="2">
                  <c:v>3</c:v>
                </c:pt>
                <c:pt idx="3">
                  <c:v>3.5</c:v>
                </c:pt>
                <c:pt idx="4">
                  <c:v>4</c:v>
                </c:pt>
                <c:pt idx="5">
                  <c:v>4.5</c:v>
                </c:pt>
                <c:pt idx="6">
                  <c:v>5</c:v>
                </c:pt>
                <c:pt idx="7">
                  <c:v>5.5</c:v>
                </c:pt>
                <c:pt idx="8">
                  <c:v>6</c:v>
                </c:pt>
                <c:pt idx="9">
                  <c:v>6.5</c:v>
                </c:pt>
                <c:pt idx="10">
                  <c:v>7</c:v>
                </c:pt>
                <c:pt idx="11">
                  <c:v>7.5</c:v>
                </c:pt>
                <c:pt idx="12">
                  <c:v>8</c:v>
                </c:pt>
                <c:pt idx="13">
                  <c:v>8.5</c:v>
                </c:pt>
                <c:pt idx="14">
                  <c:v>9</c:v>
                </c:pt>
                <c:pt idx="15">
                  <c:v>9.5</c:v>
                </c:pt>
                <c:pt idx="16">
                  <c:v>10</c:v>
                </c:pt>
                <c:pt idx="17">
                  <c:v>10.5</c:v>
                </c:pt>
                <c:pt idx="18">
                  <c:v>11</c:v>
                </c:pt>
                <c:pt idx="19">
                  <c:v>11.5</c:v>
                </c:pt>
                <c:pt idx="20">
                  <c:v>12</c:v>
                </c:pt>
                <c:pt idx="21">
                  <c:v>12.5</c:v>
                </c:pt>
                <c:pt idx="22">
                  <c:v>13</c:v>
                </c:pt>
                <c:pt idx="23">
                  <c:v>13.5</c:v>
                </c:pt>
                <c:pt idx="24">
                  <c:v>14</c:v>
                </c:pt>
                <c:pt idx="25">
                  <c:v>14.5</c:v>
                </c:pt>
                <c:pt idx="26">
                  <c:v>15</c:v>
                </c:pt>
                <c:pt idx="27">
                  <c:v>15.5</c:v>
                </c:pt>
                <c:pt idx="28">
                  <c:v>16</c:v>
                </c:pt>
                <c:pt idx="29">
                  <c:v>16.5</c:v>
                </c:pt>
                <c:pt idx="30">
                  <c:v>17</c:v>
                </c:pt>
                <c:pt idx="31">
                  <c:v>17.5</c:v>
                </c:pt>
                <c:pt idx="32">
                  <c:v>18</c:v>
                </c:pt>
                <c:pt idx="33">
                  <c:v>18.5</c:v>
                </c:pt>
                <c:pt idx="34">
                  <c:v>19</c:v>
                </c:pt>
                <c:pt idx="35">
                  <c:v>19.5</c:v>
                </c:pt>
                <c:pt idx="36">
                  <c:v>20</c:v>
                </c:pt>
              </c:numCache>
            </c:numRef>
          </c:xVal>
          <c:yVal>
            <c:numRef>
              <c:f>'L1 an'!$N$9:$N$45</c:f>
              <c:numCache>
                <c:formatCode>0.0_)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0.5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9.5</c:v>
                </c:pt>
                <c:pt idx="19">
                  <c:v>27</c:v>
                </c:pt>
                <c:pt idx="20">
                  <c:v>41.5</c:v>
                </c:pt>
                <c:pt idx="21">
                  <c:v>14.5</c:v>
                </c:pt>
                <c:pt idx="22">
                  <c:v>6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38-424C-A140-F4D08C146055}"/>
            </c:ext>
          </c:extLst>
        </c:ser>
        <c:ser>
          <c:idx val="1"/>
          <c:order val="1"/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graficos!$O$9:$O$10</c:f>
              <c:numCache>
                <c:formatCode>General</c:formatCode>
                <c:ptCount val="2"/>
                <c:pt idx="0">
                  <c:v>12</c:v>
                </c:pt>
                <c:pt idx="1">
                  <c:v>12</c:v>
                </c:pt>
              </c:numCache>
            </c:numRef>
          </c:xVal>
          <c:yVal>
            <c:numRef>
              <c:f>graficos!$P$9:$P$10</c:f>
              <c:numCache>
                <c:formatCode>General</c:formatCode>
                <c:ptCount val="2"/>
                <c:pt idx="0">
                  <c:v>0</c:v>
                </c:pt>
                <c:pt idx="1">
                  <c:v>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38-424C-A140-F4D08C1460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9597784"/>
        <c:axId val="1"/>
      </c:scatterChart>
      <c:valAx>
        <c:axId val="599597784"/>
        <c:scaling>
          <c:orientation val="minMax"/>
          <c:max val="20"/>
          <c:min val="2"/>
        </c:scaling>
        <c:delete val="0"/>
        <c:axPos val="b"/>
        <c:title>
          <c:tx>
            <c:rich>
              <a:bodyPr/>
              <a:lstStyle/>
              <a:p>
                <a:pPr>
                  <a:defRPr sz="9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CL"/>
                  <a:t>Longitud</a:t>
                </a:r>
              </a:p>
            </c:rich>
          </c:tx>
          <c:layout>
            <c:manualLayout>
              <c:xMode val="edge"/>
              <c:yMode val="edge"/>
              <c:x val="0.47379542965934285"/>
              <c:y val="0.909407654978379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L"/>
          </a:p>
        </c:txPr>
        <c:crossAx val="1"/>
        <c:crosses val="autoZero"/>
        <c:crossBetween val="midCat"/>
        <c:majorUnit val="1"/>
        <c:minorUnit val="1"/>
      </c:valAx>
      <c:valAx>
        <c:axId val="1"/>
        <c:scaling>
          <c:orientation val="minMax"/>
          <c:max val="50"/>
        </c:scaling>
        <c:delete val="0"/>
        <c:axPos val="l"/>
        <c:title>
          <c:tx>
            <c:rich>
              <a:bodyPr/>
              <a:lstStyle/>
              <a:p>
                <a:pPr>
                  <a:defRPr sz="9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CL"/>
                  <a:t>Frecuencia (%)</a:t>
                </a:r>
              </a:p>
            </c:rich>
          </c:tx>
          <c:layout>
            <c:manualLayout>
              <c:xMode val="edge"/>
              <c:yMode val="edge"/>
              <c:x val="1.0482180293501049E-2"/>
              <c:y val="0.2752612398270359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L"/>
          </a:p>
        </c:txPr>
        <c:crossAx val="599597784"/>
        <c:crosses val="autoZero"/>
        <c:crossBetween val="midCat"/>
        <c:majorUnit val="10"/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L"/>
    </a:p>
  </c:txPr>
  <c:printSettings>
    <c:headerFooter alignWithMargins="0"/>
    <c:pageMargins b="1" l="0.75" r="0.75" t="1" header="0" footer="0"/>
    <c:pageSetup orientation="landscape" horizontalDpi="300" verticalDpi="30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CL" sz="1000" b="1" i="0" baseline="0">
                <a:effectLst/>
              </a:rPr>
              <a:t>B/C Abate Molina
Lance 2
18° 53,7'S - 70°21,0'O</a:t>
            </a:r>
          </a:p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CL" sz="1000">
                <a:effectLst/>
              </a:rPr>
              <a:t>%BTMM= 10,5</a:t>
            </a:r>
          </a:p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CL" sz="1000">
                <a:effectLst/>
              </a:rPr>
              <a:t>n= 200</a:t>
            </a:r>
          </a:p>
        </c:rich>
      </c:tx>
      <c:layout>
        <c:manualLayout>
          <c:xMode val="edge"/>
          <c:yMode val="edge"/>
          <c:x val="0.64360719061060767"/>
          <c:y val="9.40765497837950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691845788795919"/>
          <c:y val="5.5749128919860627E-2"/>
          <c:w val="0.86582986485739499"/>
          <c:h val="0.77003484320557491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'L2 an'!$A$9:$A$45</c:f>
              <c:numCache>
                <c:formatCode>0.0</c:formatCode>
                <c:ptCount val="37"/>
                <c:pt idx="0">
                  <c:v>2</c:v>
                </c:pt>
                <c:pt idx="1">
                  <c:v>2.5</c:v>
                </c:pt>
                <c:pt idx="2">
                  <c:v>3</c:v>
                </c:pt>
                <c:pt idx="3">
                  <c:v>3.5</c:v>
                </c:pt>
                <c:pt idx="4">
                  <c:v>4</c:v>
                </c:pt>
                <c:pt idx="5">
                  <c:v>4.5</c:v>
                </c:pt>
                <c:pt idx="6">
                  <c:v>5</c:v>
                </c:pt>
                <c:pt idx="7">
                  <c:v>5.5</c:v>
                </c:pt>
                <c:pt idx="8">
                  <c:v>6</c:v>
                </c:pt>
                <c:pt idx="9">
                  <c:v>6.5</c:v>
                </c:pt>
                <c:pt idx="10">
                  <c:v>7</c:v>
                </c:pt>
                <c:pt idx="11">
                  <c:v>7.5</c:v>
                </c:pt>
                <c:pt idx="12">
                  <c:v>8</c:v>
                </c:pt>
                <c:pt idx="13">
                  <c:v>8.5</c:v>
                </c:pt>
                <c:pt idx="14">
                  <c:v>9</c:v>
                </c:pt>
                <c:pt idx="15">
                  <c:v>9.5</c:v>
                </c:pt>
                <c:pt idx="16">
                  <c:v>10</c:v>
                </c:pt>
                <c:pt idx="17">
                  <c:v>10.5</c:v>
                </c:pt>
                <c:pt idx="18">
                  <c:v>11</c:v>
                </c:pt>
                <c:pt idx="19">
                  <c:v>11.5</c:v>
                </c:pt>
                <c:pt idx="20">
                  <c:v>12</c:v>
                </c:pt>
                <c:pt idx="21">
                  <c:v>12.5</c:v>
                </c:pt>
                <c:pt idx="22">
                  <c:v>13</c:v>
                </c:pt>
                <c:pt idx="23">
                  <c:v>13.5</c:v>
                </c:pt>
                <c:pt idx="24">
                  <c:v>14</c:v>
                </c:pt>
                <c:pt idx="25">
                  <c:v>14.5</c:v>
                </c:pt>
                <c:pt idx="26">
                  <c:v>15</c:v>
                </c:pt>
                <c:pt idx="27">
                  <c:v>15.5</c:v>
                </c:pt>
                <c:pt idx="28">
                  <c:v>16</c:v>
                </c:pt>
                <c:pt idx="29">
                  <c:v>16.5</c:v>
                </c:pt>
                <c:pt idx="30">
                  <c:v>17</c:v>
                </c:pt>
                <c:pt idx="31">
                  <c:v>17.5</c:v>
                </c:pt>
                <c:pt idx="32">
                  <c:v>18</c:v>
                </c:pt>
                <c:pt idx="33">
                  <c:v>18.5</c:v>
                </c:pt>
                <c:pt idx="34">
                  <c:v>19</c:v>
                </c:pt>
                <c:pt idx="35">
                  <c:v>19.5</c:v>
                </c:pt>
                <c:pt idx="36">
                  <c:v>20</c:v>
                </c:pt>
              </c:numCache>
            </c:numRef>
          </c:xVal>
          <c:yVal>
            <c:numRef>
              <c:f>'L2 an'!$N$9:$N$45</c:f>
              <c:numCache>
                <c:formatCode>0.0_)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0.5</c:v>
                </c:pt>
                <c:pt idx="15">
                  <c:v>0</c:v>
                </c:pt>
                <c:pt idx="16">
                  <c:v>1</c:v>
                </c:pt>
                <c:pt idx="17">
                  <c:v>0.5</c:v>
                </c:pt>
                <c:pt idx="18">
                  <c:v>1.5</c:v>
                </c:pt>
                <c:pt idx="19">
                  <c:v>7</c:v>
                </c:pt>
                <c:pt idx="20">
                  <c:v>24.5</c:v>
                </c:pt>
                <c:pt idx="21">
                  <c:v>32</c:v>
                </c:pt>
                <c:pt idx="22">
                  <c:v>24</c:v>
                </c:pt>
                <c:pt idx="23">
                  <c:v>7.5</c:v>
                </c:pt>
                <c:pt idx="24">
                  <c:v>1</c:v>
                </c:pt>
                <c:pt idx="25">
                  <c:v>0.5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F9-4E56-92B1-7958BCD3D534}"/>
            </c:ext>
          </c:extLst>
        </c:ser>
        <c:ser>
          <c:idx val="1"/>
          <c:order val="1"/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graficos!$O$9:$O$10</c:f>
              <c:numCache>
                <c:formatCode>General</c:formatCode>
                <c:ptCount val="2"/>
                <c:pt idx="0">
                  <c:v>12</c:v>
                </c:pt>
                <c:pt idx="1">
                  <c:v>12</c:v>
                </c:pt>
              </c:numCache>
            </c:numRef>
          </c:xVal>
          <c:yVal>
            <c:numRef>
              <c:f>graficos!$P$9:$P$10</c:f>
              <c:numCache>
                <c:formatCode>General</c:formatCode>
                <c:ptCount val="2"/>
                <c:pt idx="0">
                  <c:v>0</c:v>
                </c:pt>
                <c:pt idx="1">
                  <c:v>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7F9-4E56-92B1-7958BCD3D5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9604016"/>
        <c:axId val="1"/>
      </c:scatterChart>
      <c:valAx>
        <c:axId val="599604016"/>
        <c:scaling>
          <c:orientation val="minMax"/>
          <c:max val="20"/>
          <c:min val="2"/>
        </c:scaling>
        <c:delete val="0"/>
        <c:axPos val="b"/>
        <c:title>
          <c:tx>
            <c:rich>
              <a:bodyPr/>
              <a:lstStyle/>
              <a:p>
                <a:pPr>
                  <a:defRPr sz="9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CL"/>
                  <a:t>Longitud</a:t>
                </a:r>
              </a:p>
            </c:rich>
          </c:tx>
          <c:layout>
            <c:manualLayout>
              <c:xMode val="edge"/>
              <c:yMode val="edge"/>
              <c:x val="0.47798830177674329"/>
              <c:y val="0.909407654978379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L"/>
          </a:p>
        </c:txPr>
        <c:crossAx val="1"/>
        <c:crosses val="autoZero"/>
        <c:crossBetween val="midCat"/>
        <c:majorUnit val="1"/>
      </c:valAx>
      <c:valAx>
        <c:axId val="1"/>
        <c:scaling>
          <c:orientation val="minMax"/>
          <c:max val="50"/>
        </c:scaling>
        <c:delete val="0"/>
        <c:axPos val="l"/>
        <c:title>
          <c:tx>
            <c:rich>
              <a:bodyPr/>
              <a:lstStyle/>
              <a:p>
                <a:pPr>
                  <a:defRPr sz="9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CL"/>
                  <a:t>Frecuencia (%)</a:t>
                </a:r>
              </a:p>
            </c:rich>
          </c:tx>
          <c:layout>
            <c:manualLayout>
              <c:xMode val="edge"/>
              <c:yMode val="edge"/>
              <c:x val="1.0482180293501049E-2"/>
              <c:y val="0.2752612398270359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L"/>
          </a:p>
        </c:txPr>
        <c:crossAx val="599604016"/>
        <c:crosses val="autoZero"/>
        <c:crossBetween val="midCat"/>
        <c:majorUnit val="10"/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L"/>
    </a:p>
  </c:txPr>
  <c:printSettings>
    <c:headerFooter alignWithMargins="0"/>
    <c:pageMargins b="1" l="0.75" r="0.75" t="1" header="0" footer="0"/>
    <c:pageSetup orientation="landscape" horizontalDpi="300" verticalDpi="30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CL" sz="1000" b="1" i="0" baseline="0">
                <a:effectLst/>
              </a:rPr>
              <a:t>B/C Abate Molina</a:t>
            </a:r>
            <a:br>
              <a:rPr lang="es-CL" sz="1000" b="1" i="0" baseline="0">
                <a:effectLst/>
              </a:rPr>
            </a:br>
            <a:r>
              <a:rPr lang="es-CL" sz="1000" b="1" i="0" baseline="0">
                <a:effectLst/>
              </a:rPr>
              <a:t>Lance 3
  19° 11,3'S - 70°17,6'O</a:t>
            </a:r>
          </a:p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CL" sz="1000" b="1" i="0" baseline="0">
                <a:effectLst/>
              </a:rPr>
              <a:t>%BTMM= 32</a:t>
            </a:r>
          </a:p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CL" sz="1000" b="1" i="0" baseline="0">
                <a:effectLst/>
              </a:rPr>
              <a:t>n= 200</a:t>
            </a:r>
            <a:endParaRPr lang="es-CL" sz="1000" b="1">
              <a:effectLst/>
            </a:endParaRPr>
          </a:p>
        </c:rich>
      </c:tx>
      <c:layout>
        <c:manualLayout>
          <c:xMode val="edge"/>
          <c:yMode val="edge"/>
          <c:x val="0.65272032418541825"/>
          <c:y val="9.756103067761691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460261731275468"/>
          <c:y val="7.3170731707317069E-2"/>
          <c:w val="0.8661096713496087"/>
          <c:h val="0.77003484320557491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'L3 an'!$A$9:$A$45</c:f>
              <c:numCache>
                <c:formatCode>0.0</c:formatCode>
                <c:ptCount val="37"/>
                <c:pt idx="0">
                  <c:v>2</c:v>
                </c:pt>
                <c:pt idx="1">
                  <c:v>2.5</c:v>
                </c:pt>
                <c:pt idx="2">
                  <c:v>3</c:v>
                </c:pt>
                <c:pt idx="3">
                  <c:v>3.5</c:v>
                </c:pt>
                <c:pt idx="4">
                  <c:v>4</c:v>
                </c:pt>
                <c:pt idx="5">
                  <c:v>4.5</c:v>
                </c:pt>
                <c:pt idx="6">
                  <c:v>5</c:v>
                </c:pt>
                <c:pt idx="7">
                  <c:v>5.5</c:v>
                </c:pt>
                <c:pt idx="8">
                  <c:v>6</c:v>
                </c:pt>
                <c:pt idx="9">
                  <c:v>6.5</c:v>
                </c:pt>
                <c:pt idx="10">
                  <c:v>7</c:v>
                </c:pt>
                <c:pt idx="11">
                  <c:v>7.5</c:v>
                </c:pt>
                <c:pt idx="12">
                  <c:v>8</c:v>
                </c:pt>
                <c:pt idx="13">
                  <c:v>8.5</c:v>
                </c:pt>
                <c:pt idx="14">
                  <c:v>9</c:v>
                </c:pt>
                <c:pt idx="15">
                  <c:v>9.5</c:v>
                </c:pt>
                <c:pt idx="16">
                  <c:v>10</c:v>
                </c:pt>
                <c:pt idx="17">
                  <c:v>10.5</c:v>
                </c:pt>
                <c:pt idx="18">
                  <c:v>11</c:v>
                </c:pt>
                <c:pt idx="19">
                  <c:v>11.5</c:v>
                </c:pt>
                <c:pt idx="20">
                  <c:v>12</c:v>
                </c:pt>
                <c:pt idx="21">
                  <c:v>12.5</c:v>
                </c:pt>
                <c:pt idx="22">
                  <c:v>13</c:v>
                </c:pt>
                <c:pt idx="23">
                  <c:v>13.5</c:v>
                </c:pt>
                <c:pt idx="24">
                  <c:v>14</c:v>
                </c:pt>
                <c:pt idx="25">
                  <c:v>14.5</c:v>
                </c:pt>
                <c:pt idx="26">
                  <c:v>15</c:v>
                </c:pt>
                <c:pt idx="27">
                  <c:v>15.5</c:v>
                </c:pt>
                <c:pt idx="28">
                  <c:v>16</c:v>
                </c:pt>
                <c:pt idx="29">
                  <c:v>16.5</c:v>
                </c:pt>
                <c:pt idx="30">
                  <c:v>17</c:v>
                </c:pt>
                <c:pt idx="31">
                  <c:v>17.5</c:v>
                </c:pt>
                <c:pt idx="32">
                  <c:v>18</c:v>
                </c:pt>
                <c:pt idx="33">
                  <c:v>18.5</c:v>
                </c:pt>
                <c:pt idx="34">
                  <c:v>19</c:v>
                </c:pt>
                <c:pt idx="35">
                  <c:v>19.5</c:v>
                </c:pt>
                <c:pt idx="36">
                  <c:v>20</c:v>
                </c:pt>
              </c:numCache>
            </c:numRef>
          </c:xVal>
          <c:yVal>
            <c:numRef>
              <c:f>'L3 an'!$N$9:$N$45</c:f>
              <c:numCache>
                <c:formatCode>0.0_)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0.5</c:v>
                </c:pt>
                <c:pt idx="12">
                  <c:v>1</c:v>
                </c:pt>
                <c:pt idx="13">
                  <c:v>3</c:v>
                </c:pt>
                <c:pt idx="14">
                  <c:v>9</c:v>
                </c:pt>
                <c:pt idx="15">
                  <c:v>5.5</c:v>
                </c:pt>
                <c:pt idx="16">
                  <c:v>2</c:v>
                </c:pt>
                <c:pt idx="17">
                  <c:v>1.5</c:v>
                </c:pt>
                <c:pt idx="18">
                  <c:v>3.5</c:v>
                </c:pt>
                <c:pt idx="19">
                  <c:v>6</c:v>
                </c:pt>
                <c:pt idx="20">
                  <c:v>18.5</c:v>
                </c:pt>
                <c:pt idx="21">
                  <c:v>20.5</c:v>
                </c:pt>
                <c:pt idx="22">
                  <c:v>19.5</c:v>
                </c:pt>
                <c:pt idx="23">
                  <c:v>8.5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9A-4AD7-B4A2-4388D3583D9C}"/>
            </c:ext>
          </c:extLst>
        </c:ser>
        <c:ser>
          <c:idx val="1"/>
          <c:order val="1"/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graficos!$O$22:$O$23</c:f>
              <c:numCache>
                <c:formatCode>General</c:formatCode>
                <c:ptCount val="2"/>
                <c:pt idx="0">
                  <c:v>12</c:v>
                </c:pt>
                <c:pt idx="1">
                  <c:v>12</c:v>
                </c:pt>
              </c:numCache>
            </c:numRef>
          </c:xVal>
          <c:yVal>
            <c:numRef>
              <c:f>graficos!$P$22:$P$23</c:f>
              <c:numCache>
                <c:formatCode>General</c:formatCode>
                <c:ptCount val="2"/>
                <c:pt idx="0">
                  <c:v>0</c:v>
                </c:pt>
                <c:pt idx="1">
                  <c:v>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9A-4AD7-B4A2-4388D3583D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9609920"/>
        <c:axId val="1"/>
      </c:scatterChart>
      <c:valAx>
        <c:axId val="599609920"/>
        <c:scaling>
          <c:orientation val="minMax"/>
          <c:max val="20"/>
          <c:min val="2"/>
        </c:scaling>
        <c:delete val="0"/>
        <c:axPos val="b"/>
        <c:title>
          <c:tx>
            <c:rich>
              <a:bodyPr/>
              <a:lstStyle/>
              <a:p>
                <a:pPr>
                  <a:defRPr sz="9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CL"/>
                  <a:t>Longitud</a:t>
                </a:r>
              </a:p>
            </c:rich>
          </c:tx>
          <c:layout>
            <c:manualLayout>
              <c:xMode val="edge"/>
              <c:yMode val="edge"/>
              <c:x val="0.47698788697437922"/>
              <c:y val="0.9094076143707843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L"/>
          </a:p>
        </c:txPr>
        <c:crossAx val="1"/>
        <c:crosses val="autoZero"/>
        <c:crossBetween val="midCat"/>
        <c:majorUnit val="1"/>
      </c:valAx>
      <c:valAx>
        <c:axId val="1"/>
        <c:scaling>
          <c:orientation val="minMax"/>
          <c:max val="50"/>
        </c:scaling>
        <c:delete val="0"/>
        <c:axPos val="l"/>
        <c:title>
          <c:tx>
            <c:rich>
              <a:bodyPr/>
              <a:lstStyle/>
              <a:p>
                <a:pPr>
                  <a:defRPr sz="9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CL"/>
                  <a:t>Frecuencia (%)</a:t>
                </a:r>
              </a:p>
            </c:rich>
          </c:tx>
          <c:layout>
            <c:manualLayout>
              <c:xMode val="edge"/>
              <c:yMode val="edge"/>
              <c:x val="1.0460251046025104E-2"/>
              <c:y val="0.29268309203285076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L"/>
          </a:p>
        </c:txPr>
        <c:crossAx val="599609920"/>
        <c:crosses val="autoZero"/>
        <c:crossBetween val="midCat"/>
        <c:majorUnit val="10"/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L"/>
    </a:p>
  </c:txPr>
  <c:printSettings>
    <c:headerFooter alignWithMargins="0"/>
    <c:pageMargins b="1" l="0.75" r="0.75" t="1" header="0" footer="0"/>
    <c:pageSetup paperSize="9" orientation="landscape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CL" sz="1000" b="1" i="0" baseline="0">
                <a:effectLst/>
              </a:rPr>
              <a:t>B/C Abate Molina</a:t>
            </a:r>
            <a:br>
              <a:rPr lang="es-CL" sz="1000" b="1" i="0" baseline="0">
                <a:effectLst/>
              </a:rPr>
            </a:br>
            <a:r>
              <a:rPr lang="es-CL" sz="1000" b="1" i="0" baseline="0">
                <a:effectLst/>
              </a:rPr>
              <a:t>Lance 4</a:t>
            </a:r>
            <a:br>
              <a:rPr lang="es-CL" sz="1000" b="1" i="0" baseline="0">
                <a:effectLst/>
              </a:rPr>
            </a:br>
            <a:r>
              <a:rPr lang="es-CL" sz="1000" b="1" i="0" baseline="0">
                <a:effectLst/>
              </a:rPr>
              <a:t>  19° 48,0'S - 70°10,2'O</a:t>
            </a:r>
            <a:endParaRPr lang="es-CL" sz="1000">
              <a:effectLst/>
            </a:endParaRPr>
          </a:p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CL" sz="1000" b="1" i="0" baseline="0">
                <a:effectLst/>
              </a:rPr>
              <a:t>%BTMM= 100</a:t>
            </a:r>
            <a:endParaRPr lang="es-CL" sz="1000">
              <a:effectLst/>
            </a:endParaRPr>
          </a:p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CL" sz="1000" b="1" i="0" baseline="0">
                <a:effectLst/>
              </a:rPr>
              <a:t>n= 200</a:t>
            </a:r>
            <a:endParaRPr lang="es-CL" sz="1000">
              <a:effectLst/>
            </a:endParaRPr>
          </a:p>
        </c:rich>
      </c:tx>
      <c:layout>
        <c:manualLayout>
          <c:xMode val="edge"/>
          <c:yMode val="edge"/>
          <c:x val="0.64290837859104089"/>
          <c:y val="9.059238562921569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691845788795919"/>
          <c:y val="5.5749128919860627E-2"/>
          <c:w val="0.86582986485739499"/>
          <c:h val="0.77003484320557491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'L4 an'!$A$9:$A$45</c:f>
              <c:numCache>
                <c:formatCode>0.0</c:formatCode>
                <c:ptCount val="37"/>
                <c:pt idx="0">
                  <c:v>2</c:v>
                </c:pt>
                <c:pt idx="1">
                  <c:v>2.5</c:v>
                </c:pt>
                <c:pt idx="2">
                  <c:v>3</c:v>
                </c:pt>
                <c:pt idx="3">
                  <c:v>3.5</c:v>
                </c:pt>
                <c:pt idx="4">
                  <c:v>4</c:v>
                </c:pt>
                <c:pt idx="5">
                  <c:v>4.5</c:v>
                </c:pt>
                <c:pt idx="6">
                  <c:v>5</c:v>
                </c:pt>
                <c:pt idx="7">
                  <c:v>5.5</c:v>
                </c:pt>
                <c:pt idx="8">
                  <c:v>6</c:v>
                </c:pt>
                <c:pt idx="9">
                  <c:v>6.5</c:v>
                </c:pt>
                <c:pt idx="10">
                  <c:v>7</c:v>
                </c:pt>
                <c:pt idx="11">
                  <c:v>7.5</c:v>
                </c:pt>
                <c:pt idx="12">
                  <c:v>8</c:v>
                </c:pt>
                <c:pt idx="13">
                  <c:v>8.5</c:v>
                </c:pt>
                <c:pt idx="14">
                  <c:v>9</c:v>
                </c:pt>
                <c:pt idx="15">
                  <c:v>9.5</c:v>
                </c:pt>
                <c:pt idx="16">
                  <c:v>10</c:v>
                </c:pt>
                <c:pt idx="17">
                  <c:v>10.5</c:v>
                </c:pt>
                <c:pt idx="18">
                  <c:v>11</c:v>
                </c:pt>
                <c:pt idx="19">
                  <c:v>11.5</c:v>
                </c:pt>
                <c:pt idx="20">
                  <c:v>12</c:v>
                </c:pt>
                <c:pt idx="21">
                  <c:v>12.5</c:v>
                </c:pt>
                <c:pt idx="22">
                  <c:v>13</c:v>
                </c:pt>
                <c:pt idx="23">
                  <c:v>13.5</c:v>
                </c:pt>
                <c:pt idx="24">
                  <c:v>14</c:v>
                </c:pt>
                <c:pt idx="25">
                  <c:v>14.5</c:v>
                </c:pt>
                <c:pt idx="26">
                  <c:v>15</c:v>
                </c:pt>
                <c:pt idx="27">
                  <c:v>15.5</c:v>
                </c:pt>
                <c:pt idx="28">
                  <c:v>16</c:v>
                </c:pt>
                <c:pt idx="29">
                  <c:v>16.5</c:v>
                </c:pt>
                <c:pt idx="30">
                  <c:v>17</c:v>
                </c:pt>
                <c:pt idx="31">
                  <c:v>17.5</c:v>
                </c:pt>
                <c:pt idx="32">
                  <c:v>18</c:v>
                </c:pt>
                <c:pt idx="33">
                  <c:v>18.5</c:v>
                </c:pt>
                <c:pt idx="34">
                  <c:v>19</c:v>
                </c:pt>
                <c:pt idx="35">
                  <c:v>19.5</c:v>
                </c:pt>
                <c:pt idx="36">
                  <c:v>20</c:v>
                </c:pt>
              </c:numCache>
            </c:numRef>
          </c:xVal>
          <c:yVal>
            <c:numRef>
              <c:f>'L4 an'!$N$9:$N$45</c:f>
              <c:numCache>
                <c:formatCode>0.0_)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</c:v>
                </c:pt>
                <c:pt idx="9">
                  <c:v>16</c:v>
                </c:pt>
                <c:pt idx="10">
                  <c:v>11.5</c:v>
                </c:pt>
                <c:pt idx="11">
                  <c:v>6.5</c:v>
                </c:pt>
                <c:pt idx="12">
                  <c:v>7</c:v>
                </c:pt>
                <c:pt idx="13">
                  <c:v>8</c:v>
                </c:pt>
                <c:pt idx="14">
                  <c:v>3.5</c:v>
                </c:pt>
                <c:pt idx="15">
                  <c:v>11</c:v>
                </c:pt>
                <c:pt idx="16">
                  <c:v>14.5</c:v>
                </c:pt>
                <c:pt idx="17">
                  <c:v>14</c:v>
                </c:pt>
                <c:pt idx="18">
                  <c:v>4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A2-42D7-BD3F-EA89388C11D3}"/>
            </c:ext>
          </c:extLst>
        </c:ser>
        <c:ser>
          <c:idx val="1"/>
          <c:order val="1"/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graficos!$O$22:$O$23</c:f>
              <c:numCache>
                <c:formatCode>General</c:formatCode>
                <c:ptCount val="2"/>
                <c:pt idx="0">
                  <c:v>12</c:v>
                </c:pt>
                <c:pt idx="1">
                  <c:v>12</c:v>
                </c:pt>
              </c:numCache>
            </c:numRef>
          </c:xVal>
          <c:yVal>
            <c:numRef>
              <c:f>graficos!$P$22:$P$23</c:f>
              <c:numCache>
                <c:formatCode>General</c:formatCode>
                <c:ptCount val="2"/>
                <c:pt idx="0">
                  <c:v>0</c:v>
                </c:pt>
                <c:pt idx="1">
                  <c:v>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FA2-42D7-BD3F-EA89388C11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9602376"/>
        <c:axId val="1"/>
      </c:scatterChart>
      <c:valAx>
        <c:axId val="599602376"/>
        <c:scaling>
          <c:orientation val="minMax"/>
          <c:max val="20"/>
          <c:min val="2"/>
        </c:scaling>
        <c:delete val="0"/>
        <c:axPos val="b"/>
        <c:title>
          <c:tx>
            <c:rich>
              <a:bodyPr/>
              <a:lstStyle/>
              <a:p>
                <a:pPr>
                  <a:defRPr sz="9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CL"/>
                  <a:t>Longitud</a:t>
                </a:r>
              </a:p>
            </c:rich>
          </c:tx>
          <c:layout>
            <c:manualLayout>
              <c:xMode val="edge"/>
              <c:yMode val="edge"/>
              <c:x val="0.47798830177674329"/>
              <c:y val="0.9094076143707843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L"/>
          </a:p>
        </c:txPr>
        <c:crossAx val="1"/>
        <c:crosses val="autoZero"/>
        <c:crossBetween val="midCat"/>
        <c:majorUnit val="1"/>
      </c:valAx>
      <c:valAx>
        <c:axId val="1"/>
        <c:scaling>
          <c:orientation val="minMax"/>
          <c:max val="50"/>
        </c:scaling>
        <c:delete val="0"/>
        <c:axPos val="l"/>
        <c:title>
          <c:tx>
            <c:rich>
              <a:bodyPr/>
              <a:lstStyle/>
              <a:p>
                <a:pPr>
                  <a:defRPr sz="9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CL"/>
                  <a:t>Frecuencia (%)</a:t>
                </a:r>
              </a:p>
            </c:rich>
          </c:tx>
          <c:layout>
            <c:manualLayout>
              <c:xMode val="edge"/>
              <c:yMode val="edge"/>
              <c:x val="1.0482180293501049E-2"/>
              <c:y val="0.2752612912633232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L"/>
          </a:p>
        </c:txPr>
        <c:crossAx val="599602376"/>
        <c:crosses val="autoZero"/>
        <c:crossBetween val="midCat"/>
        <c:majorUnit val="10"/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L"/>
    </a:p>
  </c:txPr>
  <c:printSettings>
    <c:headerFooter alignWithMargins="0"/>
    <c:pageMargins b="1" l="0.75" r="0.75" t="1" header="0" footer="0"/>
    <c:pageSetup paperSize="9" orientation="landscape" horizontalDpi="300" verticalDpi="30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CL" sz="1000" b="1" i="0" baseline="0">
                <a:effectLst/>
              </a:rPr>
              <a:t>B/C Abate Molina</a:t>
            </a:r>
            <a:br>
              <a:rPr lang="es-CL" sz="1000" b="1" i="0" baseline="0">
                <a:effectLst/>
              </a:rPr>
            </a:br>
            <a:r>
              <a:rPr lang="es-CL" sz="1000" b="1" i="0" baseline="0">
                <a:effectLst/>
              </a:rPr>
              <a:t>Lance 5</a:t>
            </a:r>
            <a:br>
              <a:rPr lang="es-CL" sz="1000" b="1" i="0" baseline="0">
                <a:effectLst/>
              </a:rPr>
            </a:br>
            <a:r>
              <a:rPr lang="es-CL" sz="1000" b="1" i="0" baseline="0">
                <a:effectLst/>
              </a:rPr>
              <a:t>  20° 09,4'S - 70°10,2'O</a:t>
            </a:r>
            <a:endParaRPr lang="es-CL" sz="1000">
              <a:effectLst/>
            </a:endParaRPr>
          </a:p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CL" sz="1000" b="1" i="0" baseline="0">
                <a:effectLst/>
              </a:rPr>
              <a:t>%BTMM= 94,5</a:t>
            </a:r>
            <a:endParaRPr lang="es-CL" sz="1000">
              <a:effectLst/>
            </a:endParaRPr>
          </a:p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CL" sz="1000" b="1" i="0" baseline="0">
                <a:effectLst/>
              </a:rPr>
              <a:t>n= 200</a:t>
            </a:r>
            <a:endParaRPr lang="es-CL" sz="1000" b="1">
              <a:effectLst/>
            </a:endParaRPr>
          </a:p>
        </c:rich>
      </c:tx>
      <c:layout>
        <c:manualLayout>
          <c:xMode val="edge"/>
          <c:yMode val="edge"/>
          <c:x val="0.65339055888454201"/>
          <c:y val="9.059238562921569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8050494731260504E-2"/>
          <c:y val="5.9233449477351915E-2"/>
          <c:w val="0.88469782801409369"/>
          <c:h val="0.79442508710801396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'L5 an'!$A$9:$A$45</c:f>
              <c:numCache>
                <c:formatCode>0.0</c:formatCode>
                <c:ptCount val="37"/>
                <c:pt idx="0">
                  <c:v>2</c:v>
                </c:pt>
                <c:pt idx="1">
                  <c:v>2.5</c:v>
                </c:pt>
                <c:pt idx="2">
                  <c:v>3</c:v>
                </c:pt>
                <c:pt idx="3">
                  <c:v>3.5</c:v>
                </c:pt>
                <c:pt idx="4">
                  <c:v>4</c:v>
                </c:pt>
                <c:pt idx="5">
                  <c:v>4.5</c:v>
                </c:pt>
                <c:pt idx="6">
                  <c:v>5</c:v>
                </c:pt>
                <c:pt idx="7">
                  <c:v>5.5</c:v>
                </c:pt>
                <c:pt idx="8">
                  <c:v>6</c:v>
                </c:pt>
                <c:pt idx="9">
                  <c:v>6.5</c:v>
                </c:pt>
                <c:pt idx="10">
                  <c:v>7</c:v>
                </c:pt>
                <c:pt idx="11">
                  <c:v>7.5</c:v>
                </c:pt>
                <c:pt idx="12">
                  <c:v>8</c:v>
                </c:pt>
                <c:pt idx="13">
                  <c:v>8.5</c:v>
                </c:pt>
                <c:pt idx="14">
                  <c:v>9</c:v>
                </c:pt>
                <c:pt idx="15">
                  <c:v>9.5</c:v>
                </c:pt>
                <c:pt idx="16">
                  <c:v>10</c:v>
                </c:pt>
                <c:pt idx="17">
                  <c:v>10.5</c:v>
                </c:pt>
                <c:pt idx="18">
                  <c:v>11</c:v>
                </c:pt>
                <c:pt idx="19">
                  <c:v>11.5</c:v>
                </c:pt>
                <c:pt idx="20">
                  <c:v>12</c:v>
                </c:pt>
                <c:pt idx="21">
                  <c:v>12.5</c:v>
                </c:pt>
                <c:pt idx="22">
                  <c:v>13</c:v>
                </c:pt>
                <c:pt idx="23">
                  <c:v>13.5</c:v>
                </c:pt>
                <c:pt idx="24">
                  <c:v>14</c:v>
                </c:pt>
                <c:pt idx="25">
                  <c:v>14.5</c:v>
                </c:pt>
                <c:pt idx="26">
                  <c:v>15</c:v>
                </c:pt>
                <c:pt idx="27">
                  <c:v>15.5</c:v>
                </c:pt>
                <c:pt idx="28">
                  <c:v>16</c:v>
                </c:pt>
                <c:pt idx="29">
                  <c:v>16.5</c:v>
                </c:pt>
                <c:pt idx="30">
                  <c:v>17</c:v>
                </c:pt>
                <c:pt idx="31">
                  <c:v>17.5</c:v>
                </c:pt>
                <c:pt idx="32">
                  <c:v>18</c:v>
                </c:pt>
                <c:pt idx="33">
                  <c:v>18.5</c:v>
                </c:pt>
                <c:pt idx="34">
                  <c:v>19</c:v>
                </c:pt>
                <c:pt idx="35">
                  <c:v>19.5</c:v>
                </c:pt>
                <c:pt idx="36">
                  <c:v>20</c:v>
                </c:pt>
              </c:numCache>
            </c:numRef>
          </c:xVal>
          <c:yVal>
            <c:numRef>
              <c:f>'L5 an'!$N$9:$N$45</c:f>
              <c:numCache>
                <c:formatCode>0.0_)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</c:v>
                </c:pt>
                <c:pt idx="5">
                  <c:v>2.5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2.5</c:v>
                </c:pt>
                <c:pt idx="13">
                  <c:v>2</c:v>
                </c:pt>
                <c:pt idx="14">
                  <c:v>4.5</c:v>
                </c:pt>
                <c:pt idx="15">
                  <c:v>23.5</c:v>
                </c:pt>
                <c:pt idx="16">
                  <c:v>17</c:v>
                </c:pt>
                <c:pt idx="17">
                  <c:v>10.5</c:v>
                </c:pt>
                <c:pt idx="18">
                  <c:v>14</c:v>
                </c:pt>
                <c:pt idx="19">
                  <c:v>5</c:v>
                </c:pt>
                <c:pt idx="20">
                  <c:v>4</c:v>
                </c:pt>
                <c:pt idx="21">
                  <c:v>1</c:v>
                </c:pt>
                <c:pt idx="22">
                  <c:v>0</c:v>
                </c:pt>
                <c:pt idx="23">
                  <c:v>0.5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374-4041-8B95-A1E581A8B20F}"/>
            </c:ext>
          </c:extLst>
        </c:ser>
        <c:ser>
          <c:idx val="1"/>
          <c:order val="1"/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graficos!$O$41:$O$42</c:f>
              <c:numCache>
                <c:formatCode>General</c:formatCode>
                <c:ptCount val="2"/>
                <c:pt idx="0">
                  <c:v>12</c:v>
                </c:pt>
                <c:pt idx="1">
                  <c:v>12</c:v>
                </c:pt>
              </c:numCache>
            </c:numRef>
          </c:xVal>
          <c:yVal>
            <c:numRef>
              <c:f>graficos!$P$41:$P$42</c:f>
              <c:numCache>
                <c:formatCode>General</c:formatCode>
                <c:ptCount val="2"/>
                <c:pt idx="0">
                  <c:v>0</c:v>
                </c:pt>
                <c:pt idx="1">
                  <c:v>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374-4041-8B95-A1E581A8B2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9605328"/>
        <c:axId val="1"/>
      </c:scatterChart>
      <c:valAx>
        <c:axId val="599605328"/>
        <c:scaling>
          <c:orientation val="minMax"/>
          <c:max val="20"/>
          <c:min val="2"/>
        </c:scaling>
        <c:delete val="0"/>
        <c:axPos val="b"/>
        <c:title>
          <c:tx>
            <c:rich>
              <a:bodyPr/>
              <a:lstStyle/>
              <a:p>
                <a:pPr>
                  <a:defRPr sz="82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CL"/>
                  <a:t>Longitud</a:t>
                </a:r>
              </a:p>
            </c:rich>
          </c:tx>
          <c:layout>
            <c:manualLayout>
              <c:xMode val="edge"/>
              <c:yMode val="edge"/>
              <c:x val="0.47798830177674329"/>
              <c:y val="0.9128921250435093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L"/>
          </a:p>
        </c:txPr>
        <c:crossAx val="1"/>
        <c:crosses val="autoZero"/>
        <c:crossBetween val="midCat"/>
        <c:majorUnit val="1"/>
      </c:valAx>
      <c:valAx>
        <c:axId val="1"/>
        <c:scaling>
          <c:orientation val="minMax"/>
          <c:max val="50"/>
        </c:scaling>
        <c:delete val="0"/>
        <c:axPos val="l"/>
        <c:title>
          <c:tx>
            <c:rich>
              <a:bodyPr/>
              <a:lstStyle/>
              <a:p>
                <a:pPr>
                  <a:defRPr sz="82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CL"/>
                  <a:t>Frecuencia (%)</a:t>
                </a:r>
              </a:p>
            </c:rich>
          </c:tx>
          <c:layout>
            <c:manualLayout>
              <c:xMode val="edge"/>
              <c:yMode val="edge"/>
              <c:x val="1.0482180293501049E-2"/>
              <c:y val="0.3066203821296531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L"/>
          </a:p>
        </c:txPr>
        <c:crossAx val="599605328"/>
        <c:crosses val="autoZero"/>
        <c:crossBetween val="midCat"/>
        <c:majorUnit val="10"/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L"/>
    </a:p>
  </c:txPr>
  <c:printSettings>
    <c:headerFooter alignWithMargins="0"/>
    <c:pageMargins b="1" l="0.75" r="0.75" t="1" header="0" footer="0"/>
    <c:pageSetup paperSize="9" orientation="landscape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CL" sz="1000" b="1" i="0" baseline="0">
                <a:effectLst/>
              </a:rPr>
              <a:t>B/C Abate Molina</a:t>
            </a:r>
            <a:br>
              <a:rPr lang="es-CL" sz="1000" b="1" i="0" baseline="0">
                <a:effectLst/>
              </a:rPr>
            </a:br>
            <a:r>
              <a:rPr lang="es-CL" sz="1000" b="1" i="0" baseline="0">
                <a:effectLst/>
              </a:rPr>
              <a:t>Lance 6</a:t>
            </a:r>
            <a:br>
              <a:rPr lang="es-CL" sz="1000" b="1" i="0" baseline="0">
                <a:effectLst/>
              </a:rPr>
            </a:br>
            <a:r>
              <a:rPr lang="es-CL" sz="1000" b="1" i="0" baseline="0">
                <a:effectLst/>
              </a:rPr>
              <a:t>  20° 28,1'S - 70°11,5'O</a:t>
            </a:r>
            <a:endParaRPr lang="es-CL" sz="1000">
              <a:effectLst/>
            </a:endParaRPr>
          </a:p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CL" sz="1000" b="1" i="0" baseline="0">
                <a:effectLst/>
              </a:rPr>
              <a:t>%BTMM= 100</a:t>
            </a:r>
            <a:endParaRPr lang="es-CL" sz="1000">
              <a:effectLst/>
            </a:endParaRPr>
          </a:p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CL" sz="1000" b="1" i="0" baseline="0">
                <a:effectLst/>
              </a:rPr>
              <a:t>n= 50</a:t>
            </a:r>
            <a:endParaRPr lang="es-CL" sz="1000">
              <a:effectLst/>
            </a:endParaRPr>
          </a:p>
        </c:rich>
      </c:tx>
      <c:layout>
        <c:manualLayout>
          <c:xMode val="edge"/>
          <c:yMode val="edge"/>
          <c:x val="0.65171208944793857"/>
          <c:y val="9.277377962163332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532696484981988E-2"/>
          <c:y val="5.5749128919860627E-2"/>
          <c:w val="0.87421562626037219"/>
          <c:h val="0.78048780487804881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'L6 an'!$A$9:$A$45</c:f>
              <c:numCache>
                <c:formatCode>0.0</c:formatCode>
                <c:ptCount val="37"/>
                <c:pt idx="0">
                  <c:v>2</c:v>
                </c:pt>
                <c:pt idx="1">
                  <c:v>2.5</c:v>
                </c:pt>
                <c:pt idx="2">
                  <c:v>3</c:v>
                </c:pt>
                <c:pt idx="3">
                  <c:v>3.5</c:v>
                </c:pt>
                <c:pt idx="4">
                  <c:v>4</c:v>
                </c:pt>
                <c:pt idx="5">
                  <c:v>4.5</c:v>
                </c:pt>
                <c:pt idx="6">
                  <c:v>5</c:v>
                </c:pt>
                <c:pt idx="7">
                  <c:v>5.5</c:v>
                </c:pt>
                <c:pt idx="8">
                  <c:v>6</c:v>
                </c:pt>
                <c:pt idx="9">
                  <c:v>6.5</c:v>
                </c:pt>
                <c:pt idx="10">
                  <c:v>7</c:v>
                </c:pt>
                <c:pt idx="11">
                  <c:v>7.5</c:v>
                </c:pt>
                <c:pt idx="12">
                  <c:v>8</c:v>
                </c:pt>
                <c:pt idx="13">
                  <c:v>8.5</c:v>
                </c:pt>
                <c:pt idx="14">
                  <c:v>9</c:v>
                </c:pt>
                <c:pt idx="15">
                  <c:v>9.5</c:v>
                </c:pt>
                <c:pt idx="16">
                  <c:v>10</c:v>
                </c:pt>
                <c:pt idx="17">
                  <c:v>10.5</c:v>
                </c:pt>
                <c:pt idx="18">
                  <c:v>11</c:v>
                </c:pt>
                <c:pt idx="19">
                  <c:v>11.5</c:v>
                </c:pt>
                <c:pt idx="20">
                  <c:v>12</c:v>
                </c:pt>
                <c:pt idx="21">
                  <c:v>12.5</c:v>
                </c:pt>
                <c:pt idx="22">
                  <c:v>13</c:v>
                </c:pt>
                <c:pt idx="23">
                  <c:v>13.5</c:v>
                </c:pt>
                <c:pt idx="24">
                  <c:v>14</c:v>
                </c:pt>
                <c:pt idx="25">
                  <c:v>14.5</c:v>
                </c:pt>
                <c:pt idx="26">
                  <c:v>15</c:v>
                </c:pt>
                <c:pt idx="27">
                  <c:v>15.5</c:v>
                </c:pt>
                <c:pt idx="28">
                  <c:v>16</c:v>
                </c:pt>
                <c:pt idx="29">
                  <c:v>16.5</c:v>
                </c:pt>
                <c:pt idx="30">
                  <c:v>17</c:v>
                </c:pt>
                <c:pt idx="31">
                  <c:v>17.5</c:v>
                </c:pt>
                <c:pt idx="32">
                  <c:v>18</c:v>
                </c:pt>
                <c:pt idx="33">
                  <c:v>18.5</c:v>
                </c:pt>
                <c:pt idx="34">
                  <c:v>19</c:v>
                </c:pt>
                <c:pt idx="35">
                  <c:v>19.5</c:v>
                </c:pt>
                <c:pt idx="36">
                  <c:v>20</c:v>
                </c:pt>
              </c:numCache>
            </c:numRef>
          </c:xVal>
          <c:yVal>
            <c:numRef>
              <c:f>'L6 an'!$N$9:$N$45</c:f>
              <c:numCache>
                <c:formatCode>0.0_)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12</c:v>
                </c:pt>
                <c:pt idx="9">
                  <c:v>4</c:v>
                </c:pt>
                <c:pt idx="10">
                  <c:v>2</c:v>
                </c:pt>
                <c:pt idx="11">
                  <c:v>20</c:v>
                </c:pt>
                <c:pt idx="12">
                  <c:v>24</c:v>
                </c:pt>
                <c:pt idx="13">
                  <c:v>16</c:v>
                </c:pt>
                <c:pt idx="14">
                  <c:v>14</c:v>
                </c:pt>
                <c:pt idx="15">
                  <c:v>2</c:v>
                </c:pt>
                <c:pt idx="16">
                  <c:v>4</c:v>
                </c:pt>
                <c:pt idx="17">
                  <c:v>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30-4CEA-9562-3648066CCBDC}"/>
            </c:ext>
          </c:extLst>
        </c:ser>
        <c:ser>
          <c:idx val="1"/>
          <c:order val="1"/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graficos!$O$41:$O$42</c:f>
              <c:numCache>
                <c:formatCode>General</c:formatCode>
                <c:ptCount val="2"/>
                <c:pt idx="0">
                  <c:v>12</c:v>
                </c:pt>
                <c:pt idx="1">
                  <c:v>12</c:v>
                </c:pt>
              </c:numCache>
            </c:numRef>
          </c:xVal>
          <c:yVal>
            <c:numRef>
              <c:f>graficos!$P$41:$P$42</c:f>
              <c:numCache>
                <c:formatCode>General</c:formatCode>
                <c:ptCount val="2"/>
                <c:pt idx="0">
                  <c:v>0</c:v>
                </c:pt>
                <c:pt idx="1">
                  <c:v>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F30-4CEA-9562-3648066CCB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9610904"/>
        <c:axId val="1"/>
      </c:scatterChart>
      <c:valAx>
        <c:axId val="599610904"/>
        <c:scaling>
          <c:orientation val="minMax"/>
          <c:max val="20"/>
          <c:min val="2"/>
        </c:scaling>
        <c:delete val="0"/>
        <c:axPos val="b"/>
        <c:title>
          <c:tx>
            <c:rich>
              <a:bodyPr/>
              <a:lstStyle/>
              <a:p>
                <a:pPr>
                  <a:defRPr sz="9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CL"/>
                  <a:t>Longitud</a:t>
                </a:r>
              </a:p>
            </c:rich>
          </c:tx>
          <c:layout>
            <c:manualLayout>
              <c:xMode val="edge"/>
              <c:yMode val="edge"/>
              <c:x val="0.47379542965934285"/>
              <c:y val="0.9094076143707843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L"/>
          </a:p>
        </c:txPr>
        <c:crossAx val="1"/>
        <c:crosses val="autoZero"/>
        <c:crossBetween val="midCat"/>
        <c:majorUnit val="1"/>
      </c:valAx>
      <c:valAx>
        <c:axId val="1"/>
        <c:scaling>
          <c:orientation val="minMax"/>
          <c:max val="50"/>
        </c:scaling>
        <c:delete val="0"/>
        <c:axPos val="l"/>
        <c:title>
          <c:tx>
            <c:rich>
              <a:bodyPr/>
              <a:lstStyle/>
              <a:p>
                <a:pPr>
                  <a:defRPr sz="9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CL"/>
                  <a:t>Frecuencia (%)</a:t>
                </a:r>
              </a:p>
            </c:rich>
          </c:tx>
          <c:layout>
            <c:manualLayout>
              <c:xMode val="edge"/>
              <c:yMode val="edge"/>
              <c:x val="1.0482180293501049E-2"/>
              <c:y val="0.2822299363117244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L"/>
          </a:p>
        </c:txPr>
        <c:crossAx val="599610904"/>
        <c:crosses val="autoZero"/>
        <c:crossBetween val="midCat"/>
        <c:majorUnit val="10"/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L"/>
    </a:p>
  </c:txPr>
  <c:printSettings>
    <c:headerFooter alignWithMargins="0"/>
    <c:pageMargins b="1" l="0.75" r="0.75" t="1" header="0" footer="0"/>
    <c:pageSetup orientation="landscape" horizontalDpi="300" verticalDpi="30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CL" sz="1000" b="1" i="0" baseline="0">
                <a:effectLst/>
              </a:rPr>
              <a:t>B/C Abate Molina</a:t>
            </a:r>
            <a:br>
              <a:rPr lang="es-CL" sz="1000" b="1" i="0" baseline="0">
                <a:effectLst/>
              </a:rPr>
            </a:br>
            <a:r>
              <a:rPr lang="es-CL" sz="1000" b="1" i="0" baseline="0">
                <a:effectLst/>
              </a:rPr>
              <a:t>Lance 7</a:t>
            </a:r>
            <a:br>
              <a:rPr lang="es-CL" sz="1000" b="1" i="0" baseline="0">
                <a:effectLst/>
              </a:rPr>
            </a:br>
            <a:r>
              <a:rPr lang="es-CL" sz="1000" b="1" i="0" baseline="0">
                <a:effectLst/>
              </a:rPr>
              <a:t>  20° 21,6'S - 70°13,2'O</a:t>
            </a:r>
            <a:endParaRPr lang="es-CL" sz="1000">
              <a:effectLst/>
            </a:endParaRPr>
          </a:p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CL" sz="1000" b="1" i="0" baseline="0">
                <a:effectLst/>
              </a:rPr>
              <a:t>%BTMM= 23</a:t>
            </a:r>
            <a:endParaRPr lang="es-CL" sz="1000">
              <a:effectLst/>
            </a:endParaRPr>
          </a:p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CL" sz="1000" b="1" i="0" baseline="0">
                <a:effectLst/>
              </a:rPr>
              <a:t>n= 200</a:t>
            </a:r>
            <a:endParaRPr lang="es-CL" sz="1000">
              <a:effectLst/>
            </a:endParaRPr>
          </a:p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L" sz="1000">
              <a:effectLst/>
            </a:endParaRPr>
          </a:p>
        </c:rich>
      </c:tx>
      <c:layout>
        <c:manualLayout>
          <c:xMode val="edge"/>
          <c:yMode val="edge"/>
          <c:x val="0.63382272184530397"/>
          <c:y val="0.11234577692176968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532696484981988E-2"/>
          <c:y val="5.5749128919860627E-2"/>
          <c:w val="0.87421562626037219"/>
          <c:h val="0.78048780487804881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'L7 an'!$A$9:$A$45</c:f>
              <c:numCache>
                <c:formatCode>0.0</c:formatCode>
                <c:ptCount val="37"/>
                <c:pt idx="0">
                  <c:v>2</c:v>
                </c:pt>
                <c:pt idx="1">
                  <c:v>2.5</c:v>
                </c:pt>
                <c:pt idx="2">
                  <c:v>3</c:v>
                </c:pt>
                <c:pt idx="3">
                  <c:v>3.5</c:v>
                </c:pt>
                <c:pt idx="4">
                  <c:v>4</c:v>
                </c:pt>
                <c:pt idx="5">
                  <c:v>4.5</c:v>
                </c:pt>
                <c:pt idx="6">
                  <c:v>5</c:v>
                </c:pt>
                <c:pt idx="7">
                  <c:v>5.5</c:v>
                </c:pt>
                <c:pt idx="8">
                  <c:v>6</c:v>
                </c:pt>
                <c:pt idx="9">
                  <c:v>6.5</c:v>
                </c:pt>
                <c:pt idx="10">
                  <c:v>7</c:v>
                </c:pt>
                <c:pt idx="11">
                  <c:v>7.5</c:v>
                </c:pt>
                <c:pt idx="12">
                  <c:v>8</c:v>
                </c:pt>
                <c:pt idx="13">
                  <c:v>8.5</c:v>
                </c:pt>
                <c:pt idx="14">
                  <c:v>9</c:v>
                </c:pt>
                <c:pt idx="15">
                  <c:v>9.5</c:v>
                </c:pt>
                <c:pt idx="16">
                  <c:v>10</c:v>
                </c:pt>
                <c:pt idx="17">
                  <c:v>10.5</c:v>
                </c:pt>
                <c:pt idx="18">
                  <c:v>11</c:v>
                </c:pt>
                <c:pt idx="19">
                  <c:v>11.5</c:v>
                </c:pt>
                <c:pt idx="20">
                  <c:v>12</c:v>
                </c:pt>
                <c:pt idx="21">
                  <c:v>12.5</c:v>
                </c:pt>
                <c:pt idx="22">
                  <c:v>13</c:v>
                </c:pt>
                <c:pt idx="23">
                  <c:v>13.5</c:v>
                </c:pt>
                <c:pt idx="24">
                  <c:v>14</c:v>
                </c:pt>
                <c:pt idx="25">
                  <c:v>14.5</c:v>
                </c:pt>
                <c:pt idx="26">
                  <c:v>15</c:v>
                </c:pt>
                <c:pt idx="27">
                  <c:v>15.5</c:v>
                </c:pt>
                <c:pt idx="28">
                  <c:v>16</c:v>
                </c:pt>
                <c:pt idx="29">
                  <c:v>16.5</c:v>
                </c:pt>
                <c:pt idx="30">
                  <c:v>17</c:v>
                </c:pt>
                <c:pt idx="31">
                  <c:v>17.5</c:v>
                </c:pt>
                <c:pt idx="32">
                  <c:v>18</c:v>
                </c:pt>
                <c:pt idx="33">
                  <c:v>18.5</c:v>
                </c:pt>
                <c:pt idx="34">
                  <c:v>19</c:v>
                </c:pt>
                <c:pt idx="35">
                  <c:v>19.5</c:v>
                </c:pt>
                <c:pt idx="36">
                  <c:v>20</c:v>
                </c:pt>
              </c:numCache>
            </c:numRef>
          </c:xVal>
          <c:yVal>
            <c:numRef>
              <c:f>'L7 an'!$N$9:$N$45</c:f>
              <c:numCache>
                <c:formatCode>0.0_)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4.5</c:v>
                </c:pt>
                <c:pt idx="19">
                  <c:v>18.5</c:v>
                </c:pt>
                <c:pt idx="20">
                  <c:v>26.5</c:v>
                </c:pt>
                <c:pt idx="21">
                  <c:v>27</c:v>
                </c:pt>
                <c:pt idx="22">
                  <c:v>18.5</c:v>
                </c:pt>
                <c:pt idx="23">
                  <c:v>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B7-4060-8567-CBB194776B37}"/>
            </c:ext>
          </c:extLst>
        </c:ser>
        <c:ser>
          <c:idx val="1"/>
          <c:order val="1"/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graficos!$O$56:$O$57</c:f>
              <c:numCache>
                <c:formatCode>General</c:formatCode>
                <c:ptCount val="2"/>
                <c:pt idx="0">
                  <c:v>12</c:v>
                </c:pt>
                <c:pt idx="1">
                  <c:v>12</c:v>
                </c:pt>
              </c:numCache>
            </c:numRef>
          </c:xVal>
          <c:yVal>
            <c:numRef>
              <c:f>graficos!$P$56:$P$57</c:f>
              <c:numCache>
                <c:formatCode>General</c:formatCode>
                <c:ptCount val="2"/>
                <c:pt idx="0">
                  <c:v>0</c:v>
                </c:pt>
                <c:pt idx="1">
                  <c:v>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CB7-4060-8567-CBB194776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9615496"/>
        <c:axId val="1"/>
      </c:scatterChart>
      <c:valAx>
        <c:axId val="599615496"/>
        <c:scaling>
          <c:orientation val="minMax"/>
          <c:max val="20"/>
          <c:min val="2"/>
        </c:scaling>
        <c:delete val="0"/>
        <c:axPos val="b"/>
        <c:title>
          <c:tx>
            <c:rich>
              <a:bodyPr/>
              <a:lstStyle/>
              <a:p>
                <a:pPr>
                  <a:defRPr sz="9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CL"/>
                  <a:t>Longitud</a:t>
                </a:r>
              </a:p>
            </c:rich>
          </c:tx>
          <c:layout>
            <c:manualLayout>
              <c:xMode val="edge"/>
              <c:yMode val="edge"/>
              <c:x val="0.47379542965934285"/>
              <c:y val="0.909407654978379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L"/>
          </a:p>
        </c:txPr>
        <c:crossAx val="1"/>
        <c:crosses val="autoZero"/>
        <c:crossBetween val="midCat"/>
        <c:majorUnit val="1"/>
      </c:valAx>
      <c:valAx>
        <c:axId val="1"/>
        <c:scaling>
          <c:orientation val="minMax"/>
          <c:max val="50"/>
        </c:scaling>
        <c:delete val="0"/>
        <c:axPos val="l"/>
        <c:title>
          <c:tx>
            <c:rich>
              <a:bodyPr/>
              <a:lstStyle/>
              <a:p>
                <a:pPr>
                  <a:defRPr sz="9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CL"/>
                  <a:t>Frecuencia (%)</a:t>
                </a:r>
              </a:p>
            </c:rich>
          </c:tx>
          <c:layout>
            <c:manualLayout>
              <c:xMode val="edge"/>
              <c:yMode val="edge"/>
              <c:x val="1.0482180293501049E-2"/>
              <c:y val="0.2822300270020204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L"/>
          </a:p>
        </c:txPr>
        <c:crossAx val="599615496"/>
        <c:crosses val="autoZero"/>
        <c:crossBetween val="midCat"/>
        <c:majorUnit val="10"/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L"/>
    </a:p>
  </c:txPr>
  <c:printSettings>
    <c:headerFooter alignWithMargins="0"/>
    <c:pageMargins b="1" l="0.75" r="0.75" t="1" header="0" footer="0"/>
    <c:pageSetup paperSize="9" orientation="landscape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CL" sz="1000" b="1" i="0" baseline="0">
                <a:effectLst/>
              </a:rPr>
              <a:t>B/C Abate Molina</a:t>
            </a:r>
            <a:br>
              <a:rPr lang="es-CL" sz="1000" b="1" i="0" baseline="0">
                <a:effectLst/>
              </a:rPr>
            </a:br>
            <a:r>
              <a:rPr lang="es-CL" sz="1000" b="1" i="0" baseline="0">
                <a:effectLst/>
              </a:rPr>
              <a:t>Lance 8</a:t>
            </a:r>
            <a:br>
              <a:rPr lang="es-CL" sz="1000" b="1" i="0" baseline="0">
                <a:effectLst/>
              </a:rPr>
            </a:br>
            <a:r>
              <a:rPr lang="es-CL" sz="1000" b="1" i="0" baseline="0">
                <a:effectLst/>
              </a:rPr>
              <a:t>  20° 49,4'S - 70°13,3'O</a:t>
            </a:r>
            <a:endParaRPr lang="es-CL" sz="1000">
              <a:effectLst/>
            </a:endParaRPr>
          </a:p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CL" sz="1000" b="1" i="0" baseline="0">
                <a:effectLst/>
              </a:rPr>
              <a:t>%BTMM= 0,5</a:t>
            </a:r>
            <a:endParaRPr lang="es-CL" sz="1000">
              <a:effectLst/>
            </a:endParaRPr>
          </a:p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CL" sz="1000" b="1" i="0" baseline="0">
                <a:effectLst/>
              </a:rPr>
              <a:t>n= 200</a:t>
            </a:r>
            <a:endParaRPr lang="es-CL" sz="1000">
              <a:effectLst/>
            </a:endParaRPr>
          </a:p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L" sz="1000">
              <a:effectLst/>
            </a:endParaRPr>
          </a:p>
        </c:rich>
      </c:tx>
      <c:layout>
        <c:manualLayout>
          <c:xMode val="edge"/>
          <c:yMode val="edge"/>
          <c:x val="0.64989539829533882"/>
          <c:y val="0.1244464585811665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5022807683630736E-2"/>
          <c:y val="8.8269454123112656E-2"/>
          <c:w val="0.87421562626037219"/>
          <c:h val="0.78048780487804881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'L8 an'!$A$9:$A$45</c:f>
              <c:numCache>
                <c:formatCode>0.0</c:formatCode>
                <c:ptCount val="37"/>
                <c:pt idx="0">
                  <c:v>2</c:v>
                </c:pt>
                <c:pt idx="1">
                  <c:v>2.5</c:v>
                </c:pt>
                <c:pt idx="2">
                  <c:v>3</c:v>
                </c:pt>
                <c:pt idx="3">
                  <c:v>3.5</c:v>
                </c:pt>
                <c:pt idx="4">
                  <c:v>4</c:v>
                </c:pt>
                <c:pt idx="5">
                  <c:v>4.5</c:v>
                </c:pt>
                <c:pt idx="6">
                  <c:v>5</c:v>
                </c:pt>
                <c:pt idx="7">
                  <c:v>5.5</c:v>
                </c:pt>
                <c:pt idx="8">
                  <c:v>6</c:v>
                </c:pt>
                <c:pt idx="9">
                  <c:v>6.5</c:v>
                </c:pt>
                <c:pt idx="10">
                  <c:v>7</c:v>
                </c:pt>
                <c:pt idx="11">
                  <c:v>7.5</c:v>
                </c:pt>
                <c:pt idx="12">
                  <c:v>8</c:v>
                </c:pt>
                <c:pt idx="13">
                  <c:v>8.5</c:v>
                </c:pt>
                <c:pt idx="14">
                  <c:v>9</c:v>
                </c:pt>
                <c:pt idx="15">
                  <c:v>9.5</c:v>
                </c:pt>
                <c:pt idx="16">
                  <c:v>10</c:v>
                </c:pt>
                <c:pt idx="17">
                  <c:v>10.5</c:v>
                </c:pt>
                <c:pt idx="18">
                  <c:v>11</c:v>
                </c:pt>
                <c:pt idx="19">
                  <c:v>11.5</c:v>
                </c:pt>
                <c:pt idx="20">
                  <c:v>12</c:v>
                </c:pt>
                <c:pt idx="21">
                  <c:v>12.5</c:v>
                </c:pt>
                <c:pt idx="22">
                  <c:v>13</c:v>
                </c:pt>
                <c:pt idx="23">
                  <c:v>13.5</c:v>
                </c:pt>
                <c:pt idx="24">
                  <c:v>14</c:v>
                </c:pt>
                <c:pt idx="25">
                  <c:v>14.5</c:v>
                </c:pt>
                <c:pt idx="26">
                  <c:v>15</c:v>
                </c:pt>
                <c:pt idx="27">
                  <c:v>15.5</c:v>
                </c:pt>
                <c:pt idx="28">
                  <c:v>16</c:v>
                </c:pt>
                <c:pt idx="29">
                  <c:v>16.5</c:v>
                </c:pt>
                <c:pt idx="30">
                  <c:v>17</c:v>
                </c:pt>
                <c:pt idx="31">
                  <c:v>17.5</c:v>
                </c:pt>
                <c:pt idx="32">
                  <c:v>18</c:v>
                </c:pt>
                <c:pt idx="33">
                  <c:v>18.5</c:v>
                </c:pt>
                <c:pt idx="34">
                  <c:v>19</c:v>
                </c:pt>
                <c:pt idx="35">
                  <c:v>19.5</c:v>
                </c:pt>
                <c:pt idx="36">
                  <c:v>20</c:v>
                </c:pt>
              </c:numCache>
            </c:numRef>
          </c:xVal>
          <c:yVal>
            <c:numRef>
              <c:f>'L8 an'!$N$9:$N$45</c:f>
              <c:numCache>
                <c:formatCode>0.0_)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0.5</c:v>
                </c:pt>
                <c:pt idx="20">
                  <c:v>2.5</c:v>
                </c:pt>
                <c:pt idx="21">
                  <c:v>8.5</c:v>
                </c:pt>
                <c:pt idx="22">
                  <c:v>19.5</c:v>
                </c:pt>
                <c:pt idx="23">
                  <c:v>22</c:v>
                </c:pt>
                <c:pt idx="24">
                  <c:v>33</c:v>
                </c:pt>
                <c:pt idx="25">
                  <c:v>11.5</c:v>
                </c:pt>
                <c:pt idx="26">
                  <c:v>1</c:v>
                </c:pt>
                <c:pt idx="27">
                  <c:v>1</c:v>
                </c:pt>
                <c:pt idx="28">
                  <c:v>0.5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1D7-49DD-80C2-7B9BAFC1FB51}"/>
            </c:ext>
          </c:extLst>
        </c:ser>
        <c:ser>
          <c:idx val="1"/>
          <c:order val="1"/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graficos!$O$56:$O$57</c:f>
              <c:numCache>
                <c:formatCode>General</c:formatCode>
                <c:ptCount val="2"/>
                <c:pt idx="0">
                  <c:v>12</c:v>
                </c:pt>
                <c:pt idx="1">
                  <c:v>12</c:v>
                </c:pt>
              </c:numCache>
            </c:numRef>
          </c:xVal>
          <c:yVal>
            <c:numRef>
              <c:f>graficos!$P$56:$P$57</c:f>
              <c:numCache>
                <c:formatCode>General</c:formatCode>
                <c:ptCount val="2"/>
                <c:pt idx="0">
                  <c:v>0</c:v>
                </c:pt>
                <c:pt idx="1">
                  <c:v>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1D7-49DD-80C2-7B9BAFC1FB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9618120"/>
        <c:axId val="1"/>
      </c:scatterChart>
      <c:valAx>
        <c:axId val="599618120"/>
        <c:scaling>
          <c:orientation val="minMax"/>
          <c:max val="20"/>
          <c:min val="2"/>
        </c:scaling>
        <c:delete val="0"/>
        <c:axPos val="b"/>
        <c:title>
          <c:tx>
            <c:rich>
              <a:bodyPr/>
              <a:lstStyle/>
              <a:p>
                <a:pPr>
                  <a:defRPr sz="9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CL"/>
                  <a:t>Longitud</a:t>
                </a:r>
              </a:p>
            </c:rich>
          </c:tx>
          <c:layout>
            <c:manualLayout>
              <c:xMode val="edge"/>
              <c:yMode val="edge"/>
              <c:x val="0.47379542965934285"/>
              <c:y val="0.933342774599218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L"/>
          </a:p>
        </c:txPr>
        <c:crossAx val="1"/>
        <c:crosses val="autoZero"/>
        <c:crossBetween val="midCat"/>
        <c:majorUnit val="1"/>
      </c:valAx>
      <c:valAx>
        <c:axId val="1"/>
        <c:scaling>
          <c:orientation val="minMax"/>
          <c:max val="50"/>
        </c:scaling>
        <c:delete val="0"/>
        <c:axPos val="l"/>
        <c:title>
          <c:tx>
            <c:rich>
              <a:bodyPr/>
              <a:lstStyle/>
              <a:p>
                <a:pPr>
                  <a:defRPr sz="9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CL"/>
                  <a:t>Frecuencia (%)</a:t>
                </a:r>
              </a:p>
            </c:rich>
          </c:tx>
          <c:layout>
            <c:manualLayout>
              <c:xMode val="edge"/>
              <c:yMode val="edge"/>
              <c:x val="1.0482180293501049E-2"/>
              <c:y val="0.2822300270020204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L"/>
          </a:p>
        </c:txPr>
        <c:crossAx val="599618120"/>
        <c:crosses val="autoZero"/>
        <c:crossBetween val="midCat"/>
        <c:majorUnit val="10"/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L"/>
    </a:p>
  </c:txPr>
  <c:printSettings>
    <c:headerFooter alignWithMargins="0"/>
    <c:pageMargins b="1" l="0.75" r="0.75" t="1" header="0" footer="0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CL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B/C Abate Molina</a:t>
            </a:r>
          </a:p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CL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Lance 9</a:t>
            </a:r>
          </a:p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CL" sz="1000" b="1" i="0" baseline="0">
                <a:effectLst/>
              </a:rPr>
              <a:t>21° 05,4'S - 70°09,1'O
%BTMM= 100
 n=</a:t>
            </a:r>
            <a:r>
              <a:rPr lang="es-CL" sz="1000" b="1" i="0" u="none" strike="noStrike" baseline="0">
                <a:solidFill>
                  <a:srgbClr val="000000"/>
                </a:solidFill>
                <a:effectLst/>
                <a:latin typeface="Arial"/>
                <a:cs typeface="Arial"/>
              </a:rPr>
              <a:t> 200</a:t>
            </a:r>
            <a:endParaRPr lang="es-CL" sz="1000">
              <a:effectLst/>
            </a:endParaRPr>
          </a:p>
        </c:rich>
      </c:tx>
      <c:layout>
        <c:manualLayout>
          <c:xMode val="edge"/>
          <c:yMode val="edge"/>
          <c:x val="0.12578638362028643"/>
          <c:y val="7.317058485968823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532696484981988E-2"/>
          <c:y val="5.5749128919860627E-2"/>
          <c:w val="0.87421562626037219"/>
          <c:h val="0.78048780487804881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'L9 an'!$A$9:$A$45</c:f>
              <c:numCache>
                <c:formatCode>0.0</c:formatCode>
                <c:ptCount val="37"/>
                <c:pt idx="0">
                  <c:v>2</c:v>
                </c:pt>
                <c:pt idx="1">
                  <c:v>2.5</c:v>
                </c:pt>
                <c:pt idx="2">
                  <c:v>3</c:v>
                </c:pt>
                <c:pt idx="3">
                  <c:v>3.5</c:v>
                </c:pt>
                <c:pt idx="4">
                  <c:v>4</c:v>
                </c:pt>
                <c:pt idx="5">
                  <c:v>4.5</c:v>
                </c:pt>
                <c:pt idx="6">
                  <c:v>5</c:v>
                </c:pt>
                <c:pt idx="7">
                  <c:v>5.5</c:v>
                </c:pt>
                <c:pt idx="8">
                  <c:v>6</c:v>
                </c:pt>
                <c:pt idx="9">
                  <c:v>6.5</c:v>
                </c:pt>
                <c:pt idx="10">
                  <c:v>7</c:v>
                </c:pt>
                <c:pt idx="11">
                  <c:v>7.5</c:v>
                </c:pt>
                <c:pt idx="12">
                  <c:v>8</c:v>
                </c:pt>
                <c:pt idx="13">
                  <c:v>8.5</c:v>
                </c:pt>
                <c:pt idx="14">
                  <c:v>9</c:v>
                </c:pt>
                <c:pt idx="15">
                  <c:v>9.5</c:v>
                </c:pt>
                <c:pt idx="16">
                  <c:v>10</c:v>
                </c:pt>
                <c:pt idx="17">
                  <c:v>10.5</c:v>
                </c:pt>
                <c:pt idx="18">
                  <c:v>11</c:v>
                </c:pt>
                <c:pt idx="19">
                  <c:v>11.5</c:v>
                </c:pt>
                <c:pt idx="20">
                  <c:v>12</c:v>
                </c:pt>
                <c:pt idx="21">
                  <c:v>12.5</c:v>
                </c:pt>
                <c:pt idx="22">
                  <c:v>13</c:v>
                </c:pt>
                <c:pt idx="23">
                  <c:v>13.5</c:v>
                </c:pt>
                <c:pt idx="24">
                  <c:v>14</c:v>
                </c:pt>
                <c:pt idx="25">
                  <c:v>14.5</c:v>
                </c:pt>
                <c:pt idx="26">
                  <c:v>15</c:v>
                </c:pt>
                <c:pt idx="27">
                  <c:v>15.5</c:v>
                </c:pt>
                <c:pt idx="28">
                  <c:v>16</c:v>
                </c:pt>
                <c:pt idx="29">
                  <c:v>16.5</c:v>
                </c:pt>
                <c:pt idx="30">
                  <c:v>17</c:v>
                </c:pt>
                <c:pt idx="31">
                  <c:v>17.5</c:v>
                </c:pt>
                <c:pt idx="32">
                  <c:v>18</c:v>
                </c:pt>
                <c:pt idx="33">
                  <c:v>18.5</c:v>
                </c:pt>
                <c:pt idx="34">
                  <c:v>19</c:v>
                </c:pt>
                <c:pt idx="35">
                  <c:v>19.5</c:v>
                </c:pt>
                <c:pt idx="36">
                  <c:v>20</c:v>
                </c:pt>
              </c:numCache>
            </c:numRef>
          </c:xVal>
          <c:yVal>
            <c:numRef>
              <c:f>'L9 an'!$N$9:$N$45</c:f>
              <c:numCache>
                <c:formatCode>0.0_)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0.5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3.5</c:v>
                </c:pt>
                <c:pt idx="10">
                  <c:v>2</c:v>
                </c:pt>
                <c:pt idx="11">
                  <c:v>2</c:v>
                </c:pt>
                <c:pt idx="12">
                  <c:v>5</c:v>
                </c:pt>
                <c:pt idx="13">
                  <c:v>5</c:v>
                </c:pt>
                <c:pt idx="14">
                  <c:v>8.5</c:v>
                </c:pt>
                <c:pt idx="15">
                  <c:v>15.5</c:v>
                </c:pt>
                <c:pt idx="16">
                  <c:v>27.5</c:v>
                </c:pt>
                <c:pt idx="17">
                  <c:v>14.5</c:v>
                </c:pt>
                <c:pt idx="18">
                  <c:v>11.5</c:v>
                </c:pt>
                <c:pt idx="19">
                  <c:v>1.5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F03-48BC-98DD-7043ACE0E78C}"/>
            </c:ext>
          </c:extLst>
        </c:ser>
        <c:ser>
          <c:idx val="1"/>
          <c:order val="1"/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graficos!$O$74:$O$75</c:f>
              <c:numCache>
                <c:formatCode>General</c:formatCode>
                <c:ptCount val="2"/>
                <c:pt idx="0">
                  <c:v>12</c:v>
                </c:pt>
                <c:pt idx="1">
                  <c:v>12</c:v>
                </c:pt>
              </c:numCache>
            </c:numRef>
          </c:xVal>
          <c:yVal>
            <c:numRef>
              <c:f>graficos!$P$74:$P$75</c:f>
              <c:numCache>
                <c:formatCode>General</c:formatCode>
                <c:ptCount val="2"/>
                <c:pt idx="0">
                  <c:v>0</c:v>
                </c:pt>
                <c:pt idx="1">
                  <c:v>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F03-48BC-98DD-7043ACE0E7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9619432"/>
        <c:axId val="1"/>
      </c:scatterChart>
      <c:valAx>
        <c:axId val="599619432"/>
        <c:scaling>
          <c:orientation val="minMax"/>
          <c:max val="20"/>
          <c:min val="2"/>
        </c:scaling>
        <c:delete val="0"/>
        <c:axPos val="b"/>
        <c:title>
          <c:tx>
            <c:rich>
              <a:bodyPr/>
              <a:lstStyle/>
              <a:p>
                <a:pPr>
                  <a:defRPr sz="9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CL"/>
                  <a:t>Longitud</a:t>
                </a:r>
              </a:p>
            </c:rich>
          </c:tx>
          <c:layout>
            <c:manualLayout>
              <c:xMode val="edge"/>
              <c:yMode val="edge"/>
              <c:x val="0.47379542965934285"/>
              <c:y val="0.9094076143707843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L"/>
          </a:p>
        </c:txPr>
        <c:crossAx val="1"/>
        <c:crosses val="autoZero"/>
        <c:crossBetween val="midCat"/>
        <c:majorUnit val="1"/>
      </c:valAx>
      <c:valAx>
        <c:axId val="1"/>
        <c:scaling>
          <c:orientation val="minMax"/>
          <c:max val="50"/>
        </c:scaling>
        <c:delete val="0"/>
        <c:axPos val="l"/>
        <c:title>
          <c:tx>
            <c:rich>
              <a:bodyPr/>
              <a:lstStyle/>
              <a:p>
                <a:pPr>
                  <a:defRPr sz="9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CL"/>
                  <a:t>Frecuencia (%)</a:t>
                </a:r>
              </a:p>
            </c:rich>
          </c:tx>
          <c:layout>
            <c:manualLayout>
              <c:xMode val="edge"/>
              <c:yMode val="edge"/>
              <c:x val="1.0482180293501049E-2"/>
              <c:y val="0.2822299363117244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L"/>
          </a:p>
        </c:txPr>
        <c:crossAx val="599619432"/>
        <c:crosses val="autoZero"/>
        <c:crossBetween val="midCat"/>
        <c:majorUnit val="10"/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L"/>
    </a:p>
  </c:txPr>
  <c:printSettings>
    <c:headerFooter alignWithMargins="0"/>
    <c:pageMargins b="1" l="0.75" r="0.75" t="1" header="0" footer="0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CL" sz="1000"/>
              <a:t>B/C Abate Molina
Lance 10</a:t>
            </a:r>
          </a:p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CL" sz="1000" b="1" i="0" baseline="0">
                <a:effectLst/>
              </a:rPr>
              <a:t>21° 21,3'S - 70°06,6'O
%BTMM= 3
n= 200</a:t>
            </a:r>
            <a:endParaRPr lang="es-CL" sz="1000">
              <a:effectLst/>
            </a:endParaRPr>
          </a:p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L"/>
          </a:p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L"/>
          </a:p>
        </c:rich>
      </c:tx>
      <c:layout>
        <c:manualLayout>
          <c:xMode val="edge"/>
          <c:yMode val="edge"/>
          <c:x val="0.12718400765941992"/>
          <c:y val="9.523814899481651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2926371624930545E-2"/>
          <c:y val="5.5749128919860627E-2"/>
          <c:w val="0.87631206661111649"/>
          <c:h val="0.76655052264808365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'L10 an'!$A$9:$A$45</c:f>
              <c:numCache>
                <c:formatCode>0.0</c:formatCode>
                <c:ptCount val="37"/>
                <c:pt idx="0">
                  <c:v>2</c:v>
                </c:pt>
                <c:pt idx="1">
                  <c:v>2.5</c:v>
                </c:pt>
                <c:pt idx="2">
                  <c:v>3</c:v>
                </c:pt>
                <c:pt idx="3">
                  <c:v>3.5</c:v>
                </c:pt>
                <c:pt idx="4">
                  <c:v>4</c:v>
                </c:pt>
                <c:pt idx="5">
                  <c:v>4.5</c:v>
                </c:pt>
                <c:pt idx="6">
                  <c:v>5</c:v>
                </c:pt>
                <c:pt idx="7">
                  <c:v>5.5</c:v>
                </c:pt>
                <c:pt idx="8">
                  <c:v>6</c:v>
                </c:pt>
                <c:pt idx="9">
                  <c:v>6.5</c:v>
                </c:pt>
                <c:pt idx="10">
                  <c:v>7</c:v>
                </c:pt>
                <c:pt idx="11">
                  <c:v>7.5</c:v>
                </c:pt>
                <c:pt idx="12">
                  <c:v>8</c:v>
                </c:pt>
                <c:pt idx="13">
                  <c:v>8.5</c:v>
                </c:pt>
                <c:pt idx="14">
                  <c:v>9</c:v>
                </c:pt>
                <c:pt idx="15">
                  <c:v>9.5</c:v>
                </c:pt>
                <c:pt idx="16">
                  <c:v>10</c:v>
                </c:pt>
                <c:pt idx="17">
                  <c:v>10.5</c:v>
                </c:pt>
                <c:pt idx="18">
                  <c:v>11</c:v>
                </c:pt>
                <c:pt idx="19">
                  <c:v>11.5</c:v>
                </c:pt>
                <c:pt idx="20">
                  <c:v>12</c:v>
                </c:pt>
                <c:pt idx="21">
                  <c:v>12.5</c:v>
                </c:pt>
                <c:pt idx="22">
                  <c:v>13</c:v>
                </c:pt>
                <c:pt idx="23">
                  <c:v>13.5</c:v>
                </c:pt>
                <c:pt idx="24">
                  <c:v>14</c:v>
                </c:pt>
                <c:pt idx="25">
                  <c:v>14.5</c:v>
                </c:pt>
                <c:pt idx="26">
                  <c:v>15</c:v>
                </c:pt>
                <c:pt idx="27">
                  <c:v>15.5</c:v>
                </c:pt>
                <c:pt idx="28">
                  <c:v>16</c:v>
                </c:pt>
                <c:pt idx="29">
                  <c:v>16.5</c:v>
                </c:pt>
                <c:pt idx="30">
                  <c:v>17</c:v>
                </c:pt>
                <c:pt idx="31">
                  <c:v>17.5</c:v>
                </c:pt>
                <c:pt idx="32">
                  <c:v>18</c:v>
                </c:pt>
                <c:pt idx="33">
                  <c:v>18.5</c:v>
                </c:pt>
                <c:pt idx="34">
                  <c:v>19</c:v>
                </c:pt>
                <c:pt idx="35">
                  <c:v>19.5</c:v>
                </c:pt>
                <c:pt idx="36">
                  <c:v>20</c:v>
                </c:pt>
              </c:numCache>
            </c:numRef>
          </c:xVal>
          <c:yVal>
            <c:numRef>
              <c:f>'L10 an'!$N$9:$N$45</c:f>
              <c:numCache>
                <c:formatCode>0.0_)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1.5</c:v>
                </c:pt>
                <c:pt idx="19">
                  <c:v>1.5</c:v>
                </c:pt>
                <c:pt idx="20">
                  <c:v>12</c:v>
                </c:pt>
                <c:pt idx="21">
                  <c:v>20.5</c:v>
                </c:pt>
                <c:pt idx="22">
                  <c:v>33</c:v>
                </c:pt>
                <c:pt idx="23">
                  <c:v>19</c:v>
                </c:pt>
                <c:pt idx="24">
                  <c:v>11</c:v>
                </c:pt>
                <c:pt idx="25">
                  <c:v>1.5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C2-4CB8-8991-2FE50F77238F}"/>
            </c:ext>
          </c:extLst>
        </c:ser>
        <c:ser>
          <c:idx val="1"/>
          <c:order val="1"/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graficos!$O$74:$O$75</c:f>
              <c:numCache>
                <c:formatCode>General</c:formatCode>
                <c:ptCount val="2"/>
                <c:pt idx="0">
                  <c:v>12</c:v>
                </c:pt>
                <c:pt idx="1">
                  <c:v>12</c:v>
                </c:pt>
              </c:numCache>
            </c:numRef>
          </c:xVal>
          <c:yVal>
            <c:numRef>
              <c:f>graficos!$P$74:$P$75</c:f>
              <c:numCache>
                <c:formatCode>General</c:formatCode>
                <c:ptCount val="2"/>
                <c:pt idx="0">
                  <c:v>0</c:v>
                </c:pt>
                <c:pt idx="1">
                  <c:v>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9C2-4CB8-8991-2FE50F7723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9621400"/>
        <c:axId val="1"/>
      </c:scatterChart>
      <c:valAx>
        <c:axId val="599621400"/>
        <c:scaling>
          <c:orientation val="minMax"/>
          <c:max val="20"/>
          <c:min val="2"/>
        </c:scaling>
        <c:delete val="0"/>
        <c:axPos val="b"/>
        <c:title>
          <c:tx>
            <c:rich>
              <a:bodyPr/>
              <a:lstStyle/>
              <a:p>
                <a:pPr>
                  <a:defRPr sz="9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CL"/>
                  <a:t>Longitud</a:t>
                </a:r>
              </a:p>
            </c:rich>
          </c:tx>
          <c:layout>
            <c:manualLayout>
              <c:xMode val="edge"/>
              <c:yMode val="edge"/>
              <c:x val="0.47379542965934285"/>
              <c:y val="0.9094076143707843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L"/>
          </a:p>
        </c:txPr>
        <c:crossAx val="1"/>
        <c:crosses val="autoZero"/>
        <c:crossBetween val="midCat"/>
        <c:majorUnit val="1"/>
      </c:valAx>
      <c:valAx>
        <c:axId val="1"/>
        <c:scaling>
          <c:orientation val="minMax"/>
          <c:max val="50"/>
        </c:scaling>
        <c:delete val="0"/>
        <c:axPos val="l"/>
        <c:title>
          <c:tx>
            <c:rich>
              <a:bodyPr/>
              <a:lstStyle/>
              <a:p>
                <a:pPr>
                  <a:defRPr sz="9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CL"/>
                  <a:t>Frecuencia (%)</a:t>
                </a:r>
              </a:p>
            </c:rich>
          </c:tx>
          <c:layout>
            <c:manualLayout>
              <c:xMode val="edge"/>
              <c:yMode val="edge"/>
              <c:x val="1.0482180293501049E-2"/>
              <c:y val="0.2752612912633232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L"/>
          </a:p>
        </c:txPr>
        <c:crossAx val="599621400"/>
        <c:crosses val="autoZero"/>
        <c:crossBetween val="midCat"/>
        <c:majorUnit val="10"/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L"/>
    </a:p>
  </c:txPr>
  <c:printSettings>
    <c:headerFooter alignWithMargins="0"/>
    <c:pageMargins b="1" l="0.75" r="0.75" t="1" header="0" footer="0"/>
    <c:pageSetup orientation="landscape" horizontalDpi="300" verticalDpi="300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CL" sz="1000"/>
              <a:t>B/C Abate Molina
Lance 11</a:t>
            </a:r>
            <a:r>
              <a:rPr lang="es-CL" sz="1000" b="0" i="0" u="none" strike="noStrike" baseline="0">
                <a:effectLst/>
              </a:rPr>
              <a:t>  </a:t>
            </a:r>
          </a:p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CL" sz="1000" b="1" i="0" baseline="0">
                <a:effectLst/>
              </a:rPr>
              <a:t>21° 37,4'S - 70°09,4'O
%BTMM= 100
n= 200</a:t>
            </a:r>
            <a:endParaRPr lang="es-CL"/>
          </a:p>
        </c:rich>
      </c:tx>
      <c:layout>
        <c:manualLayout>
          <c:xMode val="edge"/>
          <c:yMode val="edge"/>
          <c:x val="0.63591915790400411"/>
          <c:y val="9.059234502162050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532696484981988E-2"/>
          <c:y val="5.5749128919860627E-2"/>
          <c:w val="0.87421562626037219"/>
          <c:h val="0.78048780487804881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'L11 an'!$A$9:$A$45</c:f>
              <c:numCache>
                <c:formatCode>0.0</c:formatCode>
                <c:ptCount val="37"/>
                <c:pt idx="0">
                  <c:v>2</c:v>
                </c:pt>
                <c:pt idx="1">
                  <c:v>2.5</c:v>
                </c:pt>
                <c:pt idx="2">
                  <c:v>3</c:v>
                </c:pt>
                <c:pt idx="3">
                  <c:v>3.5</c:v>
                </c:pt>
                <c:pt idx="4">
                  <c:v>4</c:v>
                </c:pt>
                <c:pt idx="5">
                  <c:v>4.5</c:v>
                </c:pt>
                <c:pt idx="6">
                  <c:v>5</c:v>
                </c:pt>
                <c:pt idx="7">
                  <c:v>5.5</c:v>
                </c:pt>
                <c:pt idx="8">
                  <c:v>6</c:v>
                </c:pt>
                <c:pt idx="9">
                  <c:v>6.5</c:v>
                </c:pt>
                <c:pt idx="10">
                  <c:v>7</c:v>
                </c:pt>
                <c:pt idx="11">
                  <c:v>7.5</c:v>
                </c:pt>
                <c:pt idx="12">
                  <c:v>8</c:v>
                </c:pt>
                <c:pt idx="13">
                  <c:v>8.5</c:v>
                </c:pt>
                <c:pt idx="14">
                  <c:v>9</c:v>
                </c:pt>
                <c:pt idx="15">
                  <c:v>9.5</c:v>
                </c:pt>
                <c:pt idx="16">
                  <c:v>10</c:v>
                </c:pt>
                <c:pt idx="17">
                  <c:v>10.5</c:v>
                </c:pt>
                <c:pt idx="18">
                  <c:v>11</c:v>
                </c:pt>
                <c:pt idx="19">
                  <c:v>11.5</c:v>
                </c:pt>
                <c:pt idx="20">
                  <c:v>12</c:v>
                </c:pt>
                <c:pt idx="21">
                  <c:v>12.5</c:v>
                </c:pt>
                <c:pt idx="22">
                  <c:v>13</c:v>
                </c:pt>
                <c:pt idx="23">
                  <c:v>13.5</c:v>
                </c:pt>
                <c:pt idx="24">
                  <c:v>14</c:v>
                </c:pt>
                <c:pt idx="25">
                  <c:v>14.5</c:v>
                </c:pt>
                <c:pt idx="26">
                  <c:v>15</c:v>
                </c:pt>
                <c:pt idx="27">
                  <c:v>15.5</c:v>
                </c:pt>
                <c:pt idx="28">
                  <c:v>16</c:v>
                </c:pt>
                <c:pt idx="29">
                  <c:v>16.5</c:v>
                </c:pt>
                <c:pt idx="30">
                  <c:v>17</c:v>
                </c:pt>
                <c:pt idx="31">
                  <c:v>17.5</c:v>
                </c:pt>
                <c:pt idx="32">
                  <c:v>18</c:v>
                </c:pt>
                <c:pt idx="33">
                  <c:v>18.5</c:v>
                </c:pt>
                <c:pt idx="34">
                  <c:v>19</c:v>
                </c:pt>
                <c:pt idx="35">
                  <c:v>19.5</c:v>
                </c:pt>
                <c:pt idx="36">
                  <c:v>20</c:v>
                </c:pt>
              </c:numCache>
            </c:numRef>
          </c:xVal>
          <c:yVal>
            <c:numRef>
              <c:f>'L11 an'!$N$9:$N$45</c:f>
              <c:numCache>
                <c:formatCode>0.0_)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0.5</c:v>
                </c:pt>
                <c:pt idx="7">
                  <c:v>9.5</c:v>
                </c:pt>
                <c:pt idx="8">
                  <c:v>31.5</c:v>
                </c:pt>
                <c:pt idx="9">
                  <c:v>29</c:v>
                </c:pt>
                <c:pt idx="10">
                  <c:v>13</c:v>
                </c:pt>
                <c:pt idx="11">
                  <c:v>10.5</c:v>
                </c:pt>
                <c:pt idx="12">
                  <c:v>4.5</c:v>
                </c:pt>
                <c:pt idx="13">
                  <c:v>1.5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BF-4A74-B84D-A55C1BE5322D}"/>
            </c:ext>
          </c:extLst>
        </c:ser>
        <c:ser>
          <c:idx val="1"/>
          <c:order val="1"/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graficos!$O$92:$O$93</c:f>
              <c:numCache>
                <c:formatCode>General</c:formatCode>
                <c:ptCount val="2"/>
                <c:pt idx="0">
                  <c:v>12</c:v>
                </c:pt>
                <c:pt idx="1">
                  <c:v>12</c:v>
                </c:pt>
              </c:numCache>
            </c:numRef>
          </c:xVal>
          <c:yVal>
            <c:numRef>
              <c:f>graficos!$P$92:$P$93</c:f>
              <c:numCache>
                <c:formatCode>General</c:formatCode>
                <c:ptCount val="2"/>
                <c:pt idx="0">
                  <c:v>0</c:v>
                </c:pt>
                <c:pt idx="1">
                  <c:v>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1BF-4A74-B84D-A55C1BE532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9615824"/>
        <c:axId val="1"/>
      </c:scatterChart>
      <c:valAx>
        <c:axId val="599615824"/>
        <c:scaling>
          <c:orientation val="minMax"/>
          <c:max val="20"/>
          <c:min val="2"/>
        </c:scaling>
        <c:delete val="0"/>
        <c:axPos val="b"/>
        <c:title>
          <c:tx>
            <c:rich>
              <a:bodyPr/>
              <a:lstStyle/>
              <a:p>
                <a:pPr>
                  <a:defRPr sz="9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CL"/>
                  <a:t>Longitud</a:t>
                </a:r>
              </a:p>
            </c:rich>
          </c:tx>
          <c:layout>
            <c:manualLayout>
              <c:xMode val="edge"/>
              <c:yMode val="edge"/>
              <c:x val="0.47379542965934285"/>
              <c:y val="0.909407654978379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L"/>
          </a:p>
        </c:txPr>
        <c:crossAx val="1"/>
        <c:crosses val="autoZero"/>
        <c:crossBetween val="midCat"/>
        <c:majorUnit val="1"/>
      </c:valAx>
      <c:valAx>
        <c:axId val="1"/>
        <c:scaling>
          <c:orientation val="minMax"/>
          <c:max val="50"/>
        </c:scaling>
        <c:delete val="0"/>
        <c:axPos val="l"/>
        <c:title>
          <c:tx>
            <c:rich>
              <a:bodyPr/>
              <a:lstStyle/>
              <a:p>
                <a:pPr>
                  <a:defRPr sz="9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CL"/>
                  <a:t>Frecuencia (%)</a:t>
                </a:r>
              </a:p>
            </c:rich>
          </c:tx>
          <c:layout>
            <c:manualLayout>
              <c:xMode val="edge"/>
              <c:yMode val="edge"/>
              <c:x val="1.0482180293501049E-2"/>
              <c:y val="0.2822300270020204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L"/>
          </a:p>
        </c:txPr>
        <c:crossAx val="599615824"/>
        <c:crosses val="autoZero"/>
        <c:crossBetween val="midCat"/>
        <c:majorUnit val="10"/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L"/>
    </a:p>
  </c:txPr>
  <c:printSettings>
    <c:headerFooter alignWithMargins="0"/>
    <c:pageMargins b="1" l="0.75" r="0.75" t="1" header="0" footer="0"/>
    <c:pageSetup orientation="landscape" horizontalDpi="300" verticalDpi="300"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000" b="1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CL" sz="1000"/>
              <a:t>B/C Abate Molina
Lance 12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000" b="1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CL" sz="1000" b="1" i="0" baseline="0">
                <a:effectLst/>
              </a:rPr>
              <a:t>21° 52,4'S - 70°12,4'O
%BTMM= 83,5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000" b="1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CL" sz="1000" b="1" i="0" baseline="0">
                <a:effectLst/>
              </a:rPr>
              <a:t>n= 200
</a:t>
            </a:r>
            <a:endParaRPr lang="es-CL" sz="1000"/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000" b="1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L"/>
          </a:p>
        </c:rich>
      </c:tx>
      <c:layout>
        <c:manualLayout>
          <c:xMode val="edge"/>
          <c:yMode val="edge"/>
          <c:x val="0.12368994756158624"/>
          <c:y val="8.362355784663608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6436256134237702E-2"/>
          <c:y val="5.5749128919860627E-2"/>
          <c:w val="0.87631206661111649"/>
          <c:h val="0.78048780487804881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'L12 an'!$A$9:$A$45</c:f>
              <c:numCache>
                <c:formatCode>0.0</c:formatCode>
                <c:ptCount val="37"/>
                <c:pt idx="0">
                  <c:v>2</c:v>
                </c:pt>
                <c:pt idx="1">
                  <c:v>2.5</c:v>
                </c:pt>
                <c:pt idx="2">
                  <c:v>3</c:v>
                </c:pt>
                <c:pt idx="3">
                  <c:v>3.5</c:v>
                </c:pt>
                <c:pt idx="4">
                  <c:v>4</c:v>
                </c:pt>
                <c:pt idx="5">
                  <c:v>4.5</c:v>
                </c:pt>
                <c:pt idx="6">
                  <c:v>5</c:v>
                </c:pt>
                <c:pt idx="7">
                  <c:v>5.5</c:v>
                </c:pt>
                <c:pt idx="8">
                  <c:v>6</c:v>
                </c:pt>
                <c:pt idx="9">
                  <c:v>6.5</c:v>
                </c:pt>
                <c:pt idx="10">
                  <c:v>7</c:v>
                </c:pt>
                <c:pt idx="11">
                  <c:v>7.5</c:v>
                </c:pt>
                <c:pt idx="12">
                  <c:v>8</c:v>
                </c:pt>
                <c:pt idx="13">
                  <c:v>8.5</c:v>
                </c:pt>
                <c:pt idx="14">
                  <c:v>9</c:v>
                </c:pt>
                <c:pt idx="15">
                  <c:v>9.5</c:v>
                </c:pt>
                <c:pt idx="16">
                  <c:v>10</c:v>
                </c:pt>
                <c:pt idx="17">
                  <c:v>10.5</c:v>
                </c:pt>
                <c:pt idx="18">
                  <c:v>11</c:v>
                </c:pt>
                <c:pt idx="19">
                  <c:v>11.5</c:v>
                </c:pt>
                <c:pt idx="20">
                  <c:v>12</c:v>
                </c:pt>
                <c:pt idx="21">
                  <c:v>12.5</c:v>
                </c:pt>
                <c:pt idx="22">
                  <c:v>13</c:v>
                </c:pt>
                <c:pt idx="23">
                  <c:v>13.5</c:v>
                </c:pt>
                <c:pt idx="24">
                  <c:v>14</c:v>
                </c:pt>
                <c:pt idx="25">
                  <c:v>14.5</c:v>
                </c:pt>
                <c:pt idx="26">
                  <c:v>15</c:v>
                </c:pt>
                <c:pt idx="27">
                  <c:v>15.5</c:v>
                </c:pt>
                <c:pt idx="28">
                  <c:v>16</c:v>
                </c:pt>
                <c:pt idx="29">
                  <c:v>16.5</c:v>
                </c:pt>
                <c:pt idx="30">
                  <c:v>17</c:v>
                </c:pt>
                <c:pt idx="31">
                  <c:v>17.5</c:v>
                </c:pt>
                <c:pt idx="32">
                  <c:v>18</c:v>
                </c:pt>
                <c:pt idx="33">
                  <c:v>18.5</c:v>
                </c:pt>
                <c:pt idx="34">
                  <c:v>19</c:v>
                </c:pt>
                <c:pt idx="35">
                  <c:v>19.5</c:v>
                </c:pt>
                <c:pt idx="36">
                  <c:v>20</c:v>
                </c:pt>
              </c:numCache>
            </c:numRef>
          </c:xVal>
          <c:yVal>
            <c:numRef>
              <c:f>'L12 an'!$N$9:$N$45</c:f>
              <c:numCache>
                <c:formatCode>0.0_)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13</c:v>
                </c:pt>
                <c:pt idx="7">
                  <c:v>12</c:v>
                </c:pt>
                <c:pt idx="8">
                  <c:v>10.5</c:v>
                </c:pt>
                <c:pt idx="9">
                  <c:v>11.5</c:v>
                </c:pt>
                <c:pt idx="10">
                  <c:v>15</c:v>
                </c:pt>
                <c:pt idx="11">
                  <c:v>10</c:v>
                </c:pt>
                <c:pt idx="12">
                  <c:v>6</c:v>
                </c:pt>
                <c:pt idx="13">
                  <c:v>2</c:v>
                </c:pt>
                <c:pt idx="14">
                  <c:v>1</c:v>
                </c:pt>
                <c:pt idx="15">
                  <c:v>0.5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1.5</c:v>
                </c:pt>
                <c:pt idx="24">
                  <c:v>7</c:v>
                </c:pt>
                <c:pt idx="25">
                  <c:v>3.5</c:v>
                </c:pt>
                <c:pt idx="26">
                  <c:v>2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77-4DC9-8DA3-EDB4AF3F492B}"/>
            </c:ext>
          </c:extLst>
        </c:ser>
        <c:ser>
          <c:idx val="1"/>
          <c:order val="1"/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graficos!$O$92:$O$93</c:f>
              <c:numCache>
                <c:formatCode>General</c:formatCode>
                <c:ptCount val="2"/>
                <c:pt idx="0">
                  <c:v>12</c:v>
                </c:pt>
                <c:pt idx="1">
                  <c:v>12</c:v>
                </c:pt>
              </c:numCache>
            </c:numRef>
          </c:xVal>
          <c:yVal>
            <c:numRef>
              <c:f>graficos!$P$92:$P$93</c:f>
              <c:numCache>
                <c:formatCode>General</c:formatCode>
                <c:ptCount val="2"/>
                <c:pt idx="0">
                  <c:v>0</c:v>
                </c:pt>
                <c:pt idx="1">
                  <c:v>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F77-4DC9-8DA3-EDB4AF3F4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9633536"/>
        <c:axId val="1"/>
      </c:scatterChart>
      <c:valAx>
        <c:axId val="599633536"/>
        <c:scaling>
          <c:orientation val="minMax"/>
          <c:max val="20"/>
          <c:min val="2"/>
        </c:scaling>
        <c:delete val="0"/>
        <c:axPos val="b"/>
        <c:title>
          <c:tx>
            <c:rich>
              <a:bodyPr/>
              <a:lstStyle/>
              <a:p>
                <a:pPr>
                  <a:defRPr sz="9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CL"/>
                  <a:t>Longitud</a:t>
                </a:r>
              </a:p>
            </c:rich>
          </c:tx>
          <c:layout>
            <c:manualLayout>
              <c:xMode val="edge"/>
              <c:yMode val="edge"/>
              <c:x val="0.46960255754194241"/>
              <c:y val="0.909407654978379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L"/>
          </a:p>
        </c:txPr>
        <c:crossAx val="1"/>
        <c:crosses val="autoZero"/>
        <c:crossBetween val="midCat"/>
        <c:majorUnit val="1"/>
      </c:valAx>
      <c:valAx>
        <c:axId val="1"/>
        <c:scaling>
          <c:orientation val="minMax"/>
          <c:max val="50"/>
        </c:scaling>
        <c:delete val="0"/>
        <c:axPos val="l"/>
        <c:title>
          <c:tx>
            <c:rich>
              <a:bodyPr/>
              <a:lstStyle/>
              <a:p>
                <a:pPr>
                  <a:defRPr sz="9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CL"/>
                  <a:t>Frecuencia (%)</a:t>
                </a:r>
              </a:p>
            </c:rich>
          </c:tx>
          <c:layout>
            <c:manualLayout>
              <c:xMode val="edge"/>
              <c:yMode val="edge"/>
              <c:x val="1.0482180293501049E-2"/>
              <c:y val="0.2822300270020204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L"/>
          </a:p>
        </c:txPr>
        <c:crossAx val="599633536"/>
        <c:crosses val="autoZero"/>
        <c:crossBetween val="midCat"/>
        <c:majorUnit val="10"/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L"/>
    </a:p>
  </c:txPr>
  <c:printSettings>
    <c:headerFooter alignWithMargins="0"/>
    <c:pageMargins b="1" l="0.75" r="0.75" t="1" header="0" footer="0"/>
    <c:pageSetup orientation="landscape" horizontalDpi="300" verticalDpi="300"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000" b="1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CL"/>
              <a:t>B/C Abate Molina
Lance 13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000" b="1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CL" sz="1000" b="1" i="0" baseline="0">
                <a:effectLst/>
              </a:rPr>
              <a:t>22° 02,0'S - 70°12,6'O</a:t>
            </a:r>
            <a:br>
              <a:rPr lang="es-CL" sz="1000" b="1" i="0" baseline="0">
                <a:effectLst/>
              </a:rPr>
            </a:br>
            <a:r>
              <a:rPr lang="es-CL" sz="1000" b="1" i="0" baseline="0">
                <a:effectLst/>
              </a:rPr>
              <a:t>%BTMM=98,5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000" b="1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CL" sz="1000" b="1" i="0" baseline="0">
                <a:effectLst/>
              </a:rPr>
              <a:t>n= 200</a:t>
            </a:r>
            <a:endParaRPr lang="es-CL" sz="1000">
              <a:effectLst/>
            </a:endParaRPr>
          </a:p>
        </c:rich>
      </c:tx>
      <c:layout>
        <c:manualLayout>
          <c:xMode val="edge"/>
          <c:yMode val="edge"/>
          <c:x val="0.12997925573768687"/>
          <c:y val="8.362374058081449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482201753721489"/>
          <c:y val="5.5749128919860627E-2"/>
          <c:w val="0.86582986485739499"/>
          <c:h val="0.77003484320557491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'L13 an'!$A$9:$A$45</c:f>
              <c:numCache>
                <c:formatCode>0.0</c:formatCode>
                <c:ptCount val="37"/>
                <c:pt idx="0">
                  <c:v>2</c:v>
                </c:pt>
                <c:pt idx="1">
                  <c:v>2.5</c:v>
                </c:pt>
                <c:pt idx="2">
                  <c:v>3</c:v>
                </c:pt>
                <c:pt idx="3">
                  <c:v>3.5</c:v>
                </c:pt>
                <c:pt idx="4">
                  <c:v>4</c:v>
                </c:pt>
                <c:pt idx="5">
                  <c:v>4.5</c:v>
                </c:pt>
                <c:pt idx="6">
                  <c:v>5</c:v>
                </c:pt>
                <c:pt idx="7">
                  <c:v>5.5</c:v>
                </c:pt>
                <c:pt idx="8">
                  <c:v>6</c:v>
                </c:pt>
                <c:pt idx="9">
                  <c:v>6.5</c:v>
                </c:pt>
                <c:pt idx="10">
                  <c:v>7</c:v>
                </c:pt>
                <c:pt idx="11">
                  <c:v>7.5</c:v>
                </c:pt>
                <c:pt idx="12">
                  <c:v>8</c:v>
                </c:pt>
                <c:pt idx="13">
                  <c:v>8.5</c:v>
                </c:pt>
                <c:pt idx="14">
                  <c:v>9</c:v>
                </c:pt>
                <c:pt idx="15">
                  <c:v>9.5</c:v>
                </c:pt>
                <c:pt idx="16">
                  <c:v>10</c:v>
                </c:pt>
                <c:pt idx="17">
                  <c:v>10.5</c:v>
                </c:pt>
                <c:pt idx="18">
                  <c:v>11</c:v>
                </c:pt>
                <c:pt idx="19">
                  <c:v>11.5</c:v>
                </c:pt>
                <c:pt idx="20">
                  <c:v>12</c:v>
                </c:pt>
                <c:pt idx="21">
                  <c:v>12.5</c:v>
                </c:pt>
                <c:pt idx="22">
                  <c:v>13</c:v>
                </c:pt>
                <c:pt idx="23">
                  <c:v>13.5</c:v>
                </c:pt>
                <c:pt idx="24">
                  <c:v>14</c:v>
                </c:pt>
                <c:pt idx="25">
                  <c:v>14.5</c:v>
                </c:pt>
                <c:pt idx="26">
                  <c:v>15</c:v>
                </c:pt>
                <c:pt idx="27">
                  <c:v>15.5</c:v>
                </c:pt>
                <c:pt idx="28">
                  <c:v>16</c:v>
                </c:pt>
                <c:pt idx="29">
                  <c:v>16.5</c:v>
                </c:pt>
                <c:pt idx="30">
                  <c:v>17</c:v>
                </c:pt>
                <c:pt idx="31">
                  <c:v>17.5</c:v>
                </c:pt>
                <c:pt idx="32">
                  <c:v>18</c:v>
                </c:pt>
                <c:pt idx="33">
                  <c:v>18.5</c:v>
                </c:pt>
                <c:pt idx="34">
                  <c:v>19</c:v>
                </c:pt>
                <c:pt idx="35">
                  <c:v>19.5</c:v>
                </c:pt>
                <c:pt idx="36">
                  <c:v>20</c:v>
                </c:pt>
              </c:numCache>
            </c:numRef>
          </c:xVal>
          <c:yVal>
            <c:numRef>
              <c:f>'L13 an'!$N$9:$N$45</c:f>
              <c:numCache>
                <c:formatCode>0.0_)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0.5</c:v>
                </c:pt>
                <c:pt idx="10">
                  <c:v>2.5</c:v>
                </c:pt>
                <c:pt idx="11">
                  <c:v>1.5</c:v>
                </c:pt>
                <c:pt idx="12">
                  <c:v>3</c:v>
                </c:pt>
                <c:pt idx="13">
                  <c:v>0.5</c:v>
                </c:pt>
                <c:pt idx="14">
                  <c:v>7</c:v>
                </c:pt>
                <c:pt idx="15">
                  <c:v>16</c:v>
                </c:pt>
                <c:pt idx="16">
                  <c:v>28</c:v>
                </c:pt>
                <c:pt idx="17">
                  <c:v>17.5</c:v>
                </c:pt>
                <c:pt idx="18">
                  <c:v>17</c:v>
                </c:pt>
                <c:pt idx="19">
                  <c:v>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BC-4A28-BC00-F16CBE1C1581}"/>
            </c:ext>
          </c:extLst>
        </c:ser>
        <c:ser>
          <c:idx val="1"/>
          <c:order val="1"/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graficos!$O$110:$O$111</c:f>
              <c:numCache>
                <c:formatCode>General</c:formatCode>
                <c:ptCount val="2"/>
                <c:pt idx="0">
                  <c:v>12</c:v>
                </c:pt>
                <c:pt idx="1">
                  <c:v>12</c:v>
                </c:pt>
              </c:numCache>
            </c:numRef>
          </c:xVal>
          <c:yVal>
            <c:numRef>
              <c:f>graficos!$P$110:$P$111</c:f>
              <c:numCache>
                <c:formatCode>General</c:formatCode>
                <c:ptCount val="2"/>
                <c:pt idx="0">
                  <c:v>0</c:v>
                </c:pt>
                <c:pt idx="1">
                  <c:v>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CBC-4A28-BC00-F16CBE1C15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9625992"/>
        <c:axId val="1"/>
      </c:scatterChart>
      <c:valAx>
        <c:axId val="599625992"/>
        <c:scaling>
          <c:orientation val="minMax"/>
          <c:max val="20"/>
          <c:min val="2"/>
        </c:scaling>
        <c:delete val="0"/>
        <c:axPos val="b"/>
        <c:title>
          <c:tx>
            <c:rich>
              <a:bodyPr/>
              <a:lstStyle/>
              <a:p>
                <a:pPr>
                  <a:defRPr sz="9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CL"/>
                  <a:t>Longitud</a:t>
                </a:r>
              </a:p>
            </c:rich>
          </c:tx>
          <c:layout>
            <c:manualLayout>
              <c:xMode val="edge"/>
              <c:yMode val="edge"/>
              <c:x val="0.47589186571804309"/>
              <c:y val="0.9094076143707843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L"/>
          </a:p>
        </c:txPr>
        <c:crossAx val="1"/>
        <c:crosses val="autoZero"/>
        <c:crossBetween val="midCat"/>
        <c:majorUnit val="1"/>
      </c:valAx>
      <c:valAx>
        <c:axId val="1"/>
        <c:scaling>
          <c:orientation val="minMax"/>
          <c:max val="50"/>
        </c:scaling>
        <c:delete val="0"/>
        <c:axPos val="l"/>
        <c:title>
          <c:tx>
            <c:rich>
              <a:bodyPr/>
              <a:lstStyle/>
              <a:p>
                <a:pPr>
                  <a:defRPr sz="9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CL"/>
                  <a:t>Frecuencia (%)</a:t>
                </a:r>
              </a:p>
            </c:rich>
          </c:tx>
          <c:layout>
            <c:manualLayout>
              <c:xMode val="edge"/>
              <c:yMode val="edge"/>
              <c:x val="1.0482180293501049E-2"/>
              <c:y val="0.2752612912633232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L"/>
          </a:p>
        </c:txPr>
        <c:crossAx val="599625992"/>
        <c:crosses val="autoZero"/>
        <c:crossBetween val="midCat"/>
        <c:majorUnit val="10"/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L"/>
    </a:p>
  </c:txPr>
  <c:printSettings>
    <c:headerFooter alignWithMargins="0"/>
    <c:pageMargins b="1" l="0.75" r="0.75" t="1" header="0" footer="0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000" b="1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CL" sz="1000"/>
              <a:t>B/C Abate Molina
Lance 14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000" b="1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L" sz="1000"/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000" b="1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CL" sz="1000">
                <a:solidFill>
                  <a:srgbClr val="FF0000"/>
                </a:solidFill>
              </a:rPr>
              <a:t>LARVAS</a:t>
            </a:r>
          </a:p>
        </c:rich>
      </c:tx>
      <c:layout>
        <c:manualLayout>
          <c:xMode val="edge"/>
          <c:yMode val="edge"/>
          <c:x val="0.14255787208988813"/>
          <c:y val="6.96864504840120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691845788795919"/>
          <c:y val="5.5749128919860627E-2"/>
          <c:w val="0.86582986485739499"/>
          <c:h val="0.77003484320557491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'L14 an'!$A$9:$A$45</c:f>
              <c:numCache>
                <c:formatCode>0.0</c:formatCode>
                <c:ptCount val="37"/>
                <c:pt idx="0">
                  <c:v>2</c:v>
                </c:pt>
                <c:pt idx="1">
                  <c:v>2.5</c:v>
                </c:pt>
                <c:pt idx="2">
                  <c:v>3</c:v>
                </c:pt>
                <c:pt idx="3">
                  <c:v>3.5</c:v>
                </c:pt>
                <c:pt idx="4">
                  <c:v>4</c:v>
                </c:pt>
                <c:pt idx="5">
                  <c:v>4.5</c:v>
                </c:pt>
                <c:pt idx="6">
                  <c:v>5</c:v>
                </c:pt>
                <c:pt idx="7">
                  <c:v>5.5</c:v>
                </c:pt>
                <c:pt idx="8">
                  <c:v>6</c:v>
                </c:pt>
                <c:pt idx="9">
                  <c:v>6.5</c:v>
                </c:pt>
                <c:pt idx="10">
                  <c:v>7</c:v>
                </c:pt>
                <c:pt idx="11">
                  <c:v>7.5</c:v>
                </c:pt>
                <c:pt idx="12">
                  <c:v>8</c:v>
                </c:pt>
                <c:pt idx="13">
                  <c:v>8.5</c:v>
                </c:pt>
                <c:pt idx="14">
                  <c:v>9</c:v>
                </c:pt>
                <c:pt idx="15">
                  <c:v>9.5</c:v>
                </c:pt>
                <c:pt idx="16">
                  <c:v>10</c:v>
                </c:pt>
                <c:pt idx="17">
                  <c:v>10.5</c:v>
                </c:pt>
                <c:pt idx="18">
                  <c:v>11</c:v>
                </c:pt>
                <c:pt idx="19">
                  <c:v>11.5</c:v>
                </c:pt>
                <c:pt idx="20">
                  <c:v>12</c:v>
                </c:pt>
                <c:pt idx="21">
                  <c:v>12.5</c:v>
                </c:pt>
                <c:pt idx="22">
                  <c:v>13</c:v>
                </c:pt>
                <c:pt idx="23">
                  <c:v>13.5</c:v>
                </c:pt>
                <c:pt idx="24">
                  <c:v>14</c:v>
                </c:pt>
                <c:pt idx="25">
                  <c:v>14.5</c:v>
                </c:pt>
                <c:pt idx="26">
                  <c:v>15</c:v>
                </c:pt>
                <c:pt idx="27">
                  <c:v>15.5</c:v>
                </c:pt>
                <c:pt idx="28">
                  <c:v>16</c:v>
                </c:pt>
                <c:pt idx="29">
                  <c:v>16.5</c:v>
                </c:pt>
                <c:pt idx="30">
                  <c:v>17</c:v>
                </c:pt>
                <c:pt idx="31">
                  <c:v>17.5</c:v>
                </c:pt>
                <c:pt idx="32">
                  <c:v>18</c:v>
                </c:pt>
                <c:pt idx="33">
                  <c:v>18.5</c:v>
                </c:pt>
                <c:pt idx="34">
                  <c:v>19</c:v>
                </c:pt>
                <c:pt idx="35">
                  <c:v>19.5</c:v>
                </c:pt>
                <c:pt idx="36">
                  <c:v>20</c:v>
                </c:pt>
              </c:numCache>
            </c:numRef>
          </c:xVal>
          <c:yVal>
            <c:numRef>
              <c:f>'L14 an'!$N$9:$N$45</c:f>
              <c:numCache>
                <c:formatCode>0.0_)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D19-4B2E-B274-BC506FDEAD34}"/>
            </c:ext>
          </c:extLst>
        </c:ser>
        <c:ser>
          <c:idx val="1"/>
          <c:order val="1"/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graficos!$O$110:$O$111</c:f>
              <c:numCache>
                <c:formatCode>General</c:formatCode>
                <c:ptCount val="2"/>
                <c:pt idx="0">
                  <c:v>12</c:v>
                </c:pt>
                <c:pt idx="1">
                  <c:v>12</c:v>
                </c:pt>
              </c:numCache>
            </c:numRef>
          </c:xVal>
          <c:yVal>
            <c:numRef>
              <c:f>graficos!$P$110:$P$111</c:f>
              <c:numCache>
                <c:formatCode>General</c:formatCode>
                <c:ptCount val="2"/>
                <c:pt idx="0">
                  <c:v>0</c:v>
                </c:pt>
                <c:pt idx="1">
                  <c:v>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D19-4B2E-B274-BC506FDEAD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9630584"/>
        <c:axId val="1"/>
      </c:scatterChart>
      <c:valAx>
        <c:axId val="599630584"/>
        <c:scaling>
          <c:orientation val="minMax"/>
          <c:max val="20"/>
          <c:min val="2"/>
        </c:scaling>
        <c:delete val="0"/>
        <c:axPos val="b"/>
        <c:title>
          <c:tx>
            <c:rich>
              <a:bodyPr/>
              <a:lstStyle/>
              <a:p>
                <a:pPr>
                  <a:defRPr sz="9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CL"/>
                  <a:t>Longitud</a:t>
                </a:r>
              </a:p>
            </c:rich>
          </c:tx>
          <c:layout>
            <c:manualLayout>
              <c:xMode val="edge"/>
              <c:yMode val="edge"/>
              <c:x val="0.47798830177674329"/>
              <c:y val="0.9094076143707843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L"/>
          </a:p>
        </c:txPr>
        <c:crossAx val="1"/>
        <c:crosses val="autoZero"/>
        <c:crossBetween val="midCat"/>
        <c:majorUnit val="1"/>
      </c:valAx>
      <c:valAx>
        <c:axId val="1"/>
        <c:scaling>
          <c:orientation val="minMax"/>
          <c:max val="50"/>
        </c:scaling>
        <c:delete val="0"/>
        <c:axPos val="l"/>
        <c:title>
          <c:tx>
            <c:rich>
              <a:bodyPr/>
              <a:lstStyle/>
              <a:p>
                <a:pPr>
                  <a:defRPr sz="9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CL"/>
                  <a:t>Frecuencia (%)</a:t>
                </a:r>
              </a:p>
            </c:rich>
          </c:tx>
          <c:layout>
            <c:manualLayout>
              <c:xMode val="edge"/>
              <c:yMode val="edge"/>
              <c:x val="1.0482180293501049E-2"/>
              <c:y val="0.2752612912633232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L"/>
          </a:p>
        </c:txPr>
        <c:crossAx val="599630584"/>
        <c:crosses val="autoZero"/>
        <c:crossBetween val="midCat"/>
        <c:majorUnit val="10"/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L"/>
    </a:p>
  </c:txPr>
  <c:printSettings>
    <c:headerFooter alignWithMargins="0"/>
    <c:pageMargins b="1" l="0.75" r="0.75" t="1" header="0" footer="0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CL"/>
              <a:t>B/C Abate Molina</a:t>
            </a:r>
          </a:p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CL"/>
              <a:t>Lance 15</a:t>
            </a:r>
          </a:p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L"/>
          </a:p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CL">
                <a:solidFill>
                  <a:srgbClr val="FF0000"/>
                </a:solidFill>
              </a:rPr>
              <a:t>N.A</a:t>
            </a:r>
          </a:p>
        </c:rich>
      </c:tx>
      <c:layout>
        <c:manualLayout>
          <c:xMode val="edge"/>
          <c:yMode val="edge"/>
          <c:x val="0.14465430814858835"/>
          <c:y val="7.317056590947713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691845788795919"/>
          <c:y val="5.5749128919860627E-2"/>
          <c:w val="0.86582986485739499"/>
          <c:h val="0.77003484320557491"/>
        </c:manualLayout>
      </c:layout>
      <c:scatterChart>
        <c:scatterStyle val="lineMarker"/>
        <c:varyColors val="0"/>
        <c:ser>
          <c:idx val="1"/>
          <c:order val="0"/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graficos!$O$128:$O$129</c:f>
              <c:numCache>
                <c:formatCode>General</c:formatCode>
                <c:ptCount val="2"/>
                <c:pt idx="0">
                  <c:v>12</c:v>
                </c:pt>
                <c:pt idx="1">
                  <c:v>12</c:v>
                </c:pt>
              </c:numCache>
            </c:numRef>
          </c:xVal>
          <c:yVal>
            <c:numRef>
              <c:f>graficos!$P$128:$P$129</c:f>
              <c:numCache>
                <c:formatCode>General</c:formatCode>
                <c:ptCount val="2"/>
                <c:pt idx="0">
                  <c:v>0</c:v>
                </c:pt>
                <c:pt idx="1">
                  <c:v>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86-41A1-8182-5B9CC752E9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9626320"/>
        <c:axId val="1"/>
      </c:scatterChart>
      <c:valAx>
        <c:axId val="599626320"/>
        <c:scaling>
          <c:orientation val="minMax"/>
          <c:max val="20"/>
          <c:min val="2"/>
        </c:scaling>
        <c:delete val="0"/>
        <c:axPos val="b"/>
        <c:title>
          <c:tx>
            <c:rich>
              <a:bodyPr/>
              <a:lstStyle/>
              <a:p>
                <a:pPr>
                  <a:defRPr sz="9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CL"/>
                  <a:t>Longitud</a:t>
                </a:r>
              </a:p>
            </c:rich>
          </c:tx>
          <c:layout>
            <c:manualLayout>
              <c:xMode val="edge"/>
              <c:yMode val="edge"/>
              <c:x val="0.47798830177674329"/>
              <c:y val="0.909407654978379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L"/>
          </a:p>
        </c:txPr>
        <c:crossAx val="1"/>
        <c:crosses val="autoZero"/>
        <c:crossBetween val="midCat"/>
        <c:majorUnit val="1"/>
      </c:valAx>
      <c:valAx>
        <c:axId val="1"/>
        <c:scaling>
          <c:orientation val="minMax"/>
          <c:max val="1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9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CL"/>
                  <a:t>Frecuencia (%)</a:t>
                </a:r>
              </a:p>
            </c:rich>
          </c:tx>
          <c:layout>
            <c:manualLayout>
              <c:xMode val="edge"/>
              <c:yMode val="edge"/>
              <c:x val="1.0482180293501049E-2"/>
              <c:y val="0.2752612398270359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L"/>
          </a:p>
        </c:txPr>
        <c:crossAx val="599626320"/>
        <c:crosses val="autoZero"/>
        <c:crossBetween val="midCat"/>
        <c:majorUnit val="5"/>
        <c:minorUnit val="5"/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L"/>
    </a:p>
  </c:txPr>
  <c:printSettings>
    <c:headerFooter alignWithMargins="0"/>
    <c:pageMargins b="1" l="0.75" r="0.75" t="1" header="0" footer="0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000" b="1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CL" sz="1000"/>
              <a:t>B/C Abate Molina
Lance 16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000" b="1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CL" sz="1000" b="1" i="0" baseline="0">
                <a:solidFill>
                  <a:sysClr val="windowText" lastClr="000000"/>
                </a:solidFill>
                <a:effectLst/>
              </a:rPr>
              <a:t>23° 30,7'S - 70°29,2'O</a:t>
            </a:r>
            <a:br>
              <a:rPr lang="es-CL" sz="1000" b="1" i="0" baseline="0">
                <a:solidFill>
                  <a:sysClr val="windowText" lastClr="000000"/>
                </a:solidFill>
                <a:effectLst/>
              </a:rPr>
            </a:br>
            <a:r>
              <a:rPr lang="es-CL" sz="1000" b="1" i="0" baseline="0">
                <a:solidFill>
                  <a:sysClr val="windowText" lastClr="000000"/>
                </a:solidFill>
                <a:effectLst/>
              </a:rPr>
              <a:t>%BTMM= 0
n= 200</a:t>
            </a:r>
            <a:endParaRPr lang="es-CL" sz="1000">
              <a:solidFill>
                <a:sysClr val="windowText" lastClr="000000"/>
              </a:solidFill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000" b="1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L"/>
          </a:p>
        </c:rich>
      </c:tx>
      <c:layout>
        <c:manualLayout>
          <c:xMode val="edge"/>
          <c:yMode val="edge"/>
          <c:x val="0.12997925573768687"/>
          <c:y val="8.650506186726658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691845788795919"/>
          <c:y val="5.5363415338815385E-2"/>
          <c:w val="0.86582986485739499"/>
          <c:h val="0.7716276012847394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'L16 an'!$A$9:$A$45</c:f>
              <c:numCache>
                <c:formatCode>0.0</c:formatCode>
                <c:ptCount val="37"/>
                <c:pt idx="0">
                  <c:v>2</c:v>
                </c:pt>
                <c:pt idx="1">
                  <c:v>2.5</c:v>
                </c:pt>
                <c:pt idx="2">
                  <c:v>3</c:v>
                </c:pt>
                <c:pt idx="3">
                  <c:v>3.5</c:v>
                </c:pt>
                <c:pt idx="4">
                  <c:v>4</c:v>
                </c:pt>
                <c:pt idx="5">
                  <c:v>4.5</c:v>
                </c:pt>
                <c:pt idx="6">
                  <c:v>5</c:v>
                </c:pt>
                <c:pt idx="7">
                  <c:v>5.5</c:v>
                </c:pt>
                <c:pt idx="8">
                  <c:v>6</c:v>
                </c:pt>
                <c:pt idx="9">
                  <c:v>6.5</c:v>
                </c:pt>
                <c:pt idx="10">
                  <c:v>7</c:v>
                </c:pt>
                <c:pt idx="11">
                  <c:v>7.5</c:v>
                </c:pt>
                <c:pt idx="12">
                  <c:v>8</c:v>
                </c:pt>
                <c:pt idx="13">
                  <c:v>8.5</c:v>
                </c:pt>
                <c:pt idx="14">
                  <c:v>9</c:v>
                </c:pt>
                <c:pt idx="15">
                  <c:v>9.5</c:v>
                </c:pt>
                <c:pt idx="16">
                  <c:v>10</c:v>
                </c:pt>
                <c:pt idx="17">
                  <c:v>10.5</c:v>
                </c:pt>
                <c:pt idx="18">
                  <c:v>11</c:v>
                </c:pt>
                <c:pt idx="19">
                  <c:v>11.5</c:v>
                </c:pt>
                <c:pt idx="20">
                  <c:v>12</c:v>
                </c:pt>
                <c:pt idx="21">
                  <c:v>12.5</c:v>
                </c:pt>
                <c:pt idx="22">
                  <c:v>13</c:v>
                </c:pt>
                <c:pt idx="23">
                  <c:v>13.5</c:v>
                </c:pt>
                <c:pt idx="24">
                  <c:v>14</c:v>
                </c:pt>
                <c:pt idx="25">
                  <c:v>14.5</c:v>
                </c:pt>
                <c:pt idx="26">
                  <c:v>15</c:v>
                </c:pt>
                <c:pt idx="27">
                  <c:v>15.5</c:v>
                </c:pt>
                <c:pt idx="28">
                  <c:v>16</c:v>
                </c:pt>
                <c:pt idx="29">
                  <c:v>16.5</c:v>
                </c:pt>
                <c:pt idx="30">
                  <c:v>17</c:v>
                </c:pt>
                <c:pt idx="31">
                  <c:v>17.5</c:v>
                </c:pt>
                <c:pt idx="32">
                  <c:v>18</c:v>
                </c:pt>
                <c:pt idx="33">
                  <c:v>18.5</c:v>
                </c:pt>
                <c:pt idx="34">
                  <c:v>19</c:v>
                </c:pt>
                <c:pt idx="35">
                  <c:v>19.5</c:v>
                </c:pt>
                <c:pt idx="36">
                  <c:v>20</c:v>
                </c:pt>
              </c:numCache>
            </c:numRef>
          </c:xVal>
          <c:yVal>
            <c:numRef>
              <c:f>'L16 an'!$N$9:$N$45</c:f>
              <c:numCache>
                <c:formatCode>0.0_)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0.5</c:v>
                </c:pt>
                <c:pt idx="21">
                  <c:v>3</c:v>
                </c:pt>
                <c:pt idx="22">
                  <c:v>14</c:v>
                </c:pt>
                <c:pt idx="23">
                  <c:v>20.5</c:v>
                </c:pt>
                <c:pt idx="24">
                  <c:v>30</c:v>
                </c:pt>
                <c:pt idx="25">
                  <c:v>16</c:v>
                </c:pt>
                <c:pt idx="26">
                  <c:v>10.5</c:v>
                </c:pt>
                <c:pt idx="27">
                  <c:v>4.5</c:v>
                </c:pt>
                <c:pt idx="28">
                  <c:v>0.5</c:v>
                </c:pt>
                <c:pt idx="29">
                  <c:v>0.5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DD-4270-A400-8D88763EEDE9}"/>
            </c:ext>
          </c:extLst>
        </c:ser>
        <c:ser>
          <c:idx val="0"/>
          <c:order val="1"/>
          <c:marker>
            <c:symbol val="none"/>
          </c:marker>
          <c:dPt>
            <c:idx val="1"/>
            <c:bubble3D val="0"/>
            <c:spPr>
              <a:ln w="25400">
                <a:solidFill>
                  <a:schemeClr val="tx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2-75DD-4270-A400-8D88763EEDE9}"/>
              </c:ext>
            </c:extLst>
          </c:dPt>
          <c:xVal>
            <c:numRef>
              <c:f>graficos!$O$128:$O$129</c:f>
              <c:numCache>
                <c:formatCode>General</c:formatCode>
                <c:ptCount val="2"/>
                <c:pt idx="0">
                  <c:v>12</c:v>
                </c:pt>
                <c:pt idx="1">
                  <c:v>12</c:v>
                </c:pt>
              </c:numCache>
            </c:numRef>
          </c:xVal>
          <c:yVal>
            <c:numRef>
              <c:f>graficos!$P$128:$P$129</c:f>
              <c:numCache>
                <c:formatCode>General</c:formatCode>
                <c:ptCount val="2"/>
                <c:pt idx="0">
                  <c:v>0</c:v>
                </c:pt>
                <c:pt idx="1">
                  <c:v>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5DD-4270-A400-8D88763EED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9625336"/>
        <c:axId val="1"/>
      </c:scatterChart>
      <c:valAx>
        <c:axId val="599625336"/>
        <c:scaling>
          <c:orientation val="minMax"/>
          <c:max val="20"/>
          <c:min val="2"/>
        </c:scaling>
        <c:delete val="0"/>
        <c:axPos val="b"/>
        <c:title>
          <c:tx>
            <c:rich>
              <a:bodyPr/>
              <a:lstStyle/>
              <a:p>
                <a:pPr>
                  <a:defRPr sz="9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CL"/>
                  <a:t>Longitud</a:t>
                </a:r>
              </a:p>
            </c:rich>
          </c:tx>
          <c:layout>
            <c:manualLayout>
              <c:xMode val="edge"/>
              <c:yMode val="edge"/>
              <c:x val="0.47798830177674329"/>
              <c:y val="0.9100359955005624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L"/>
          </a:p>
        </c:txPr>
        <c:crossAx val="1"/>
        <c:crosses val="autoZero"/>
        <c:crossBetween val="midCat"/>
        <c:majorUnit val="1"/>
      </c:valAx>
      <c:valAx>
        <c:axId val="1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9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CL"/>
                  <a:t>Frecuencia (%)</a:t>
                </a:r>
              </a:p>
            </c:rich>
          </c:tx>
          <c:layout>
            <c:manualLayout>
              <c:xMode val="edge"/>
              <c:yMode val="edge"/>
              <c:x val="1.0482180293501049E-2"/>
              <c:y val="0.2768170228721409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L"/>
          </a:p>
        </c:txPr>
        <c:crossAx val="599625336"/>
        <c:crosses val="autoZero"/>
        <c:crossBetween val="midCat"/>
        <c:majorUnit val="10"/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L"/>
    </a:p>
  </c:txPr>
  <c:printSettings>
    <c:headerFooter alignWithMargins="0"/>
    <c:pageMargins b="1" l="0.75" r="0.75" t="1" header="0" footer="0"/>
    <c:pageSetup orientation="landscape" horizontalDpi="300" verticalDpi="300"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CL" sz="1000" b="1" i="0" baseline="0">
                <a:effectLst/>
              </a:rPr>
              <a:t>B/C Abate Molina</a:t>
            </a:r>
            <a:br>
              <a:rPr lang="es-CL" sz="1000" b="1" i="0" baseline="0">
                <a:effectLst/>
              </a:rPr>
            </a:br>
            <a:r>
              <a:rPr lang="es-CL" sz="1000" b="1" i="0" baseline="0">
                <a:effectLst/>
              </a:rPr>
              <a:t>Lance 17
23° 31,0'S - 70°29,2'O
%BTMM= 10,5
n= 200</a:t>
            </a:r>
            <a:endParaRPr lang="es-CL" sz="1000">
              <a:effectLst/>
            </a:endParaRPr>
          </a:p>
        </c:rich>
      </c:tx>
      <c:layout>
        <c:manualLayout>
          <c:xMode val="edge"/>
          <c:yMode val="edge"/>
          <c:x val="0.13207569179638709"/>
          <c:y val="8.362374058081449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691845788795919"/>
          <c:y val="5.5749128919860627E-2"/>
          <c:w val="0.86582986485739499"/>
          <c:h val="0.77003484320557491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'L17 an'!$A$9:$A$45</c:f>
              <c:numCache>
                <c:formatCode>0.0</c:formatCode>
                <c:ptCount val="37"/>
                <c:pt idx="0">
                  <c:v>2</c:v>
                </c:pt>
                <c:pt idx="1">
                  <c:v>2.5</c:v>
                </c:pt>
                <c:pt idx="2">
                  <c:v>3</c:v>
                </c:pt>
                <c:pt idx="3">
                  <c:v>3.5</c:v>
                </c:pt>
                <c:pt idx="4">
                  <c:v>4</c:v>
                </c:pt>
                <c:pt idx="5">
                  <c:v>4.5</c:v>
                </c:pt>
                <c:pt idx="6">
                  <c:v>5</c:v>
                </c:pt>
                <c:pt idx="7">
                  <c:v>5.5</c:v>
                </c:pt>
                <c:pt idx="8">
                  <c:v>6</c:v>
                </c:pt>
                <c:pt idx="9">
                  <c:v>6.5</c:v>
                </c:pt>
                <c:pt idx="10">
                  <c:v>7</c:v>
                </c:pt>
                <c:pt idx="11">
                  <c:v>7.5</c:v>
                </c:pt>
                <c:pt idx="12">
                  <c:v>8</c:v>
                </c:pt>
                <c:pt idx="13">
                  <c:v>8.5</c:v>
                </c:pt>
                <c:pt idx="14">
                  <c:v>9</c:v>
                </c:pt>
                <c:pt idx="15">
                  <c:v>9.5</c:v>
                </c:pt>
                <c:pt idx="16">
                  <c:v>10</c:v>
                </c:pt>
                <c:pt idx="17">
                  <c:v>10.5</c:v>
                </c:pt>
                <c:pt idx="18">
                  <c:v>11</c:v>
                </c:pt>
                <c:pt idx="19">
                  <c:v>11.5</c:v>
                </c:pt>
                <c:pt idx="20">
                  <c:v>12</c:v>
                </c:pt>
                <c:pt idx="21">
                  <c:v>12.5</c:v>
                </c:pt>
                <c:pt idx="22">
                  <c:v>13</c:v>
                </c:pt>
                <c:pt idx="23">
                  <c:v>13.5</c:v>
                </c:pt>
                <c:pt idx="24">
                  <c:v>14</c:v>
                </c:pt>
                <c:pt idx="25">
                  <c:v>14.5</c:v>
                </c:pt>
                <c:pt idx="26">
                  <c:v>15</c:v>
                </c:pt>
                <c:pt idx="27">
                  <c:v>15.5</c:v>
                </c:pt>
                <c:pt idx="28">
                  <c:v>16</c:v>
                </c:pt>
                <c:pt idx="29">
                  <c:v>16.5</c:v>
                </c:pt>
                <c:pt idx="30">
                  <c:v>17</c:v>
                </c:pt>
                <c:pt idx="31">
                  <c:v>17.5</c:v>
                </c:pt>
                <c:pt idx="32">
                  <c:v>18</c:v>
                </c:pt>
                <c:pt idx="33">
                  <c:v>18.5</c:v>
                </c:pt>
                <c:pt idx="34">
                  <c:v>19</c:v>
                </c:pt>
                <c:pt idx="35">
                  <c:v>19.5</c:v>
                </c:pt>
                <c:pt idx="36">
                  <c:v>20</c:v>
                </c:pt>
              </c:numCache>
            </c:numRef>
          </c:xVal>
          <c:yVal>
            <c:numRef>
              <c:f>'L17 an'!$N$9:$N$45</c:f>
              <c:numCache>
                <c:formatCode>0.0_)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0.5</c:v>
                </c:pt>
                <c:pt idx="11">
                  <c:v>1</c:v>
                </c:pt>
                <c:pt idx="12">
                  <c:v>2</c:v>
                </c:pt>
                <c:pt idx="13">
                  <c:v>1</c:v>
                </c:pt>
                <c:pt idx="14">
                  <c:v>0.5</c:v>
                </c:pt>
                <c:pt idx="15">
                  <c:v>3</c:v>
                </c:pt>
                <c:pt idx="16">
                  <c:v>0.5</c:v>
                </c:pt>
                <c:pt idx="17">
                  <c:v>0.5</c:v>
                </c:pt>
                <c:pt idx="18">
                  <c:v>0</c:v>
                </c:pt>
                <c:pt idx="19">
                  <c:v>1.5</c:v>
                </c:pt>
                <c:pt idx="20">
                  <c:v>5</c:v>
                </c:pt>
                <c:pt idx="21">
                  <c:v>17.5</c:v>
                </c:pt>
                <c:pt idx="22">
                  <c:v>14</c:v>
                </c:pt>
                <c:pt idx="23">
                  <c:v>22.5</c:v>
                </c:pt>
                <c:pt idx="24">
                  <c:v>17.5</c:v>
                </c:pt>
                <c:pt idx="25">
                  <c:v>6.5</c:v>
                </c:pt>
                <c:pt idx="26">
                  <c:v>3</c:v>
                </c:pt>
                <c:pt idx="27">
                  <c:v>1.5</c:v>
                </c:pt>
                <c:pt idx="28">
                  <c:v>1.5</c:v>
                </c:pt>
                <c:pt idx="29">
                  <c:v>0.5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2A0-4B7B-8440-CF537E283786}"/>
            </c:ext>
          </c:extLst>
        </c:ser>
        <c:ser>
          <c:idx val="1"/>
          <c:order val="1"/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graficos!$O$146:$O$147</c:f>
              <c:numCache>
                <c:formatCode>General</c:formatCode>
                <c:ptCount val="2"/>
                <c:pt idx="0">
                  <c:v>12</c:v>
                </c:pt>
                <c:pt idx="1">
                  <c:v>12</c:v>
                </c:pt>
              </c:numCache>
            </c:numRef>
          </c:xVal>
          <c:yVal>
            <c:numRef>
              <c:f>graficos!$P$146:$P$147</c:f>
              <c:numCache>
                <c:formatCode>General</c:formatCode>
                <c:ptCount val="2"/>
                <c:pt idx="0">
                  <c:v>0</c:v>
                </c:pt>
                <c:pt idx="1">
                  <c:v>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2A0-4B7B-8440-CF537E2837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9624024"/>
        <c:axId val="1"/>
      </c:scatterChart>
      <c:valAx>
        <c:axId val="599624024"/>
        <c:scaling>
          <c:orientation val="minMax"/>
          <c:max val="20"/>
          <c:min val="2"/>
        </c:scaling>
        <c:delete val="0"/>
        <c:axPos val="b"/>
        <c:title>
          <c:tx>
            <c:rich>
              <a:bodyPr/>
              <a:lstStyle/>
              <a:p>
                <a:pPr>
                  <a:defRPr sz="9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CL"/>
                  <a:t>Longitud</a:t>
                </a:r>
              </a:p>
            </c:rich>
          </c:tx>
          <c:layout>
            <c:manualLayout>
              <c:xMode val="edge"/>
              <c:yMode val="edge"/>
              <c:x val="0.47798830177674329"/>
              <c:y val="0.9094076143707843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L"/>
          </a:p>
        </c:txPr>
        <c:crossAx val="1"/>
        <c:crosses val="autoZero"/>
        <c:crossBetween val="midCat"/>
        <c:majorUnit val="1"/>
      </c:valAx>
      <c:valAx>
        <c:axId val="1"/>
        <c:scaling>
          <c:orientation val="minMax"/>
          <c:max val="50"/>
        </c:scaling>
        <c:delete val="0"/>
        <c:axPos val="l"/>
        <c:title>
          <c:tx>
            <c:rich>
              <a:bodyPr/>
              <a:lstStyle/>
              <a:p>
                <a:pPr>
                  <a:defRPr sz="9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CL"/>
                  <a:t>Frecuencia (%)</a:t>
                </a:r>
              </a:p>
            </c:rich>
          </c:tx>
          <c:layout>
            <c:manualLayout>
              <c:xMode val="edge"/>
              <c:yMode val="edge"/>
              <c:x val="1.0482180293501049E-2"/>
              <c:y val="0.2752612912633232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L"/>
          </a:p>
        </c:txPr>
        <c:crossAx val="599624024"/>
        <c:crosses val="autoZero"/>
        <c:crossBetween val="midCat"/>
        <c:majorUnit val="10"/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L"/>
    </a:p>
  </c:txPr>
  <c:printSettings>
    <c:headerFooter alignWithMargins="0"/>
    <c:pageMargins b="1" l="0.75" r="0.75" t="1" header="0" footer="0"/>
    <c:pageSetup orientation="landscape" horizontalDpi="300" verticalDpi="300"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000" b="1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CL"/>
              <a:t>B/C Abate Molina
Lance 18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000" b="1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CL" sz="1000" b="1" i="0" baseline="0">
                <a:effectLst/>
              </a:rPr>
              <a:t>23° 50,9'S - 70°32,2'O</a:t>
            </a:r>
            <a:br>
              <a:rPr lang="es-CL" sz="1000" b="1" i="0" baseline="0">
                <a:effectLst/>
              </a:rPr>
            </a:br>
            <a:r>
              <a:rPr lang="es-CL" sz="1000" b="1" i="0" baseline="0">
                <a:effectLst/>
              </a:rPr>
              <a:t>%BTMM= 50</a:t>
            </a:r>
            <a:br>
              <a:rPr lang="es-CL" sz="1000" b="1" i="0" baseline="0">
                <a:effectLst/>
              </a:rPr>
            </a:br>
            <a:r>
              <a:rPr lang="es-CL" sz="1000" b="1" i="0" baseline="0">
                <a:effectLst/>
              </a:rPr>
              <a:t>n= 16</a:t>
            </a:r>
            <a:endParaRPr lang="es-CL" sz="1000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000" b="1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L"/>
          </a:p>
        </c:rich>
      </c:tx>
      <c:layout>
        <c:manualLayout>
          <c:xMode val="edge"/>
          <c:yMode val="edge"/>
          <c:x val="0.14583355205599299"/>
          <c:y val="7.665509553241328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416687859472371"/>
          <c:y val="5.5749128919860627E-2"/>
          <c:w val="0.86875176747999572"/>
          <c:h val="0.77351916376306618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Acumulado!$A$4:$A$40</c:f>
              <c:numCache>
                <c:formatCode>General</c:formatCode>
                <c:ptCount val="37"/>
                <c:pt idx="0">
                  <c:v>2</c:v>
                </c:pt>
                <c:pt idx="1">
                  <c:v>2.5</c:v>
                </c:pt>
                <c:pt idx="2">
                  <c:v>3</c:v>
                </c:pt>
                <c:pt idx="3">
                  <c:v>3.5</c:v>
                </c:pt>
                <c:pt idx="4">
                  <c:v>4</c:v>
                </c:pt>
                <c:pt idx="5">
                  <c:v>4.5</c:v>
                </c:pt>
                <c:pt idx="6">
                  <c:v>5</c:v>
                </c:pt>
                <c:pt idx="7">
                  <c:v>5.5</c:v>
                </c:pt>
                <c:pt idx="8">
                  <c:v>6</c:v>
                </c:pt>
                <c:pt idx="9">
                  <c:v>6.5</c:v>
                </c:pt>
                <c:pt idx="10">
                  <c:v>7</c:v>
                </c:pt>
                <c:pt idx="11">
                  <c:v>7.5</c:v>
                </c:pt>
                <c:pt idx="12">
                  <c:v>8</c:v>
                </c:pt>
                <c:pt idx="13">
                  <c:v>8.5</c:v>
                </c:pt>
                <c:pt idx="14">
                  <c:v>9</c:v>
                </c:pt>
                <c:pt idx="15">
                  <c:v>9.5</c:v>
                </c:pt>
                <c:pt idx="16">
                  <c:v>10</c:v>
                </c:pt>
                <c:pt idx="17">
                  <c:v>10.5</c:v>
                </c:pt>
                <c:pt idx="18">
                  <c:v>11</c:v>
                </c:pt>
                <c:pt idx="19">
                  <c:v>11.5</c:v>
                </c:pt>
                <c:pt idx="20">
                  <c:v>12</c:v>
                </c:pt>
                <c:pt idx="21">
                  <c:v>12.5</c:v>
                </c:pt>
                <c:pt idx="22">
                  <c:v>13</c:v>
                </c:pt>
                <c:pt idx="23">
                  <c:v>13.5</c:v>
                </c:pt>
                <c:pt idx="24">
                  <c:v>14</c:v>
                </c:pt>
                <c:pt idx="25">
                  <c:v>14.5</c:v>
                </c:pt>
                <c:pt idx="26">
                  <c:v>15</c:v>
                </c:pt>
                <c:pt idx="27">
                  <c:v>15.5</c:v>
                </c:pt>
                <c:pt idx="28">
                  <c:v>16</c:v>
                </c:pt>
                <c:pt idx="29">
                  <c:v>16.5</c:v>
                </c:pt>
                <c:pt idx="30">
                  <c:v>17</c:v>
                </c:pt>
                <c:pt idx="31">
                  <c:v>17.5</c:v>
                </c:pt>
                <c:pt idx="32">
                  <c:v>18</c:v>
                </c:pt>
                <c:pt idx="33">
                  <c:v>18.5</c:v>
                </c:pt>
                <c:pt idx="34">
                  <c:v>19</c:v>
                </c:pt>
                <c:pt idx="35">
                  <c:v>19.5</c:v>
                </c:pt>
                <c:pt idx="36">
                  <c:v>20</c:v>
                </c:pt>
              </c:numCache>
            </c:numRef>
          </c:xVal>
          <c:yVal>
            <c:numRef>
              <c:f>Acumulado!$S$4:$S$40</c:f>
              <c:numCache>
                <c:formatCode>General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2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5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2F1-4C42-8E62-1834874A40D0}"/>
            </c:ext>
          </c:extLst>
        </c:ser>
        <c:ser>
          <c:idx val="1"/>
          <c:order val="1"/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graficos!$O$146:$O$147</c:f>
              <c:numCache>
                <c:formatCode>General</c:formatCode>
                <c:ptCount val="2"/>
                <c:pt idx="0">
                  <c:v>12</c:v>
                </c:pt>
                <c:pt idx="1">
                  <c:v>12</c:v>
                </c:pt>
              </c:numCache>
            </c:numRef>
          </c:xVal>
          <c:yVal>
            <c:numRef>
              <c:f>graficos!$P$146:$P$147</c:f>
              <c:numCache>
                <c:formatCode>General</c:formatCode>
                <c:ptCount val="2"/>
                <c:pt idx="0">
                  <c:v>0</c:v>
                </c:pt>
                <c:pt idx="1">
                  <c:v>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2F1-4C42-8E62-1834874A40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9636816"/>
        <c:axId val="1"/>
      </c:scatterChart>
      <c:valAx>
        <c:axId val="599636816"/>
        <c:scaling>
          <c:orientation val="minMax"/>
          <c:max val="20"/>
          <c:min val="2"/>
        </c:scaling>
        <c:delete val="0"/>
        <c:axPos val="b"/>
        <c:title>
          <c:tx>
            <c:rich>
              <a:bodyPr/>
              <a:lstStyle/>
              <a:p>
                <a:pPr>
                  <a:defRPr sz="9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CL"/>
                  <a:t>Longitud</a:t>
                </a:r>
              </a:p>
            </c:rich>
          </c:tx>
          <c:layout>
            <c:manualLayout>
              <c:xMode val="edge"/>
              <c:yMode val="edge"/>
              <c:x val="0.47708420822397196"/>
              <c:y val="0.9094076143707843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L"/>
          </a:p>
        </c:txPr>
        <c:crossAx val="1"/>
        <c:crosses val="autoZero"/>
        <c:crossBetween val="midCat"/>
        <c:majorUnit val="1"/>
      </c:valAx>
      <c:valAx>
        <c:axId val="1"/>
        <c:scaling>
          <c:orientation val="minMax"/>
          <c:max val="10"/>
        </c:scaling>
        <c:delete val="0"/>
        <c:axPos val="l"/>
        <c:title>
          <c:tx>
            <c:rich>
              <a:bodyPr/>
              <a:lstStyle/>
              <a:p>
                <a:pPr>
                  <a:defRPr sz="9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CL"/>
                  <a:t>Frecuencia (%)</a:t>
                </a:r>
              </a:p>
            </c:rich>
          </c:tx>
          <c:layout>
            <c:manualLayout>
              <c:xMode val="edge"/>
              <c:yMode val="edge"/>
              <c:x val="1.0416666666666666E-2"/>
              <c:y val="0.2787458019360483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L"/>
          </a:p>
        </c:txPr>
        <c:crossAx val="599636816"/>
        <c:crosses val="autoZero"/>
        <c:crossBetween val="midCat"/>
        <c:majorUnit val="5"/>
        <c:minorUnit val="5"/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L"/>
    </a:p>
  </c:txPr>
  <c:printSettings>
    <c:headerFooter alignWithMargins="0"/>
    <c:pageMargins b="1" l="0.75" r="0.75" t="1" header="0" footer="0"/>
    <c:pageSetup orientation="landscape" horizontalDpi="300" verticalDpi="300"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000" b="1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CL" sz="1000" b="1" i="0" baseline="0">
                <a:effectLst/>
              </a:rPr>
              <a:t>B/C Abate Molina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000" b="1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CL" sz="1000" b="1" i="0" baseline="0">
                <a:effectLst/>
              </a:rPr>
              <a:t>Lance 19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000" b="1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L" sz="1000" b="1" i="0" baseline="0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000" b="1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CL" sz="1000" b="1" i="0" baseline="0">
                <a:solidFill>
                  <a:srgbClr val="FF0000"/>
                </a:solidFill>
                <a:effectLst/>
              </a:rPr>
              <a:t>N.A</a:t>
            </a:r>
            <a:endParaRPr lang="es-CL" sz="1000">
              <a:solidFill>
                <a:srgbClr val="FF0000"/>
              </a:solidFill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000" b="1" i="0" u="none" strike="noStrike" kern="1200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L" sz="1000">
              <a:effectLst/>
            </a:endParaRPr>
          </a:p>
        </c:rich>
      </c:tx>
      <c:layout>
        <c:manualLayout>
          <c:xMode val="edge"/>
          <c:yMode val="edge"/>
          <c:x val="0.15513648844208938"/>
          <c:y val="9.40765497837950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159354034316927"/>
          <c:y val="5.5749128919860627E-2"/>
          <c:w val="0.8511547824021849"/>
          <c:h val="0.76655052264808365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'L19 an'!$A$9:$A$45</c:f>
              <c:numCache>
                <c:formatCode>0.0</c:formatCode>
                <c:ptCount val="37"/>
                <c:pt idx="0">
                  <c:v>2</c:v>
                </c:pt>
                <c:pt idx="1">
                  <c:v>2.5</c:v>
                </c:pt>
                <c:pt idx="2">
                  <c:v>3</c:v>
                </c:pt>
                <c:pt idx="3">
                  <c:v>3.5</c:v>
                </c:pt>
                <c:pt idx="4">
                  <c:v>4</c:v>
                </c:pt>
                <c:pt idx="5">
                  <c:v>4.5</c:v>
                </c:pt>
                <c:pt idx="6">
                  <c:v>5</c:v>
                </c:pt>
                <c:pt idx="7">
                  <c:v>5.5</c:v>
                </c:pt>
                <c:pt idx="8">
                  <c:v>6</c:v>
                </c:pt>
                <c:pt idx="9">
                  <c:v>6.5</c:v>
                </c:pt>
                <c:pt idx="10">
                  <c:v>7</c:v>
                </c:pt>
                <c:pt idx="11">
                  <c:v>7.5</c:v>
                </c:pt>
                <c:pt idx="12">
                  <c:v>8</c:v>
                </c:pt>
                <c:pt idx="13">
                  <c:v>8.5</c:v>
                </c:pt>
                <c:pt idx="14">
                  <c:v>9</c:v>
                </c:pt>
                <c:pt idx="15">
                  <c:v>9.5</c:v>
                </c:pt>
                <c:pt idx="16">
                  <c:v>10</c:v>
                </c:pt>
                <c:pt idx="17">
                  <c:v>10.5</c:v>
                </c:pt>
                <c:pt idx="18">
                  <c:v>11</c:v>
                </c:pt>
                <c:pt idx="19">
                  <c:v>11.5</c:v>
                </c:pt>
                <c:pt idx="20">
                  <c:v>12</c:v>
                </c:pt>
                <c:pt idx="21">
                  <c:v>12.5</c:v>
                </c:pt>
                <c:pt idx="22">
                  <c:v>13</c:v>
                </c:pt>
                <c:pt idx="23">
                  <c:v>13.5</c:v>
                </c:pt>
                <c:pt idx="24">
                  <c:v>14</c:v>
                </c:pt>
                <c:pt idx="25">
                  <c:v>14.5</c:v>
                </c:pt>
                <c:pt idx="26">
                  <c:v>15</c:v>
                </c:pt>
                <c:pt idx="27">
                  <c:v>15.5</c:v>
                </c:pt>
                <c:pt idx="28">
                  <c:v>16</c:v>
                </c:pt>
                <c:pt idx="29">
                  <c:v>16.5</c:v>
                </c:pt>
                <c:pt idx="30">
                  <c:v>17</c:v>
                </c:pt>
                <c:pt idx="31">
                  <c:v>17.5</c:v>
                </c:pt>
                <c:pt idx="32">
                  <c:v>18</c:v>
                </c:pt>
                <c:pt idx="33">
                  <c:v>18.5</c:v>
                </c:pt>
                <c:pt idx="34">
                  <c:v>19</c:v>
                </c:pt>
                <c:pt idx="35">
                  <c:v>19.5</c:v>
                </c:pt>
                <c:pt idx="36">
                  <c:v>20</c:v>
                </c:pt>
              </c:numCache>
            </c:numRef>
          </c:xVal>
          <c:yVal>
            <c:numRef>
              <c:f>'L19 an'!$N$9:$N$45</c:f>
              <c:numCache>
                <c:formatCode>0.0_)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633-4859-8A41-DD57AD7231A1}"/>
            </c:ext>
          </c:extLst>
        </c:ser>
        <c:ser>
          <c:idx val="1"/>
          <c:order val="1"/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graficos!$O$164:$O$165</c:f>
              <c:numCache>
                <c:formatCode>General</c:formatCode>
                <c:ptCount val="2"/>
                <c:pt idx="0">
                  <c:v>12</c:v>
                </c:pt>
                <c:pt idx="1">
                  <c:v>12</c:v>
                </c:pt>
              </c:numCache>
            </c:numRef>
          </c:xVal>
          <c:yVal>
            <c:numRef>
              <c:f>graficos!$P$164:$P$165</c:f>
              <c:numCache>
                <c:formatCode>General</c:formatCode>
                <c:ptCount val="2"/>
                <c:pt idx="0">
                  <c:v>0</c:v>
                </c:pt>
                <c:pt idx="1">
                  <c:v>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633-4859-8A41-DD57AD723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9639440"/>
        <c:axId val="1"/>
      </c:scatterChart>
      <c:valAx>
        <c:axId val="599639440"/>
        <c:scaling>
          <c:orientation val="minMax"/>
          <c:max val="20"/>
          <c:min val="2"/>
        </c:scaling>
        <c:delete val="0"/>
        <c:axPos val="b"/>
        <c:title>
          <c:tx>
            <c:rich>
              <a:bodyPr/>
              <a:lstStyle/>
              <a:p>
                <a:pPr>
                  <a:defRPr sz="9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CL"/>
                  <a:t>Longitud</a:t>
                </a:r>
              </a:p>
            </c:rich>
          </c:tx>
          <c:layout>
            <c:manualLayout>
              <c:xMode val="edge"/>
              <c:yMode val="edge"/>
              <c:x val="0.48637426610981804"/>
              <c:y val="0.909407654978379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L"/>
          </a:p>
        </c:txPr>
        <c:crossAx val="1"/>
        <c:crosses val="autoZero"/>
        <c:crossBetween val="midCat"/>
        <c:majorUnit val="1"/>
      </c:valAx>
      <c:valAx>
        <c:axId val="1"/>
        <c:scaling>
          <c:orientation val="minMax"/>
          <c:max val="50"/>
        </c:scaling>
        <c:delete val="0"/>
        <c:axPos val="l"/>
        <c:title>
          <c:tx>
            <c:rich>
              <a:bodyPr/>
              <a:lstStyle/>
              <a:p>
                <a:pPr>
                  <a:defRPr sz="9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CL"/>
                  <a:t>Frecuencia (%)</a:t>
                </a:r>
              </a:p>
            </c:rich>
          </c:tx>
          <c:layout>
            <c:manualLayout>
              <c:xMode val="edge"/>
              <c:yMode val="edge"/>
              <c:x val="1.0482180293501049E-2"/>
              <c:y val="0.2752612398270359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L"/>
          </a:p>
        </c:txPr>
        <c:crossAx val="599639440"/>
        <c:crosses val="autoZero"/>
        <c:crossBetween val="midCat"/>
        <c:majorUnit val="10"/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L"/>
    </a:p>
  </c:txPr>
  <c:printSettings>
    <c:headerFooter alignWithMargins="0"/>
    <c:pageMargins b="1" l="0.75" r="0.75" t="1" header="0" footer="0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CL" sz="1000"/>
              <a:t>B/C Abate Molina
</a:t>
            </a:r>
            <a:r>
              <a:rPr lang="es-CL" sz="1000" b="1" i="0" baseline="0">
                <a:effectLst/>
              </a:rPr>
              <a:t>Total Parcial</a:t>
            </a:r>
            <a:endParaRPr lang="es-CL" sz="1000">
              <a:effectLst/>
            </a:endParaRPr>
          </a:p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CL" sz="1000" b="1" i="0" baseline="0">
                <a:effectLst/>
              </a:rPr>
              <a:t>%BTMM= 50,45</a:t>
            </a:r>
            <a:br>
              <a:rPr lang="es-CL" sz="1000" b="1" i="0" baseline="0">
                <a:effectLst/>
              </a:rPr>
            </a:br>
            <a:r>
              <a:rPr lang="es-CL" sz="1000" b="1" i="0" baseline="0">
                <a:effectLst/>
              </a:rPr>
              <a:t>n= 2866</a:t>
            </a:r>
            <a:endParaRPr lang="es-CL" sz="1000">
              <a:effectLst/>
            </a:endParaRPr>
          </a:p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L"/>
          </a:p>
        </c:rich>
      </c:tx>
      <c:layout>
        <c:manualLayout>
          <c:xMode val="edge"/>
          <c:yMode val="edge"/>
          <c:x val="0.14255787208988813"/>
          <c:y val="0.1010453369587794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159354034316927"/>
          <c:y val="5.5749128919860627E-2"/>
          <c:w val="0.8511547824021849"/>
          <c:h val="0.76306620209059228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Acumulado!$A$4:$A$40</c:f>
              <c:numCache>
                <c:formatCode>General</c:formatCode>
                <c:ptCount val="37"/>
                <c:pt idx="0">
                  <c:v>2</c:v>
                </c:pt>
                <c:pt idx="1">
                  <c:v>2.5</c:v>
                </c:pt>
                <c:pt idx="2">
                  <c:v>3</c:v>
                </c:pt>
                <c:pt idx="3">
                  <c:v>3.5</c:v>
                </c:pt>
                <c:pt idx="4">
                  <c:v>4</c:v>
                </c:pt>
                <c:pt idx="5">
                  <c:v>4.5</c:v>
                </c:pt>
                <c:pt idx="6">
                  <c:v>5</c:v>
                </c:pt>
                <c:pt idx="7">
                  <c:v>5.5</c:v>
                </c:pt>
                <c:pt idx="8">
                  <c:v>6</c:v>
                </c:pt>
                <c:pt idx="9">
                  <c:v>6.5</c:v>
                </c:pt>
                <c:pt idx="10">
                  <c:v>7</c:v>
                </c:pt>
                <c:pt idx="11">
                  <c:v>7.5</c:v>
                </c:pt>
                <c:pt idx="12">
                  <c:v>8</c:v>
                </c:pt>
                <c:pt idx="13">
                  <c:v>8.5</c:v>
                </c:pt>
                <c:pt idx="14">
                  <c:v>9</c:v>
                </c:pt>
                <c:pt idx="15">
                  <c:v>9.5</c:v>
                </c:pt>
                <c:pt idx="16">
                  <c:v>10</c:v>
                </c:pt>
                <c:pt idx="17">
                  <c:v>10.5</c:v>
                </c:pt>
                <c:pt idx="18">
                  <c:v>11</c:v>
                </c:pt>
                <c:pt idx="19">
                  <c:v>11.5</c:v>
                </c:pt>
                <c:pt idx="20">
                  <c:v>12</c:v>
                </c:pt>
                <c:pt idx="21">
                  <c:v>12.5</c:v>
                </c:pt>
                <c:pt idx="22">
                  <c:v>13</c:v>
                </c:pt>
                <c:pt idx="23">
                  <c:v>13.5</c:v>
                </c:pt>
                <c:pt idx="24">
                  <c:v>14</c:v>
                </c:pt>
                <c:pt idx="25">
                  <c:v>14.5</c:v>
                </c:pt>
                <c:pt idx="26">
                  <c:v>15</c:v>
                </c:pt>
                <c:pt idx="27">
                  <c:v>15.5</c:v>
                </c:pt>
                <c:pt idx="28">
                  <c:v>16</c:v>
                </c:pt>
                <c:pt idx="29">
                  <c:v>16.5</c:v>
                </c:pt>
                <c:pt idx="30">
                  <c:v>17</c:v>
                </c:pt>
                <c:pt idx="31">
                  <c:v>17.5</c:v>
                </c:pt>
                <c:pt idx="32">
                  <c:v>18</c:v>
                </c:pt>
                <c:pt idx="33">
                  <c:v>18.5</c:v>
                </c:pt>
                <c:pt idx="34">
                  <c:v>19</c:v>
                </c:pt>
                <c:pt idx="35">
                  <c:v>19.5</c:v>
                </c:pt>
                <c:pt idx="36">
                  <c:v>20</c:v>
                </c:pt>
              </c:numCache>
            </c:numRef>
          </c:xVal>
          <c:yVal>
            <c:numRef>
              <c:f>Acumulado!$V$4:$V$40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0.34891835310537334</c:v>
                </c:pt>
                <c:pt idx="5">
                  <c:v>0.27913468248429868</c:v>
                </c:pt>
                <c:pt idx="6">
                  <c:v>1.0816468946266573</c:v>
                </c:pt>
                <c:pt idx="7">
                  <c:v>1.7096999302163294</c:v>
                </c:pt>
                <c:pt idx="8">
                  <c:v>3.7334263782274948</c:v>
                </c:pt>
                <c:pt idx="9">
                  <c:v>4.3614794138171664</c:v>
                </c:pt>
                <c:pt idx="10">
                  <c:v>3.2100488485694347</c:v>
                </c:pt>
                <c:pt idx="11">
                  <c:v>2.6517794836008375</c:v>
                </c:pt>
                <c:pt idx="12">
                  <c:v>2.6168876482902999</c:v>
                </c:pt>
                <c:pt idx="13">
                  <c:v>1.9539427773900908</c:v>
                </c:pt>
                <c:pt idx="14">
                  <c:v>2.6517794836008375</c:v>
                </c:pt>
                <c:pt idx="15">
                  <c:v>5.2686671318911378</c:v>
                </c:pt>
                <c:pt idx="16">
                  <c:v>6.5247732030704819</c:v>
                </c:pt>
                <c:pt idx="17">
                  <c:v>4.2568039078855548</c:v>
                </c:pt>
                <c:pt idx="18">
                  <c:v>4.6755059316120029</c:v>
                </c:pt>
                <c:pt idx="19">
                  <c:v>5.1290997906489881</c:v>
                </c:pt>
                <c:pt idx="20">
                  <c:v>9.4556873691556174</c:v>
                </c:pt>
                <c:pt idx="21">
                  <c:v>10.118632240055828</c:v>
                </c:pt>
                <c:pt idx="22">
                  <c:v>10.467550593161199</c:v>
                </c:pt>
                <c:pt idx="23">
                  <c:v>7.536636427076064</c:v>
                </c:pt>
                <c:pt idx="24">
                  <c:v>7.1877180739706912</c:v>
                </c:pt>
                <c:pt idx="25">
                  <c:v>2.7913468248429867</c:v>
                </c:pt>
                <c:pt idx="26">
                  <c:v>1.1514305652477321</c:v>
                </c:pt>
                <c:pt idx="27">
                  <c:v>0.52337752965806006</c:v>
                </c:pt>
                <c:pt idx="28">
                  <c:v>0.209351011863224</c:v>
                </c:pt>
                <c:pt idx="29">
                  <c:v>0.104675505931612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62A-4CED-BFE3-9585957C0DC0}"/>
            </c:ext>
          </c:extLst>
        </c:ser>
        <c:ser>
          <c:idx val="1"/>
          <c:order val="1"/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graficos!$O$164:$O$165</c:f>
              <c:numCache>
                <c:formatCode>General</c:formatCode>
                <c:ptCount val="2"/>
                <c:pt idx="0">
                  <c:v>12</c:v>
                </c:pt>
                <c:pt idx="1">
                  <c:v>12</c:v>
                </c:pt>
              </c:numCache>
            </c:numRef>
          </c:xVal>
          <c:yVal>
            <c:numRef>
              <c:f>graficos!$P$164:$P$165</c:f>
              <c:numCache>
                <c:formatCode>General</c:formatCode>
                <c:ptCount val="2"/>
                <c:pt idx="0">
                  <c:v>0</c:v>
                </c:pt>
                <c:pt idx="1">
                  <c:v>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62A-4CED-BFE3-9585957C0D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9644032"/>
        <c:axId val="1"/>
      </c:scatterChart>
      <c:valAx>
        <c:axId val="599644032"/>
        <c:scaling>
          <c:orientation val="minMax"/>
          <c:max val="20"/>
          <c:min val="2"/>
        </c:scaling>
        <c:delete val="0"/>
        <c:axPos val="b"/>
        <c:title>
          <c:tx>
            <c:rich>
              <a:bodyPr/>
              <a:lstStyle/>
              <a:p>
                <a:pPr>
                  <a:defRPr sz="9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CL"/>
                  <a:t>Longitud</a:t>
                </a:r>
              </a:p>
            </c:rich>
          </c:tx>
          <c:layout>
            <c:manualLayout>
              <c:xMode val="edge"/>
              <c:yMode val="edge"/>
              <c:x val="0.48637426610981804"/>
              <c:y val="0.909407654978379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L"/>
          </a:p>
        </c:txPr>
        <c:crossAx val="1"/>
        <c:crosses val="autoZero"/>
        <c:crossBetween val="midCat"/>
        <c:majorUnit val="1"/>
      </c:valAx>
      <c:valAx>
        <c:axId val="1"/>
        <c:scaling>
          <c:orientation val="minMax"/>
          <c:max val="1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9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CL"/>
                  <a:t>Frecuencia (%)</a:t>
                </a:r>
              </a:p>
            </c:rich>
          </c:tx>
          <c:layout>
            <c:manualLayout>
              <c:xMode val="edge"/>
              <c:yMode val="edge"/>
              <c:x val="1.0482180293501049E-2"/>
              <c:y val="0.2717770350648615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L"/>
          </a:p>
        </c:txPr>
        <c:crossAx val="599644032"/>
        <c:crosses val="autoZero"/>
        <c:crossBetween val="midCat"/>
        <c:majorUnit val="5"/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L"/>
    </a:p>
  </c:txPr>
  <c:printSettings>
    <c:headerFooter alignWithMargins="0"/>
    <c:pageMargins b="1" l="0.75" r="0.75" t="1" header="0" footer="0"/>
    <c:pageSetup paperSize="9" orientation="landscape"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CL"/>
              <a:t>B/I Abate Molina
Lance 21 </a:t>
            </a:r>
          </a:p>
        </c:rich>
      </c:tx>
      <c:layout>
        <c:manualLayout>
          <c:xMode val="edge"/>
          <c:yMode val="edge"/>
          <c:x val="0.16771532489256452"/>
          <c:y val="0.1010451650532930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482201753721489"/>
          <c:y val="5.5749128919860627E-2"/>
          <c:w val="0.86792630520813929"/>
          <c:h val="0.76655052264808365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78-4218-81D2-A1A60A8FDC96}"/>
            </c:ext>
          </c:extLst>
        </c:ser>
        <c:ser>
          <c:idx val="1"/>
          <c:order val="1"/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graficos!#REF!</c:f>
            </c:numRef>
          </c:xVal>
          <c:yVal>
            <c:numRef>
              <c:f>graficos!#REF!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078-4218-81D2-A1A60A8FDC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9638128"/>
        <c:axId val="1"/>
      </c:scatterChart>
      <c:valAx>
        <c:axId val="599638128"/>
        <c:scaling>
          <c:orientation val="minMax"/>
          <c:max val="20"/>
          <c:min val="2"/>
        </c:scaling>
        <c:delete val="0"/>
        <c:axPos val="b"/>
        <c:title>
          <c:tx>
            <c:rich>
              <a:bodyPr/>
              <a:lstStyle/>
              <a:p>
                <a:pPr>
                  <a:defRPr sz="9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CL"/>
                  <a:t>Longitud</a:t>
                </a:r>
              </a:p>
            </c:rich>
          </c:tx>
          <c:layout>
            <c:manualLayout>
              <c:xMode val="edge"/>
              <c:yMode val="edge"/>
              <c:x val="0.47589186571804309"/>
              <c:y val="0.9094076143707843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L"/>
          </a:p>
        </c:txPr>
        <c:crossAx val="1"/>
        <c:crosses val="autoZero"/>
        <c:crossBetween val="midCat"/>
        <c:majorUnit val="1"/>
      </c:valAx>
      <c:valAx>
        <c:axId val="1"/>
        <c:scaling>
          <c:orientation val="minMax"/>
          <c:max val="50"/>
        </c:scaling>
        <c:delete val="0"/>
        <c:axPos val="l"/>
        <c:title>
          <c:tx>
            <c:rich>
              <a:bodyPr/>
              <a:lstStyle/>
              <a:p>
                <a:pPr>
                  <a:defRPr sz="9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CL"/>
                  <a:t>Frecuencia (%)</a:t>
                </a:r>
              </a:p>
            </c:rich>
          </c:tx>
          <c:layout>
            <c:manualLayout>
              <c:xMode val="edge"/>
              <c:yMode val="edge"/>
              <c:x val="1.0482180293501049E-2"/>
              <c:y val="0.2752612912633232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L"/>
          </a:p>
        </c:txPr>
        <c:crossAx val="599638128"/>
        <c:crosses val="autoZero"/>
        <c:crossBetween val="midCat"/>
        <c:majorUnit val="10"/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L"/>
    </a:p>
  </c:txPr>
  <c:printSettings>
    <c:headerFooter alignWithMargins="0"/>
    <c:pageMargins b="1" l="0.75" r="0.75" t="1" header="0" footer="0"/>
    <c:pageSetup orientation="landscape" horizontalDpi="300" verticalDpi="300"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CL"/>
              <a:t>B/I Abate Molina
Lance 22</a:t>
            </a:r>
          </a:p>
        </c:rich>
      </c:tx>
      <c:layout>
        <c:manualLayout>
          <c:xMode val="edge"/>
          <c:yMode val="edge"/>
          <c:x val="0.14255787208988813"/>
          <c:y val="0.1010451650532930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482201753721489"/>
          <c:y val="5.5749128919860627E-2"/>
          <c:w val="0.86792630520813929"/>
          <c:h val="0.76306620209059228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B4-4CE0-AF4B-2F8AF1A3E673}"/>
            </c:ext>
          </c:extLst>
        </c:ser>
        <c:ser>
          <c:idx val="1"/>
          <c:order val="1"/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graficos!#REF!</c:f>
            </c:numRef>
          </c:xVal>
          <c:yVal>
            <c:numRef>
              <c:f>graficos!#REF!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5B4-4CE0-AF4B-2F8AF1A3E6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9642064"/>
        <c:axId val="1"/>
      </c:scatterChart>
      <c:valAx>
        <c:axId val="599642064"/>
        <c:scaling>
          <c:orientation val="minMax"/>
          <c:max val="20"/>
          <c:min val="2"/>
        </c:scaling>
        <c:delete val="0"/>
        <c:axPos val="b"/>
        <c:title>
          <c:tx>
            <c:rich>
              <a:bodyPr/>
              <a:lstStyle/>
              <a:p>
                <a:pPr>
                  <a:defRPr sz="9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CL"/>
                  <a:t>Longitud</a:t>
                </a:r>
              </a:p>
            </c:rich>
          </c:tx>
          <c:layout>
            <c:manualLayout>
              <c:xMode val="edge"/>
              <c:yMode val="edge"/>
              <c:x val="0.48008473783544348"/>
              <c:y val="0.9094076143707843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L"/>
          </a:p>
        </c:txPr>
        <c:crossAx val="1"/>
        <c:crosses val="autoZero"/>
        <c:crossBetween val="midCat"/>
        <c:majorUnit val="1"/>
      </c:valAx>
      <c:valAx>
        <c:axId val="1"/>
        <c:scaling>
          <c:orientation val="minMax"/>
          <c:max val="50"/>
        </c:scaling>
        <c:delete val="0"/>
        <c:axPos val="l"/>
        <c:title>
          <c:tx>
            <c:rich>
              <a:bodyPr/>
              <a:lstStyle/>
              <a:p>
                <a:pPr>
                  <a:defRPr sz="9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CL"/>
                  <a:t>Frecuencia (%)</a:t>
                </a:r>
              </a:p>
            </c:rich>
          </c:tx>
          <c:layout>
            <c:manualLayout>
              <c:xMode val="edge"/>
              <c:yMode val="edge"/>
              <c:x val="1.0482180293501049E-2"/>
              <c:y val="0.2717771568876470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L"/>
          </a:p>
        </c:txPr>
        <c:crossAx val="599642064"/>
        <c:crosses val="autoZero"/>
        <c:crossBetween val="midCat"/>
        <c:majorUnit val="10"/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L"/>
    </a:p>
  </c:txPr>
  <c:printSettings>
    <c:headerFooter alignWithMargins="0"/>
    <c:pageMargins b="1" l="0.75" r="0.75" t="1" header="0" footer="0"/>
    <c:pageSetup paperSize="9" orientation="landscape" horizontalDpi="300" verticalDpi="300"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CL"/>
              <a:t>B/I Abate Molina
Lance 23 </a:t>
            </a:r>
          </a:p>
        </c:rich>
      </c:tx>
      <c:layout>
        <c:manualLayout>
          <c:xMode val="edge"/>
          <c:yMode val="edge"/>
          <c:x val="0.13417212785508728"/>
          <c:y val="8.710814025944597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691845788795919"/>
          <c:y val="5.5749128919860627E-2"/>
          <c:w val="0.86582986485739499"/>
          <c:h val="0.77003484320557491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4A-45E4-A1E7-B988D0B31B61}"/>
            </c:ext>
          </c:extLst>
        </c:ser>
        <c:ser>
          <c:idx val="1"/>
          <c:order val="1"/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graficos!#REF!</c:f>
            </c:numRef>
          </c:xVal>
          <c:yVal>
            <c:numRef>
              <c:f>graficos!#REF!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B4A-45E4-A1E7-B988D0B31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9644360"/>
        <c:axId val="1"/>
      </c:scatterChart>
      <c:valAx>
        <c:axId val="599644360"/>
        <c:scaling>
          <c:orientation val="minMax"/>
          <c:max val="20"/>
          <c:min val="2"/>
        </c:scaling>
        <c:delete val="0"/>
        <c:axPos val="b"/>
        <c:title>
          <c:tx>
            <c:rich>
              <a:bodyPr/>
              <a:lstStyle/>
              <a:p>
                <a:pPr>
                  <a:defRPr sz="9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CL"/>
                  <a:t>Longitud</a:t>
                </a:r>
              </a:p>
            </c:rich>
          </c:tx>
          <c:layout>
            <c:manualLayout>
              <c:xMode val="edge"/>
              <c:yMode val="edge"/>
              <c:x val="0.47798830177674329"/>
              <c:y val="0.909407654978379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L"/>
          </a:p>
        </c:txPr>
        <c:crossAx val="1"/>
        <c:crosses val="autoZero"/>
        <c:crossBetween val="midCat"/>
        <c:majorUnit val="1"/>
      </c:valAx>
      <c:valAx>
        <c:axId val="1"/>
        <c:scaling>
          <c:orientation val="minMax"/>
          <c:max val="50"/>
        </c:scaling>
        <c:delete val="0"/>
        <c:axPos val="l"/>
        <c:title>
          <c:tx>
            <c:rich>
              <a:bodyPr/>
              <a:lstStyle/>
              <a:p>
                <a:pPr>
                  <a:defRPr sz="9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CL"/>
                  <a:t>Frecuencia (%)</a:t>
                </a:r>
              </a:p>
            </c:rich>
          </c:tx>
          <c:layout>
            <c:manualLayout>
              <c:xMode val="edge"/>
              <c:yMode val="edge"/>
              <c:x val="1.0482180293501049E-2"/>
              <c:y val="0.2752612398270359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L"/>
          </a:p>
        </c:txPr>
        <c:crossAx val="599644360"/>
        <c:crosses val="autoZero"/>
        <c:crossBetween val="midCat"/>
        <c:majorUnit val="10"/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L"/>
    </a:p>
  </c:txPr>
  <c:printSettings>
    <c:headerFooter alignWithMargins="0"/>
    <c:pageMargins b="1" l="0.75" r="0.75" t="1" header="0" footer="0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CL"/>
              <a:t>B/I Abate Molina
Lance 24 </a:t>
            </a:r>
          </a:p>
        </c:rich>
      </c:tx>
      <c:layout>
        <c:manualLayout>
          <c:xMode val="edge"/>
          <c:yMode val="edge"/>
          <c:x val="0.16352245277516411"/>
          <c:y val="9.756113219660490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111133858944779"/>
          <c:y val="5.5749128919860627E-2"/>
          <c:w val="0.86163698415590639"/>
          <c:h val="0.76306620209059228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12-4A05-B096-36D00C89ED35}"/>
            </c:ext>
          </c:extLst>
        </c:ser>
        <c:ser>
          <c:idx val="1"/>
          <c:order val="1"/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graficos!#REF!</c:f>
            </c:numRef>
          </c:xVal>
          <c:yVal>
            <c:numRef>
              <c:f>graficos!#REF!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12-4A05-B096-36D00C89ED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9584664"/>
        <c:axId val="1"/>
      </c:scatterChart>
      <c:valAx>
        <c:axId val="599584664"/>
        <c:scaling>
          <c:orientation val="minMax"/>
          <c:max val="20"/>
          <c:min val="2"/>
        </c:scaling>
        <c:delete val="0"/>
        <c:axPos val="b"/>
        <c:title>
          <c:tx>
            <c:rich>
              <a:bodyPr/>
              <a:lstStyle/>
              <a:p>
                <a:pPr>
                  <a:defRPr sz="9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CL"/>
                  <a:t>Longitud</a:t>
                </a:r>
              </a:p>
            </c:rich>
          </c:tx>
          <c:layout>
            <c:manualLayout>
              <c:xMode val="edge"/>
              <c:yMode val="edge"/>
              <c:x val="0.48218117389414372"/>
              <c:y val="0.909407654978379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L"/>
          </a:p>
        </c:txPr>
        <c:crossAx val="1"/>
        <c:crosses val="autoZero"/>
        <c:crossBetween val="midCat"/>
        <c:majorUnit val="1"/>
      </c:valAx>
      <c:valAx>
        <c:axId val="1"/>
        <c:scaling>
          <c:orientation val="minMax"/>
          <c:max val="60"/>
        </c:scaling>
        <c:delete val="0"/>
        <c:axPos val="l"/>
        <c:title>
          <c:tx>
            <c:rich>
              <a:bodyPr/>
              <a:lstStyle/>
              <a:p>
                <a:pPr>
                  <a:defRPr sz="9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CL"/>
                  <a:t>Frecuencia (%)</a:t>
                </a:r>
              </a:p>
            </c:rich>
          </c:tx>
          <c:layout>
            <c:manualLayout>
              <c:xMode val="edge"/>
              <c:yMode val="edge"/>
              <c:x val="1.0482180293501049E-2"/>
              <c:y val="0.2717770350648615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L"/>
          </a:p>
        </c:txPr>
        <c:crossAx val="599584664"/>
        <c:crosses val="autoZero"/>
        <c:crossBetween val="midCat"/>
        <c:majorUnit val="10"/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L"/>
    </a:p>
  </c:txPr>
  <c:printSettings>
    <c:headerFooter alignWithMargins="0"/>
    <c:pageMargins b="1" l="0.75" r="0.75" t="1" header="0" footer="0"/>
    <c:pageSetup paperSize="9" orientation="landscape" horizontalDpi="300" verticalDpi="300"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CL"/>
              <a:t>B/I Abate Molina
Lance 25</a:t>
            </a:r>
          </a:p>
        </c:rich>
      </c:tx>
      <c:layout>
        <c:manualLayout>
          <c:xMode val="edge"/>
          <c:yMode val="edge"/>
          <c:x val="0.1572329245007896"/>
          <c:y val="9.059238562921569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691845788795919"/>
          <c:y val="5.5749128919860627E-2"/>
          <c:w val="0.86582986485739499"/>
          <c:h val="0.77003484320557491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2F-4C13-82E3-49211EBD9349}"/>
            </c:ext>
          </c:extLst>
        </c:ser>
        <c:ser>
          <c:idx val="1"/>
          <c:order val="1"/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graficos!#REF!</c:f>
            </c:numRef>
          </c:xVal>
          <c:yVal>
            <c:numRef>
              <c:f>graficos!#REF!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32F-4C13-82E3-49211EBD93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9584008"/>
        <c:axId val="1"/>
      </c:scatterChart>
      <c:valAx>
        <c:axId val="599584008"/>
        <c:scaling>
          <c:orientation val="minMax"/>
          <c:max val="20"/>
          <c:min val="2"/>
        </c:scaling>
        <c:delete val="0"/>
        <c:axPos val="b"/>
        <c:title>
          <c:tx>
            <c:rich>
              <a:bodyPr/>
              <a:lstStyle/>
              <a:p>
                <a:pPr>
                  <a:defRPr sz="9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CL"/>
                  <a:t>Longitud</a:t>
                </a:r>
              </a:p>
            </c:rich>
          </c:tx>
          <c:layout>
            <c:manualLayout>
              <c:xMode val="edge"/>
              <c:yMode val="edge"/>
              <c:x val="0.47798830177674329"/>
              <c:y val="0.9094076143707843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L"/>
          </a:p>
        </c:txPr>
        <c:crossAx val="1"/>
        <c:crosses val="autoZero"/>
        <c:crossBetween val="midCat"/>
        <c:majorUnit val="1"/>
      </c:valAx>
      <c:valAx>
        <c:axId val="1"/>
        <c:scaling>
          <c:orientation val="minMax"/>
          <c:max val="50"/>
        </c:scaling>
        <c:delete val="0"/>
        <c:axPos val="l"/>
        <c:title>
          <c:tx>
            <c:rich>
              <a:bodyPr/>
              <a:lstStyle/>
              <a:p>
                <a:pPr>
                  <a:defRPr sz="9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CL"/>
                  <a:t>Frecuencia (%)</a:t>
                </a:r>
              </a:p>
            </c:rich>
          </c:tx>
          <c:layout>
            <c:manualLayout>
              <c:xMode val="edge"/>
              <c:yMode val="edge"/>
              <c:x val="1.0482180293501049E-2"/>
              <c:y val="0.2752612912633232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L"/>
          </a:p>
        </c:txPr>
        <c:crossAx val="599584008"/>
        <c:crosses val="autoZero"/>
        <c:crossBetween val="midCat"/>
        <c:majorUnit val="10"/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L"/>
    </a:p>
  </c:txPr>
  <c:printSettings>
    <c:headerFooter alignWithMargins="0"/>
    <c:pageMargins b="1" l="0.75" r="0.75" t="1" header="0" footer="0"/>
    <c:pageSetup orientation="landscape" horizontalDpi="300" verticalDpi="300"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CL"/>
              <a:t>B/I Abate Molina
Lance 26 </a:t>
            </a:r>
          </a:p>
        </c:rich>
      </c:tx>
      <c:layout>
        <c:manualLayout>
          <c:xMode val="edge"/>
          <c:yMode val="edge"/>
          <c:x val="0.15625021872265965"/>
          <c:y val="0.1184669658228205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416687859472371"/>
          <c:y val="5.5749128919860627E-2"/>
          <c:w val="0.86666842990810122"/>
          <c:h val="0.77003484320557491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B1-4E26-BCDE-D9CA8EAE88F9}"/>
            </c:ext>
          </c:extLst>
        </c:ser>
        <c:ser>
          <c:idx val="1"/>
          <c:order val="1"/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graficos!#REF!</c:f>
            </c:numRef>
          </c:xVal>
          <c:yVal>
            <c:numRef>
              <c:f>graficos!#REF!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B1-4E26-BCDE-D9CA8EAE88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9586960"/>
        <c:axId val="1"/>
      </c:scatterChart>
      <c:valAx>
        <c:axId val="599586960"/>
        <c:scaling>
          <c:orientation val="minMax"/>
          <c:max val="20"/>
          <c:min val="2"/>
        </c:scaling>
        <c:delete val="0"/>
        <c:axPos val="b"/>
        <c:title>
          <c:tx>
            <c:rich>
              <a:bodyPr/>
              <a:lstStyle/>
              <a:p>
                <a:pPr>
                  <a:defRPr sz="9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CL"/>
                  <a:t>Longitud</a:t>
                </a:r>
              </a:p>
            </c:rich>
          </c:tx>
          <c:layout>
            <c:manualLayout>
              <c:xMode val="edge"/>
              <c:yMode val="edge"/>
              <c:x val="0.47708420822397196"/>
              <c:y val="0.9094076143707843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L"/>
          </a:p>
        </c:txPr>
        <c:crossAx val="1"/>
        <c:crosses val="autoZero"/>
        <c:crossBetween val="midCat"/>
        <c:majorUnit val="1"/>
      </c:valAx>
      <c:valAx>
        <c:axId val="1"/>
        <c:scaling>
          <c:orientation val="minMax"/>
          <c:max val="50"/>
        </c:scaling>
        <c:delete val="0"/>
        <c:axPos val="l"/>
        <c:title>
          <c:tx>
            <c:rich>
              <a:bodyPr/>
              <a:lstStyle/>
              <a:p>
                <a:pPr>
                  <a:defRPr sz="9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CL"/>
                  <a:t>Frecuencia (%)</a:t>
                </a:r>
              </a:p>
            </c:rich>
          </c:tx>
          <c:layout>
            <c:manualLayout>
              <c:xMode val="edge"/>
              <c:yMode val="edge"/>
              <c:x val="1.0416666666666666E-2"/>
              <c:y val="0.2752612912633232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L"/>
          </a:p>
        </c:txPr>
        <c:crossAx val="599586960"/>
        <c:crosses val="autoZero"/>
        <c:crossBetween val="midCat"/>
        <c:majorUnit val="10"/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L"/>
    </a:p>
  </c:txPr>
  <c:printSettings>
    <c:headerFooter alignWithMargins="0"/>
    <c:pageMargins b="1" l="0.75" r="0.75" t="1" header="0" footer="0"/>
    <c:pageSetup orientation="landscape" horizontalDpi="300" verticalDpi="300"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CL"/>
              <a:t>B/I Abate Molina
Lance 27 </a:t>
            </a:r>
          </a:p>
        </c:rich>
      </c:tx>
      <c:layout>
        <c:manualLayout>
          <c:xMode val="edge"/>
          <c:yMode val="edge"/>
          <c:x val="9.4339842739783297E-2"/>
          <c:y val="0.11498253365811288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482201753721489"/>
          <c:y val="5.5749128919860627E-2"/>
          <c:w val="0.86582986485739499"/>
          <c:h val="0.77003484320557491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ED-42F0-9CE3-7E51040DDB0C}"/>
            </c:ext>
          </c:extLst>
        </c:ser>
        <c:ser>
          <c:idx val="1"/>
          <c:order val="1"/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graficos!#REF!</c:f>
            </c:numRef>
          </c:xVal>
          <c:yVal>
            <c:numRef>
              <c:f>graficos!#REF!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AED-42F0-9CE3-7E51040DDB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9590568"/>
        <c:axId val="1"/>
      </c:scatterChart>
      <c:valAx>
        <c:axId val="599590568"/>
        <c:scaling>
          <c:orientation val="minMax"/>
          <c:max val="20"/>
          <c:min val="2"/>
        </c:scaling>
        <c:delete val="0"/>
        <c:axPos val="b"/>
        <c:title>
          <c:tx>
            <c:rich>
              <a:bodyPr/>
              <a:lstStyle/>
              <a:p>
                <a:pPr>
                  <a:defRPr sz="9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CL"/>
                  <a:t>Longitud</a:t>
                </a:r>
              </a:p>
            </c:rich>
          </c:tx>
          <c:layout>
            <c:manualLayout>
              <c:xMode val="edge"/>
              <c:yMode val="edge"/>
              <c:x val="0.47589186571804309"/>
              <c:y val="0.909407654978379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L"/>
          </a:p>
        </c:txPr>
        <c:crossAx val="1"/>
        <c:crosses val="autoZero"/>
        <c:crossBetween val="midCat"/>
        <c:majorUnit val="1"/>
      </c:valAx>
      <c:valAx>
        <c:axId val="1"/>
        <c:scaling>
          <c:orientation val="minMax"/>
          <c:max val="50"/>
        </c:scaling>
        <c:delete val="0"/>
        <c:axPos val="l"/>
        <c:title>
          <c:tx>
            <c:rich>
              <a:bodyPr/>
              <a:lstStyle/>
              <a:p>
                <a:pPr>
                  <a:defRPr sz="9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CL"/>
                  <a:t>Frecuencia (%)</a:t>
                </a:r>
              </a:p>
            </c:rich>
          </c:tx>
          <c:layout>
            <c:manualLayout>
              <c:xMode val="edge"/>
              <c:yMode val="edge"/>
              <c:x val="1.0482180293501049E-2"/>
              <c:y val="0.2752612398270359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L"/>
          </a:p>
        </c:txPr>
        <c:crossAx val="599590568"/>
        <c:crosses val="autoZero"/>
        <c:crossBetween val="midCat"/>
        <c:majorUnit val="10"/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L"/>
    </a:p>
  </c:txPr>
  <c:printSettings>
    <c:headerFooter alignWithMargins="0"/>
    <c:pageMargins b="1" l="0.75" r="0.75" t="1" header="0" footer="0"/>
    <c:pageSetup paperSize="9" orientation="landscape"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CL"/>
              <a:t>B/I Abate Molina
Lance 28 </a:t>
            </a:r>
          </a:p>
        </c:rich>
      </c:tx>
      <c:layout>
        <c:manualLayout>
          <c:xMode val="edge"/>
          <c:yMode val="edge"/>
          <c:x val="0.12578638362028643"/>
          <c:y val="9.059234502162050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482201753721489"/>
          <c:y val="5.5749128919860627E-2"/>
          <c:w val="0.86792630520813929"/>
          <c:h val="0.75958188153310102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2D-43C9-9237-D64206699853}"/>
            </c:ext>
          </c:extLst>
        </c:ser>
        <c:ser>
          <c:idx val="1"/>
          <c:order val="1"/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graficos!#REF!</c:f>
            </c:numRef>
          </c:xVal>
          <c:yVal>
            <c:numRef>
              <c:f>graficos!#REF!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72D-43C9-9237-D642066998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9591552"/>
        <c:axId val="1"/>
      </c:scatterChart>
      <c:valAx>
        <c:axId val="599591552"/>
        <c:scaling>
          <c:orientation val="minMax"/>
          <c:max val="20"/>
          <c:min val="2"/>
        </c:scaling>
        <c:delete val="0"/>
        <c:axPos val="b"/>
        <c:title>
          <c:tx>
            <c:rich>
              <a:bodyPr/>
              <a:lstStyle/>
              <a:p>
                <a:pPr>
                  <a:defRPr sz="9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CL"/>
                  <a:t>Longitud</a:t>
                </a:r>
              </a:p>
            </c:rich>
          </c:tx>
          <c:layout>
            <c:manualLayout>
              <c:xMode val="edge"/>
              <c:yMode val="edge"/>
              <c:x val="0.47798830177674329"/>
              <c:y val="0.909407654978379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L"/>
          </a:p>
        </c:txPr>
        <c:crossAx val="1"/>
        <c:crosses val="autoZero"/>
        <c:crossBetween val="midCat"/>
        <c:majorUnit val="1"/>
      </c:valAx>
      <c:valAx>
        <c:axId val="1"/>
        <c:scaling>
          <c:orientation val="minMax"/>
          <c:max val="60"/>
        </c:scaling>
        <c:delete val="0"/>
        <c:axPos val="l"/>
        <c:title>
          <c:tx>
            <c:rich>
              <a:bodyPr/>
              <a:lstStyle/>
              <a:p>
                <a:pPr>
                  <a:defRPr sz="9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CL"/>
                  <a:t>Frecuencia (%)</a:t>
                </a:r>
              </a:p>
            </c:rich>
          </c:tx>
          <c:layout>
            <c:manualLayout>
              <c:xMode val="edge"/>
              <c:yMode val="edge"/>
              <c:x val="1.0482180293501049E-2"/>
              <c:y val="0.2752612398270359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L"/>
          </a:p>
        </c:txPr>
        <c:crossAx val="599591552"/>
        <c:crosses val="autoZero"/>
        <c:crossBetween val="midCat"/>
        <c:majorUnit val="10"/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L"/>
    </a:p>
  </c:txPr>
  <c:printSettings>
    <c:headerFooter alignWithMargins="0"/>
    <c:pageMargins b="1" l="0.75" r="0.75" t="1" header="0" footer="0"/>
    <c:pageSetup orientation="landscape" horizontalDpi="300" verticalDpi="300"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CL"/>
              <a:t>B/I Abate Molina
Lance 29 </a:t>
            </a:r>
          </a:p>
        </c:rich>
      </c:tx>
      <c:layout>
        <c:manualLayout>
          <c:xMode val="edge"/>
          <c:yMode val="edge"/>
          <c:x val="0.14255787208988813"/>
          <c:y val="9.756103067761691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691845788795919"/>
          <c:y val="5.5749128919860627E-2"/>
          <c:w val="0.86582986485739499"/>
          <c:h val="0.77003484320557491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EA8-480D-9996-5338A025F7BD}"/>
            </c:ext>
          </c:extLst>
        </c:ser>
        <c:ser>
          <c:idx val="1"/>
          <c:order val="1"/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graficos!#REF!</c:f>
            </c:numRef>
          </c:xVal>
          <c:yVal>
            <c:numRef>
              <c:f>graficos!#REF!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EA8-480D-9996-5338A025F7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059168"/>
        <c:axId val="1"/>
      </c:scatterChart>
      <c:valAx>
        <c:axId val="207059168"/>
        <c:scaling>
          <c:orientation val="minMax"/>
          <c:max val="20"/>
          <c:min val="2"/>
        </c:scaling>
        <c:delete val="0"/>
        <c:axPos val="b"/>
        <c:title>
          <c:tx>
            <c:rich>
              <a:bodyPr/>
              <a:lstStyle/>
              <a:p>
                <a:pPr>
                  <a:defRPr sz="9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CL"/>
                  <a:t>Longitud</a:t>
                </a:r>
              </a:p>
            </c:rich>
          </c:tx>
          <c:layout>
            <c:manualLayout>
              <c:xMode val="edge"/>
              <c:yMode val="edge"/>
              <c:x val="0.47798830177674329"/>
              <c:y val="0.9094076143707843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L"/>
          </a:p>
        </c:txPr>
        <c:crossAx val="1"/>
        <c:crosses val="autoZero"/>
        <c:crossBetween val="midCat"/>
        <c:majorUnit val="1"/>
      </c:valAx>
      <c:valAx>
        <c:axId val="1"/>
        <c:scaling>
          <c:orientation val="minMax"/>
          <c:max val="50"/>
        </c:scaling>
        <c:delete val="0"/>
        <c:axPos val="l"/>
        <c:title>
          <c:tx>
            <c:rich>
              <a:bodyPr/>
              <a:lstStyle/>
              <a:p>
                <a:pPr>
                  <a:defRPr sz="9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CL"/>
                  <a:t>Frecuencia (%)</a:t>
                </a:r>
              </a:p>
            </c:rich>
          </c:tx>
          <c:layout>
            <c:manualLayout>
              <c:xMode val="edge"/>
              <c:yMode val="edge"/>
              <c:x val="1.0482180293501049E-2"/>
              <c:y val="0.2752612912633232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L"/>
          </a:p>
        </c:txPr>
        <c:crossAx val="207059168"/>
        <c:crosses val="autoZero"/>
        <c:crossBetween val="midCat"/>
        <c:majorUnit val="10"/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L"/>
    </a:p>
  </c:txPr>
  <c:printSettings>
    <c:headerFooter alignWithMargins="0"/>
    <c:pageMargins b="1" l="0.75" r="0.75" t="1" header="0" footer="0"/>
    <c:pageSetup orientation="landscape" horizontalDpi="300" verticalDpi="300"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CL"/>
              <a:t>B/I Abate Molina
Lance 30 </a:t>
            </a:r>
          </a:p>
        </c:rich>
      </c:tx>
      <c:layout>
        <c:manualLayout>
          <c:xMode val="edge"/>
          <c:yMode val="edge"/>
          <c:x val="0.12578638362028643"/>
          <c:y val="0.11498245515009548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482201753721489"/>
          <c:y val="5.5749128919860627E-2"/>
          <c:w val="0.86792630520813929"/>
          <c:h val="0.77351916376306618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22-4960-AE9C-AB6381BE35CA}"/>
            </c:ext>
          </c:extLst>
        </c:ser>
        <c:ser>
          <c:idx val="1"/>
          <c:order val="1"/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graficos!#REF!</c:f>
            </c:numRef>
          </c:xVal>
          <c:yVal>
            <c:numRef>
              <c:f>graficos!#REF!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22-4960-AE9C-AB6381BE35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053264"/>
        <c:axId val="1"/>
      </c:scatterChart>
      <c:valAx>
        <c:axId val="207053264"/>
        <c:scaling>
          <c:orientation val="minMax"/>
          <c:max val="20"/>
          <c:min val="2"/>
        </c:scaling>
        <c:delete val="0"/>
        <c:axPos val="b"/>
        <c:title>
          <c:tx>
            <c:rich>
              <a:bodyPr/>
              <a:lstStyle/>
              <a:p>
                <a:pPr>
                  <a:defRPr sz="9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CL"/>
                  <a:t>Longitud</a:t>
                </a:r>
              </a:p>
            </c:rich>
          </c:tx>
          <c:layout>
            <c:manualLayout>
              <c:xMode val="edge"/>
              <c:yMode val="edge"/>
              <c:x val="0.47798830177674329"/>
              <c:y val="0.9094076143707843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L"/>
          </a:p>
        </c:txPr>
        <c:crossAx val="1"/>
        <c:crosses val="autoZero"/>
        <c:crossBetween val="midCat"/>
        <c:majorUnit val="1"/>
      </c:valAx>
      <c:valAx>
        <c:axId val="1"/>
        <c:scaling>
          <c:orientation val="minMax"/>
          <c:max val="50"/>
        </c:scaling>
        <c:delete val="0"/>
        <c:axPos val="l"/>
        <c:title>
          <c:tx>
            <c:rich>
              <a:bodyPr/>
              <a:lstStyle/>
              <a:p>
                <a:pPr>
                  <a:defRPr sz="9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CL"/>
                  <a:t>Frecuencia (%)</a:t>
                </a:r>
              </a:p>
            </c:rich>
          </c:tx>
          <c:layout>
            <c:manualLayout>
              <c:xMode val="edge"/>
              <c:yMode val="edge"/>
              <c:x val="1.0482180293501049E-2"/>
              <c:y val="0.2787458019360483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L"/>
          </a:p>
        </c:txPr>
        <c:crossAx val="207053264"/>
        <c:crosses val="autoZero"/>
        <c:crossBetween val="midCat"/>
        <c:majorUnit val="10"/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L"/>
    </a:p>
  </c:txPr>
  <c:printSettings>
    <c:headerFooter alignWithMargins="0"/>
    <c:pageMargins b="1" l="0.75" r="0.75" t="1" header="0" footer="0"/>
    <c:pageSetup orientation="landscape" horizontalDpi="300" verticalDpi="300"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CL"/>
              <a:t>B/I Abate Molina
Lance 31 </a:t>
            </a:r>
          </a:p>
        </c:rich>
      </c:tx>
      <c:layout>
        <c:manualLayout>
          <c:xMode val="edge"/>
          <c:yMode val="edge"/>
          <c:x val="0.1572329245007896"/>
          <c:y val="0.1184667384202873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482201753721489"/>
          <c:y val="5.5749128919860627E-2"/>
          <c:w val="0.86792630520813929"/>
          <c:h val="0.77351916376306618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38-4885-8896-6FDECA9BF8F8}"/>
            </c:ext>
          </c:extLst>
        </c:ser>
        <c:ser>
          <c:idx val="1"/>
          <c:order val="1"/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graficos!#REF!</c:f>
            </c:numRef>
          </c:xVal>
          <c:yVal>
            <c:numRef>
              <c:f>graficos!#REF!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38-4885-8896-6FDECA9BF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642464"/>
        <c:axId val="1"/>
      </c:scatterChart>
      <c:valAx>
        <c:axId val="207642464"/>
        <c:scaling>
          <c:orientation val="minMax"/>
          <c:max val="20"/>
          <c:min val="2"/>
        </c:scaling>
        <c:delete val="0"/>
        <c:axPos val="b"/>
        <c:title>
          <c:tx>
            <c:rich>
              <a:bodyPr/>
              <a:lstStyle/>
              <a:p>
                <a:pPr>
                  <a:defRPr sz="9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CL"/>
                  <a:t>Longitud</a:t>
                </a:r>
              </a:p>
            </c:rich>
          </c:tx>
          <c:layout>
            <c:manualLayout>
              <c:xMode val="edge"/>
              <c:yMode val="edge"/>
              <c:x val="0.47798830177674329"/>
              <c:y val="0.909407654978379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L"/>
          </a:p>
        </c:txPr>
        <c:crossAx val="1"/>
        <c:crosses val="autoZero"/>
        <c:crossBetween val="midCat"/>
        <c:majorUnit val="1"/>
      </c:valAx>
      <c:valAx>
        <c:axId val="1"/>
        <c:scaling>
          <c:orientation val="minMax"/>
          <c:max val="50"/>
        </c:scaling>
        <c:delete val="0"/>
        <c:axPos val="l"/>
        <c:title>
          <c:tx>
            <c:rich>
              <a:bodyPr/>
              <a:lstStyle/>
              <a:p>
                <a:pPr>
                  <a:defRPr sz="9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CL"/>
                  <a:t>Frecuencia (%)</a:t>
                </a:r>
              </a:p>
            </c:rich>
          </c:tx>
          <c:layout>
            <c:manualLayout>
              <c:xMode val="edge"/>
              <c:yMode val="edge"/>
              <c:x val="1.0482180293501049E-2"/>
              <c:y val="0.278745822239845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L"/>
          </a:p>
        </c:txPr>
        <c:crossAx val="207642464"/>
        <c:crosses val="autoZero"/>
        <c:crossBetween val="midCat"/>
        <c:majorUnit val="10"/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L"/>
    </a:p>
  </c:txPr>
  <c:printSettings>
    <c:headerFooter alignWithMargins="0"/>
    <c:pageMargins b="1" l="0.75" r="0.75" t="1" header="0" footer="0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CL"/>
              <a:t>B/I Abate Molina
Lance 32</a:t>
            </a:r>
          </a:p>
        </c:rich>
      </c:tx>
      <c:layout>
        <c:manualLayout>
          <c:xMode val="edge"/>
          <c:yMode val="edge"/>
          <c:x val="0.14465430814858835"/>
          <c:y val="0.1114983288959383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482201753721489"/>
          <c:y val="5.5749128919860627E-2"/>
          <c:w val="0.86792630520813929"/>
          <c:h val="0.77351916376306618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09-4601-96DE-619B0B6373FB}"/>
            </c:ext>
          </c:extLst>
        </c:ser>
        <c:ser>
          <c:idx val="1"/>
          <c:order val="1"/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graficos!#REF!</c:f>
            </c:numRef>
          </c:xVal>
          <c:yVal>
            <c:numRef>
              <c:f>graficos!#REF!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F09-4601-96DE-619B0B6373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646728"/>
        <c:axId val="1"/>
      </c:scatterChart>
      <c:valAx>
        <c:axId val="207646728"/>
        <c:scaling>
          <c:orientation val="minMax"/>
          <c:max val="20"/>
          <c:min val="2"/>
        </c:scaling>
        <c:delete val="0"/>
        <c:axPos val="b"/>
        <c:title>
          <c:tx>
            <c:rich>
              <a:bodyPr/>
              <a:lstStyle/>
              <a:p>
                <a:pPr>
                  <a:defRPr sz="9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CL"/>
                  <a:t>Longitud</a:t>
                </a:r>
              </a:p>
            </c:rich>
          </c:tx>
          <c:layout>
            <c:manualLayout>
              <c:xMode val="edge"/>
              <c:yMode val="edge"/>
              <c:x val="0.47798830177674329"/>
              <c:y val="0.909407654978379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L"/>
          </a:p>
        </c:txPr>
        <c:crossAx val="1"/>
        <c:crosses val="autoZero"/>
        <c:crossBetween val="midCat"/>
        <c:majorUnit val="1"/>
      </c:valAx>
      <c:valAx>
        <c:axId val="1"/>
        <c:scaling>
          <c:orientation val="minMax"/>
          <c:max val="50"/>
        </c:scaling>
        <c:delete val="0"/>
        <c:axPos val="l"/>
        <c:title>
          <c:tx>
            <c:rich>
              <a:bodyPr/>
              <a:lstStyle/>
              <a:p>
                <a:pPr>
                  <a:defRPr sz="9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CL"/>
                  <a:t>Frecuencia (%)</a:t>
                </a:r>
              </a:p>
            </c:rich>
          </c:tx>
          <c:layout>
            <c:manualLayout>
              <c:xMode val="edge"/>
              <c:yMode val="edge"/>
              <c:x val="1.0482180293501049E-2"/>
              <c:y val="0.278745822239845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L"/>
          </a:p>
        </c:txPr>
        <c:crossAx val="207646728"/>
        <c:crosses val="autoZero"/>
        <c:crossBetween val="midCat"/>
        <c:majorUnit val="10"/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L"/>
    </a:p>
  </c:txPr>
  <c:printSettings>
    <c:headerFooter alignWithMargins="0"/>
    <c:pageMargins b="1" l="0.75" r="0.75" t="1" header="0" footer="0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CL"/>
              <a:t>B/I Abate Molina
Lance 33</a:t>
            </a:r>
          </a:p>
        </c:rich>
      </c:tx>
      <c:layout>
        <c:manualLayout>
          <c:xMode val="edge"/>
          <c:yMode val="edge"/>
          <c:x val="0.14465430814858835"/>
          <c:y val="0.1114983207744193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482201753721489"/>
          <c:y val="5.5749128919860627E-2"/>
          <c:w val="0.86792630520813929"/>
          <c:h val="0.77351916376306618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E6-4D34-9A06-E383999E4311}"/>
            </c:ext>
          </c:extLst>
        </c:ser>
        <c:ser>
          <c:idx val="1"/>
          <c:order val="1"/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graficos!#REF!</c:f>
            </c:numRef>
          </c:xVal>
          <c:yVal>
            <c:numRef>
              <c:f>graficos!#REF!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7E6-4D34-9A06-E383999E43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956752"/>
        <c:axId val="1"/>
      </c:scatterChart>
      <c:valAx>
        <c:axId val="137956752"/>
        <c:scaling>
          <c:orientation val="minMax"/>
          <c:max val="20"/>
          <c:min val="2"/>
        </c:scaling>
        <c:delete val="0"/>
        <c:axPos val="b"/>
        <c:title>
          <c:tx>
            <c:rich>
              <a:bodyPr/>
              <a:lstStyle/>
              <a:p>
                <a:pPr>
                  <a:defRPr sz="9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CL"/>
                  <a:t>Longitud</a:t>
                </a:r>
              </a:p>
            </c:rich>
          </c:tx>
          <c:layout>
            <c:manualLayout>
              <c:xMode val="edge"/>
              <c:yMode val="edge"/>
              <c:x val="0.47798830177674329"/>
              <c:y val="0.9094076143707843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L"/>
          </a:p>
        </c:txPr>
        <c:crossAx val="1"/>
        <c:crosses val="autoZero"/>
        <c:crossBetween val="midCat"/>
        <c:majorUnit val="1"/>
      </c:valAx>
      <c:valAx>
        <c:axId val="1"/>
        <c:scaling>
          <c:orientation val="minMax"/>
          <c:max val="50"/>
        </c:scaling>
        <c:delete val="0"/>
        <c:axPos val="l"/>
        <c:title>
          <c:tx>
            <c:rich>
              <a:bodyPr/>
              <a:lstStyle/>
              <a:p>
                <a:pPr>
                  <a:defRPr sz="9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CL"/>
                  <a:t>Frecuencia (%)</a:t>
                </a:r>
              </a:p>
            </c:rich>
          </c:tx>
          <c:layout>
            <c:manualLayout>
              <c:xMode val="edge"/>
              <c:yMode val="edge"/>
              <c:x val="1.0482180293501049E-2"/>
              <c:y val="0.2787458019360483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L"/>
          </a:p>
        </c:txPr>
        <c:crossAx val="137956752"/>
        <c:crosses val="autoZero"/>
        <c:crossBetween val="midCat"/>
        <c:majorUnit val="10"/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L"/>
    </a:p>
  </c:txPr>
  <c:printSettings>
    <c:headerFooter alignWithMargins="0"/>
    <c:pageMargins b="1" l="0.75" r="0.75" t="1" header="0" footer="0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CL"/>
              <a:t>B/I Abate Molina
Lance 34</a:t>
            </a:r>
          </a:p>
        </c:rich>
      </c:tx>
      <c:layout>
        <c:manualLayout>
          <c:xMode val="edge"/>
          <c:yMode val="edge"/>
          <c:x val="0.14465430814858835"/>
          <c:y val="0.1114983207744193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482201753721489"/>
          <c:y val="5.5749128919860627E-2"/>
          <c:w val="0.86792630520813929"/>
          <c:h val="0.77351916376306618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0C-47B9-A958-6B5BBF56E7B7}"/>
            </c:ext>
          </c:extLst>
        </c:ser>
        <c:ser>
          <c:idx val="1"/>
          <c:order val="1"/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graficos!#REF!</c:f>
            </c:numRef>
          </c:xVal>
          <c:yVal>
            <c:numRef>
              <c:f>graficos!#REF!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D0C-47B9-A958-6B5BBF56E7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8790224"/>
        <c:axId val="1"/>
      </c:scatterChart>
      <c:valAx>
        <c:axId val="288790224"/>
        <c:scaling>
          <c:orientation val="minMax"/>
          <c:max val="20"/>
          <c:min val="2"/>
        </c:scaling>
        <c:delete val="0"/>
        <c:axPos val="b"/>
        <c:title>
          <c:tx>
            <c:rich>
              <a:bodyPr/>
              <a:lstStyle/>
              <a:p>
                <a:pPr>
                  <a:defRPr sz="9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CL"/>
                  <a:t>Longitud</a:t>
                </a:r>
              </a:p>
            </c:rich>
          </c:tx>
          <c:layout>
            <c:manualLayout>
              <c:xMode val="edge"/>
              <c:yMode val="edge"/>
              <c:x val="0.47798830177674329"/>
              <c:y val="0.9094076143707843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L"/>
          </a:p>
        </c:txPr>
        <c:crossAx val="1"/>
        <c:crosses val="autoZero"/>
        <c:crossBetween val="midCat"/>
        <c:majorUnit val="1"/>
      </c:valAx>
      <c:valAx>
        <c:axId val="1"/>
        <c:scaling>
          <c:orientation val="minMax"/>
          <c:max val="50"/>
        </c:scaling>
        <c:delete val="0"/>
        <c:axPos val="l"/>
        <c:title>
          <c:tx>
            <c:rich>
              <a:bodyPr/>
              <a:lstStyle/>
              <a:p>
                <a:pPr>
                  <a:defRPr sz="9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CL"/>
                  <a:t>Frecuencia (%)</a:t>
                </a:r>
              </a:p>
            </c:rich>
          </c:tx>
          <c:layout>
            <c:manualLayout>
              <c:xMode val="edge"/>
              <c:yMode val="edge"/>
              <c:x val="1.0482180293501049E-2"/>
              <c:y val="0.2787458019360483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L"/>
          </a:p>
        </c:txPr>
        <c:crossAx val="288790224"/>
        <c:crosses val="autoZero"/>
        <c:crossBetween val="midCat"/>
        <c:majorUnit val="10"/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L"/>
    </a:p>
  </c:txPr>
  <c:printSettings>
    <c:headerFooter alignWithMargins="0"/>
    <c:pageMargins b="1" l="0.75" r="0.75" t="1" header="0" footer="0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CL"/>
              <a:t>B/I Abate Molina
Lance 35 </a:t>
            </a:r>
          </a:p>
        </c:rich>
      </c:tx>
      <c:layout>
        <c:manualLayout>
          <c:xMode val="edge"/>
          <c:yMode val="edge"/>
          <c:x val="0.19077612153826681"/>
          <c:y val="0.1010453369587794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482201753721489"/>
          <c:y val="5.5749128919860627E-2"/>
          <c:w val="0.86792630520813929"/>
          <c:h val="0.77351916376306618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72-4393-8A4D-E59B30186839}"/>
            </c:ext>
          </c:extLst>
        </c:ser>
        <c:ser>
          <c:idx val="1"/>
          <c:order val="1"/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graficos!#REF!</c:f>
            </c:numRef>
          </c:xVal>
          <c:yVal>
            <c:numRef>
              <c:f>graficos!#REF!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672-4393-8A4D-E59B301868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394840"/>
        <c:axId val="1"/>
      </c:scatterChart>
      <c:valAx>
        <c:axId val="73394840"/>
        <c:scaling>
          <c:orientation val="minMax"/>
          <c:max val="20"/>
          <c:min val="2"/>
        </c:scaling>
        <c:delete val="0"/>
        <c:axPos val="b"/>
        <c:title>
          <c:tx>
            <c:rich>
              <a:bodyPr/>
              <a:lstStyle/>
              <a:p>
                <a:pPr>
                  <a:defRPr sz="9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CL"/>
                  <a:t>Longitud</a:t>
                </a:r>
              </a:p>
            </c:rich>
          </c:tx>
          <c:layout>
            <c:manualLayout>
              <c:xMode val="edge"/>
              <c:yMode val="edge"/>
              <c:x val="0.47798830177674329"/>
              <c:y val="0.909407654978379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L"/>
          </a:p>
        </c:txPr>
        <c:crossAx val="1"/>
        <c:crosses val="autoZero"/>
        <c:crossBetween val="midCat"/>
        <c:majorUnit val="1"/>
      </c:valAx>
      <c:valAx>
        <c:axId val="1"/>
        <c:scaling>
          <c:orientation val="minMax"/>
          <c:max val="50"/>
        </c:scaling>
        <c:delete val="0"/>
        <c:axPos val="l"/>
        <c:title>
          <c:tx>
            <c:rich>
              <a:bodyPr/>
              <a:lstStyle/>
              <a:p>
                <a:pPr>
                  <a:defRPr sz="9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CL"/>
                  <a:t>Frecuencia (%)</a:t>
                </a:r>
              </a:p>
            </c:rich>
          </c:tx>
          <c:layout>
            <c:manualLayout>
              <c:xMode val="edge"/>
              <c:yMode val="edge"/>
              <c:x val="1.0482180293501049E-2"/>
              <c:y val="0.278745822239845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L"/>
          </a:p>
        </c:txPr>
        <c:crossAx val="73394840"/>
        <c:crosses val="autoZero"/>
        <c:crossBetween val="midCat"/>
        <c:majorUnit val="10"/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L"/>
    </a:p>
  </c:txPr>
  <c:printSettings>
    <c:headerFooter alignWithMargins="0"/>
    <c:pageMargins b="1" l="0.75" r="0.75" t="1" header="0" footer="0"/>
    <c:pageSetup paperSize="9" orientation="landscape"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CL"/>
              <a:t>B/I Abate Molina
Lance 36 </a:t>
            </a:r>
          </a:p>
        </c:rich>
      </c:tx>
      <c:layout>
        <c:manualLayout>
          <c:xMode val="edge"/>
          <c:yMode val="edge"/>
          <c:x val="0.14255787208988813"/>
          <c:y val="0.11498253365811288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482201753721489"/>
          <c:y val="5.5749128919860627E-2"/>
          <c:w val="0.86792630520813929"/>
          <c:h val="0.77351916376306618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ED9-4EF9-9CB3-E2EFEA296A38}"/>
            </c:ext>
          </c:extLst>
        </c:ser>
        <c:ser>
          <c:idx val="1"/>
          <c:order val="1"/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graficos!#REF!</c:f>
            </c:numRef>
          </c:xVal>
          <c:yVal>
            <c:numRef>
              <c:f>graficos!#REF!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ED9-4EF9-9CB3-E2EFEA296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8123224"/>
        <c:axId val="1"/>
      </c:scatterChart>
      <c:valAx>
        <c:axId val="638123224"/>
        <c:scaling>
          <c:orientation val="minMax"/>
          <c:max val="20"/>
          <c:min val="2"/>
        </c:scaling>
        <c:delete val="0"/>
        <c:axPos val="b"/>
        <c:title>
          <c:tx>
            <c:rich>
              <a:bodyPr/>
              <a:lstStyle/>
              <a:p>
                <a:pPr>
                  <a:defRPr sz="9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CL"/>
                  <a:t>Longitud</a:t>
                </a:r>
              </a:p>
            </c:rich>
          </c:tx>
          <c:layout>
            <c:manualLayout>
              <c:xMode val="edge"/>
              <c:yMode val="edge"/>
              <c:x val="0.47798830177674329"/>
              <c:y val="0.909407654978379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L"/>
          </a:p>
        </c:txPr>
        <c:crossAx val="1"/>
        <c:crosses val="autoZero"/>
        <c:crossBetween val="midCat"/>
        <c:majorUnit val="1"/>
      </c:valAx>
      <c:valAx>
        <c:axId val="1"/>
        <c:scaling>
          <c:orientation val="minMax"/>
          <c:max val="50"/>
        </c:scaling>
        <c:delete val="0"/>
        <c:axPos val="l"/>
        <c:title>
          <c:tx>
            <c:rich>
              <a:bodyPr/>
              <a:lstStyle/>
              <a:p>
                <a:pPr>
                  <a:defRPr sz="9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CL"/>
                  <a:t>Frecuencia (%)</a:t>
                </a:r>
              </a:p>
            </c:rich>
          </c:tx>
          <c:layout>
            <c:manualLayout>
              <c:xMode val="edge"/>
              <c:yMode val="edge"/>
              <c:x val="1.0482180293501049E-2"/>
              <c:y val="0.278745822239845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L"/>
          </a:p>
        </c:txPr>
        <c:crossAx val="638123224"/>
        <c:crosses val="autoZero"/>
        <c:crossBetween val="midCat"/>
        <c:majorUnit val="10"/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L"/>
    </a:p>
  </c:txPr>
  <c:printSettings>
    <c:headerFooter alignWithMargins="0"/>
    <c:pageMargins b="1" l="0.75" r="0.75" t="1" header="0" footer="0"/>
    <c:pageSetup paperSize="9" orientation="landscape"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CL"/>
              <a:t>B/I Abate Molina
Lance 37</a:t>
            </a:r>
          </a:p>
        </c:rich>
      </c:tx>
      <c:layout>
        <c:manualLayout>
          <c:xMode val="edge"/>
          <c:yMode val="edge"/>
          <c:x val="0.14465430814858835"/>
          <c:y val="0.1114983207744193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482201753721489"/>
          <c:y val="5.5749128919860627E-2"/>
          <c:w val="0.86792630520813929"/>
          <c:h val="0.77351916376306618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FB-4B83-8328-AF7BB0071A38}"/>
            </c:ext>
          </c:extLst>
        </c:ser>
        <c:ser>
          <c:idx val="1"/>
          <c:order val="1"/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graficos!#REF!</c:f>
            </c:numRef>
          </c:xVal>
          <c:yVal>
            <c:numRef>
              <c:f>graficos!#REF!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1FB-4B83-8328-AF7BB0071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8116992"/>
        <c:axId val="1"/>
      </c:scatterChart>
      <c:valAx>
        <c:axId val="638116992"/>
        <c:scaling>
          <c:orientation val="minMax"/>
          <c:max val="20"/>
          <c:min val="2"/>
        </c:scaling>
        <c:delete val="0"/>
        <c:axPos val="b"/>
        <c:title>
          <c:tx>
            <c:rich>
              <a:bodyPr/>
              <a:lstStyle/>
              <a:p>
                <a:pPr>
                  <a:defRPr sz="9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CL"/>
                  <a:t>Longitud</a:t>
                </a:r>
              </a:p>
            </c:rich>
          </c:tx>
          <c:layout>
            <c:manualLayout>
              <c:xMode val="edge"/>
              <c:yMode val="edge"/>
              <c:x val="0.47798830177674329"/>
              <c:y val="0.9094076143707843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L"/>
          </a:p>
        </c:txPr>
        <c:crossAx val="1"/>
        <c:crosses val="autoZero"/>
        <c:crossBetween val="midCat"/>
        <c:majorUnit val="1"/>
      </c:valAx>
      <c:valAx>
        <c:axId val="1"/>
        <c:scaling>
          <c:orientation val="minMax"/>
          <c:max val="50"/>
        </c:scaling>
        <c:delete val="0"/>
        <c:axPos val="l"/>
        <c:title>
          <c:tx>
            <c:rich>
              <a:bodyPr/>
              <a:lstStyle/>
              <a:p>
                <a:pPr>
                  <a:defRPr sz="9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CL"/>
                  <a:t>Frecuencia (%)</a:t>
                </a:r>
              </a:p>
            </c:rich>
          </c:tx>
          <c:layout>
            <c:manualLayout>
              <c:xMode val="edge"/>
              <c:yMode val="edge"/>
              <c:x val="1.0482180293501049E-2"/>
              <c:y val="0.2787458019360483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L"/>
          </a:p>
        </c:txPr>
        <c:crossAx val="638116992"/>
        <c:crosses val="autoZero"/>
        <c:crossBetween val="midCat"/>
        <c:majorUnit val="10"/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L"/>
    </a:p>
  </c:txPr>
  <c:printSettings>
    <c:headerFooter alignWithMargins="0"/>
    <c:pageMargins b="1" l="0.75" r="0.75" t="1" header="0" footer="0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CL"/>
              <a:t>B/I Abate Molina
Lance 38</a:t>
            </a:r>
          </a:p>
        </c:rich>
      </c:tx>
      <c:layout>
        <c:manualLayout>
          <c:xMode val="edge"/>
          <c:yMode val="edge"/>
          <c:x val="0.14465430814858835"/>
          <c:y val="0.1114983207744193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482201753721489"/>
          <c:y val="5.5749128919860627E-2"/>
          <c:w val="0.86792630520813929"/>
          <c:h val="0.77351916376306618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07-40AE-8C20-EC0C0ECE5376}"/>
            </c:ext>
          </c:extLst>
        </c:ser>
        <c:ser>
          <c:idx val="1"/>
          <c:order val="1"/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graficos!#REF!</c:f>
            </c:numRef>
          </c:xVal>
          <c:yVal>
            <c:numRef>
              <c:f>graficos!#REF!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307-40AE-8C20-EC0C0ECE53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8119616"/>
        <c:axId val="1"/>
      </c:scatterChart>
      <c:valAx>
        <c:axId val="638119616"/>
        <c:scaling>
          <c:orientation val="minMax"/>
          <c:max val="20"/>
          <c:min val="2"/>
        </c:scaling>
        <c:delete val="0"/>
        <c:axPos val="b"/>
        <c:title>
          <c:tx>
            <c:rich>
              <a:bodyPr/>
              <a:lstStyle/>
              <a:p>
                <a:pPr>
                  <a:defRPr sz="9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CL"/>
                  <a:t>Longitud</a:t>
                </a:r>
              </a:p>
            </c:rich>
          </c:tx>
          <c:layout>
            <c:manualLayout>
              <c:xMode val="edge"/>
              <c:yMode val="edge"/>
              <c:x val="0.47798830177674329"/>
              <c:y val="0.9094076143707843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L"/>
          </a:p>
        </c:txPr>
        <c:crossAx val="1"/>
        <c:crosses val="autoZero"/>
        <c:crossBetween val="midCat"/>
        <c:majorUnit val="1"/>
      </c:valAx>
      <c:valAx>
        <c:axId val="1"/>
        <c:scaling>
          <c:orientation val="minMax"/>
          <c:max val="50"/>
        </c:scaling>
        <c:delete val="0"/>
        <c:axPos val="l"/>
        <c:title>
          <c:tx>
            <c:rich>
              <a:bodyPr/>
              <a:lstStyle/>
              <a:p>
                <a:pPr>
                  <a:defRPr sz="9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CL"/>
                  <a:t>Frecuencia (%)</a:t>
                </a:r>
              </a:p>
            </c:rich>
          </c:tx>
          <c:layout>
            <c:manualLayout>
              <c:xMode val="edge"/>
              <c:yMode val="edge"/>
              <c:x val="1.0482180293501049E-2"/>
              <c:y val="0.2787458019360483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L"/>
          </a:p>
        </c:txPr>
        <c:crossAx val="638119616"/>
        <c:crosses val="autoZero"/>
        <c:crossBetween val="midCat"/>
        <c:majorUnit val="10"/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L"/>
    </a:p>
  </c:txPr>
  <c:printSettings>
    <c:headerFooter alignWithMargins="0"/>
    <c:pageMargins b="1" l="0.75" r="0.75" t="1" header="0" footer="0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CL"/>
              <a:t>B/I Abate Molina
Lance 39</a:t>
            </a:r>
          </a:p>
        </c:rich>
      </c:tx>
      <c:layout>
        <c:manualLayout>
          <c:xMode val="edge"/>
          <c:yMode val="edge"/>
          <c:x val="0.14465430814858835"/>
          <c:y val="0.1114983207744193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482201753721489"/>
          <c:y val="5.5749128919860627E-2"/>
          <c:w val="0.86792630520813929"/>
          <c:h val="0.77351916376306618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6E-4B1D-AE69-85227E7AACC0}"/>
            </c:ext>
          </c:extLst>
        </c:ser>
        <c:ser>
          <c:idx val="1"/>
          <c:order val="1"/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graficos!#REF!</c:f>
            </c:numRef>
          </c:xVal>
          <c:yVal>
            <c:numRef>
              <c:f>graficos!#REF!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66E-4B1D-AE69-85227E7AAC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8117648"/>
        <c:axId val="1"/>
      </c:scatterChart>
      <c:valAx>
        <c:axId val="638117648"/>
        <c:scaling>
          <c:orientation val="minMax"/>
          <c:max val="20"/>
          <c:min val="2"/>
        </c:scaling>
        <c:delete val="0"/>
        <c:axPos val="b"/>
        <c:title>
          <c:tx>
            <c:rich>
              <a:bodyPr/>
              <a:lstStyle/>
              <a:p>
                <a:pPr>
                  <a:defRPr sz="9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CL"/>
                  <a:t>Longitud</a:t>
                </a:r>
              </a:p>
            </c:rich>
          </c:tx>
          <c:layout>
            <c:manualLayout>
              <c:xMode val="edge"/>
              <c:yMode val="edge"/>
              <c:x val="0.47798830177674329"/>
              <c:y val="0.9094076143707843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L"/>
          </a:p>
        </c:txPr>
        <c:crossAx val="1"/>
        <c:crosses val="autoZero"/>
        <c:crossBetween val="midCat"/>
        <c:majorUnit val="1"/>
      </c:valAx>
      <c:valAx>
        <c:axId val="1"/>
        <c:scaling>
          <c:orientation val="minMax"/>
          <c:max val="50"/>
        </c:scaling>
        <c:delete val="0"/>
        <c:axPos val="l"/>
        <c:title>
          <c:tx>
            <c:rich>
              <a:bodyPr/>
              <a:lstStyle/>
              <a:p>
                <a:pPr>
                  <a:defRPr sz="9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CL"/>
                  <a:t>Frecuencia (%)</a:t>
                </a:r>
              </a:p>
            </c:rich>
          </c:tx>
          <c:layout>
            <c:manualLayout>
              <c:xMode val="edge"/>
              <c:yMode val="edge"/>
              <c:x val="1.0482180293501049E-2"/>
              <c:y val="0.2787458019360483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L"/>
          </a:p>
        </c:txPr>
        <c:crossAx val="638117648"/>
        <c:crosses val="autoZero"/>
        <c:crossBetween val="midCat"/>
        <c:majorUnit val="10"/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L"/>
    </a:p>
  </c:txPr>
  <c:printSettings>
    <c:headerFooter alignWithMargins="0"/>
    <c:pageMargins b="1" l="0.75" r="0.75" t="1" header="0" footer="0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CL"/>
              <a:t>B/I Abate Molina
Lance 40</a:t>
            </a:r>
          </a:p>
        </c:rich>
      </c:tx>
      <c:layout>
        <c:manualLayout>
          <c:xMode val="edge"/>
          <c:yMode val="edge"/>
          <c:x val="0.14465430814858835"/>
          <c:y val="0.1114983207744193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482201753721489"/>
          <c:y val="5.5749128919860627E-2"/>
          <c:w val="0.86792630520813929"/>
          <c:h val="0.77351916376306618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EFB-4C5A-9065-5AD136B938A5}"/>
            </c:ext>
          </c:extLst>
        </c:ser>
        <c:ser>
          <c:idx val="1"/>
          <c:order val="1"/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graficos!#REF!</c:f>
            </c:numRef>
          </c:xVal>
          <c:yVal>
            <c:numRef>
              <c:f>graficos!#REF!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EFB-4C5A-9065-5AD136B938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8116336"/>
        <c:axId val="1"/>
      </c:scatterChart>
      <c:valAx>
        <c:axId val="638116336"/>
        <c:scaling>
          <c:orientation val="minMax"/>
          <c:max val="20"/>
          <c:min val="2"/>
        </c:scaling>
        <c:delete val="0"/>
        <c:axPos val="b"/>
        <c:title>
          <c:tx>
            <c:rich>
              <a:bodyPr/>
              <a:lstStyle/>
              <a:p>
                <a:pPr>
                  <a:defRPr sz="9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CL"/>
                  <a:t>Longitud</a:t>
                </a:r>
              </a:p>
            </c:rich>
          </c:tx>
          <c:layout>
            <c:manualLayout>
              <c:xMode val="edge"/>
              <c:yMode val="edge"/>
              <c:x val="0.47798830177674329"/>
              <c:y val="0.9094076143707843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L"/>
          </a:p>
        </c:txPr>
        <c:crossAx val="1"/>
        <c:crosses val="autoZero"/>
        <c:crossBetween val="midCat"/>
        <c:majorUnit val="1"/>
      </c:valAx>
      <c:valAx>
        <c:axId val="1"/>
        <c:scaling>
          <c:orientation val="minMax"/>
          <c:max val="50"/>
        </c:scaling>
        <c:delete val="0"/>
        <c:axPos val="l"/>
        <c:title>
          <c:tx>
            <c:rich>
              <a:bodyPr/>
              <a:lstStyle/>
              <a:p>
                <a:pPr>
                  <a:defRPr sz="9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CL"/>
                  <a:t>Frecuencia (%)</a:t>
                </a:r>
              </a:p>
            </c:rich>
          </c:tx>
          <c:layout>
            <c:manualLayout>
              <c:xMode val="edge"/>
              <c:yMode val="edge"/>
              <c:x val="1.0482180293501049E-2"/>
              <c:y val="0.2787458019360483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L"/>
          </a:p>
        </c:txPr>
        <c:crossAx val="638116336"/>
        <c:crosses val="autoZero"/>
        <c:crossBetween val="midCat"/>
        <c:majorUnit val="10"/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L"/>
    </a:p>
  </c:txPr>
  <c:printSettings>
    <c:headerFooter alignWithMargins="0"/>
    <c:pageMargins b="1" l="0.75" r="0.75" t="1" header="0" footer="0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CL"/>
              <a:t>B/I Abate Molina
Lance 41</a:t>
            </a:r>
          </a:p>
        </c:rich>
      </c:tx>
      <c:layout>
        <c:manualLayout>
          <c:xMode val="edge"/>
          <c:yMode val="edge"/>
          <c:x val="0.14465430814858835"/>
          <c:y val="0.1114983288959383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482201753721489"/>
          <c:y val="5.5749128919860627E-2"/>
          <c:w val="0.86792630520813929"/>
          <c:h val="0.77351916376306618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EB-4E56-88B0-A1C9D8A99220}"/>
            </c:ext>
          </c:extLst>
        </c:ser>
        <c:ser>
          <c:idx val="1"/>
          <c:order val="1"/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graficos!#REF!</c:f>
            </c:numRef>
          </c:xVal>
          <c:yVal>
            <c:numRef>
              <c:f>graficos!#REF!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4EB-4E56-88B0-A1C9D8A992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8116008"/>
        <c:axId val="1"/>
      </c:scatterChart>
      <c:valAx>
        <c:axId val="638116008"/>
        <c:scaling>
          <c:orientation val="minMax"/>
          <c:max val="20"/>
          <c:min val="2"/>
        </c:scaling>
        <c:delete val="0"/>
        <c:axPos val="b"/>
        <c:title>
          <c:tx>
            <c:rich>
              <a:bodyPr/>
              <a:lstStyle/>
              <a:p>
                <a:pPr>
                  <a:defRPr sz="9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CL"/>
                  <a:t>Longitud</a:t>
                </a:r>
              </a:p>
            </c:rich>
          </c:tx>
          <c:layout>
            <c:manualLayout>
              <c:xMode val="edge"/>
              <c:yMode val="edge"/>
              <c:x val="0.47798830177674329"/>
              <c:y val="0.909407654978379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L"/>
          </a:p>
        </c:txPr>
        <c:crossAx val="1"/>
        <c:crosses val="autoZero"/>
        <c:crossBetween val="midCat"/>
        <c:majorUnit val="1"/>
      </c:valAx>
      <c:valAx>
        <c:axId val="1"/>
        <c:scaling>
          <c:orientation val="minMax"/>
          <c:max val="50"/>
        </c:scaling>
        <c:delete val="0"/>
        <c:axPos val="l"/>
        <c:title>
          <c:tx>
            <c:rich>
              <a:bodyPr/>
              <a:lstStyle/>
              <a:p>
                <a:pPr>
                  <a:defRPr sz="9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CL"/>
                  <a:t>Frecuencia (%)</a:t>
                </a:r>
              </a:p>
            </c:rich>
          </c:tx>
          <c:layout>
            <c:manualLayout>
              <c:xMode val="edge"/>
              <c:yMode val="edge"/>
              <c:x val="1.0482180293501049E-2"/>
              <c:y val="0.278745822239845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L"/>
          </a:p>
        </c:txPr>
        <c:crossAx val="638116008"/>
        <c:crosses val="autoZero"/>
        <c:crossBetween val="midCat"/>
        <c:majorUnit val="10"/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L"/>
    </a:p>
  </c:txPr>
  <c:printSettings>
    <c:headerFooter alignWithMargins="0"/>
    <c:pageMargins b="1" l="0.75" r="0.75" t="1" header="0" footer="0"/>
    <c:pageSetup orientation="landscape"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5.xml"/><Relationship Id="rId18" Type="http://schemas.openxmlformats.org/officeDocument/2006/relationships/chart" Target="../charts/chart20.xml"/><Relationship Id="rId26" Type="http://schemas.openxmlformats.org/officeDocument/2006/relationships/chart" Target="../charts/chart28.xml"/><Relationship Id="rId39" Type="http://schemas.openxmlformats.org/officeDocument/2006/relationships/chart" Target="../charts/chart41.xml"/><Relationship Id="rId21" Type="http://schemas.openxmlformats.org/officeDocument/2006/relationships/chart" Target="../charts/chart23.xml"/><Relationship Id="rId34" Type="http://schemas.openxmlformats.org/officeDocument/2006/relationships/chart" Target="../charts/chart36.xml"/><Relationship Id="rId7" Type="http://schemas.openxmlformats.org/officeDocument/2006/relationships/chart" Target="../charts/chart9.xml"/><Relationship Id="rId2" Type="http://schemas.openxmlformats.org/officeDocument/2006/relationships/chart" Target="../charts/chart4.xml"/><Relationship Id="rId16" Type="http://schemas.openxmlformats.org/officeDocument/2006/relationships/chart" Target="../charts/chart18.xml"/><Relationship Id="rId20" Type="http://schemas.openxmlformats.org/officeDocument/2006/relationships/chart" Target="../charts/chart22.xml"/><Relationship Id="rId29" Type="http://schemas.openxmlformats.org/officeDocument/2006/relationships/chart" Target="../charts/chart31.xml"/><Relationship Id="rId41" Type="http://schemas.openxmlformats.org/officeDocument/2006/relationships/chart" Target="../charts/chart43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11" Type="http://schemas.openxmlformats.org/officeDocument/2006/relationships/chart" Target="../charts/chart13.xml"/><Relationship Id="rId24" Type="http://schemas.openxmlformats.org/officeDocument/2006/relationships/chart" Target="../charts/chart26.xml"/><Relationship Id="rId32" Type="http://schemas.openxmlformats.org/officeDocument/2006/relationships/chart" Target="../charts/chart34.xml"/><Relationship Id="rId37" Type="http://schemas.openxmlformats.org/officeDocument/2006/relationships/chart" Target="../charts/chart39.xml"/><Relationship Id="rId40" Type="http://schemas.openxmlformats.org/officeDocument/2006/relationships/chart" Target="../charts/chart42.xml"/><Relationship Id="rId5" Type="http://schemas.openxmlformats.org/officeDocument/2006/relationships/chart" Target="../charts/chart7.xml"/><Relationship Id="rId15" Type="http://schemas.openxmlformats.org/officeDocument/2006/relationships/chart" Target="../charts/chart17.xml"/><Relationship Id="rId23" Type="http://schemas.openxmlformats.org/officeDocument/2006/relationships/chart" Target="../charts/chart25.xml"/><Relationship Id="rId28" Type="http://schemas.openxmlformats.org/officeDocument/2006/relationships/chart" Target="../charts/chart30.xml"/><Relationship Id="rId36" Type="http://schemas.openxmlformats.org/officeDocument/2006/relationships/chart" Target="../charts/chart38.xml"/><Relationship Id="rId10" Type="http://schemas.openxmlformats.org/officeDocument/2006/relationships/chart" Target="../charts/chart12.xml"/><Relationship Id="rId19" Type="http://schemas.openxmlformats.org/officeDocument/2006/relationships/chart" Target="../charts/chart21.xml"/><Relationship Id="rId31" Type="http://schemas.openxmlformats.org/officeDocument/2006/relationships/chart" Target="../charts/chart33.xml"/><Relationship Id="rId4" Type="http://schemas.openxmlformats.org/officeDocument/2006/relationships/chart" Target="../charts/chart6.xml"/><Relationship Id="rId9" Type="http://schemas.openxmlformats.org/officeDocument/2006/relationships/chart" Target="../charts/chart11.xml"/><Relationship Id="rId14" Type="http://schemas.openxmlformats.org/officeDocument/2006/relationships/chart" Target="../charts/chart16.xml"/><Relationship Id="rId22" Type="http://schemas.openxmlformats.org/officeDocument/2006/relationships/chart" Target="../charts/chart24.xml"/><Relationship Id="rId27" Type="http://schemas.openxmlformats.org/officeDocument/2006/relationships/chart" Target="../charts/chart29.xml"/><Relationship Id="rId30" Type="http://schemas.openxmlformats.org/officeDocument/2006/relationships/chart" Target="../charts/chart32.xml"/><Relationship Id="rId35" Type="http://schemas.openxmlformats.org/officeDocument/2006/relationships/chart" Target="../charts/chart37.xml"/><Relationship Id="rId8" Type="http://schemas.openxmlformats.org/officeDocument/2006/relationships/chart" Target="../charts/chart10.xml"/><Relationship Id="rId3" Type="http://schemas.openxmlformats.org/officeDocument/2006/relationships/chart" Target="../charts/chart5.xml"/><Relationship Id="rId12" Type="http://schemas.openxmlformats.org/officeDocument/2006/relationships/chart" Target="../charts/chart14.xml"/><Relationship Id="rId17" Type="http://schemas.openxmlformats.org/officeDocument/2006/relationships/chart" Target="../charts/chart19.xml"/><Relationship Id="rId25" Type="http://schemas.openxmlformats.org/officeDocument/2006/relationships/chart" Target="../charts/chart27.xml"/><Relationship Id="rId33" Type="http://schemas.openxmlformats.org/officeDocument/2006/relationships/chart" Target="../charts/chart35.xml"/><Relationship Id="rId38" Type="http://schemas.openxmlformats.org/officeDocument/2006/relationships/chart" Target="../charts/chart4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180975</xdr:colOff>
      <xdr:row>0</xdr:row>
      <xdr:rowOff>104775</xdr:rowOff>
    </xdr:from>
    <xdr:to>
      <xdr:col>5</xdr:col>
      <xdr:colOff>57150</xdr:colOff>
      <xdr:row>16</xdr:row>
      <xdr:rowOff>66675</xdr:rowOff>
    </xdr:to>
    <xdr:graphicFrame macro="">
      <xdr:nvGraphicFramePr>
        <xdr:cNvPr id="9283601" name="Gráfico 1">
          <a:extLst>
            <a:ext uri="{FF2B5EF4-FFF2-40B4-BE49-F238E27FC236}">
              <a16:creationId xmlns:a16="http://schemas.microsoft.com/office/drawing/2014/main" id="{69E6E620-E269-3F27-79E7-95C27D158D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304800</xdr:colOff>
      <xdr:row>0</xdr:row>
      <xdr:rowOff>104775</xdr:rowOff>
    </xdr:from>
    <xdr:to>
      <xdr:col>9</xdr:col>
      <xdr:colOff>561975</xdr:colOff>
      <xdr:row>16</xdr:row>
      <xdr:rowOff>104775</xdr:rowOff>
    </xdr:to>
    <xdr:graphicFrame macro="">
      <xdr:nvGraphicFramePr>
        <xdr:cNvPr id="9283602" name="Gráfico 2">
          <a:extLst>
            <a:ext uri="{FF2B5EF4-FFF2-40B4-BE49-F238E27FC236}">
              <a16:creationId xmlns:a16="http://schemas.microsoft.com/office/drawing/2014/main" id="{599EB230-CE35-F88E-4291-1F5E10A309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19050</xdr:rowOff>
    </xdr:from>
    <xdr:to>
      <xdr:col>6</xdr:col>
      <xdr:colOff>0</xdr:colOff>
      <xdr:row>17</xdr:row>
      <xdr:rowOff>0</xdr:rowOff>
    </xdr:to>
    <xdr:graphicFrame macro="">
      <xdr:nvGraphicFramePr>
        <xdr:cNvPr id="8676764" name="Gráfico 1">
          <a:extLst>
            <a:ext uri="{FF2B5EF4-FFF2-40B4-BE49-F238E27FC236}">
              <a16:creationId xmlns:a16="http://schemas.microsoft.com/office/drawing/2014/main" id="{3F1AD61D-174B-1A20-1846-7F23C23D81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0</xdr:row>
      <xdr:rowOff>9525</xdr:rowOff>
    </xdr:from>
    <xdr:to>
      <xdr:col>12</xdr:col>
      <xdr:colOff>733425</xdr:colOff>
      <xdr:row>16</xdr:row>
      <xdr:rowOff>152400</xdr:rowOff>
    </xdr:to>
    <xdr:graphicFrame macro="">
      <xdr:nvGraphicFramePr>
        <xdr:cNvPr id="8676765" name="Gráfico 18">
          <a:extLst>
            <a:ext uri="{FF2B5EF4-FFF2-40B4-BE49-F238E27FC236}">
              <a16:creationId xmlns:a16="http://schemas.microsoft.com/office/drawing/2014/main" id="{A8B65B30-C424-C4B6-9114-DCEA6A727E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</xdr:colOff>
      <xdr:row>18</xdr:row>
      <xdr:rowOff>9525</xdr:rowOff>
    </xdr:from>
    <xdr:to>
      <xdr:col>5</xdr:col>
      <xdr:colOff>752475</xdr:colOff>
      <xdr:row>34</xdr:row>
      <xdr:rowOff>152400</xdr:rowOff>
    </xdr:to>
    <xdr:graphicFrame macro="">
      <xdr:nvGraphicFramePr>
        <xdr:cNvPr id="8676766" name="Gráfico 20">
          <a:extLst>
            <a:ext uri="{FF2B5EF4-FFF2-40B4-BE49-F238E27FC236}">
              <a16:creationId xmlns:a16="http://schemas.microsoft.com/office/drawing/2014/main" id="{82325EA4-DFD5-62FE-2732-C0E0C42D98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0</xdr:colOff>
      <xdr:row>18</xdr:row>
      <xdr:rowOff>0</xdr:rowOff>
    </xdr:from>
    <xdr:to>
      <xdr:col>12</xdr:col>
      <xdr:colOff>733425</xdr:colOff>
      <xdr:row>34</xdr:row>
      <xdr:rowOff>142875</xdr:rowOff>
    </xdr:to>
    <xdr:graphicFrame macro="">
      <xdr:nvGraphicFramePr>
        <xdr:cNvPr id="8676767" name="Gráfico 22">
          <a:extLst>
            <a:ext uri="{FF2B5EF4-FFF2-40B4-BE49-F238E27FC236}">
              <a16:creationId xmlns:a16="http://schemas.microsoft.com/office/drawing/2014/main" id="{AD532838-A0A3-BB8A-F103-4312580BE3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36</xdr:row>
      <xdr:rowOff>0</xdr:rowOff>
    </xdr:from>
    <xdr:to>
      <xdr:col>5</xdr:col>
      <xdr:colOff>733425</xdr:colOff>
      <xdr:row>52</xdr:row>
      <xdr:rowOff>142875</xdr:rowOff>
    </xdr:to>
    <xdr:graphicFrame macro="">
      <xdr:nvGraphicFramePr>
        <xdr:cNvPr id="8676768" name="Gráfico 24">
          <a:extLst>
            <a:ext uri="{FF2B5EF4-FFF2-40B4-BE49-F238E27FC236}">
              <a16:creationId xmlns:a16="http://schemas.microsoft.com/office/drawing/2014/main" id="{61E6C94F-56B1-F35B-F67F-05ADBF6071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0</xdr:colOff>
      <xdr:row>36</xdr:row>
      <xdr:rowOff>0</xdr:rowOff>
    </xdr:from>
    <xdr:to>
      <xdr:col>12</xdr:col>
      <xdr:colOff>733425</xdr:colOff>
      <xdr:row>52</xdr:row>
      <xdr:rowOff>142875</xdr:rowOff>
    </xdr:to>
    <xdr:graphicFrame macro="">
      <xdr:nvGraphicFramePr>
        <xdr:cNvPr id="8676769" name="Gráfico 26">
          <a:extLst>
            <a:ext uri="{FF2B5EF4-FFF2-40B4-BE49-F238E27FC236}">
              <a16:creationId xmlns:a16="http://schemas.microsoft.com/office/drawing/2014/main" id="{B38D6A28-CE11-B291-493F-DBD3381800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38100</xdr:colOff>
      <xdr:row>54</xdr:row>
      <xdr:rowOff>9525</xdr:rowOff>
    </xdr:from>
    <xdr:to>
      <xdr:col>6</xdr:col>
      <xdr:colOff>9525</xdr:colOff>
      <xdr:row>70</xdr:row>
      <xdr:rowOff>152400</xdr:rowOff>
    </xdr:to>
    <xdr:graphicFrame macro="">
      <xdr:nvGraphicFramePr>
        <xdr:cNvPr id="8676770" name="Gráfico 28">
          <a:extLst>
            <a:ext uri="{FF2B5EF4-FFF2-40B4-BE49-F238E27FC236}">
              <a16:creationId xmlns:a16="http://schemas.microsoft.com/office/drawing/2014/main" id="{C8767EA3-E468-F86C-2872-B7A206839F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0</xdr:colOff>
      <xdr:row>54</xdr:row>
      <xdr:rowOff>0</xdr:rowOff>
    </xdr:from>
    <xdr:to>
      <xdr:col>12</xdr:col>
      <xdr:colOff>733425</xdr:colOff>
      <xdr:row>70</xdr:row>
      <xdr:rowOff>142875</xdr:rowOff>
    </xdr:to>
    <xdr:graphicFrame macro="">
      <xdr:nvGraphicFramePr>
        <xdr:cNvPr id="8676771" name="Gráfico 30">
          <a:extLst>
            <a:ext uri="{FF2B5EF4-FFF2-40B4-BE49-F238E27FC236}">
              <a16:creationId xmlns:a16="http://schemas.microsoft.com/office/drawing/2014/main" id="{36E3894B-9C40-0D4E-5277-C383222F3B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72</xdr:row>
      <xdr:rowOff>0</xdr:rowOff>
    </xdr:from>
    <xdr:to>
      <xdr:col>5</xdr:col>
      <xdr:colOff>733425</xdr:colOff>
      <xdr:row>88</xdr:row>
      <xdr:rowOff>142875</xdr:rowOff>
    </xdr:to>
    <xdr:graphicFrame macro="">
      <xdr:nvGraphicFramePr>
        <xdr:cNvPr id="8676772" name="Gráfico 32">
          <a:extLst>
            <a:ext uri="{FF2B5EF4-FFF2-40B4-BE49-F238E27FC236}">
              <a16:creationId xmlns:a16="http://schemas.microsoft.com/office/drawing/2014/main" id="{9DDB8BFE-34FB-E87E-0E3C-7D457328EF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</xdr:col>
      <xdr:colOff>0</xdr:colOff>
      <xdr:row>72</xdr:row>
      <xdr:rowOff>0</xdr:rowOff>
    </xdr:from>
    <xdr:to>
      <xdr:col>12</xdr:col>
      <xdr:colOff>733425</xdr:colOff>
      <xdr:row>88</xdr:row>
      <xdr:rowOff>142875</xdr:rowOff>
    </xdr:to>
    <xdr:graphicFrame macro="">
      <xdr:nvGraphicFramePr>
        <xdr:cNvPr id="8676773" name="Gráfico 34">
          <a:extLst>
            <a:ext uri="{FF2B5EF4-FFF2-40B4-BE49-F238E27FC236}">
              <a16:creationId xmlns:a16="http://schemas.microsoft.com/office/drawing/2014/main" id="{24FD03EB-75E8-5269-84D5-3CD534ACEC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0</xdr:colOff>
      <xdr:row>90</xdr:row>
      <xdr:rowOff>0</xdr:rowOff>
    </xdr:from>
    <xdr:to>
      <xdr:col>5</xdr:col>
      <xdr:colOff>733425</xdr:colOff>
      <xdr:row>106</xdr:row>
      <xdr:rowOff>142875</xdr:rowOff>
    </xdr:to>
    <xdr:graphicFrame macro="">
      <xdr:nvGraphicFramePr>
        <xdr:cNvPr id="8676774" name="Gráfico 36">
          <a:extLst>
            <a:ext uri="{FF2B5EF4-FFF2-40B4-BE49-F238E27FC236}">
              <a16:creationId xmlns:a16="http://schemas.microsoft.com/office/drawing/2014/main" id="{9B55C309-1AF7-7F76-BB7E-2997FE0495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</xdr:col>
      <xdr:colOff>0</xdr:colOff>
      <xdr:row>90</xdr:row>
      <xdr:rowOff>0</xdr:rowOff>
    </xdr:from>
    <xdr:to>
      <xdr:col>12</xdr:col>
      <xdr:colOff>733425</xdr:colOff>
      <xdr:row>106</xdr:row>
      <xdr:rowOff>142875</xdr:rowOff>
    </xdr:to>
    <xdr:graphicFrame macro="">
      <xdr:nvGraphicFramePr>
        <xdr:cNvPr id="8676775" name="Gráfico 38">
          <a:extLst>
            <a:ext uri="{FF2B5EF4-FFF2-40B4-BE49-F238E27FC236}">
              <a16:creationId xmlns:a16="http://schemas.microsoft.com/office/drawing/2014/main" id="{DB761E7B-D3B6-2DF3-FDFE-05BA62F644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0</xdr:colOff>
      <xdr:row>108</xdr:row>
      <xdr:rowOff>0</xdr:rowOff>
    </xdr:from>
    <xdr:to>
      <xdr:col>5</xdr:col>
      <xdr:colOff>733425</xdr:colOff>
      <xdr:row>124</xdr:row>
      <xdr:rowOff>142875</xdr:rowOff>
    </xdr:to>
    <xdr:graphicFrame macro="">
      <xdr:nvGraphicFramePr>
        <xdr:cNvPr id="8676776" name="Gráfico 40">
          <a:extLst>
            <a:ext uri="{FF2B5EF4-FFF2-40B4-BE49-F238E27FC236}">
              <a16:creationId xmlns:a16="http://schemas.microsoft.com/office/drawing/2014/main" id="{06905E4F-185A-50A3-E23C-3AFD9C3172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</xdr:col>
      <xdr:colOff>0</xdr:colOff>
      <xdr:row>108</xdr:row>
      <xdr:rowOff>0</xdr:rowOff>
    </xdr:from>
    <xdr:to>
      <xdr:col>12</xdr:col>
      <xdr:colOff>733425</xdr:colOff>
      <xdr:row>124</xdr:row>
      <xdr:rowOff>142875</xdr:rowOff>
    </xdr:to>
    <xdr:graphicFrame macro="">
      <xdr:nvGraphicFramePr>
        <xdr:cNvPr id="8676777" name="Gráfico 42">
          <a:extLst>
            <a:ext uri="{FF2B5EF4-FFF2-40B4-BE49-F238E27FC236}">
              <a16:creationId xmlns:a16="http://schemas.microsoft.com/office/drawing/2014/main" id="{6797FA98-5439-3660-4D81-4A3A87F15D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0</xdr:colOff>
      <xdr:row>126</xdr:row>
      <xdr:rowOff>0</xdr:rowOff>
    </xdr:from>
    <xdr:to>
      <xdr:col>5</xdr:col>
      <xdr:colOff>733425</xdr:colOff>
      <xdr:row>142</xdr:row>
      <xdr:rowOff>142875</xdr:rowOff>
    </xdr:to>
    <xdr:graphicFrame macro="">
      <xdr:nvGraphicFramePr>
        <xdr:cNvPr id="8676778" name="Gráfico 44">
          <a:extLst>
            <a:ext uri="{FF2B5EF4-FFF2-40B4-BE49-F238E27FC236}">
              <a16:creationId xmlns:a16="http://schemas.microsoft.com/office/drawing/2014/main" id="{61A4B177-01AC-0FB9-165C-51F97BC873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</xdr:col>
      <xdr:colOff>0</xdr:colOff>
      <xdr:row>126</xdr:row>
      <xdr:rowOff>0</xdr:rowOff>
    </xdr:from>
    <xdr:to>
      <xdr:col>12</xdr:col>
      <xdr:colOff>733425</xdr:colOff>
      <xdr:row>143</xdr:row>
      <xdr:rowOff>0</xdr:rowOff>
    </xdr:to>
    <xdr:graphicFrame macro="">
      <xdr:nvGraphicFramePr>
        <xdr:cNvPr id="8676779" name="Gráfico 46">
          <a:extLst>
            <a:ext uri="{FF2B5EF4-FFF2-40B4-BE49-F238E27FC236}">
              <a16:creationId xmlns:a16="http://schemas.microsoft.com/office/drawing/2014/main" id="{910D2DC0-C800-799A-5DBC-FD2621F8CE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9525</xdr:colOff>
      <xdr:row>144</xdr:row>
      <xdr:rowOff>0</xdr:rowOff>
    </xdr:from>
    <xdr:to>
      <xdr:col>5</xdr:col>
      <xdr:colOff>742950</xdr:colOff>
      <xdr:row>160</xdr:row>
      <xdr:rowOff>142875</xdr:rowOff>
    </xdr:to>
    <xdr:graphicFrame macro="">
      <xdr:nvGraphicFramePr>
        <xdr:cNvPr id="8676780" name="Gráfico 48">
          <a:extLst>
            <a:ext uri="{FF2B5EF4-FFF2-40B4-BE49-F238E27FC236}">
              <a16:creationId xmlns:a16="http://schemas.microsoft.com/office/drawing/2014/main" id="{F283352E-A1DC-C057-6847-E47B9C1CE7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7</xdr:col>
      <xdr:colOff>0</xdr:colOff>
      <xdr:row>144</xdr:row>
      <xdr:rowOff>0</xdr:rowOff>
    </xdr:from>
    <xdr:to>
      <xdr:col>13</xdr:col>
      <xdr:colOff>0</xdr:colOff>
      <xdr:row>160</xdr:row>
      <xdr:rowOff>142875</xdr:rowOff>
    </xdr:to>
    <xdr:graphicFrame macro="">
      <xdr:nvGraphicFramePr>
        <xdr:cNvPr id="8676781" name="Gráfico 50">
          <a:extLst>
            <a:ext uri="{FF2B5EF4-FFF2-40B4-BE49-F238E27FC236}">
              <a16:creationId xmlns:a16="http://schemas.microsoft.com/office/drawing/2014/main" id="{ABE57370-F3EB-37E4-B0E7-6C19454EE7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0</xdr:colOff>
      <xdr:row>162</xdr:row>
      <xdr:rowOff>0</xdr:rowOff>
    </xdr:from>
    <xdr:to>
      <xdr:col>5</xdr:col>
      <xdr:colOff>733425</xdr:colOff>
      <xdr:row>178</xdr:row>
      <xdr:rowOff>142875</xdr:rowOff>
    </xdr:to>
    <xdr:graphicFrame macro="">
      <xdr:nvGraphicFramePr>
        <xdr:cNvPr id="8676782" name="Gráfico 52">
          <a:extLst>
            <a:ext uri="{FF2B5EF4-FFF2-40B4-BE49-F238E27FC236}">
              <a16:creationId xmlns:a16="http://schemas.microsoft.com/office/drawing/2014/main" id="{F0D279D1-4913-2497-085E-3DD8553155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7</xdr:col>
      <xdr:colOff>0</xdr:colOff>
      <xdr:row>162</xdr:row>
      <xdr:rowOff>0</xdr:rowOff>
    </xdr:from>
    <xdr:to>
      <xdr:col>12</xdr:col>
      <xdr:colOff>733425</xdr:colOff>
      <xdr:row>178</xdr:row>
      <xdr:rowOff>142875</xdr:rowOff>
    </xdr:to>
    <xdr:graphicFrame macro="">
      <xdr:nvGraphicFramePr>
        <xdr:cNvPr id="8676783" name="Gráfico 54">
          <a:extLst>
            <a:ext uri="{FF2B5EF4-FFF2-40B4-BE49-F238E27FC236}">
              <a16:creationId xmlns:a16="http://schemas.microsoft.com/office/drawing/2014/main" id="{B5585C3A-556A-7BAF-1117-EF814B52E3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0</xdr:colOff>
      <xdr:row>179</xdr:row>
      <xdr:rowOff>0</xdr:rowOff>
    </xdr:from>
    <xdr:to>
      <xdr:col>5</xdr:col>
      <xdr:colOff>733425</xdr:colOff>
      <xdr:row>179</xdr:row>
      <xdr:rowOff>0</xdr:rowOff>
    </xdr:to>
    <xdr:graphicFrame macro="">
      <xdr:nvGraphicFramePr>
        <xdr:cNvPr id="8676784" name="Gráfico 56">
          <a:extLst>
            <a:ext uri="{FF2B5EF4-FFF2-40B4-BE49-F238E27FC236}">
              <a16:creationId xmlns:a16="http://schemas.microsoft.com/office/drawing/2014/main" id="{27C59A57-6319-9B59-3210-9BD88064EB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7</xdr:col>
      <xdr:colOff>0</xdr:colOff>
      <xdr:row>179</xdr:row>
      <xdr:rowOff>0</xdr:rowOff>
    </xdr:from>
    <xdr:to>
      <xdr:col>12</xdr:col>
      <xdr:colOff>733425</xdr:colOff>
      <xdr:row>179</xdr:row>
      <xdr:rowOff>0</xdr:rowOff>
    </xdr:to>
    <xdr:graphicFrame macro="">
      <xdr:nvGraphicFramePr>
        <xdr:cNvPr id="8676785" name="Gráfico 58">
          <a:extLst>
            <a:ext uri="{FF2B5EF4-FFF2-40B4-BE49-F238E27FC236}">
              <a16:creationId xmlns:a16="http://schemas.microsoft.com/office/drawing/2014/main" id="{A34CDD91-E738-30F7-EEED-CE7D6B9A4E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28575</xdr:colOff>
      <xdr:row>179</xdr:row>
      <xdr:rowOff>0</xdr:rowOff>
    </xdr:from>
    <xdr:to>
      <xdr:col>6</xdr:col>
      <xdr:colOff>0</xdr:colOff>
      <xdr:row>179</xdr:row>
      <xdr:rowOff>0</xdr:rowOff>
    </xdr:to>
    <xdr:graphicFrame macro="">
      <xdr:nvGraphicFramePr>
        <xdr:cNvPr id="8676786" name="Gráfico 60">
          <a:extLst>
            <a:ext uri="{FF2B5EF4-FFF2-40B4-BE49-F238E27FC236}">
              <a16:creationId xmlns:a16="http://schemas.microsoft.com/office/drawing/2014/main" id="{2F91BC50-634C-F838-C186-4AD6797474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7</xdr:col>
      <xdr:colOff>0</xdr:colOff>
      <xdr:row>179</xdr:row>
      <xdr:rowOff>0</xdr:rowOff>
    </xdr:from>
    <xdr:to>
      <xdr:col>12</xdr:col>
      <xdr:colOff>733425</xdr:colOff>
      <xdr:row>179</xdr:row>
      <xdr:rowOff>0</xdr:rowOff>
    </xdr:to>
    <xdr:graphicFrame macro="">
      <xdr:nvGraphicFramePr>
        <xdr:cNvPr id="8676787" name="Gráfico 62">
          <a:extLst>
            <a:ext uri="{FF2B5EF4-FFF2-40B4-BE49-F238E27FC236}">
              <a16:creationId xmlns:a16="http://schemas.microsoft.com/office/drawing/2014/main" id="{C0A23F36-5812-C3F0-861C-D668D1AECC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28575</xdr:colOff>
      <xdr:row>179</xdr:row>
      <xdr:rowOff>0</xdr:rowOff>
    </xdr:from>
    <xdr:to>
      <xdr:col>6</xdr:col>
      <xdr:colOff>0</xdr:colOff>
      <xdr:row>179</xdr:row>
      <xdr:rowOff>0</xdr:rowOff>
    </xdr:to>
    <xdr:graphicFrame macro="">
      <xdr:nvGraphicFramePr>
        <xdr:cNvPr id="8676788" name="Gráfico 64">
          <a:extLst>
            <a:ext uri="{FF2B5EF4-FFF2-40B4-BE49-F238E27FC236}">
              <a16:creationId xmlns:a16="http://schemas.microsoft.com/office/drawing/2014/main" id="{F2967729-9F20-F82E-BED8-4057A88494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7</xdr:col>
      <xdr:colOff>0</xdr:colOff>
      <xdr:row>179</xdr:row>
      <xdr:rowOff>0</xdr:rowOff>
    </xdr:from>
    <xdr:to>
      <xdr:col>13</xdr:col>
      <xdr:colOff>0</xdr:colOff>
      <xdr:row>179</xdr:row>
      <xdr:rowOff>0</xdr:rowOff>
    </xdr:to>
    <xdr:graphicFrame macro="">
      <xdr:nvGraphicFramePr>
        <xdr:cNvPr id="8676789" name="Gráfico 66">
          <a:extLst>
            <a:ext uri="{FF2B5EF4-FFF2-40B4-BE49-F238E27FC236}">
              <a16:creationId xmlns:a16="http://schemas.microsoft.com/office/drawing/2014/main" id="{B4473269-A43B-A612-8C30-442E356717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0</xdr:col>
      <xdr:colOff>28575</xdr:colOff>
      <xdr:row>179</xdr:row>
      <xdr:rowOff>0</xdr:rowOff>
    </xdr:from>
    <xdr:to>
      <xdr:col>6</xdr:col>
      <xdr:colOff>0</xdr:colOff>
      <xdr:row>179</xdr:row>
      <xdr:rowOff>0</xdr:rowOff>
    </xdr:to>
    <xdr:graphicFrame macro="">
      <xdr:nvGraphicFramePr>
        <xdr:cNvPr id="8676790" name="Gráfico 68">
          <a:extLst>
            <a:ext uri="{FF2B5EF4-FFF2-40B4-BE49-F238E27FC236}">
              <a16:creationId xmlns:a16="http://schemas.microsoft.com/office/drawing/2014/main" id="{C51F6EF7-9C5F-ADBE-9DA5-A85CE7D6CB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7</xdr:col>
      <xdr:colOff>0</xdr:colOff>
      <xdr:row>179</xdr:row>
      <xdr:rowOff>0</xdr:rowOff>
    </xdr:from>
    <xdr:to>
      <xdr:col>12</xdr:col>
      <xdr:colOff>733425</xdr:colOff>
      <xdr:row>179</xdr:row>
      <xdr:rowOff>0</xdr:rowOff>
    </xdr:to>
    <xdr:graphicFrame macro="">
      <xdr:nvGraphicFramePr>
        <xdr:cNvPr id="8676791" name="Gráfico 72">
          <a:extLst>
            <a:ext uri="{FF2B5EF4-FFF2-40B4-BE49-F238E27FC236}">
              <a16:creationId xmlns:a16="http://schemas.microsoft.com/office/drawing/2014/main" id="{4A50883D-ACAC-9DB0-41FC-5E5E39029A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9525</xdr:colOff>
      <xdr:row>179</xdr:row>
      <xdr:rowOff>0</xdr:rowOff>
    </xdr:from>
    <xdr:to>
      <xdr:col>5</xdr:col>
      <xdr:colOff>742950</xdr:colOff>
      <xdr:row>179</xdr:row>
      <xdr:rowOff>0</xdr:rowOff>
    </xdr:to>
    <xdr:graphicFrame macro="">
      <xdr:nvGraphicFramePr>
        <xdr:cNvPr id="8676792" name="Gráfico 74">
          <a:extLst>
            <a:ext uri="{FF2B5EF4-FFF2-40B4-BE49-F238E27FC236}">
              <a16:creationId xmlns:a16="http://schemas.microsoft.com/office/drawing/2014/main" id="{8C9BF253-1A6A-E887-8359-D18E4FB747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7</xdr:col>
      <xdr:colOff>9525</xdr:colOff>
      <xdr:row>179</xdr:row>
      <xdr:rowOff>0</xdr:rowOff>
    </xdr:from>
    <xdr:to>
      <xdr:col>12</xdr:col>
      <xdr:colOff>742950</xdr:colOff>
      <xdr:row>179</xdr:row>
      <xdr:rowOff>0</xdr:rowOff>
    </xdr:to>
    <xdr:graphicFrame macro="">
      <xdr:nvGraphicFramePr>
        <xdr:cNvPr id="8676793" name="Gráfico 76">
          <a:extLst>
            <a:ext uri="{FF2B5EF4-FFF2-40B4-BE49-F238E27FC236}">
              <a16:creationId xmlns:a16="http://schemas.microsoft.com/office/drawing/2014/main" id="{2477D7D9-ED18-54D2-3FFC-B825BCC4B6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0</xdr:col>
      <xdr:colOff>9525</xdr:colOff>
      <xdr:row>179</xdr:row>
      <xdr:rowOff>0</xdr:rowOff>
    </xdr:from>
    <xdr:to>
      <xdr:col>5</xdr:col>
      <xdr:colOff>742950</xdr:colOff>
      <xdr:row>179</xdr:row>
      <xdr:rowOff>0</xdr:rowOff>
    </xdr:to>
    <xdr:graphicFrame macro="">
      <xdr:nvGraphicFramePr>
        <xdr:cNvPr id="8676794" name="Gráfico 81">
          <a:extLst>
            <a:ext uri="{FF2B5EF4-FFF2-40B4-BE49-F238E27FC236}">
              <a16:creationId xmlns:a16="http://schemas.microsoft.com/office/drawing/2014/main" id="{F34C6405-B279-68F0-577B-7127C38E34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7</xdr:col>
      <xdr:colOff>9525</xdr:colOff>
      <xdr:row>179</xdr:row>
      <xdr:rowOff>0</xdr:rowOff>
    </xdr:from>
    <xdr:to>
      <xdr:col>12</xdr:col>
      <xdr:colOff>742950</xdr:colOff>
      <xdr:row>179</xdr:row>
      <xdr:rowOff>0</xdr:rowOff>
    </xdr:to>
    <xdr:graphicFrame macro="">
      <xdr:nvGraphicFramePr>
        <xdr:cNvPr id="8676795" name="Gráfico 82">
          <a:extLst>
            <a:ext uri="{FF2B5EF4-FFF2-40B4-BE49-F238E27FC236}">
              <a16:creationId xmlns:a16="http://schemas.microsoft.com/office/drawing/2014/main" id="{536223ED-A577-FD08-B0E1-EB0DB933C6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0</xdr:col>
      <xdr:colOff>9525</xdr:colOff>
      <xdr:row>179</xdr:row>
      <xdr:rowOff>0</xdr:rowOff>
    </xdr:from>
    <xdr:to>
      <xdr:col>5</xdr:col>
      <xdr:colOff>742950</xdr:colOff>
      <xdr:row>179</xdr:row>
      <xdr:rowOff>0</xdr:rowOff>
    </xdr:to>
    <xdr:graphicFrame macro="">
      <xdr:nvGraphicFramePr>
        <xdr:cNvPr id="8676796" name="Gráfico 83">
          <a:extLst>
            <a:ext uri="{FF2B5EF4-FFF2-40B4-BE49-F238E27FC236}">
              <a16:creationId xmlns:a16="http://schemas.microsoft.com/office/drawing/2014/main" id="{495EF3E6-70A6-082C-D9C4-9787727255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7</xdr:col>
      <xdr:colOff>9525</xdr:colOff>
      <xdr:row>179</xdr:row>
      <xdr:rowOff>0</xdr:rowOff>
    </xdr:from>
    <xdr:to>
      <xdr:col>12</xdr:col>
      <xdr:colOff>742950</xdr:colOff>
      <xdr:row>179</xdr:row>
      <xdr:rowOff>0</xdr:rowOff>
    </xdr:to>
    <xdr:graphicFrame macro="">
      <xdr:nvGraphicFramePr>
        <xdr:cNvPr id="8676797" name="Gráfico 84">
          <a:extLst>
            <a:ext uri="{FF2B5EF4-FFF2-40B4-BE49-F238E27FC236}">
              <a16:creationId xmlns:a16="http://schemas.microsoft.com/office/drawing/2014/main" id="{A7B48F3A-D156-3F47-FEDD-3980F4B95F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0</xdr:col>
      <xdr:colOff>9525</xdr:colOff>
      <xdr:row>179</xdr:row>
      <xdr:rowOff>0</xdr:rowOff>
    </xdr:from>
    <xdr:to>
      <xdr:col>5</xdr:col>
      <xdr:colOff>742950</xdr:colOff>
      <xdr:row>179</xdr:row>
      <xdr:rowOff>0</xdr:rowOff>
    </xdr:to>
    <xdr:graphicFrame macro="">
      <xdr:nvGraphicFramePr>
        <xdr:cNvPr id="8676798" name="Gráfico 85">
          <a:extLst>
            <a:ext uri="{FF2B5EF4-FFF2-40B4-BE49-F238E27FC236}">
              <a16:creationId xmlns:a16="http://schemas.microsoft.com/office/drawing/2014/main" id="{7B97506D-27EB-CED7-9AD4-112CB21596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7</xdr:col>
      <xdr:colOff>9525</xdr:colOff>
      <xdr:row>179</xdr:row>
      <xdr:rowOff>0</xdr:rowOff>
    </xdr:from>
    <xdr:to>
      <xdr:col>12</xdr:col>
      <xdr:colOff>742950</xdr:colOff>
      <xdr:row>179</xdr:row>
      <xdr:rowOff>0</xdr:rowOff>
    </xdr:to>
    <xdr:graphicFrame macro="">
      <xdr:nvGraphicFramePr>
        <xdr:cNvPr id="8676799" name="Gráfico 86">
          <a:extLst>
            <a:ext uri="{FF2B5EF4-FFF2-40B4-BE49-F238E27FC236}">
              <a16:creationId xmlns:a16="http://schemas.microsoft.com/office/drawing/2014/main" id="{C6D62C70-26C1-F58D-CC51-E75B8F62A4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0</xdr:col>
      <xdr:colOff>9525</xdr:colOff>
      <xdr:row>179</xdr:row>
      <xdr:rowOff>0</xdr:rowOff>
    </xdr:from>
    <xdr:to>
      <xdr:col>5</xdr:col>
      <xdr:colOff>742950</xdr:colOff>
      <xdr:row>179</xdr:row>
      <xdr:rowOff>0</xdr:rowOff>
    </xdr:to>
    <xdr:graphicFrame macro="">
      <xdr:nvGraphicFramePr>
        <xdr:cNvPr id="8676800" name="Gráfico 87">
          <a:extLst>
            <a:ext uri="{FF2B5EF4-FFF2-40B4-BE49-F238E27FC236}">
              <a16:creationId xmlns:a16="http://schemas.microsoft.com/office/drawing/2014/main" id="{BBC8048F-A6CB-1C6E-BD96-8DFB1EB4C9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7</xdr:col>
      <xdr:colOff>9525</xdr:colOff>
      <xdr:row>179</xdr:row>
      <xdr:rowOff>0</xdr:rowOff>
    </xdr:from>
    <xdr:to>
      <xdr:col>12</xdr:col>
      <xdr:colOff>742950</xdr:colOff>
      <xdr:row>179</xdr:row>
      <xdr:rowOff>0</xdr:rowOff>
    </xdr:to>
    <xdr:graphicFrame macro="">
      <xdr:nvGraphicFramePr>
        <xdr:cNvPr id="8676801" name="Gráfico 88">
          <a:extLst>
            <a:ext uri="{FF2B5EF4-FFF2-40B4-BE49-F238E27FC236}">
              <a16:creationId xmlns:a16="http://schemas.microsoft.com/office/drawing/2014/main" id="{EA932974-0E79-8EF9-9E8C-514A0A9682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0</xdr:col>
      <xdr:colOff>9525</xdr:colOff>
      <xdr:row>179</xdr:row>
      <xdr:rowOff>0</xdr:rowOff>
    </xdr:from>
    <xdr:to>
      <xdr:col>5</xdr:col>
      <xdr:colOff>742950</xdr:colOff>
      <xdr:row>179</xdr:row>
      <xdr:rowOff>0</xdr:rowOff>
    </xdr:to>
    <xdr:graphicFrame macro="">
      <xdr:nvGraphicFramePr>
        <xdr:cNvPr id="8676802" name="Gráfico 89">
          <a:extLst>
            <a:ext uri="{FF2B5EF4-FFF2-40B4-BE49-F238E27FC236}">
              <a16:creationId xmlns:a16="http://schemas.microsoft.com/office/drawing/2014/main" id="{ADCF041F-145C-F72C-DA3B-C7900EB6C1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7</xdr:col>
      <xdr:colOff>9525</xdr:colOff>
      <xdr:row>179</xdr:row>
      <xdr:rowOff>0</xdr:rowOff>
    </xdr:from>
    <xdr:to>
      <xdr:col>12</xdr:col>
      <xdr:colOff>742950</xdr:colOff>
      <xdr:row>179</xdr:row>
      <xdr:rowOff>0</xdr:rowOff>
    </xdr:to>
    <xdr:graphicFrame macro="">
      <xdr:nvGraphicFramePr>
        <xdr:cNvPr id="8676803" name="Gráfico 90">
          <a:extLst>
            <a:ext uri="{FF2B5EF4-FFF2-40B4-BE49-F238E27FC236}">
              <a16:creationId xmlns:a16="http://schemas.microsoft.com/office/drawing/2014/main" id="{ED67785C-E6DE-558E-60F0-6506C2C3CA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0</xdr:col>
      <xdr:colOff>9525</xdr:colOff>
      <xdr:row>179</xdr:row>
      <xdr:rowOff>0</xdr:rowOff>
    </xdr:from>
    <xdr:to>
      <xdr:col>5</xdr:col>
      <xdr:colOff>742950</xdr:colOff>
      <xdr:row>179</xdr:row>
      <xdr:rowOff>0</xdr:rowOff>
    </xdr:to>
    <xdr:graphicFrame macro="">
      <xdr:nvGraphicFramePr>
        <xdr:cNvPr id="8676804" name="Gráfico 92">
          <a:extLst>
            <a:ext uri="{FF2B5EF4-FFF2-40B4-BE49-F238E27FC236}">
              <a16:creationId xmlns:a16="http://schemas.microsoft.com/office/drawing/2014/main" id="{1D65B149-9CA8-97CE-BD16-2631807F15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ECLAN%20XV%20III\01_Muestreo%20Biol&#243;gico%20ANCHOVETA_Abate_LIMPIO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VAS"/>
      <sheetName val="TODOS"/>
      <sheetName val="OTOLITOS"/>
      <sheetName val="graficos"/>
      <sheetName val="L1 an"/>
      <sheetName val="L2 an"/>
      <sheetName val="L3 an"/>
      <sheetName val="L4 an"/>
      <sheetName val="L5 an"/>
      <sheetName val="L6 an"/>
      <sheetName val="L7 an"/>
      <sheetName val="L8 an"/>
      <sheetName val="L9 an"/>
      <sheetName val="L10 an"/>
      <sheetName val="L11 an"/>
      <sheetName val="L12 an"/>
      <sheetName val="L13 an"/>
      <sheetName val="L14 an"/>
      <sheetName val="L15 an"/>
      <sheetName val="L16 an"/>
      <sheetName val="L17 an"/>
      <sheetName val="L18 an"/>
      <sheetName val="L19 an"/>
      <sheetName val="L20 an"/>
      <sheetName val="L21 an"/>
      <sheetName val="L22 an"/>
      <sheetName val="L23 an"/>
      <sheetName val="L24 an"/>
      <sheetName val="L25 an"/>
      <sheetName val="L26 an"/>
      <sheetName val="L27 an"/>
      <sheetName val="L28 an"/>
      <sheetName val="L29 an"/>
      <sheetName val="L30 an"/>
      <sheetName val="L31 an"/>
      <sheetName val="L32 an"/>
      <sheetName val="L33 an"/>
      <sheetName val="L34 an"/>
      <sheetName val="L35 an"/>
      <sheetName val="L36 an"/>
      <sheetName val="L37 an"/>
      <sheetName val="L38 an"/>
      <sheetName val="L39 an"/>
      <sheetName val="L40 an"/>
      <sheetName val="L41 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8">
          <cell r="F58">
            <v>1</v>
          </cell>
          <cell r="H58">
            <v>0.5</v>
          </cell>
          <cell r="I58">
            <v>0</v>
          </cell>
        </row>
        <row r="59">
          <cell r="F59">
            <v>1</v>
          </cell>
          <cell r="H59">
            <v>0.4</v>
          </cell>
          <cell r="I59">
            <v>0</v>
          </cell>
        </row>
        <row r="60">
          <cell r="F60">
            <v>1</v>
          </cell>
          <cell r="H60">
            <v>0.6</v>
          </cell>
          <cell r="I60">
            <v>0</v>
          </cell>
        </row>
        <row r="61">
          <cell r="F61">
            <v>1</v>
          </cell>
          <cell r="H61">
            <v>0.7</v>
          </cell>
          <cell r="I61">
            <v>0</v>
          </cell>
        </row>
        <row r="62">
          <cell r="F62">
            <v>1</v>
          </cell>
          <cell r="H62">
            <v>0.3</v>
          </cell>
          <cell r="I62">
            <v>0</v>
          </cell>
        </row>
        <row r="63">
          <cell r="F63">
            <v>1</v>
          </cell>
          <cell r="H63">
            <v>0.4</v>
          </cell>
          <cell r="I63">
            <v>0</v>
          </cell>
        </row>
        <row r="64">
          <cell r="F64">
            <v>1</v>
          </cell>
          <cell r="H64">
            <v>0.6</v>
          </cell>
          <cell r="I64">
            <v>0</v>
          </cell>
        </row>
        <row r="65">
          <cell r="F65">
            <v>1</v>
          </cell>
          <cell r="H65">
            <v>0.4</v>
          </cell>
          <cell r="I65">
            <v>0</v>
          </cell>
        </row>
        <row r="66">
          <cell r="F66">
            <v>1</v>
          </cell>
          <cell r="H66">
            <v>0.5</v>
          </cell>
          <cell r="I66">
            <v>0</v>
          </cell>
        </row>
        <row r="67">
          <cell r="F67">
            <v>1</v>
          </cell>
          <cell r="H67">
            <v>0.4</v>
          </cell>
          <cell r="I67">
            <v>0</v>
          </cell>
        </row>
        <row r="68">
          <cell r="F68">
            <v>1</v>
          </cell>
          <cell r="H68">
            <v>0.3</v>
          </cell>
          <cell r="I68">
            <v>0</v>
          </cell>
        </row>
        <row r="69">
          <cell r="F69">
            <v>1</v>
          </cell>
          <cell r="H69">
            <v>0.4</v>
          </cell>
          <cell r="I69">
            <v>0</v>
          </cell>
        </row>
        <row r="70">
          <cell r="F70">
            <v>1</v>
          </cell>
          <cell r="H70">
            <v>0.2</v>
          </cell>
          <cell r="I70">
            <v>0</v>
          </cell>
        </row>
        <row r="71">
          <cell r="F71">
            <v>1</v>
          </cell>
          <cell r="H71">
            <v>0.4</v>
          </cell>
          <cell r="I71">
            <v>0</v>
          </cell>
        </row>
        <row r="72">
          <cell r="F72">
            <v>1</v>
          </cell>
          <cell r="H72">
            <v>0.4</v>
          </cell>
          <cell r="I72">
            <v>0</v>
          </cell>
        </row>
        <row r="73">
          <cell r="F73">
            <v>1</v>
          </cell>
          <cell r="H73">
            <v>0.3</v>
          </cell>
          <cell r="I73">
            <v>0</v>
          </cell>
        </row>
        <row r="74">
          <cell r="F74">
            <v>1</v>
          </cell>
          <cell r="H74">
            <v>0.5</v>
          </cell>
          <cell r="I74">
            <v>0</v>
          </cell>
        </row>
        <row r="75">
          <cell r="F75">
            <v>1</v>
          </cell>
          <cell r="H75">
            <v>0.4</v>
          </cell>
          <cell r="I75">
            <v>0</v>
          </cell>
        </row>
        <row r="76">
          <cell r="F76">
            <v>1</v>
          </cell>
          <cell r="H76">
            <v>0.3</v>
          </cell>
          <cell r="I76">
            <v>0</v>
          </cell>
        </row>
        <row r="77">
          <cell r="F77">
            <v>1</v>
          </cell>
          <cell r="H77">
            <v>0.3</v>
          </cell>
          <cell r="I77">
            <v>0</v>
          </cell>
        </row>
        <row r="78">
          <cell r="F78">
            <v>1</v>
          </cell>
          <cell r="H78">
            <v>0.2</v>
          </cell>
          <cell r="I78">
            <v>0</v>
          </cell>
        </row>
        <row r="79">
          <cell r="F79">
            <v>1</v>
          </cell>
          <cell r="H79">
            <v>0.3</v>
          </cell>
          <cell r="I79">
            <v>0</v>
          </cell>
        </row>
        <row r="80">
          <cell r="F80">
            <v>1</v>
          </cell>
          <cell r="H80">
            <v>0.4</v>
          </cell>
          <cell r="I80">
            <v>0</v>
          </cell>
        </row>
        <row r="81">
          <cell r="F81">
            <v>1</v>
          </cell>
          <cell r="H81">
            <v>0.4</v>
          </cell>
          <cell r="I81">
            <v>0</v>
          </cell>
        </row>
        <row r="82">
          <cell r="F82">
            <v>1</v>
          </cell>
          <cell r="H82">
            <v>0.7</v>
          </cell>
          <cell r="I82">
            <v>0</v>
          </cell>
        </row>
        <row r="83">
          <cell r="F83">
            <v>1</v>
          </cell>
          <cell r="H83">
            <v>0.9</v>
          </cell>
          <cell r="I83">
            <v>0</v>
          </cell>
        </row>
        <row r="84">
          <cell r="F84">
            <v>1</v>
          </cell>
          <cell r="H84">
            <v>0.3</v>
          </cell>
          <cell r="I84">
            <v>0</v>
          </cell>
        </row>
        <row r="85">
          <cell r="F85">
            <v>1</v>
          </cell>
          <cell r="H85">
            <v>0.3</v>
          </cell>
          <cell r="I85">
            <v>0</v>
          </cell>
        </row>
        <row r="86">
          <cell r="F86">
            <v>1</v>
          </cell>
          <cell r="H86">
            <v>0.4</v>
          </cell>
          <cell r="I86">
            <v>0</v>
          </cell>
        </row>
        <row r="87">
          <cell r="F87">
            <v>1</v>
          </cell>
          <cell r="H87">
            <v>0.4</v>
          </cell>
          <cell r="I87">
            <v>0</v>
          </cell>
        </row>
        <row r="88">
          <cell r="F88">
            <v>1</v>
          </cell>
          <cell r="H88">
            <v>0.3</v>
          </cell>
          <cell r="I88">
            <v>0</v>
          </cell>
        </row>
        <row r="89">
          <cell r="F89">
            <v>1</v>
          </cell>
          <cell r="H89">
            <v>0.3</v>
          </cell>
          <cell r="I89">
            <v>0</v>
          </cell>
        </row>
        <row r="90">
          <cell r="F90">
            <v>1</v>
          </cell>
          <cell r="H90">
            <v>0.4</v>
          </cell>
          <cell r="I90">
            <v>0</v>
          </cell>
        </row>
        <row r="91">
          <cell r="F91">
            <v>1</v>
          </cell>
          <cell r="H91">
            <v>0.4</v>
          </cell>
          <cell r="I91">
            <v>0</v>
          </cell>
        </row>
        <row r="92">
          <cell r="F92">
            <v>1</v>
          </cell>
          <cell r="H92">
            <v>0.6</v>
          </cell>
          <cell r="I92">
            <v>0</v>
          </cell>
        </row>
        <row r="93">
          <cell r="F93">
            <v>1</v>
          </cell>
          <cell r="H93">
            <v>0.4</v>
          </cell>
          <cell r="I93">
            <v>0</v>
          </cell>
        </row>
        <row r="94">
          <cell r="F94">
            <v>1</v>
          </cell>
          <cell r="H94">
            <v>0.5</v>
          </cell>
          <cell r="I94">
            <v>0</v>
          </cell>
        </row>
        <row r="95">
          <cell r="F95">
            <v>1</v>
          </cell>
          <cell r="H95">
            <v>0.4</v>
          </cell>
          <cell r="I95">
            <v>0</v>
          </cell>
        </row>
        <row r="96">
          <cell r="F96">
            <v>1</v>
          </cell>
          <cell r="H96">
            <v>0.5</v>
          </cell>
          <cell r="I96">
            <v>0</v>
          </cell>
        </row>
        <row r="97">
          <cell r="F97">
            <v>1</v>
          </cell>
          <cell r="H97">
            <v>0.4</v>
          </cell>
          <cell r="I97">
            <v>0</v>
          </cell>
        </row>
        <row r="98">
          <cell r="F98">
            <v>1</v>
          </cell>
          <cell r="H98">
            <v>0.4</v>
          </cell>
          <cell r="I98">
            <v>0</v>
          </cell>
        </row>
        <row r="99">
          <cell r="F99">
            <v>1</v>
          </cell>
          <cell r="H99">
            <v>1.2</v>
          </cell>
          <cell r="I99">
            <v>0</v>
          </cell>
        </row>
        <row r="100">
          <cell r="F100">
            <v>1</v>
          </cell>
          <cell r="H100">
            <v>0.3</v>
          </cell>
          <cell r="I100">
            <v>0</v>
          </cell>
        </row>
        <row r="101">
          <cell r="F101">
            <v>1</v>
          </cell>
          <cell r="H101">
            <v>0.2</v>
          </cell>
          <cell r="I101">
            <v>0</v>
          </cell>
        </row>
        <row r="102">
          <cell r="F102">
            <v>1</v>
          </cell>
          <cell r="H102">
            <v>0.3</v>
          </cell>
          <cell r="I102">
            <v>0</v>
          </cell>
        </row>
        <row r="103">
          <cell r="F103">
            <v>1</v>
          </cell>
          <cell r="H103">
            <v>0.2</v>
          </cell>
          <cell r="I103">
            <v>0</v>
          </cell>
        </row>
        <row r="104">
          <cell r="F104">
            <v>1</v>
          </cell>
          <cell r="H104">
            <v>0.3</v>
          </cell>
          <cell r="I104">
            <v>0</v>
          </cell>
        </row>
        <row r="105">
          <cell r="F105">
            <v>1</v>
          </cell>
          <cell r="H105">
            <v>0.3</v>
          </cell>
          <cell r="I105">
            <v>0</v>
          </cell>
        </row>
        <row r="106">
          <cell r="F106">
            <v>1</v>
          </cell>
          <cell r="H106">
            <v>0.7</v>
          </cell>
          <cell r="I106">
            <v>0</v>
          </cell>
        </row>
        <row r="107">
          <cell r="F107">
            <v>1</v>
          </cell>
          <cell r="H107">
            <v>0.4</v>
          </cell>
          <cell r="I107">
            <v>0</v>
          </cell>
        </row>
        <row r="108">
          <cell r="F108">
            <v>1</v>
          </cell>
          <cell r="H108">
            <v>0.2</v>
          </cell>
          <cell r="I108">
            <v>0</v>
          </cell>
        </row>
        <row r="109">
          <cell r="F109">
            <v>1</v>
          </cell>
          <cell r="H109">
            <v>0.3</v>
          </cell>
          <cell r="I109">
            <v>0</v>
          </cell>
        </row>
        <row r="110">
          <cell r="F110">
            <v>1</v>
          </cell>
          <cell r="H110">
            <v>0.4</v>
          </cell>
          <cell r="I110">
            <v>0</v>
          </cell>
        </row>
        <row r="111">
          <cell r="F111">
            <v>1</v>
          </cell>
          <cell r="H111">
            <v>0.4</v>
          </cell>
          <cell r="I111">
            <v>0</v>
          </cell>
        </row>
        <row r="112">
          <cell r="F112">
            <v>1</v>
          </cell>
          <cell r="H112">
            <v>0.4</v>
          </cell>
          <cell r="I112">
            <v>0</v>
          </cell>
        </row>
        <row r="113">
          <cell r="F113">
            <v>1</v>
          </cell>
          <cell r="H113">
            <v>0.4</v>
          </cell>
          <cell r="I113">
            <v>0</v>
          </cell>
        </row>
        <row r="114">
          <cell r="F114">
            <v>1</v>
          </cell>
          <cell r="H114">
            <v>0.3</v>
          </cell>
          <cell r="I114">
            <v>0</v>
          </cell>
        </row>
        <row r="115">
          <cell r="F115">
            <v>1</v>
          </cell>
          <cell r="H115">
            <v>0.3</v>
          </cell>
          <cell r="I115">
            <v>0</v>
          </cell>
        </row>
        <row r="116">
          <cell r="F116">
            <v>1</v>
          </cell>
          <cell r="H116">
            <v>0.4</v>
          </cell>
          <cell r="I116">
            <v>0</v>
          </cell>
        </row>
        <row r="117">
          <cell r="F117">
            <v>1</v>
          </cell>
          <cell r="H117">
            <v>0.2</v>
          </cell>
          <cell r="I117">
            <v>0</v>
          </cell>
        </row>
        <row r="118">
          <cell r="F118">
            <v>1</v>
          </cell>
          <cell r="H118">
            <v>0.3</v>
          </cell>
          <cell r="I118">
            <v>0</v>
          </cell>
        </row>
        <row r="119">
          <cell r="F119">
            <v>1</v>
          </cell>
          <cell r="H119">
            <v>0.4</v>
          </cell>
          <cell r="I119">
            <v>0</v>
          </cell>
        </row>
        <row r="120">
          <cell r="F120">
            <v>1</v>
          </cell>
          <cell r="H120">
            <v>0.4</v>
          </cell>
          <cell r="I120">
            <v>0</v>
          </cell>
        </row>
        <row r="121">
          <cell r="F121">
            <v>1</v>
          </cell>
          <cell r="H121">
            <v>0.7</v>
          </cell>
          <cell r="I121">
            <v>0</v>
          </cell>
        </row>
        <row r="122">
          <cell r="F122">
            <v>1</v>
          </cell>
          <cell r="H122">
            <v>0.4</v>
          </cell>
          <cell r="I122">
            <v>0</v>
          </cell>
        </row>
        <row r="123">
          <cell r="F123">
            <v>1</v>
          </cell>
          <cell r="H123">
            <v>0.2</v>
          </cell>
          <cell r="I123">
            <v>0</v>
          </cell>
        </row>
        <row r="124">
          <cell r="F124">
            <v>1</v>
          </cell>
          <cell r="H124">
            <v>0.3</v>
          </cell>
          <cell r="I124">
            <v>0</v>
          </cell>
        </row>
        <row r="125">
          <cell r="F125">
            <v>1</v>
          </cell>
          <cell r="H125">
            <v>0.4</v>
          </cell>
          <cell r="I125">
            <v>0</v>
          </cell>
        </row>
        <row r="126">
          <cell r="F126">
            <v>1</v>
          </cell>
          <cell r="H126">
            <v>0.2</v>
          </cell>
          <cell r="I126">
            <v>0</v>
          </cell>
        </row>
        <row r="127">
          <cell r="F127">
            <v>1</v>
          </cell>
          <cell r="H127">
            <v>0.3</v>
          </cell>
          <cell r="I127">
            <v>0</v>
          </cell>
        </row>
        <row r="128">
          <cell r="F128">
            <v>1</v>
          </cell>
          <cell r="H128">
            <v>0.5</v>
          </cell>
          <cell r="I128">
            <v>0</v>
          </cell>
        </row>
        <row r="129">
          <cell r="F129">
            <v>1</v>
          </cell>
          <cell r="H129">
            <v>1</v>
          </cell>
          <cell r="I129">
            <v>0</v>
          </cell>
        </row>
        <row r="130">
          <cell r="F130">
            <v>1</v>
          </cell>
          <cell r="H130">
            <v>0.6</v>
          </cell>
          <cell r="I130">
            <v>0</v>
          </cell>
        </row>
        <row r="131">
          <cell r="F131">
            <v>1</v>
          </cell>
          <cell r="H131">
            <v>0.3</v>
          </cell>
          <cell r="I131">
            <v>0</v>
          </cell>
        </row>
        <row r="132">
          <cell r="F132">
            <v>1</v>
          </cell>
          <cell r="H132">
            <v>1.8</v>
          </cell>
          <cell r="I132">
            <v>0</v>
          </cell>
        </row>
        <row r="133">
          <cell r="F133">
            <v>2</v>
          </cell>
          <cell r="H133">
            <v>0.2</v>
          </cell>
          <cell r="I133">
            <v>1.7699115044247786</v>
          </cell>
        </row>
        <row r="134">
          <cell r="F134">
            <v>2</v>
          </cell>
          <cell r="H134">
            <v>0.1</v>
          </cell>
          <cell r="I134">
            <v>0.85470085470085477</v>
          </cell>
        </row>
        <row r="135">
          <cell r="F135">
            <v>2</v>
          </cell>
          <cell r="H135">
            <v>0.1</v>
          </cell>
          <cell r="I135">
            <v>1.0204081632653061</v>
          </cell>
        </row>
        <row r="136">
          <cell r="F136">
            <v>2</v>
          </cell>
          <cell r="H136">
            <v>0.1</v>
          </cell>
          <cell r="I136">
            <v>0.8928571428571429</v>
          </cell>
        </row>
        <row r="137">
          <cell r="F137">
            <v>2</v>
          </cell>
          <cell r="H137">
            <v>0.4</v>
          </cell>
          <cell r="I137">
            <v>1.8181818181818181</v>
          </cell>
        </row>
        <row r="138">
          <cell r="F138">
            <v>2</v>
          </cell>
          <cell r="H138">
            <v>0.1</v>
          </cell>
          <cell r="I138">
            <v>0.83333333333333337</v>
          </cell>
        </row>
        <row r="139">
          <cell r="F139">
            <v>2</v>
          </cell>
          <cell r="H139">
            <v>0.1</v>
          </cell>
          <cell r="I139">
            <v>0.80645161290322576</v>
          </cell>
        </row>
        <row r="140">
          <cell r="F140">
            <v>2</v>
          </cell>
          <cell r="H140">
            <v>0.1</v>
          </cell>
          <cell r="I140">
            <v>0.99009900990099009</v>
          </cell>
        </row>
        <row r="141">
          <cell r="F141">
            <v>2</v>
          </cell>
          <cell r="H141">
            <v>0.1</v>
          </cell>
          <cell r="I141">
            <v>0.82644628099173556</v>
          </cell>
        </row>
        <row r="142">
          <cell r="F142">
            <v>2</v>
          </cell>
          <cell r="H142">
            <v>0.1</v>
          </cell>
          <cell r="I142">
            <v>1.0309278350515465</v>
          </cell>
        </row>
        <row r="143">
          <cell r="F143">
            <v>2</v>
          </cell>
          <cell r="H143">
            <v>0.1</v>
          </cell>
          <cell r="I143">
            <v>0.81300813008130079</v>
          </cell>
        </row>
        <row r="144">
          <cell r="F144">
            <v>2</v>
          </cell>
          <cell r="H144">
            <v>0.5</v>
          </cell>
          <cell r="I144">
            <v>3.1645569620253164</v>
          </cell>
        </row>
        <row r="145">
          <cell r="F145">
            <v>2</v>
          </cell>
          <cell r="H145">
            <v>0.1</v>
          </cell>
          <cell r="I145">
            <v>0.99009900990099009</v>
          </cell>
        </row>
        <row r="146">
          <cell r="F146">
            <v>2</v>
          </cell>
          <cell r="H146">
            <v>0.1</v>
          </cell>
          <cell r="I146">
            <v>1.0638297872340425</v>
          </cell>
        </row>
        <row r="147">
          <cell r="F147">
            <v>2</v>
          </cell>
          <cell r="H147">
            <v>0.1</v>
          </cell>
          <cell r="I147">
            <v>0.76335877862595425</v>
          </cell>
        </row>
        <row r="148">
          <cell r="F148">
            <v>2</v>
          </cell>
          <cell r="H148">
            <v>0.1</v>
          </cell>
          <cell r="I148">
            <v>0.80645161290322576</v>
          </cell>
        </row>
        <row r="149">
          <cell r="F149">
            <v>2</v>
          </cell>
          <cell r="H149">
            <v>0.1</v>
          </cell>
          <cell r="I149">
            <v>0.94339622641509435</v>
          </cell>
        </row>
        <row r="150">
          <cell r="F150">
            <v>2</v>
          </cell>
          <cell r="H150">
            <v>0.1</v>
          </cell>
          <cell r="I150">
            <v>1.1627906976744187</v>
          </cell>
        </row>
        <row r="151">
          <cell r="F151">
            <v>2</v>
          </cell>
          <cell r="H151">
            <v>0.6</v>
          </cell>
          <cell r="I151">
            <v>4.0816326530612246</v>
          </cell>
        </row>
        <row r="152">
          <cell r="F152">
            <v>2</v>
          </cell>
          <cell r="H152">
            <v>0.6</v>
          </cell>
          <cell r="I152">
            <v>4.1958041958041958</v>
          </cell>
        </row>
        <row r="153">
          <cell r="F153">
            <v>2</v>
          </cell>
          <cell r="H153">
            <v>0.3</v>
          </cell>
          <cell r="I153">
            <v>2.0408163265306123</v>
          </cell>
        </row>
        <row r="154">
          <cell r="F154">
            <v>2</v>
          </cell>
          <cell r="H154">
            <v>0.1</v>
          </cell>
          <cell r="I154">
            <v>1</v>
          </cell>
        </row>
        <row r="155">
          <cell r="F155">
            <v>2</v>
          </cell>
          <cell r="H155">
            <v>0.1</v>
          </cell>
          <cell r="I155">
            <v>0.81967213114754101</v>
          </cell>
        </row>
        <row r="156">
          <cell r="F156">
            <v>2</v>
          </cell>
          <cell r="H156">
            <v>0.2</v>
          </cell>
          <cell r="I156">
            <v>1.1235955056179774</v>
          </cell>
        </row>
        <row r="157">
          <cell r="F157">
            <v>2</v>
          </cell>
          <cell r="H157">
            <v>0.2</v>
          </cell>
          <cell r="I157">
            <v>1.3333333333333333</v>
          </cell>
        </row>
      </sheetData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2" Type="http://schemas.openxmlformats.org/officeDocument/2006/relationships/externalLinkPath" Target="/RECLAN152%2022-12/RECLAN%20XV%20III%20%2016.12.2022/01_Muestreo%20Biol&#243;gico%20ANCHOVETA_Abate_LIMPIO.xls" TargetMode="External"/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2" Type="http://schemas.openxmlformats.org/officeDocument/2006/relationships/externalLinkPath" Target="/RECLAN152%2022-12/RECLAN%20XV%20III%20%2016.12.2022/01_Muestreo%20Biol&#243;gico%20ANCHOVETA_Abate_LIMPIO.xls" TargetMode="External"/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G:\RECLAN%20XV%20III\01_Muestreo%20Biol&#243;gico%20ANCHOVETA_Abate_LIMPIO.xls" TargetMode="External"/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G:\RECLAN%20XV%20III\01_Muestreo%20Biol&#243;gico%20ANCHOVETA_Abate_LIMPIO.xls" TargetMode="External"/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G:\RECLAN%20XV%20III\01_Muestreo%20Biol&#243;gico%20ANCHOVETA_Abate_LIMPIO.xls" TargetMode="External"/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boseco1" refreshedDate="44894.419813657405" createdVersion="1" refreshedVersion="4" recordCount="200" upgradeOnRefresh="1" xr:uid="{00000000-000A-0000-FFFF-FFFF01000000}">
  <cacheSource type="worksheet">
    <worksheetSource ref="C57:F257" sheet="L1 an"/>
  </cacheSource>
  <cacheFields count="4">
    <cacheField name="clase" numFmtId="0">
      <sharedItems containsSemiMixedTypes="0" containsString="0" containsNumber="1" minValue="8.5" maxValue="13" count="7">
        <n v="12.5"/>
        <n v="12"/>
        <n v="11.5"/>
        <n v="11"/>
        <n v="13"/>
        <n v="10.5"/>
        <n v="8.5"/>
      </sharedItems>
    </cacheField>
    <cacheField name="(gr)" numFmtId="0">
      <sharedItems containsSemiMixedTypes="0" containsString="0" containsNumber="1" minValue="4.3" maxValue="14.6" count="54">
        <n v="11.1"/>
        <n v="10.9"/>
        <n v="12.2"/>
        <n v="11.3"/>
        <n v="10.199999999999999"/>
        <n v="10.3"/>
        <n v="9.8000000000000007"/>
        <n v="10.6"/>
        <n v="11.6"/>
        <n v="8.8000000000000007"/>
        <n v="8.6"/>
        <n v="9.6999999999999993"/>
        <n v="13.1"/>
        <n v="11.5"/>
        <n v="9.4"/>
        <n v="10.8"/>
        <n v="9.1999999999999993"/>
        <n v="9.1"/>
        <n v="12.3"/>
        <n v="10.4"/>
        <n v="11.9"/>
        <n v="12.5"/>
        <n v="11.4"/>
        <n v="8.9"/>
        <n v="13.4"/>
        <n v="7.4"/>
        <n v="11.7"/>
        <n v="10"/>
        <n v="9.9"/>
        <n v="11"/>
        <n v="9.3000000000000007"/>
        <n v="12.1"/>
        <n v="10.5"/>
        <n v="11.8"/>
        <n v="10.7"/>
        <n v="9"/>
        <n v="8.6999999999999993"/>
        <n v="10.1"/>
        <n v="13.3"/>
        <n v="8.4"/>
        <n v="8.1"/>
        <n v="11.2"/>
        <n v="7.6"/>
        <n v="9.6"/>
        <n v="13"/>
        <n v="8"/>
        <n v="13.7"/>
        <n v="12"/>
        <n v="9.5"/>
        <n v="12.6"/>
        <n v="4.3"/>
        <n v="14.6"/>
        <n v="13.2"/>
        <n v="14.2"/>
      </sharedItems>
    </cacheField>
    <cacheField name="Evisc." numFmtId="0">
      <sharedItems containsSemiMixedTypes="0" containsString="0" containsNumber="1" minValue="3.8" maxValue="13.3"/>
    </cacheField>
    <cacheField name="sexo" numFmtId="0">
      <sharedItems containsSemiMixedTypes="0" containsString="0" containsNumber="1" containsInteger="1" minValue="1" maxValue="2" count="2">
        <n v="1"/>
        <n v="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boseco1" refreshedDate="44895.466567476855" createdVersion="1" refreshedVersion="4" recordCount="200" upgradeOnRefresh="1" xr:uid="{00000000-000A-0000-FFFF-FFFF02000000}">
  <cacheSource type="worksheet">
    <worksheetSource ref="C57:F257" sheet="L2 an"/>
  </cacheSource>
  <cacheFields count="4">
    <cacheField name="clase" numFmtId="0">
      <sharedItems containsSemiMixedTypes="0" containsString="0" containsNumber="1" minValue="9" maxValue="14.5" count="11">
        <n v="13"/>
        <n v="12.5"/>
        <n v="12"/>
        <n v="14"/>
        <n v="13.5"/>
        <n v="14.5"/>
        <n v="10"/>
        <n v="11"/>
        <n v="11.5"/>
        <n v="9"/>
        <n v="10.5"/>
      </sharedItems>
    </cacheField>
    <cacheField name="(gr)" numFmtId="0">
      <sharedItems containsSemiMixedTypes="0" containsString="0" containsNumber="1" minValue="4.5" maxValue="22.3" count="70">
        <n v="14.4"/>
        <n v="12.3"/>
        <n v="11.4"/>
        <n v="14.6"/>
        <n v="18.399999999999999"/>
        <n v="13.1"/>
        <n v="12.7"/>
        <n v="12.1"/>
        <n v="11.5"/>
        <n v="12.8"/>
        <n v="14.9"/>
        <n v="17.399999999999999"/>
        <n v="14.5"/>
        <n v="13"/>
        <n v="17.5"/>
        <n v="22.3"/>
        <n v="6.3"/>
        <n v="16.2"/>
        <n v="13.3"/>
        <n v="14.3"/>
        <n v="11.3"/>
        <n v="8.9"/>
        <n v="11.7"/>
        <n v="15.8"/>
        <n v="19.5"/>
        <n v="15.2"/>
        <n v="10.5"/>
        <n v="13.8"/>
        <n v="15.5"/>
        <n v="7.5"/>
        <n v="15.6"/>
        <n v="14.8"/>
        <n v="15"/>
        <n v="12.6"/>
        <n v="11.2"/>
        <n v="12.5"/>
        <n v="14"/>
        <n v="14.1"/>
        <n v="13.6"/>
        <n v="10.6"/>
        <n v="11.1"/>
        <n v="4.5"/>
        <n v="11"/>
        <n v="9.1999999999999993"/>
        <n v="12.9"/>
        <n v="12.2"/>
        <n v="9.8000000000000007"/>
        <n v="10.4"/>
        <n v="11.9"/>
        <n v="10.9"/>
        <n v="12"/>
        <n v="7.8"/>
        <n v="13.5"/>
        <n v="13.4"/>
        <n v="10"/>
        <n v="16"/>
        <n v="13.9"/>
        <n v="17.100000000000001"/>
        <n v="14.2"/>
        <n v="11.6"/>
        <n v="11.8"/>
        <n v="15.3"/>
        <n v="10.3"/>
        <n v="13.2"/>
        <n v="10.8"/>
        <n v="9"/>
        <n v="8"/>
        <n v="12.4"/>
        <n v="9.3000000000000007"/>
        <n v="13.7"/>
      </sharedItems>
    </cacheField>
    <cacheField name="Evisc." numFmtId="0">
      <sharedItems containsSemiMixedTypes="0" containsString="0" containsNumber="1" minValue="3.9" maxValue="15.8"/>
    </cacheField>
    <cacheField name="sexo" numFmtId="0">
      <sharedItems containsSemiMixedTypes="0" containsString="0" containsNumber="1" containsInteger="1" minValue="1" maxValue="2" count="2">
        <n v="2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boseco1" refreshedDate="44896.512912152779" createdVersion="1" refreshedVersion="4" recordCount="200" upgradeOnRefresh="1" xr:uid="{00000000-000A-0000-FFFF-FFFF03000000}">
  <cacheSource type="worksheet">
    <worksheetSource ref="C57:F257" sheet="L3 an"/>
  </cacheSource>
  <cacheFields count="4">
    <cacheField name="clase" numFmtId="0">
      <sharedItems containsSemiMixedTypes="0" containsString="0" containsNumber="1" minValue="7.5" maxValue="14" count="14">
        <n v="8.5"/>
        <n v="9"/>
        <n v="9.5"/>
        <n v="10"/>
        <n v="10.5"/>
        <n v="13"/>
        <n v="12"/>
        <n v="11.5"/>
        <n v="13.5"/>
        <n v="12.5"/>
        <n v="14"/>
        <n v="11"/>
        <n v="8"/>
        <n v="7.5"/>
      </sharedItems>
    </cacheField>
    <cacheField name="(gr)" numFmtId="0">
      <sharedItems containsSemiMixedTypes="0" containsString="0" containsNumber="1" minValue="2.5" maxValue="14.8"/>
    </cacheField>
    <cacheField name="Evisc." numFmtId="0">
      <sharedItems containsSemiMixedTypes="0" containsString="0" containsNumber="1" minValue="2.2999999999999998" maxValue="14.4"/>
    </cacheField>
    <cacheField name="sexo" numFmtId="0">
      <sharedItems containsSemiMixedTypes="0" containsString="0" containsNumber="1" containsInteger="1" minValue="1" maxValue="3" count="3">
        <n v="3"/>
        <n v="2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boseco1" refreshedDate="44906.150226736114" createdVersion="1" refreshedVersion="4" recordCount="200" upgradeOnRefresh="1" xr:uid="{00000000-000A-0000-FFFF-FFFF04000000}">
  <cacheSource type="worksheet">
    <worksheetSource ref="C57:F257" sheet="L4 an"/>
  </cacheSource>
  <cacheFields count="4">
    <cacheField name="clase" numFmtId="0">
      <sharedItems containsSemiMixedTypes="0" containsString="0" containsNumber="1" minValue="6" maxValue="11" count="11">
        <n v="10"/>
        <n v="9.5"/>
        <n v="9"/>
        <n v="8"/>
        <n v="10.5"/>
        <n v="11"/>
        <n v="8.5"/>
        <n v="7"/>
        <n v="6.5"/>
        <n v="7.5"/>
        <n v="6"/>
      </sharedItems>
    </cacheField>
    <cacheField name="(gr)" numFmtId="0">
      <sharedItems containsSemiMixedTypes="0" containsString="0" containsNumber="1" minValue="0.8" maxValue="10.6" count="75">
        <n v="7.6"/>
        <n v="6"/>
        <n v="6.3"/>
        <n v="6.1"/>
        <n v="6.6"/>
        <n v="3.3"/>
        <n v="5.8"/>
        <n v="6.2"/>
        <n v="8.4"/>
        <n v="7.9"/>
        <n v="5.2"/>
        <n v="6.4"/>
        <n v="5.9"/>
        <n v="8.1"/>
        <n v="6.9"/>
        <n v="10.6"/>
        <n v="6.5"/>
        <n v="4"/>
        <n v="7.4"/>
        <n v="8.1999999999999993"/>
        <n v="7.2"/>
        <n v="4.4000000000000004"/>
        <n v="8.3000000000000007"/>
        <n v="6.7"/>
        <n v="8.8000000000000007"/>
        <n v="8"/>
        <n v="6.8"/>
        <n v="9.3000000000000007"/>
        <n v="8.6"/>
        <n v="10.3"/>
        <n v="9.1"/>
        <n v="5.5"/>
        <n v="4.9000000000000004"/>
        <n v="8.9"/>
        <n v="9"/>
        <n v="7"/>
        <n v="4.5999999999999996"/>
        <n v="7.7"/>
        <n v="8.5"/>
        <n v="7.8"/>
        <n v="5.7"/>
        <n v="7.5"/>
        <n v="3.7"/>
        <n v="3.9"/>
        <n v="4.3"/>
        <n v="4.5"/>
        <n v="4.0999999999999996"/>
        <n v="3.8"/>
        <n v="3.5"/>
        <n v="9.5"/>
        <n v="10"/>
        <n v="2.7"/>
        <n v="1.7"/>
        <n v="3.2"/>
        <n v="2.2000000000000002"/>
        <n v="2.4"/>
        <n v="2.2999999999999998"/>
        <n v="2"/>
        <n v="2.1"/>
        <n v="2.6"/>
        <n v="1.5"/>
        <n v="2.8"/>
        <n v="2.9"/>
        <n v="1.8"/>
        <n v="1.6"/>
        <n v="0.8"/>
        <n v="1.4"/>
        <n v="1.3"/>
        <n v="1.9"/>
        <n v="3.4"/>
        <n v="1.2"/>
        <n v="2.5"/>
        <n v="5.3"/>
        <n v="4.7"/>
        <n v="4.2"/>
      </sharedItems>
    </cacheField>
    <cacheField name="Evisc." numFmtId="0">
      <sharedItems containsSemiMixedTypes="0" containsString="0" containsNumber="1" minValue="1" maxValue="8.9"/>
    </cacheField>
    <cacheField name="sexo" numFmtId="0">
      <sharedItems containsSemiMixedTypes="0" containsString="0" containsNumber="1" containsInteger="1" minValue="1" maxValue="3" count="3">
        <n v="2"/>
        <n v="3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boseco1" refreshedDate="44906.989045023147" createdVersion="1" refreshedVersion="4" recordCount="50" upgradeOnRefresh="1" xr:uid="{00000000-000A-0000-FFFF-FFFF06000000}">
  <cacheSource type="worksheet">
    <worksheetSource ref="C57:F107" sheet="L6 an"/>
  </cacheSource>
  <cacheFields count="4">
    <cacheField name="clase" numFmtId="0">
      <sharedItems containsSemiMixedTypes="0" containsString="0" containsNumber="1" minValue="6" maxValue="10.5" count="10">
        <n v="10"/>
        <n v="10.5"/>
        <n v="8.5"/>
        <n v="9.5"/>
        <n v="8"/>
        <n v="9"/>
        <n v="7.5"/>
        <n v="7"/>
        <n v="6.5"/>
        <n v="6"/>
      </sharedItems>
    </cacheField>
    <cacheField name="(gr)" numFmtId="0">
      <sharedItems containsSemiMixedTypes="0" containsString="0" containsNumber="1" minValue="1.2" maxValue="8.6999999999999993" count="30">
        <n v="8.1999999999999993"/>
        <n v="7"/>
        <n v="8.6999999999999993"/>
        <n v="4.2"/>
        <n v="6.5"/>
        <n v="4.3"/>
        <n v="4.4000000000000004"/>
        <n v="5.0999999999999996"/>
        <n v="5.3"/>
        <n v="4.9000000000000004"/>
        <n v="4.7"/>
        <n v="3.9"/>
        <n v="4.5999999999999996"/>
        <n v="4.0999999999999996"/>
        <n v="3.7"/>
        <n v="3.4"/>
        <n v="3.2"/>
        <n v="3.1"/>
        <n v="4.8"/>
        <n v="3"/>
        <n v="3.6"/>
        <n v="2.9"/>
        <n v="2.7"/>
        <n v="2.5"/>
        <n v="2.6"/>
        <n v="1.5"/>
        <n v="1.2"/>
        <n v="1.4"/>
        <n v="1.6"/>
        <n v="1.3"/>
      </sharedItems>
    </cacheField>
    <cacheField name="Evisc." numFmtId="0">
      <sharedItems containsSemiMixedTypes="0" containsString="0" containsNumber="1" minValue="1" maxValue="7.4"/>
    </cacheField>
    <cacheField name="sexo" numFmtId="0">
      <sharedItems containsSemiMixedTypes="0" containsString="0" containsNumber="1" containsInteger="1" minValue="2" maxValue="3" count="2">
        <n v="2"/>
        <n v="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boseco1" refreshedDate="44907.126922569441" createdVersion="1" refreshedVersion="4" recordCount="200" upgradeOnRefresh="1" xr:uid="{00000000-000A-0000-FFFF-FFFF07000000}">
  <cacheSource type="worksheet">
    <worksheetSource ref="C57:F257" sheet="L7 an"/>
  </cacheSource>
  <cacheFields count="4">
    <cacheField name="clase" numFmtId="0">
      <sharedItems containsSemiMixedTypes="0" containsString="0" containsNumber="1" minValue="11" maxValue="13.5" count="6">
        <n v="12.5"/>
        <n v="13.5"/>
        <n v="11"/>
        <n v="11.5"/>
        <n v="12"/>
        <n v="13"/>
      </sharedItems>
    </cacheField>
    <cacheField name="(gr)" numFmtId="0">
      <sharedItems containsSemiMixedTypes="0" containsString="0" containsNumber="1" minValue="8.5" maxValue="17.600000000000001" count="70">
        <n v="14.2"/>
        <n v="16.2"/>
        <n v="9.4"/>
        <n v="10.3"/>
        <n v="10"/>
        <n v="9.9"/>
        <n v="10.199999999999999"/>
        <n v="11.8"/>
        <n v="10.9"/>
        <n v="12.7"/>
        <n v="14.7"/>
        <n v="10.6"/>
        <n v="11.5"/>
        <n v="11.9"/>
        <n v="14"/>
        <n v="12.2"/>
        <n v="12.1"/>
        <n v="12.5"/>
        <n v="12.3"/>
        <n v="10.5"/>
        <n v="13.6"/>
        <n v="14.5"/>
        <n v="10.1"/>
        <n v="13.7"/>
        <n v="12.6"/>
        <n v="14.3"/>
        <n v="11.3"/>
        <n v="14.9"/>
        <n v="13.9"/>
        <n v="11.7"/>
        <n v="13.5"/>
        <n v="13.3"/>
        <n v="16.3"/>
        <n v="11.4"/>
        <n v="12.9"/>
        <n v="11"/>
        <n v="12.8"/>
        <n v="11.2"/>
        <n v="13.8"/>
        <n v="10.7"/>
        <n v="15.1"/>
        <n v="12.4"/>
        <n v="15.3"/>
        <n v="9.8000000000000007"/>
        <n v="9.6"/>
        <n v="13"/>
        <n v="8.6"/>
        <n v="10.8"/>
        <n v="12"/>
        <n v="14.4"/>
        <n v="10.4"/>
        <n v="13.2"/>
        <n v="9.1999999999999993"/>
        <n v="15.7"/>
        <n v="14.8"/>
        <n v="15.4"/>
        <n v="11.1"/>
        <n v="17.2"/>
        <n v="14.6"/>
        <n v="17.600000000000001"/>
        <n v="16"/>
        <n v="13.4"/>
        <n v="15.9"/>
        <n v="15.6"/>
        <n v="15"/>
        <n v="16.100000000000001"/>
        <n v="8.5"/>
        <n v="16.8"/>
        <n v="13.1"/>
        <n v="9.6999999999999993"/>
      </sharedItems>
    </cacheField>
    <cacheField name="Evisc." numFmtId="0">
      <sharedItems containsSemiMixedTypes="0" containsString="0" containsNumber="1" minValue="7.2" maxValue="14.9"/>
    </cacheField>
    <cacheField name="sexo" numFmtId="0">
      <sharedItems containsSemiMixedTypes="0" containsString="0" containsNumber="1" containsInteger="1" minValue="1" maxValue="2" count="2">
        <n v="1"/>
        <n v="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boseco1" refreshedDate="44907.552183333333" createdVersion="1" refreshedVersion="4" recordCount="200" upgradeOnRefresh="1" xr:uid="{00000000-000A-0000-FFFF-FFFF08000000}">
  <cacheSource type="worksheet">
    <worksheetSource ref="C57:F257" sheet="L8 an"/>
  </cacheSource>
  <cacheFields count="4">
    <cacheField name="clase" numFmtId="0">
      <sharedItems containsSemiMixedTypes="0" containsString="0" containsNumber="1" minValue="11.5" maxValue="16" count="10">
        <n v="14.5"/>
        <n v="14"/>
        <n v="13"/>
        <n v="13.5"/>
        <n v="12.5"/>
        <n v="12"/>
        <n v="15"/>
        <n v="15.5"/>
        <n v="16"/>
        <n v="11.5"/>
      </sharedItems>
    </cacheField>
    <cacheField name="(gr)" numFmtId="0">
      <sharedItems containsSemiMixedTypes="0" containsString="0" containsNumber="1" minValue="9.3000000000000007" maxValue="24.4"/>
    </cacheField>
    <cacheField name="Evisc." numFmtId="0">
      <sharedItems containsSemiMixedTypes="0" containsString="0" containsNumber="1" minValue="8.1" maxValue="22.7"/>
    </cacheField>
    <cacheField name="sexo" numFmtId="0">
      <sharedItems containsSemiMixedTypes="0" containsString="0" containsNumber="1" containsInteger="1" minValue="1" maxValue="2" count="2">
        <n v="1"/>
        <n v="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boseco1" refreshedDate="44908.055393518516" createdVersion="1" refreshedVersion="4" recordCount="200" upgradeOnRefresh="1" xr:uid="{00000000-000A-0000-FFFF-FFFF09000000}">
  <cacheSource type="worksheet">
    <worksheetSource ref="C57:F257" sheet="L9 an"/>
  </cacheSource>
  <cacheFields count="4">
    <cacheField name="clase" numFmtId="0">
      <sharedItems containsSemiMixedTypes="0" containsString="0" containsNumber="1" minValue="4.5" maxValue="11.5" count="14">
        <n v="9"/>
        <n v="10"/>
        <n v="9.5"/>
        <n v="10.5"/>
        <n v="8"/>
        <n v="11"/>
        <n v="11.5"/>
        <n v="8.5"/>
        <n v="7"/>
        <n v="7.5"/>
        <n v="6.5"/>
        <n v="6"/>
        <n v="5.5"/>
        <n v="4.5"/>
      </sharedItems>
    </cacheField>
    <cacheField name="(gr)" numFmtId="0">
      <sharedItems containsSemiMixedTypes="0" containsString="0" containsNumber="1" minValue="0.7" maxValue="11.3"/>
    </cacheField>
    <cacheField name="Evisc." numFmtId="0">
      <sharedItems containsSemiMixedTypes="0" containsString="0" containsNumber="1" minValue="0.6" maxValue="9.9"/>
    </cacheField>
    <cacheField name="sexo" numFmtId="0">
      <sharedItems containsSemiMixedTypes="0" containsString="0" containsNumber="1" containsInteger="1" minValue="1" maxValue="3" count="3">
        <n v="2"/>
        <n v="1"/>
        <n v="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boseco1" refreshedDate="44908.535676273146" createdVersion="1" refreshedVersion="4" recordCount="200" upgradeOnRefresh="1" xr:uid="{00000000-000A-0000-FFFF-FFFF0A000000}">
  <cacheSource type="worksheet">
    <worksheetSource ref="C57:F257" sheet="L10 an"/>
  </cacheSource>
  <cacheFields count="4">
    <cacheField name="clase" numFmtId="0">
      <sharedItems containsSemiMixedTypes="0" containsString="0" containsNumber="1" minValue="11" maxValue="14.5" count="8">
        <n v="13"/>
        <n v="14"/>
        <n v="13.5"/>
        <n v="12"/>
        <n v="12.5"/>
        <n v="11.5"/>
        <n v="11"/>
        <n v="14.5"/>
      </sharedItems>
    </cacheField>
    <cacheField name="(gr)" numFmtId="0">
      <sharedItems containsSemiMixedTypes="0" containsString="0" containsNumber="1" minValue="8.5" maxValue="20.399999999999999"/>
    </cacheField>
    <cacheField name="Evisc." numFmtId="0">
      <sharedItems containsSemiMixedTypes="0" containsString="0" containsNumber="1" minValue="6.9" maxValue="17.7"/>
    </cacheField>
    <cacheField name="sexo" numFmtId="0">
      <sharedItems containsSemiMixedTypes="0" containsString="0" containsNumber="1" containsInteger="1" minValue="1" maxValue="2" count="2">
        <n v="1"/>
        <n v="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boseco1" refreshedDate="44909.081744444447" createdVersion="1" refreshedVersion="4" recordCount="200" upgradeOnRefresh="1" xr:uid="{00000000-000A-0000-FFFF-FFFF0B000000}">
  <cacheSource type="worksheet">
    <worksheetSource ref="C57:F257" sheet="L11 an"/>
  </cacheSource>
  <cacheFields count="4">
    <cacheField name="clase" numFmtId="0">
      <sharedItems containsSemiMixedTypes="0" containsString="0" containsNumber="1" minValue="5" maxValue="8.5" count="8">
        <n v="6"/>
        <n v="6.5"/>
        <n v="5.5"/>
        <n v="7"/>
        <n v="7.5"/>
        <n v="8"/>
        <n v="8.5"/>
        <n v="5"/>
      </sharedItems>
    </cacheField>
    <cacheField name="(gr)" numFmtId="0">
      <sharedItems containsSemiMixedTypes="0" containsString="0" containsNumber="1" minValue="0.7" maxValue="3.7"/>
    </cacheField>
    <cacheField name="Evisc." numFmtId="0">
      <sharedItems containsString="0" containsBlank="1" containsNumber="1" minValue="0.7" maxValue="3.4"/>
    </cacheField>
    <cacheField name="sexo" numFmtId="0">
      <sharedItems containsString="0" containsBlank="1" containsNumber="1" containsInteger="1" minValue="3" maxValue="3" count="2">
        <n v="3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boseco1" refreshedDate="44910.510009953701" createdVersion="1" refreshedVersion="4" recordCount="200" upgradeOnRefresh="1" xr:uid="{00000000-000A-0000-FFFF-FFFF0C000000}">
  <cacheSource type="worksheet">
    <worksheetSource ref="C57:F257" sheet="L12 an" r:id="rId2"/>
  </cacheSource>
  <cacheFields count="4">
    <cacheField name="clase" numFmtId="0">
      <sharedItems containsSemiMixedTypes="0" containsString="0" containsNumber="1" minValue="4.5" maxValue="16.5" count="20">
        <n v="5"/>
        <n v="5.5"/>
        <n v="4.5"/>
        <n v="6"/>
        <n v="6.5"/>
        <n v="7"/>
        <n v="7.5"/>
        <n v="8"/>
        <n v="8.5"/>
        <n v="9"/>
        <n v="9.5"/>
        <n v="13.5"/>
        <n v="14"/>
        <n v="14.5"/>
        <n v="15"/>
        <n v="13"/>
        <n v="10"/>
        <n v="16.5"/>
        <n v="15.5"/>
        <n v="16"/>
      </sharedItems>
    </cacheField>
    <cacheField name="(gr)" numFmtId="0">
      <sharedItems containsSemiMixedTypes="0" containsString="0" containsNumber="1" minValue="0.4" maxValue="29.3"/>
    </cacheField>
    <cacheField name="Evisc." numFmtId="0">
      <sharedItems containsString="0" containsBlank="1" containsNumber="1" minValue="0.5" maxValue="24.7"/>
    </cacheField>
    <cacheField name="sexo" numFmtId="0">
      <sharedItems containsSemiMixedTypes="0" containsString="0" containsNumber="1" containsInteger="1" minValue="1" maxValue="3" count="3">
        <n v="3"/>
        <n v="2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boseco1" refreshedDate="44910.606535648149" createdVersion="1" refreshedVersion="4" recordCount="200" upgradeOnRefresh="1" xr:uid="{00000000-000A-0000-FFFF-FFFF0D000000}">
  <cacheSource type="worksheet">
    <worksheetSource ref="C57:F257" sheet="L13 an" r:id="rId2"/>
  </cacheSource>
  <cacheFields count="4">
    <cacheField name="clase" numFmtId="0">
      <sharedItems containsSemiMixedTypes="0" containsString="0" containsNumber="1" minValue="6.5" maxValue="13.5" count="14">
        <n v="9.5"/>
        <n v="10"/>
        <n v="9"/>
        <n v="10.5"/>
        <n v="11"/>
        <n v="13.5"/>
        <n v="11.5"/>
        <n v="13"/>
        <n v="12.5"/>
        <n v="7"/>
        <n v="8"/>
        <n v="7.5"/>
        <n v="8.5"/>
        <n v="6.5"/>
      </sharedItems>
    </cacheField>
    <cacheField name="(gr)" numFmtId="0">
      <sharedItems containsSemiMixedTypes="0" containsString="0" containsNumber="1" minValue="1.6" maxValue="21.4"/>
    </cacheField>
    <cacheField name="Evisc." numFmtId="0">
      <sharedItems containsSemiMixedTypes="0" containsString="0" containsNumber="1" minValue="1.5" maxValue="18"/>
    </cacheField>
    <cacheField name="sexo" numFmtId="0">
      <sharedItems containsSemiMixedTypes="0" containsString="0" containsNumber="1" containsInteger="1" minValue="1" maxValue="3" count="3">
        <n v="2"/>
        <n v="1"/>
        <n v="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boseco1" refreshedDate="44913.067301273149" createdVersion="1" refreshedVersion="4" recordCount="200" upgradeOnRefresh="1" xr:uid="{00000000-000A-0000-FFFF-FFFF0E000000}">
  <cacheSource type="worksheet">
    <worksheetSource ref="C57:F257" sheet="L16 an" r:id="rId2"/>
  </cacheSource>
  <cacheFields count="4">
    <cacheField name="clase" numFmtId="0">
      <sharedItems containsSemiMixedTypes="0" containsString="0" containsNumber="1" minValue="12" maxValue="16.5" count="10">
        <n v="14"/>
        <n v="13"/>
        <n v="13.5"/>
        <n v="15"/>
        <n v="12"/>
        <n v="14.5"/>
        <n v="12.5"/>
        <n v="15.5"/>
        <n v="16.5"/>
        <n v="16"/>
      </sharedItems>
    </cacheField>
    <cacheField name="(gr)" numFmtId="0">
      <sharedItems containsSemiMixedTypes="0" containsString="0" containsNumber="1" minValue="9.9" maxValue="26.2"/>
    </cacheField>
    <cacheField name="Evisc." numFmtId="0">
      <sharedItems containsSemiMixedTypes="0" containsString="0" containsNumber="1" minValue="9.1999999999999993" maxValue="22.2"/>
    </cacheField>
    <cacheField name="sexo" numFmtId="0">
      <sharedItems containsSemiMixedTypes="0" containsString="0" containsNumber="1" containsInteger="1" minValue="1" maxValue="2" count="2">
        <n v="1"/>
        <n v="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boseco1" refreshedDate="44913.782014814817" createdVersion="1" refreshedVersion="4" recordCount="200" upgradeOnRefresh="1" xr:uid="{00000000-000A-0000-FFFF-FFFF0F000000}">
  <cacheSource type="worksheet">
    <worksheetSource ref="C57:F257" sheet="L17 an" r:id="rId2"/>
  </cacheSource>
  <cacheFields count="4">
    <cacheField name="clase" numFmtId="0">
      <sharedItems containsSemiMixedTypes="0" containsString="0" containsNumber="1" minValue="7" maxValue="16.5" count="19">
        <n v="14"/>
        <n v="12.5"/>
        <n v="13.5"/>
        <n v="12"/>
        <n v="13"/>
        <n v="14.5"/>
        <n v="15"/>
        <n v="11.5"/>
        <n v="15.5"/>
        <n v="16"/>
        <n v="16.5"/>
        <n v="10"/>
        <n v="9.5"/>
        <n v="10.5"/>
        <n v="8.5"/>
        <n v="9"/>
        <n v="8"/>
        <n v="7.5"/>
        <n v="7"/>
      </sharedItems>
    </cacheField>
    <cacheField name="(gr)" numFmtId="0">
      <sharedItems containsSemiMixedTypes="0" containsString="0" containsNumber="1" minValue="2" maxValue="26.7"/>
    </cacheField>
    <cacheField name="Evisc." numFmtId="0">
      <sharedItems containsSemiMixedTypes="0" containsString="0" containsNumber="1" minValue="1.8" maxValue="24.5"/>
    </cacheField>
    <cacheField name="SEXO" numFmtId="0">
      <sharedItems containsSemiMixedTypes="0" containsString="0" containsNumber="1" containsInteger="1" minValue="1" maxValue="3" count="3">
        <n v="1"/>
        <n v="2"/>
        <n v="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boseco1" refreshedDate="44913.973411689818" createdVersion="1" refreshedVersion="4" recordCount="16" upgradeOnRefresh="1" xr:uid="{00000000-000A-0000-FFFF-FFFF10000000}">
  <cacheSource type="worksheet">
    <worksheetSource ref="C57:F73" sheet="L18 an" r:id="rId2"/>
  </cacheSource>
  <cacheFields count="4">
    <cacheField name="clase" numFmtId="0">
      <sharedItems containsSemiMixedTypes="0" containsString="0" containsNumber="1" minValue="6" maxValue="14.5" count="9">
        <n v="13.5"/>
        <n v="14"/>
        <n v="14.5"/>
        <n v="10.5"/>
        <n v="10"/>
        <n v="8.5"/>
        <n v="8"/>
        <n v="6.5"/>
        <n v="6"/>
      </sharedItems>
    </cacheField>
    <cacheField name="(gr)" numFmtId="0">
      <sharedItems containsSemiMixedTypes="0" containsString="0" containsNumber="1" minValue="1.4" maxValue="18.3"/>
    </cacheField>
    <cacheField name="Evisc." numFmtId="0">
      <sharedItems containsSemiMixedTypes="0" containsString="0" containsNumber="1" minValue="1.2" maxValue="16.7"/>
    </cacheField>
    <cacheField name="SEXO" numFmtId="0">
      <sharedItems containsSemiMixedTypes="0" containsString="0" containsNumber="1" containsInteger="1" minValue="2" maxValue="3" count="2">
        <n v="2"/>
        <n v="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is lacruz" refreshedDate="44984.211262500001" createdVersion="8" refreshedVersion="8" recordCount="200" xr:uid="{00000000-000A-0000-FFFF-FFFF05000000}">
  <cacheSource type="worksheet">
    <worksheetSource ref="C57:F257" sheet="L5 an"/>
  </cacheSource>
  <cacheFields count="4">
    <cacheField name="clase" numFmtId="0">
      <sharedItems containsSemiMixedTypes="0" containsString="0" containsNumber="1" minValue="4" maxValue="13.5" count="18">
        <n v="9"/>
        <n v="8.5"/>
        <n v="9.5"/>
        <n v="10"/>
        <n v="12"/>
        <n v="11"/>
        <n v="11.5"/>
        <n v="10.5"/>
        <n v="12.5"/>
        <n v="13.5"/>
        <n v="8"/>
        <n v="7"/>
        <n v="6"/>
        <n v="7.5"/>
        <n v="5.5"/>
        <n v="4"/>
        <n v="4.5"/>
        <n v="5"/>
      </sharedItems>
    </cacheField>
    <cacheField name="(gr)" numFmtId="0">
      <sharedItems containsSemiMixedTypes="0" containsString="0" containsNumber="1" minValue="0.2" maxValue="16.7"/>
    </cacheField>
    <cacheField name="Evisc." numFmtId="0">
      <sharedItems containsSemiMixedTypes="0" containsString="0" containsNumber="1" minValue="0.1" maxValue="15.6"/>
    </cacheField>
    <cacheField name="sexo" numFmtId="0">
      <sharedItems containsSemiMixedTypes="0" containsString="0" containsNumber="1" containsInteger="1" minValue="1" maxValue="3" count="3">
        <n v="2"/>
        <n v="3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">
  <r>
    <x v="0"/>
    <x v="0"/>
    <n v="10"/>
    <x v="0"/>
  </r>
  <r>
    <x v="0"/>
    <x v="1"/>
    <n v="9.6999999999999993"/>
    <x v="0"/>
  </r>
  <r>
    <x v="0"/>
    <x v="2"/>
    <n v="10.7"/>
    <x v="0"/>
  </r>
  <r>
    <x v="1"/>
    <x v="3"/>
    <n v="10"/>
    <x v="0"/>
  </r>
  <r>
    <x v="2"/>
    <x v="4"/>
    <n v="9"/>
    <x v="0"/>
  </r>
  <r>
    <x v="1"/>
    <x v="5"/>
    <n v="9"/>
    <x v="0"/>
  </r>
  <r>
    <x v="2"/>
    <x v="6"/>
    <n v="8.6999999999999993"/>
    <x v="0"/>
  </r>
  <r>
    <x v="3"/>
    <x v="6"/>
    <n v="8.5"/>
    <x v="0"/>
  </r>
  <r>
    <x v="2"/>
    <x v="6"/>
    <n v="8.6"/>
    <x v="0"/>
  </r>
  <r>
    <x v="2"/>
    <x v="5"/>
    <n v="9.3000000000000007"/>
    <x v="0"/>
  </r>
  <r>
    <x v="1"/>
    <x v="7"/>
    <n v="9.6999999999999993"/>
    <x v="0"/>
  </r>
  <r>
    <x v="1"/>
    <x v="8"/>
    <n v="10.1"/>
    <x v="0"/>
  </r>
  <r>
    <x v="3"/>
    <x v="9"/>
    <n v="7.8"/>
    <x v="0"/>
  </r>
  <r>
    <x v="3"/>
    <x v="10"/>
    <n v="7.5"/>
    <x v="0"/>
  </r>
  <r>
    <x v="2"/>
    <x v="11"/>
    <n v="8.6999999999999993"/>
    <x v="0"/>
  </r>
  <r>
    <x v="1"/>
    <x v="4"/>
    <n v="9"/>
    <x v="0"/>
  </r>
  <r>
    <x v="0"/>
    <x v="12"/>
    <n v="11.6"/>
    <x v="0"/>
  </r>
  <r>
    <x v="2"/>
    <x v="11"/>
    <n v="8.3000000000000007"/>
    <x v="0"/>
  </r>
  <r>
    <x v="1"/>
    <x v="13"/>
    <n v="10.199999999999999"/>
    <x v="0"/>
  </r>
  <r>
    <x v="0"/>
    <x v="3"/>
    <n v="10.1"/>
    <x v="0"/>
  </r>
  <r>
    <x v="2"/>
    <x v="14"/>
    <n v="8.1999999999999993"/>
    <x v="0"/>
  </r>
  <r>
    <x v="1"/>
    <x v="15"/>
    <n v="9.5"/>
    <x v="0"/>
  </r>
  <r>
    <x v="2"/>
    <x v="11"/>
    <n v="8.1999999999999993"/>
    <x v="0"/>
  </r>
  <r>
    <x v="2"/>
    <x v="16"/>
    <n v="8.3000000000000007"/>
    <x v="0"/>
  </r>
  <r>
    <x v="2"/>
    <x v="17"/>
    <n v="8.1"/>
    <x v="0"/>
  </r>
  <r>
    <x v="0"/>
    <x v="18"/>
    <n v="11"/>
    <x v="0"/>
  </r>
  <r>
    <x v="1"/>
    <x v="19"/>
    <n v="9.1999999999999993"/>
    <x v="0"/>
  </r>
  <r>
    <x v="1"/>
    <x v="19"/>
    <n v="9"/>
    <x v="0"/>
  </r>
  <r>
    <x v="1"/>
    <x v="20"/>
    <n v="10.4"/>
    <x v="0"/>
  </r>
  <r>
    <x v="1"/>
    <x v="8"/>
    <n v="10.3"/>
    <x v="0"/>
  </r>
  <r>
    <x v="0"/>
    <x v="21"/>
    <n v="10.9"/>
    <x v="0"/>
  </r>
  <r>
    <x v="2"/>
    <x v="4"/>
    <n v="9"/>
    <x v="0"/>
  </r>
  <r>
    <x v="1"/>
    <x v="4"/>
    <n v="9.1"/>
    <x v="0"/>
  </r>
  <r>
    <x v="1"/>
    <x v="15"/>
    <n v="9.9"/>
    <x v="0"/>
  </r>
  <r>
    <x v="1"/>
    <x v="22"/>
    <n v="10.199999999999999"/>
    <x v="0"/>
  </r>
  <r>
    <x v="0"/>
    <x v="3"/>
    <n v="9.6999999999999993"/>
    <x v="0"/>
  </r>
  <r>
    <x v="2"/>
    <x v="23"/>
    <n v="8.1"/>
    <x v="0"/>
  </r>
  <r>
    <x v="4"/>
    <x v="24"/>
    <n v="11.8"/>
    <x v="0"/>
  </r>
  <r>
    <x v="3"/>
    <x v="25"/>
    <n v="6.7"/>
    <x v="0"/>
  </r>
  <r>
    <x v="1"/>
    <x v="26"/>
    <n v="9.9"/>
    <x v="0"/>
  </r>
  <r>
    <x v="1"/>
    <x v="13"/>
    <n v="9.6"/>
    <x v="0"/>
  </r>
  <r>
    <x v="1"/>
    <x v="4"/>
    <n v="9.1"/>
    <x v="0"/>
  </r>
  <r>
    <x v="1"/>
    <x v="27"/>
    <n v="9.1"/>
    <x v="0"/>
  </r>
  <r>
    <x v="1"/>
    <x v="28"/>
    <n v="9.1"/>
    <x v="0"/>
  </r>
  <r>
    <x v="1"/>
    <x v="15"/>
    <n v="9.4"/>
    <x v="0"/>
  </r>
  <r>
    <x v="1"/>
    <x v="28"/>
    <n v="8.6"/>
    <x v="0"/>
  </r>
  <r>
    <x v="1"/>
    <x v="11"/>
    <n v="8.6999999999999993"/>
    <x v="0"/>
  </r>
  <r>
    <x v="1"/>
    <x v="11"/>
    <n v="8.4"/>
    <x v="0"/>
  </r>
  <r>
    <x v="1"/>
    <x v="29"/>
    <n v="9.5"/>
    <x v="0"/>
  </r>
  <r>
    <x v="2"/>
    <x v="30"/>
    <n v="8.4"/>
    <x v="0"/>
  </r>
  <r>
    <x v="0"/>
    <x v="31"/>
    <n v="10.9"/>
    <x v="0"/>
  </r>
  <r>
    <x v="1"/>
    <x v="29"/>
    <n v="9.6"/>
    <x v="0"/>
  </r>
  <r>
    <x v="2"/>
    <x v="11"/>
    <n v="8.3000000000000007"/>
    <x v="0"/>
  </r>
  <r>
    <x v="1"/>
    <x v="22"/>
    <n v="9.8000000000000007"/>
    <x v="0"/>
  </r>
  <r>
    <x v="1"/>
    <x v="5"/>
    <n v="9.1"/>
    <x v="0"/>
  </r>
  <r>
    <x v="0"/>
    <x v="20"/>
    <n v="10.4"/>
    <x v="0"/>
  </r>
  <r>
    <x v="1"/>
    <x v="5"/>
    <n v="8.9"/>
    <x v="0"/>
  </r>
  <r>
    <x v="1"/>
    <x v="32"/>
    <n v="9.4"/>
    <x v="0"/>
  </r>
  <r>
    <x v="1"/>
    <x v="33"/>
    <n v="10"/>
    <x v="0"/>
  </r>
  <r>
    <x v="2"/>
    <x v="17"/>
    <n v="8.1"/>
    <x v="0"/>
  </r>
  <r>
    <x v="2"/>
    <x v="28"/>
    <n v="9"/>
    <x v="0"/>
  </r>
  <r>
    <x v="2"/>
    <x v="14"/>
    <n v="8.1"/>
    <x v="0"/>
  </r>
  <r>
    <x v="2"/>
    <x v="5"/>
    <n v="8.9"/>
    <x v="0"/>
  </r>
  <r>
    <x v="1"/>
    <x v="34"/>
    <n v="9.9"/>
    <x v="0"/>
  </r>
  <r>
    <x v="2"/>
    <x v="7"/>
    <n v="9.4"/>
    <x v="0"/>
  </r>
  <r>
    <x v="3"/>
    <x v="35"/>
    <n v="7.9"/>
    <x v="0"/>
  </r>
  <r>
    <x v="3"/>
    <x v="36"/>
    <n v="7.8"/>
    <x v="0"/>
  </r>
  <r>
    <x v="2"/>
    <x v="5"/>
    <n v="9.3000000000000007"/>
    <x v="0"/>
  </r>
  <r>
    <x v="2"/>
    <x v="5"/>
    <n v="9.3000000000000007"/>
    <x v="0"/>
  </r>
  <r>
    <x v="2"/>
    <x v="6"/>
    <n v="8.6999999999999993"/>
    <x v="0"/>
  </r>
  <r>
    <x v="2"/>
    <x v="14"/>
    <n v="8.9"/>
    <x v="0"/>
  </r>
  <r>
    <x v="1"/>
    <x v="5"/>
    <n v="9.1"/>
    <x v="0"/>
  </r>
  <r>
    <x v="2"/>
    <x v="37"/>
    <n v="8.8000000000000007"/>
    <x v="0"/>
  </r>
  <r>
    <x v="0"/>
    <x v="2"/>
    <n v="11.1"/>
    <x v="0"/>
  </r>
  <r>
    <x v="2"/>
    <x v="5"/>
    <n v="9.1999999999999993"/>
    <x v="0"/>
  </r>
  <r>
    <x v="4"/>
    <x v="2"/>
    <n v="10.5"/>
    <x v="0"/>
  </r>
  <r>
    <x v="4"/>
    <x v="38"/>
    <n v="12.2"/>
    <x v="0"/>
  </r>
  <r>
    <x v="1"/>
    <x v="1"/>
    <n v="9.5"/>
    <x v="0"/>
  </r>
  <r>
    <x v="1"/>
    <x v="22"/>
    <n v="10.5"/>
    <x v="0"/>
  </r>
  <r>
    <x v="2"/>
    <x v="17"/>
    <n v="8.1999999999999993"/>
    <x v="0"/>
  </r>
  <r>
    <x v="3"/>
    <x v="36"/>
    <n v="7.8"/>
    <x v="0"/>
  </r>
  <r>
    <x v="1"/>
    <x v="7"/>
    <n v="9.1999999999999993"/>
    <x v="0"/>
  </r>
  <r>
    <x v="2"/>
    <x v="6"/>
    <n v="8.9"/>
    <x v="0"/>
  </r>
  <r>
    <x v="1"/>
    <x v="11"/>
    <n v="8.6999999999999993"/>
    <x v="0"/>
  </r>
  <r>
    <x v="2"/>
    <x v="27"/>
    <n v="8.5"/>
    <x v="0"/>
  </r>
  <r>
    <x v="1"/>
    <x v="0"/>
    <n v="9.6999999999999993"/>
    <x v="0"/>
  </r>
  <r>
    <x v="1"/>
    <x v="7"/>
    <n v="9.5"/>
    <x v="0"/>
  </r>
  <r>
    <x v="1"/>
    <x v="22"/>
    <n v="9.9"/>
    <x v="0"/>
  </r>
  <r>
    <x v="0"/>
    <x v="21"/>
    <n v="11.3"/>
    <x v="0"/>
  </r>
  <r>
    <x v="5"/>
    <x v="39"/>
    <n v="7"/>
    <x v="0"/>
  </r>
  <r>
    <x v="0"/>
    <x v="34"/>
    <n v="9.5"/>
    <x v="0"/>
  </r>
  <r>
    <x v="2"/>
    <x v="1"/>
    <n v="9.4"/>
    <x v="0"/>
  </r>
  <r>
    <x v="1"/>
    <x v="13"/>
    <n v="10.3"/>
    <x v="0"/>
  </r>
  <r>
    <x v="1"/>
    <x v="29"/>
    <n v="9.5"/>
    <x v="0"/>
  </r>
  <r>
    <x v="3"/>
    <x v="17"/>
    <n v="8"/>
    <x v="0"/>
  </r>
  <r>
    <x v="3"/>
    <x v="40"/>
    <n v="7"/>
    <x v="0"/>
  </r>
  <r>
    <x v="2"/>
    <x v="7"/>
    <n v="9"/>
    <x v="0"/>
  </r>
  <r>
    <x v="3"/>
    <x v="10"/>
    <n v="7.5"/>
    <x v="0"/>
  </r>
  <r>
    <x v="3"/>
    <x v="35"/>
    <n v="8"/>
    <x v="0"/>
  </r>
  <r>
    <x v="0"/>
    <x v="20"/>
    <n v="10.6"/>
    <x v="0"/>
  </r>
  <r>
    <x v="2"/>
    <x v="5"/>
    <n v="9.1"/>
    <x v="0"/>
  </r>
  <r>
    <x v="2"/>
    <x v="28"/>
    <n v="8.8000000000000007"/>
    <x v="0"/>
  </r>
  <r>
    <x v="0"/>
    <x v="33"/>
    <n v="10.4"/>
    <x v="0"/>
  </r>
  <r>
    <x v="2"/>
    <x v="29"/>
    <n v="9.6999999999999993"/>
    <x v="0"/>
  </r>
  <r>
    <x v="0"/>
    <x v="29"/>
    <n v="9.9"/>
    <x v="0"/>
  </r>
  <r>
    <x v="2"/>
    <x v="27"/>
    <n v="8.6999999999999993"/>
    <x v="0"/>
  </r>
  <r>
    <x v="1"/>
    <x v="41"/>
    <n v="10.199999999999999"/>
    <x v="0"/>
  </r>
  <r>
    <x v="1"/>
    <x v="3"/>
    <n v="9.9"/>
    <x v="0"/>
  </r>
  <r>
    <x v="5"/>
    <x v="42"/>
    <n v="6.5"/>
    <x v="0"/>
  </r>
  <r>
    <x v="1"/>
    <x v="13"/>
    <n v="9.6999999999999993"/>
    <x v="0"/>
  </r>
  <r>
    <x v="2"/>
    <x v="43"/>
    <n v="8.3000000000000007"/>
    <x v="0"/>
  </r>
  <r>
    <x v="1"/>
    <x v="22"/>
    <n v="9.9"/>
    <x v="0"/>
  </r>
  <r>
    <x v="1"/>
    <x v="3"/>
    <n v="10"/>
    <x v="0"/>
  </r>
  <r>
    <x v="1"/>
    <x v="43"/>
    <n v="8.6"/>
    <x v="0"/>
  </r>
  <r>
    <x v="2"/>
    <x v="30"/>
    <n v="8.1999999999999993"/>
    <x v="0"/>
  </r>
  <r>
    <x v="4"/>
    <x v="44"/>
    <n v="11.3"/>
    <x v="0"/>
  </r>
  <r>
    <x v="2"/>
    <x v="30"/>
    <n v="8.8000000000000007"/>
    <x v="0"/>
  </r>
  <r>
    <x v="2"/>
    <x v="43"/>
    <n v="8.3000000000000007"/>
    <x v="0"/>
  </r>
  <r>
    <x v="1"/>
    <x v="3"/>
    <n v="10"/>
    <x v="0"/>
  </r>
  <r>
    <x v="1"/>
    <x v="32"/>
    <n v="9"/>
    <x v="0"/>
  </r>
  <r>
    <x v="3"/>
    <x v="45"/>
    <n v="7.2"/>
    <x v="0"/>
  </r>
  <r>
    <x v="1"/>
    <x v="20"/>
    <n v="10.7"/>
    <x v="0"/>
  </r>
  <r>
    <x v="0"/>
    <x v="22"/>
    <n v="10.4"/>
    <x v="0"/>
  </r>
  <r>
    <x v="1"/>
    <x v="41"/>
    <n v="10.199999999999999"/>
    <x v="0"/>
  </r>
  <r>
    <x v="0"/>
    <x v="33"/>
    <n v="10.5"/>
    <x v="0"/>
  </r>
  <r>
    <x v="2"/>
    <x v="32"/>
    <n v="9.3000000000000007"/>
    <x v="0"/>
  </r>
  <r>
    <x v="1"/>
    <x v="4"/>
    <n v="8.8000000000000007"/>
    <x v="0"/>
  </r>
  <r>
    <x v="1"/>
    <x v="41"/>
    <n v="10"/>
    <x v="0"/>
  </r>
  <r>
    <x v="0"/>
    <x v="2"/>
    <n v="10.6"/>
    <x v="0"/>
  </r>
  <r>
    <x v="1"/>
    <x v="8"/>
    <n v="9.9"/>
    <x v="0"/>
  </r>
  <r>
    <x v="2"/>
    <x v="16"/>
    <n v="7.9"/>
    <x v="0"/>
  </r>
  <r>
    <x v="1"/>
    <x v="26"/>
    <n v="10.4"/>
    <x v="0"/>
  </r>
  <r>
    <x v="3"/>
    <x v="36"/>
    <n v="7.6"/>
    <x v="0"/>
  </r>
  <r>
    <x v="1"/>
    <x v="29"/>
    <n v="9.9"/>
    <x v="0"/>
  </r>
  <r>
    <x v="4"/>
    <x v="44"/>
    <n v="11.8"/>
    <x v="0"/>
  </r>
  <r>
    <x v="1"/>
    <x v="19"/>
    <n v="9.3000000000000007"/>
    <x v="0"/>
  </r>
  <r>
    <x v="1"/>
    <x v="29"/>
    <n v="9.6999999999999993"/>
    <x v="0"/>
  </r>
  <r>
    <x v="1"/>
    <x v="32"/>
    <n v="9"/>
    <x v="0"/>
  </r>
  <r>
    <x v="1"/>
    <x v="15"/>
    <n v="9.6"/>
    <x v="0"/>
  </r>
  <r>
    <x v="1"/>
    <x v="26"/>
    <n v="10.1"/>
    <x v="0"/>
  </r>
  <r>
    <x v="1"/>
    <x v="7"/>
    <n v="9.6999999999999993"/>
    <x v="0"/>
  </r>
  <r>
    <x v="1"/>
    <x v="1"/>
    <n v="9.5"/>
    <x v="0"/>
  </r>
  <r>
    <x v="1"/>
    <x v="19"/>
    <n v="9.1999999999999993"/>
    <x v="0"/>
  </r>
  <r>
    <x v="1"/>
    <x v="15"/>
    <n v="9.3000000000000007"/>
    <x v="0"/>
  </r>
  <r>
    <x v="2"/>
    <x v="5"/>
    <n v="9"/>
    <x v="0"/>
  </r>
  <r>
    <x v="2"/>
    <x v="15"/>
    <n v="9.4"/>
    <x v="0"/>
  </r>
  <r>
    <x v="1"/>
    <x v="34"/>
    <n v="9.1999999999999993"/>
    <x v="0"/>
  </r>
  <r>
    <x v="3"/>
    <x v="39"/>
    <n v="7.8"/>
    <x v="0"/>
  </r>
  <r>
    <x v="1"/>
    <x v="22"/>
    <n v="9.6999999999999993"/>
    <x v="0"/>
  </r>
  <r>
    <x v="1"/>
    <x v="22"/>
    <n v="9.8000000000000007"/>
    <x v="0"/>
  </r>
  <r>
    <x v="1"/>
    <x v="20"/>
    <n v="10.3"/>
    <x v="0"/>
  </r>
  <r>
    <x v="0"/>
    <x v="22"/>
    <n v="10.199999999999999"/>
    <x v="0"/>
  </r>
  <r>
    <x v="1"/>
    <x v="31"/>
    <n v="10.6"/>
    <x v="0"/>
  </r>
  <r>
    <x v="1"/>
    <x v="3"/>
    <n v="9.6"/>
    <x v="0"/>
  </r>
  <r>
    <x v="1"/>
    <x v="0"/>
    <n v="10.5"/>
    <x v="0"/>
  </r>
  <r>
    <x v="1"/>
    <x v="26"/>
    <n v="10.5"/>
    <x v="0"/>
  </r>
  <r>
    <x v="2"/>
    <x v="28"/>
    <n v="8.8000000000000007"/>
    <x v="0"/>
  </r>
  <r>
    <x v="2"/>
    <x v="1"/>
    <n v="9.4"/>
    <x v="0"/>
  </r>
  <r>
    <x v="2"/>
    <x v="5"/>
    <n v="9.3000000000000007"/>
    <x v="0"/>
  </r>
  <r>
    <x v="3"/>
    <x v="17"/>
    <n v="8"/>
    <x v="0"/>
  </r>
  <r>
    <x v="0"/>
    <x v="20"/>
    <n v="10.8"/>
    <x v="0"/>
  </r>
  <r>
    <x v="4"/>
    <x v="21"/>
    <n v="10.8"/>
    <x v="0"/>
  </r>
  <r>
    <x v="4"/>
    <x v="46"/>
    <n v="12.7"/>
    <x v="0"/>
  </r>
  <r>
    <x v="0"/>
    <x v="47"/>
    <n v="10.6"/>
    <x v="0"/>
  </r>
  <r>
    <x v="3"/>
    <x v="11"/>
    <n v="8.3000000000000007"/>
    <x v="0"/>
  </r>
  <r>
    <x v="1"/>
    <x v="26"/>
    <n v="10.199999999999999"/>
    <x v="0"/>
  </r>
  <r>
    <x v="2"/>
    <x v="48"/>
    <n v="8.3000000000000007"/>
    <x v="0"/>
  </r>
  <r>
    <x v="0"/>
    <x v="49"/>
    <n v="11"/>
    <x v="0"/>
  </r>
  <r>
    <x v="0"/>
    <x v="21"/>
    <n v="10.8"/>
    <x v="0"/>
  </r>
  <r>
    <x v="1"/>
    <x v="3"/>
    <n v="10"/>
    <x v="0"/>
  </r>
  <r>
    <x v="2"/>
    <x v="6"/>
    <n v="8.6999999999999993"/>
    <x v="0"/>
  </r>
  <r>
    <x v="2"/>
    <x v="7"/>
    <n v="9.1"/>
    <x v="0"/>
  </r>
  <r>
    <x v="2"/>
    <x v="34"/>
    <n v="9.4"/>
    <x v="0"/>
  </r>
  <r>
    <x v="2"/>
    <x v="5"/>
    <n v="8.9"/>
    <x v="0"/>
  </r>
  <r>
    <x v="6"/>
    <x v="50"/>
    <n v="3.8"/>
    <x v="1"/>
  </r>
  <r>
    <x v="2"/>
    <x v="27"/>
    <n v="8.6"/>
    <x v="1"/>
  </r>
  <r>
    <x v="4"/>
    <x v="51"/>
    <n v="13.3"/>
    <x v="1"/>
  </r>
  <r>
    <x v="3"/>
    <x v="43"/>
    <n v="8"/>
    <x v="1"/>
  </r>
  <r>
    <x v="1"/>
    <x v="29"/>
    <n v="9.8000000000000007"/>
    <x v="1"/>
  </r>
  <r>
    <x v="1"/>
    <x v="29"/>
    <n v="9.5"/>
    <x v="1"/>
  </r>
  <r>
    <x v="2"/>
    <x v="27"/>
    <n v="8.6999999999999993"/>
    <x v="1"/>
  </r>
  <r>
    <x v="4"/>
    <x v="52"/>
    <n v="11.6"/>
    <x v="1"/>
  </r>
  <r>
    <x v="3"/>
    <x v="35"/>
    <n v="7.7"/>
    <x v="1"/>
  </r>
  <r>
    <x v="1"/>
    <x v="3"/>
    <n v="10"/>
    <x v="1"/>
  </r>
  <r>
    <x v="0"/>
    <x v="47"/>
    <n v="10.4"/>
    <x v="1"/>
  </r>
  <r>
    <x v="0"/>
    <x v="22"/>
    <n v="10.4"/>
    <x v="1"/>
  </r>
  <r>
    <x v="0"/>
    <x v="38"/>
    <n v="11.4"/>
    <x v="1"/>
  </r>
  <r>
    <x v="2"/>
    <x v="19"/>
    <n v="9.3000000000000007"/>
    <x v="1"/>
  </r>
  <r>
    <x v="1"/>
    <x v="20"/>
    <n v="10.5"/>
    <x v="1"/>
  </r>
  <r>
    <x v="4"/>
    <x v="18"/>
    <n v="11"/>
    <x v="1"/>
  </r>
  <r>
    <x v="0"/>
    <x v="0"/>
    <n v="10.3"/>
    <x v="1"/>
  </r>
  <r>
    <x v="1"/>
    <x v="3"/>
    <n v="10.1"/>
    <x v="1"/>
  </r>
  <r>
    <x v="1"/>
    <x v="20"/>
    <n v="10.7"/>
    <x v="1"/>
  </r>
  <r>
    <x v="0"/>
    <x v="41"/>
    <n v="9.9"/>
    <x v="1"/>
  </r>
  <r>
    <x v="1"/>
    <x v="32"/>
    <n v="9.4"/>
    <x v="1"/>
  </r>
  <r>
    <x v="2"/>
    <x v="7"/>
    <n v="9.1999999999999993"/>
    <x v="1"/>
  </r>
  <r>
    <x v="1"/>
    <x v="13"/>
    <n v="10.7"/>
    <x v="1"/>
  </r>
  <r>
    <x v="3"/>
    <x v="45"/>
    <n v="6.5"/>
    <x v="1"/>
  </r>
  <r>
    <x v="4"/>
    <x v="52"/>
    <n v="11.2"/>
    <x v="1"/>
  </r>
  <r>
    <x v="4"/>
    <x v="53"/>
    <n v="12.4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">
  <r>
    <x v="0"/>
    <x v="0"/>
    <n v="12.4"/>
    <x v="0"/>
  </r>
  <r>
    <x v="1"/>
    <x v="1"/>
    <n v="10.5"/>
    <x v="0"/>
  </r>
  <r>
    <x v="2"/>
    <x v="2"/>
    <n v="9.4"/>
    <x v="0"/>
  </r>
  <r>
    <x v="0"/>
    <x v="3"/>
    <n v="12.7"/>
    <x v="0"/>
  </r>
  <r>
    <x v="3"/>
    <x v="4"/>
    <n v="15.8"/>
    <x v="0"/>
  </r>
  <r>
    <x v="1"/>
    <x v="5"/>
    <n v="11.2"/>
    <x v="0"/>
  </r>
  <r>
    <x v="0"/>
    <x v="6"/>
    <n v="11"/>
    <x v="0"/>
  </r>
  <r>
    <x v="1"/>
    <x v="7"/>
    <n v="10.3"/>
    <x v="0"/>
  </r>
  <r>
    <x v="2"/>
    <x v="8"/>
    <n v="9.8000000000000007"/>
    <x v="0"/>
  </r>
  <r>
    <x v="1"/>
    <x v="9"/>
    <n v="11"/>
    <x v="0"/>
  </r>
  <r>
    <x v="4"/>
    <x v="10"/>
    <n v="13.3"/>
    <x v="0"/>
  </r>
  <r>
    <x v="4"/>
    <x v="11"/>
    <n v="13.4"/>
    <x v="0"/>
  </r>
  <r>
    <x v="0"/>
    <x v="12"/>
    <n v="12.1"/>
    <x v="0"/>
  </r>
  <r>
    <x v="1"/>
    <x v="13"/>
    <n v="10.9"/>
    <x v="0"/>
  </r>
  <r>
    <x v="1"/>
    <x v="9"/>
    <n v="10.8"/>
    <x v="0"/>
  </r>
  <r>
    <x v="4"/>
    <x v="14"/>
    <n v="13.4"/>
    <x v="0"/>
  </r>
  <r>
    <x v="5"/>
    <x v="15"/>
    <n v="15.8"/>
    <x v="0"/>
  </r>
  <r>
    <x v="6"/>
    <x v="16"/>
    <n v="5.4"/>
    <x v="0"/>
  </r>
  <r>
    <x v="1"/>
    <x v="9"/>
    <n v="10.6"/>
    <x v="0"/>
  </r>
  <r>
    <x v="0"/>
    <x v="17"/>
    <n v="13"/>
    <x v="0"/>
  </r>
  <r>
    <x v="0"/>
    <x v="18"/>
    <n v="11.8"/>
    <x v="0"/>
  </r>
  <r>
    <x v="4"/>
    <x v="19"/>
    <n v="13.1"/>
    <x v="0"/>
  </r>
  <r>
    <x v="1"/>
    <x v="20"/>
    <n v="9.6999999999999993"/>
    <x v="0"/>
  </r>
  <r>
    <x v="0"/>
    <x v="10"/>
    <n v="12.1"/>
    <x v="0"/>
  </r>
  <r>
    <x v="7"/>
    <x v="21"/>
    <n v="7.3"/>
    <x v="0"/>
  </r>
  <r>
    <x v="1"/>
    <x v="22"/>
    <n v="10.4"/>
    <x v="0"/>
  </r>
  <r>
    <x v="0"/>
    <x v="23"/>
    <n v="13.4"/>
    <x v="0"/>
  </r>
  <r>
    <x v="1"/>
    <x v="18"/>
    <n v="10.6"/>
    <x v="0"/>
  </r>
  <r>
    <x v="1"/>
    <x v="6"/>
    <n v="10.8"/>
    <x v="0"/>
  </r>
  <r>
    <x v="3"/>
    <x v="24"/>
    <n v="14.4"/>
    <x v="0"/>
  </r>
  <r>
    <x v="0"/>
    <x v="25"/>
    <n v="12.8"/>
    <x v="0"/>
  </r>
  <r>
    <x v="2"/>
    <x v="26"/>
    <n v="9.1999999999999993"/>
    <x v="0"/>
  </r>
  <r>
    <x v="0"/>
    <x v="27"/>
    <n v="12.3"/>
    <x v="0"/>
  </r>
  <r>
    <x v="1"/>
    <x v="22"/>
    <n v="9.9"/>
    <x v="0"/>
  </r>
  <r>
    <x v="4"/>
    <x v="28"/>
    <n v="12.6"/>
    <x v="0"/>
  </r>
  <r>
    <x v="1"/>
    <x v="12"/>
    <n v="12.2"/>
    <x v="0"/>
  </r>
  <r>
    <x v="6"/>
    <x v="29"/>
    <n v="6.7"/>
    <x v="0"/>
  </r>
  <r>
    <x v="0"/>
    <x v="30"/>
    <n v="12"/>
    <x v="0"/>
  </r>
  <r>
    <x v="0"/>
    <x v="31"/>
    <n v="13"/>
    <x v="0"/>
  </r>
  <r>
    <x v="1"/>
    <x v="32"/>
    <n v="13"/>
    <x v="0"/>
  </r>
  <r>
    <x v="2"/>
    <x v="33"/>
    <n v="11"/>
    <x v="0"/>
  </r>
  <r>
    <x v="0"/>
    <x v="19"/>
    <n v="11.5"/>
    <x v="0"/>
  </r>
  <r>
    <x v="8"/>
    <x v="34"/>
    <n v="8.9"/>
    <x v="0"/>
  </r>
  <r>
    <x v="0"/>
    <x v="35"/>
    <n v="11.4"/>
    <x v="0"/>
  </r>
  <r>
    <x v="1"/>
    <x v="33"/>
    <n v="10.8"/>
    <x v="0"/>
  </r>
  <r>
    <x v="1"/>
    <x v="36"/>
    <n v="11.1"/>
    <x v="0"/>
  </r>
  <r>
    <x v="0"/>
    <x v="37"/>
    <n v="12.1"/>
    <x v="0"/>
  </r>
  <r>
    <x v="0"/>
    <x v="38"/>
    <n v="11.4"/>
    <x v="0"/>
  </r>
  <r>
    <x v="0"/>
    <x v="28"/>
    <n v="13.4"/>
    <x v="0"/>
  </r>
  <r>
    <x v="8"/>
    <x v="39"/>
    <n v="9.5"/>
    <x v="0"/>
  </r>
  <r>
    <x v="0"/>
    <x v="30"/>
    <n v="12.8"/>
    <x v="0"/>
  </r>
  <r>
    <x v="1"/>
    <x v="40"/>
    <n v="10.199999999999999"/>
    <x v="0"/>
  </r>
  <r>
    <x v="9"/>
    <x v="41"/>
    <n v="3.9"/>
    <x v="0"/>
  </r>
  <r>
    <x v="0"/>
    <x v="36"/>
    <n v="12.3"/>
    <x v="0"/>
  </r>
  <r>
    <x v="1"/>
    <x v="1"/>
    <n v="11.1"/>
    <x v="0"/>
  </r>
  <r>
    <x v="2"/>
    <x v="42"/>
    <n v="9.8000000000000007"/>
    <x v="0"/>
  </r>
  <r>
    <x v="0"/>
    <x v="19"/>
    <n v="12.1"/>
    <x v="1"/>
  </r>
  <r>
    <x v="8"/>
    <x v="43"/>
    <n v="8.5"/>
    <x v="1"/>
  </r>
  <r>
    <x v="1"/>
    <x v="44"/>
    <n v="11.3"/>
    <x v="1"/>
  </r>
  <r>
    <x v="1"/>
    <x v="5"/>
    <n v="11.2"/>
    <x v="1"/>
  </r>
  <r>
    <x v="1"/>
    <x v="45"/>
    <n v="10.7"/>
    <x v="1"/>
  </r>
  <r>
    <x v="8"/>
    <x v="46"/>
    <n v="8.3000000000000007"/>
    <x v="1"/>
  </r>
  <r>
    <x v="2"/>
    <x v="47"/>
    <n v="9.3000000000000007"/>
    <x v="1"/>
  </r>
  <r>
    <x v="2"/>
    <x v="5"/>
    <n v="11.1"/>
    <x v="1"/>
  </r>
  <r>
    <x v="1"/>
    <x v="48"/>
    <n v="10.5"/>
    <x v="1"/>
  </r>
  <r>
    <x v="1"/>
    <x v="1"/>
    <n v="10.5"/>
    <x v="1"/>
  </r>
  <r>
    <x v="2"/>
    <x v="49"/>
    <n v="9.4"/>
    <x v="1"/>
  </r>
  <r>
    <x v="0"/>
    <x v="37"/>
    <n v="12.1"/>
    <x v="1"/>
  </r>
  <r>
    <x v="0"/>
    <x v="9"/>
    <n v="11.1"/>
    <x v="1"/>
  </r>
  <r>
    <x v="0"/>
    <x v="32"/>
    <n v="12.9"/>
    <x v="1"/>
  </r>
  <r>
    <x v="1"/>
    <x v="2"/>
    <n v="9.8000000000000007"/>
    <x v="1"/>
  </r>
  <r>
    <x v="1"/>
    <x v="50"/>
    <n v="9.9"/>
    <x v="1"/>
  </r>
  <r>
    <x v="0"/>
    <x v="44"/>
    <n v="10.7"/>
    <x v="1"/>
  </r>
  <r>
    <x v="2"/>
    <x v="6"/>
    <n v="10.5"/>
    <x v="1"/>
  </r>
  <r>
    <x v="1"/>
    <x v="50"/>
    <n v="10.5"/>
    <x v="1"/>
  </r>
  <r>
    <x v="4"/>
    <x v="36"/>
    <n v="12.1"/>
    <x v="1"/>
  </r>
  <r>
    <x v="7"/>
    <x v="51"/>
    <n v="6.9"/>
    <x v="1"/>
  </r>
  <r>
    <x v="2"/>
    <x v="49"/>
    <n v="9.8000000000000007"/>
    <x v="1"/>
  </r>
  <r>
    <x v="2"/>
    <x v="49"/>
    <n v="9.8000000000000007"/>
    <x v="1"/>
  </r>
  <r>
    <x v="1"/>
    <x v="50"/>
    <n v="10.9"/>
    <x v="1"/>
  </r>
  <r>
    <x v="1"/>
    <x v="45"/>
    <n v="10.9"/>
    <x v="1"/>
  </r>
  <r>
    <x v="8"/>
    <x v="34"/>
    <n v="9.6"/>
    <x v="1"/>
  </r>
  <r>
    <x v="8"/>
    <x v="48"/>
    <n v="10.4"/>
    <x v="1"/>
  </r>
  <r>
    <x v="1"/>
    <x v="45"/>
    <n v="10.5"/>
    <x v="1"/>
  </r>
  <r>
    <x v="2"/>
    <x v="34"/>
    <n v="9.5"/>
    <x v="1"/>
  </r>
  <r>
    <x v="1"/>
    <x v="35"/>
    <n v="11.4"/>
    <x v="1"/>
  </r>
  <r>
    <x v="2"/>
    <x v="22"/>
    <n v="10.3"/>
    <x v="1"/>
  </r>
  <r>
    <x v="0"/>
    <x v="52"/>
    <n v="12.1"/>
    <x v="1"/>
  </r>
  <r>
    <x v="2"/>
    <x v="2"/>
    <n v="10"/>
    <x v="1"/>
  </r>
  <r>
    <x v="0"/>
    <x v="0"/>
    <n v="12.8"/>
    <x v="1"/>
  </r>
  <r>
    <x v="0"/>
    <x v="38"/>
    <n v="11.7"/>
    <x v="1"/>
  </r>
  <r>
    <x v="0"/>
    <x v="52"/>
    <n v="11.5"/>
    <x v="1"/>
  </r>
  <r>
    <x v="0"/>
    <x v="53"/>
    <n v="11.9"/>
    <x v="1"/>
  </r>
  <r>
    <x v="1"/>
    <x v="47"/>
    <n v="9.3000000000000007"/>
    <x v="1"/>
  </r>
  <r>
    <x v="2"/>
    <x v="54"/>
    <n v="9.1999999999999993"/>
    <x v="1"/>
  </r>
  <r>
    <x v="2"/>
    <x v="50"/>
    <n v="10.5"/>
    <x v="1"/>
  </r>
  <r>
    <x v="0"/>
    <x v="44"/>
    <n v="11.8"/>
    <x v="1"/>
  </r>
  <r>
    <x v="2"/>
    <x v="50"/>
    <n v="10.5"/>
    <x v="1"/>
  </r>
  <r>
    <x v="8"/>
    <x v="54"/>
    <n v="9"/>
    <x v="1"/>
  </r>
  <r>
    <x v="1"/>
    <x v="13"/>
    <n v="11.6"/>
    <x v="1"/>
  </r>
  <r>
    <x v="2"/>
    <x v="47"/>
    <n v="8.9"/>
    <x v="1"/>
  </r>
  <r>
    <x v="0"/>
    <x v="38"/>
    <n v="12.2"/>
    <x v="1"/>
  </r>
  <r>
    <x v="4"/>
    <x v="55"/>
    <n v="13.7"/>
    <x v="1"/>
  </r>
  <r>
    <x v="1"/>
    <x v="27"/>
    <n v="11.6"/>
    <x v="1"/>
  </r>
  <r>
    <x v="1"/>
    <x v="8"/>
    <n v="10.199999999999999"/>
    <x v="1"/>
  </r>
  <r>
    <x v="0"/>
    <x v="56"/>
    <n v="11.9"/>
    <x v="1"/>
  </r>
  <r>
    <x v="1"/>
    <x v="53"/>
    <n v="11.7"/>
    <x v="1"/>
  </r>
  <r>
    <x v="0"/>
    <x v="27"/>
    <n v="11.6"/>
    <x v="1"/>
  </r>
  <r>
    <x v="4"/>
    <x v="57"/>
    <n v="14.4"/>
    <x v="1"/>
  </r>
  <r>
    <x v="2"/>
    <x v="50"/>
    <n v="10.5"/>
    <x v="1"/>
  </r>
  <r>
    <x v="2"/>
    <x v="34"/>
    <n v="9.6"/>
    <x v="1"/>
  </r>
  <r>
    <x v="1"/>
    <x v="50"/>
    <n v="10.3"/>
    <x v="1"/>
  </r>
  <r>
    <x v="2"/>
    <x v="2"/>
    <n v="9.9"/>
    <x v="1"/>
  </r>
  <r>
    <x v="0"/>
    <x v="5"/>
    <n v="11.3"/>
    <x v="1"/>
  </r>
  <r>
    <x v="1"/>
    <x v="6"/>
    <n v="11"/>
    <x v="1"/>
  </r>
  <r>
    <x v="1"/>
    <x v="58"/>
    <n v="11.9"/>
    <x v="1"/>
  </r>
  <r>
    <x v="1"/>
    <x v="7"/>
    <n v="10.4"/>
    <x v="1"/>
  </r>
  <r>
    <x v="2"/>
    <x v="34"/>
    <n v="9.6"/>
    <x v="1"/>
  </r>
  <r>
    <x v="2"/>
    <x v="35"/>
    <n v="11"/>
    <x v="1"/>
  </r>
  <r>
    <x v="1"/>
    <x v="19"/>
    <n v="12.3"/>
    <x v="1"/>
  </r>
  <r>
    <x v="1"/>
    <x v="50"/>
    <n v="10"/>
    <x v="1"/>
  </r>
  <r>
    <x v="1"/>
    <x v="8"/>
    <n v="10.4"/>
    <x v="1"/>
  </r>
  <r>
    <x v="1"/>
    <x v="53"/>
    <n v="11.6"/>
    <x v="1"/>
  </r>
  <r>
    <x v="1"/>
    <x v="48"/>
    <n v="10.6"/>
    <x v="1"/>
  </r>
  <r>
    <x v="0"/>
    <x v="12"/>
    <n v="12.3"/>
    <x v="1"/>
  </r>
  <r>
    <x v="8"/>
    <x v="59"/>
    <n v="10.6"/>
    <x v="1"/>
  </r>
  <r>
    <x v="2"/>
    <x v="45"/>
    <n v="10.5"/>
    <x v="1"/>
  </r>
  <r>
    <x v="0"/>
    <x v="6"/>
    <n v="11.2"/>
    <x v="1"/>
  </r>
  <r>
    <x v="1"/>
    <x v="60"/>
    <n v="10.7"/>
    <x v="1"/>
  </r>
  <r>
    <x v="0"/>
    <x v="0"/>
    <n v="12.1"/>
    <x v="1"/>
  </r>
  <r>
    <x v="4"/>
    <x v="28"/>
    <n v="13.3"/>
    <x v="1"/>
  </r>
  <r>
    <x v="0"/>
    <x v="13"/>
    <n v="11.8"/>
    <x v="1"/>
  </r>
  <r>
    <x v="1"/>
    <x v="9"/>
    <n v="11"/>
    <x v="1"/>
  </r>
  <r>
    <x v="4"/>
    <x v="61"/>
    <n v="13.2"/>
    <x v="1"/>
  </r>
  <r>
    <x v="2"/>
    <x v="49"/>
    <n v="9.3000000000000007"/>
    <x v="1"/>
  </r>
  <r>
    <x v="0"/>
    <x v="35"/>
    <n v="11"/>
    <x v="1"/>
  </r>
  <r>
    <x v="2"/>
    <x v="47"/>
    <n v="9.1999999999999993"/>
    <x v="1"/>
  </r>
  <r>
    <x v="2"/>
    <x v="60"/>
    <n v="10.199999999999999"/>
    <x v="1"/>
  </r>
  <r>
    <x v="4"/>
    <x v="10"/>
    <n v="13.1"/>
    <x v="1"/>
  </r>
  <r>
    <x v="1"/>
    <x v="2"/>
    <n v="10"/>
    <x v="1"/>
  </r>
  <r>
    <x v="8"/>
    <x v="62"/>
    <n v="9"/>
    <x v="1"/>
  </r>
  <r>
    <x v="4"/>
    <x v="13"/>
    <n v="11.6"/>
    <x v="1"/>
  </r>
  <r>
    <x v="4"/>
    <x v="61"/>
    <n v="13.6"/>
    <x v="1"/>
  </r>
  <r>
    <x v="2"/>
    <x v="22"/>
    <n v="9.6999999999999993"/>
    <x v="1"/>
  </r>
  <r>
    <x v="2"/>
    <x v="40"/>
    <n v="9.6"/>
    <x v="1"/>
  </r>
  <r>
    <x v="0"/>
    <x v="63"/>
    <n v="11.7"/>
    <x v="1"/>
  </r>
  <r>
    <x v="1"/>
    <x v="44"/>
    <n v="11.3"/>
    <x v="1"/>
  </r>
  <r>
    <x v="1"/>
    <x v="9"/>
    <n v="11.1"/>
    <x v="1"/>
  </r>
  <r>
    <x v="0"/>
    <x v="10"/>
    <n v="12.9"/>
    <x v="1"/>
  </r>
  <r>
    <x v="1"/>
    <x v="45"/>
    <n v="11.2"/>
    <x v="1"/>
  </r>
  <r>
    <x v="2"/>
    <x v="64"/>
    <n v="9.1999999999999993"/>
    <x v="1"/>
  </r>
  <r>
    <x v="0"/>
    <x v="3"/>
    <n v="12.7"/>
    <x v="1"/>
  </r>
  <r>
    <x v="10"/>
    <x v="65"/>
    <n v="7.7"/>
    <x v="1"/>
  </r>
  <r>
    <x v="1"/>
    <x v="27"/>
    <n v="11.6"/>
    <x v="1"/>
  </r>
  <r>
    <x v="8"/>
    <x v="59"/>
    <n v="9.8000000000000007"/>
    <x v="1"/>
  </r>
  <r>
    <x v="2"/>
    <x v="59"/>
    <n v="10"/>
    <x v="1"/>
  </r>
  <r>
    <x v="2"/>
    <x v="33"/>
    <n v="11.1"/>
    <x v="1"/>
  </r>
  <r>
    <x v="2"/>
    <x v="22"/>
    <n v="9.5"/>
    <x v="1"/>
  </r>
  <r>
    <x v="8"/>
    <x v="64"/>
    <n v="9.6999999999999993"/>
    <x v="1"/>
  </r>
  <r>
    <x v="2"/>
    <x v="6"/>
    <n v="11.4"/>
    <x v="1"/>
  </r>
  <r>
    <x v="2"/>
    <x v="39"/>
    <n v="9"/>
    <x v="1"/>
  </r>
  <r>
    <x v="2"/>
    <x v="8"/>
    <n v="10"/>
    <x v="1"/>
  </r>
  <r>
    <x v="1"/>
    <x v="5"/>
    <n v="11.2"/>
    <x v="1"/>
  </r>
  <r>
    <x v="2"/>
    <x v="45"/>
    <n v="10.4"/>
    <x v="1"/>
  </r>
  <r>
    <x v="2"/>
    <x v="42"/>
    <n v="9.6"/>
    <x v="1"/>
  </r>
  <r>
    <x v="0"/>
    <x v="35"/>
    <n v="11"/>
    <x v="1"/>
  </r>
  <r>
    <x v="0"/>
    <x v="52"/>
    <n v="11.4"/>
    <x v="1"/>
  </r>
  <r>
    <x v="1"/>
    <x v="59"/>
    <n v="10.5"/>
    <x v="1"/>
  </r>
  <r>
    <x v="1"/>
    <x v="22"/>
    <n v="10"/>
    <x v="1"/>
  </r>
  <r>
    <x v="0"/>
    <x v="5"/>
    <n v="11.4"/>
    <x v="1"/>
  </r>
  <r>
    <x v="2"/>
    <x v="33"/>
    <n v="10.7"/>
    <x v="1"/>
  </r>
  <r>
    <x v="1"/>
    <x v="60"/>
    <n v="9.9"/>
    <x v="1"/>
  </r>
  <r>
    <x v="0"/>
    <x v="18"/>
    <n v="11.6"/>
    <x v="1"/>
  </r>
  <r>
    <x v="2"/>
    <x v="50"/>
    <n v="10.199999999999999"/>
    <x v="1"/>
  </r>
  <r>
    <x v="2"/>
    <x v="64"/>
    <n v="9.6"/>
    <x v="1"/>
  </r>
  <r>
    <x v="1"/>
    <x v="48"/>
    <n v="10.4"/>
    <x v="1"/>
  </r>
  <r>
    <x v="7"/>
    <x v="66"/>
    <n v="6.8"/>
    <x v="1"/>
  </r>
  <r>
    <x v="2"/>
    <x v="22"/>
    <n v="10.199999999999999"/>
    <x v="1"/>
  </r>
  <r>
    <x v="2"/>
    <x v="64"/>
    <n v="9.4"/>
    <x v="1"/>
  </r>
  <r>
    <x v="1"/>
    <x v="8"/>
    <n v="9.8000000000000007"/>
    <x v="1"/>
  </r>
  <r>
    <x v="2"/>
    <x v="45"/>
    <n v="9.6999999999999993"/>
    <x v="1"/>
  </r>
  <r>
    <x v="0"/>
    <x v="63"/>
    <n v="11.5"/>
    <x v="1"/>
  </r>
  <r>
    <x v="1"/>
    <x v="5"/>
    <n v="11.2"/>
    <x v="1"/>
  </r>
  <r>
    <x v="4"/>
    <x v="28"/>
    <n v="13.5"/>
    <x v="1"/>
  </r>
  <r>
    <x v="2"/>
    <x v="59"/>
    <n v="9.8000000000000007"/>
    <x v="1"/>
  </r>
  <r>
    <x v="2"/>
    <x v="63"/>
    <n v="11.3"/>
    <x v="1"/>
  </r>
  <r>
    <x v="2"/>
    <x v="67"/>
    <n v="10.5"/>
    <x v="1"/>
  </r>
  <r>
    <x v="1"/>
    <x v="53"/>
    <n v="11.5"/>
    <x v="1"/>
  </r>
  <r>
    <x v="1"/>
    <x v="64"/>
    <n v="9.1999999999999993"/>
    <x v="1"/>
  </r>
  <r>
    <x v="1"/>
    <x v="1"/>
    <n v="10.6"/>
    <x v="1"/>
  </r>
  <r>
    <x v="8"/>
    <x v="68"/>
    <n v="8.1999999999999993"/>
    <x v="1"/>
  </r>
  <r>
    <x v="2"/>
    <x v="59"/>
    <n v="10"/>
    <x v="1"/>
  </r>
  <r>
    <x v="1"/>
    <x v="69"/>
    <n v="11.7"/>
    <x v="1"/>
  </r>
  <r>
    <x v="1"/>
    <x v="50"/>
    <n v="10.3"/>
    <x v="1"/>
  </r>
  <r>
    <x v="4"/>
    <x v="13"/>
    <n v="11.4"/>
    <x v="1"/>
  </r>
  <r>
    <x v="2"/>
    <x v="64"/>
    <n v="9.1999999999999993"/>
    <x v="1"/>
  </r>
  <r>
    <x v="8"/>
    <x v="49"/>
    <n v="9.1"/>
    <x v="1"/>
  </r>
  <r>
    <x v="0"/>
    <x v="63"/>
    <n v="11.2"/>
    <x v="1"/>
  </r>
  <r>
    <x v="1"/>
    <x v="6"/>
    <n v="11"/>
    <x v="1"/>
  </r>
  <r>
    <x v="8"/>
    <x v="62"/>
    <n v="8.9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">
  <r>
    <x v="0"/>
    <n v="3.8"/>
    <n v="3.5"/>
    <x v="0"/>
  </r>
  <r>
    <x v="1"/>
    <n v="4.2"/>
    <n v="3.7"/>
    <x v="0"/>
  </r>
  <r>
    <x v="0"/>
    <n v="3.8"/>
    <n v="3.7"/>
    <x v="0"/>
  </r>
  <r>
    <x v="1"/>
    <n v="4.7"/>
    <n v="4.0999999999999996"/>
    <x v="1"/>
  </r>
  <r>
    <x v="2"/>
    <n v="4.9000000000000004"/>
    <n v="4.4000000000000004"/>
    <x v="1"/>
  </r>
  <r>
    <x v="1"/>
    <n v="4.4000000000000004"/>
    <n v="3.9"/>
    <x v="1"/>
  </r>
  <r>
    <x v="1"/>
    <n v="3.8"/>
    <n v="3.7"/>
    <x v="0"/>
  </r>
  <r>
    <x v="0"/>
    <n v="4"/>
    <n v="3.4"/>
    <x v="1"/>
  </r>
  <r>
    <x v="1"/>
    <n v="4.2"/>
    <n v="3.9"/>
    <x v="0"/>
  </r>
  <r>
    <x v="1"/>
    <n v="4.5"/>
    <n v="4.0999999999999996"/>
    <x v="0"/>
  </r>
  <r>
    <x v="1"/>
    <n v="4.5"/>
    <n v="4.0999999999999996"/>
    <x v="0"/>
  </r>
  <r>
    <x v="2"/>
    <n v="4.9000000000000004"/>
    <n v="4.5999999999999996"/>
    <x v="1"/>
  </r>
  <r>
    <x v="3"/>
    <n v="5.6"/>
    <n v="5.2"/>
    <x v="1"/>
  </r>
  <r>
    <x v="2"/>
    <n v="3.9"/>
    <n v="3.6"/>
    <x v="0"/>
  </r>
  <r>
    <x v="1"/>
    <n v="3.6"/>
    <n v="3.4"/>
    <x v="1"/>
  </r>
  <r>
    <x v="1"/>
    <n v="3.2"/>
    <n v="3"/>
    <x v="0"/>
  </r>
  <r>
    <x v="2"/>
    <n v="5.0999999999999996"/>
    <n v="4.5"/>
    <x v="2"/>
  </r>
  <r>
    <x v="1"/>
    <n v="4.4000000000000004"/>
    <n v="3.9"/>
    <x v="1"/>
  </r>
  <r>
    <x v="4"/>
    <n v="7"/>
    <n v="6.1"/>
    <x v="1"/>
  </r>
  <r>
    <x v="5"/>
    <n v="9.3000000000000007"/>
    <n v="9.1"/>
    <x v="1"/>
  </r>
  <r>
    <x v="6"/>
    <n v="8.4"/>
    <n v="7.9"/>
    <x v="2"/>
  </r>
  <r>
    <x v="4"/>
    <n v="6.3"/>
    <n v="5.5"/>
    <x v="2"/>
  </r>
  <r>
    <x v="5"/>
    <n v="11.5"/>
    <n v="10.6"/>
    <x v="1"/>
  </r>
  <r>
    <x v="6"/>
    <n v="10.6"/>
    <n v="9.8000000000000007"/>
    <x v="1"/>
  </r>
  <r>
    <x v="5"/>
    <n v="10.3"/>
    <n v="9.9"/>
    <x v="1"/>
  </r>
  <r>
    <x v="7"/>
    <n v="8.4"/>
    <n v="7.8"/>
    <x v="1"/>
  </r>
  <r>
    <x v="5"/>
    <n v="9.8000000000000007"/>
    <n v="9"/>
    <x v="1"/>
  </r>
  <r>
    <x v="8"/>
    <n v="13.4"/>
    <n v="12.1"/>
    <x v="1"/>
  </r>
  <r>
    <x v="6"/>
    <n v="7.8"/>
    <n v="7.2"/>
    <x v="1"/>
  </r>
  <r>
    <x v="9"/>
    <n v="9.6999999999999993"/>
    <n v="8.8000000000000007"/>
    <x v="2"/>
  </r>
  <r>
    <x v="8"/>
    <n v="10.7"/>
    <n v="9.6"/>
    <x v="1"/>
  </r>
  <r>
    <x v="10"/>
    <n v="12.9"/>
    <n v="11.8"/>
    <x v="1"/>
  </r>
  <r>
    <x v="5"/>
    <n v="10.5"/>
    <n v="9.6999999999999993"/>
    <x v="1"/>
  </r>
  <r>
    <x v="5"/>
    <n v="9.8000000000000007"/>
    <n v="8.9"/>
    <x v="1"/>
  </r>
  <r>
    <x v="6"/>
    <n v="7.8"/>
    <n v="7"/>
    <x v="1"/>
  </r>
  <r>
    <x v="6"/>
    <n v="8.8000000000000007"/>
    <n v="8.4"/>
    <x v="1"/>
  </r>
  <r>
    <x v="9"/>
    <n v="10.4"/>
    <n v="9.5"/>
    <x v="2"/>
  </r>
  <r>
    <x v="6"/>
    <n v="7.6"/>
    <n v="7.2"/>
    <x v="1"/>
  </r>
  <r>
    <x v="6"/>
    <n v="9.6"/>
    <n v="9"/>
    <x v="1"/>
  </r>
  <r>
    <x v="5"/>
    <n v="11.8"/>
    <n v="11"/>
    <x v="1"/>
  </r>
  <r>
    <x v="1"/>
    <n v="5.2"/>
    <n v="4.7"/>
    <x v="1"/>
  </r>
  <r>
    <x v="1"/>
    <n v="4.5999999999999996"/>
    <n v="4.4000000000000004"/>
    <x v="0"/>
  </r>
  <r>
    <x v="1"/>
    <n v="5.0999999999999996"/>
    <n v="4.5"/>
    <x v="1"/>
  </r>
  <r>
    <x v="11"/>
    <n v="6.3"/>
    <n v="5.6"/>
    <x v="2"/>
  </r>
  <r>
    <x v="1"/>
    <n v="4.3"/>
    <n v="3.9"/>
    <x v="0"/>
  </r>
  <r>
    <x v="1"/>
    <n v="4.2"/>
    <n v="4"/>
    <x v="2"/>
  </r>
  <r>
    <x v="1"/>
    <n v="4.5"/>
    <n v="4.2"/>
    <x v="2"/>
  </r>
  <r>
    <x v="3"/>
    <n v="5.9"/>
    <n v="5.5"/>
    <x v="1"/>
  </r>
  <r>
    <x v="11"/>
    <n v="7.9"/>
    <n v="7.2"/>
    <x v="1"/>
  </r>
  <r>
    <x v="6"/>
    <n v="7.8"/>
    <n v="7.1"/>
    <x v="1"/>
  </r>
  <r>
    <x v="5"/>
    <n v="11.8"/>
    <n v="10.7"/>
    <x v="1"/>
  </r>
  <r>
    <x v="5"/>
    <n v="13.7"/>
    <n v="12.9"/>
    <x v="1"/>
  </r>
  <r>
    <x v="9"/>
    <n v="8.6999999999999993"/>
    <n v="8.3000000000000007"/>
    <x v="1"/>
  </r>
  <r>
    <x v="5"/>
    <n v="12"/>
    <n v="11.4"/>
    <x v="1"/>
  </r>
  <r>
    <x v="6"/>
    <n v="8.1"/>
    <n v="7.4"/>
    <x v="1"/>
  </r>
  <r>
    <x v="8"/>
    <n v="12.9"/>
    <n v="11.6"/>
    <x v="1"/>
  </r>
  <r>
    <x v="6"/>
    <n v="9.4"/>
    <n v="8.8000000000000007"/>
    <x v="1"/>
  </r>
  <r>
    <x v="2"/>
    <n v="5.7"/>
    <n v="5"/>
    <x v="1"/>
  </r>
  <r>
    <x v="3"/>
    <n v="7.1"/>
    <n v="6.1"/>
    <x v="1"/>
  </r>
  <r>
    <x v="7"/>
    <n v="7.7"/>
    <n v="7"/>
    <x v="1"/>
  </r>
  <r>
    <x v="9"/>
    <n v="11.2"/>
    <n v="10.8"/>
    <x v="1"/>
  </r>
  <r>
    <x v="6"/>
    <n v="9.4"/>
    <n v="9.1"/>
    <x v="1"/>
  </r>
  <r>
    <x v="11"/>
    <n v="6.9"/>
    <n v="6.5"/>
    <x v="1"/>
  </r>
  <r>
    <x v="8"/>
    <n v="12.7"/>
    <n v="11.7"/>
    <x v="1"/>
  </r>
  <r>
    <x v="5"/>
    <n v="14"/>
    <n v="13"/>
    <x v="1"/>
  </r>
  <r>
    <x v="8"/>
    <n v="14"/>
    <n v="13.4"/>
    <x v="1"/>
  </r>
  <r>
    <x v="5"/>
    <n v="11.1"/>
    <n v="10.199999999999999"/>
    <x v="1"/>
  </r>
  <r>
    <x v="5"/>
    <n v="12.8"/>
    <n v="12.2"/>
    <x v="1"/>
  </r>
  <r>
    <x v="6"/>
    <n v="9"/>
    <n v="8"/>
    <x v="1"/>
  </r>
  <r>
    <x v="8"/>
    <n v="11.1"/>
    <n v="10.3"/>
    <x v="1"/>
  </r>
  <r>
    <x v="2"/>
    <n v="4.5"/>
    <n v="4"/>
    <x v="1"/>
  </r>
  <r>
    <x v="2"/>
    <n v="5.4"/>
    <n v="5"/>
    <x v="1"/>
  </r>
  <r>
    <x v="12"/>
    <n v="3.3"/>
    <n v="3.1"/>
    <x v="0"/>
  </r>
  <r>
    <x v="5"/>
    <n v="10.4"/>
    <n v="9.6"/>
    <x v="2"/>
  </r>
  <r>
    <x v="8"/>
    <n v="13.4"/>
    <n v="12.4"/>
    <x v="1"/>
  </r>
  <r>
    <x v="9"/>
    <n v="9.6999999999999993"/>
    <n v="9.4"/>
    <x v="1"/>
  </r>
  <r>
    <x v="9"/>
    <n v="9.3000000000000007"/>
    <n v="9.1"/>
    <x v="2"/>
  </r>
  <r>
    <x v="6"/>
    <n v="9.6999999999999993"/>
    <n v="9"/>
    <x v="2"/>
  </r>
  <r>
    <x v="9"/>
    <n v="10.4"/>
    <n v="9.6999999999999993"/>
    <x v="2"/>
  </r>
  <r>
    <x v="5"/>
    <n v="13.2"/>
    <n v="12.9"/>
    <x v="1"/>
  </r>
  <r>
    <x v="9"/>
    <n v="11.5"/>
    <n v="10.9"/>
    <x v="1"/>
  </r>
  <r>
    <x v="9"/>
    <n v="10"/>
    <n v="9.5"/>
    <x v="2"/>
  </r>
  <r>
    <x v="9"/>
    <n v="12.2"/>
    <n v="11.8"/>
    <x v="1"/>
  </r>
  <r>
    <x v="6"/>
    <n v="9.9"/>
    <n v="9.1999999999999993"/>
    <x v="1"/>
  </r>
  <r>
    <x v="5"/>
    <n v="10.3"/>
    <n v="10"/>
    <x v="1"/>
  </r>
  <r>
    <x v="5"/>
    <n v="10.7"/>
    <n v="9.8000000000000007"/>
    <x v="1"/>
  </r>
  <r>
    <x v="5"/>
    <n v="11.8"/>
    <n v="11.5"/>
    <x v="1"/>
  </r>
  <r>
    <x v="5"/>
    <n v="10.199999999999999"/>
    <n v="9.6"/>
    <x v="1"/>
  </r>
  <r>
    <x v="9"/>
    <n v="10.1"/>
    <n v="8.8000000000000007"/>
    <x v="1"/>
  </r>
  <r>
    <x v="6"/>
    <n v="8.1"/>
    <n v="7.4"/>
    <x v="1"/>
  </r>
  <r>
    <x v="7"/>
    <n v="8.9"/>
    <n v="8.4"/>
    <x v="1"/>
  </r>
  <r>
    <x v="8"/>
    <n v="12.7"/>
    <n v="11.5"/>
    <x v="1"/>
  </r>
  <r>
    <x v="5"/>
    <n v="11.2"/>
    <n v="12.5"/>
    <x v="1"/>
  </r>
  <r>
    <x v="6"/>
    <n v="7.4"/>
    <n v="7"/>
    <x v="1"/>
  </r>
  <r>
    <x v="9"/>
    <n v="12.5"/>
    <n v="11.3"/>
    <x v="1"/>
  </r>
  <r>
    <x v="6"/>
    <n v="9.1999999999999993"/>
    <n v="8.6999999999999993"/>
    <x v="1"/>
  </r>
  <r>
    <x v="9"/>
    <n v="10"/>
    <n v="9.3000000000000007"/>
    <x v="1"/>
  </r>
  <r>
    <x v="7"/>
    <n v="7.5"/>
    <n v="7.3"/>
    <x v="2"/>
  </r>
  <r>
    <x v="9"/>
    <n v="9.6999999999999993"/>
    <n v="9.3000000000000007"/>
    <x v="1"/>
  </r>
  <r>
    <x v="9"/>
    <n v="11.1"/>
    <n v="10.6"/>
    <x v="1"/>
  </r>
  <r>
    <x v="5"/>
    <n v="11.3"/>
    <n v="10.7"/>
    <x v="2"/>
  </r>
  <r>
    <x v="9"/>
    <n v="10.4"/>
    <n v="9.5"/>
    <x v="1"/>
  </r>
  <r>
    <x v="8"/>
    <n v="13"/>
    <n v="12.3"/>
    <x v="1"/>
  </r>
  <r>
    <x v="9"/>
    <n v="9.1"/>
    <n v="8.4"/>
    <x v="1"/>
  </r>
  <r>
    <x v="5"/>
    <n v="10.6"/>
    <n v="10.1"/>
    <x v="1"/>
  </r>
  <r>
    <x v="7"/>
    <n v="7.8"/>
    <n v="7.2"/>
    <x v="1"/>
  </r>
  <r>
    <x v="11"/>
    <n v="6.5"/>
    <n v="5.9"/>
    <x v="2"/>
  </r>
  <r>
    <x v="11"/>
    <n v="7.4"/>
    <n v="6.8"/>
    <x v="1"/>
  </r>
  <r>
    <x v="9"/>
    <n v="9.4"/>
    <n v="8.5"/>
    <x v="2"/>
  </r>
  <r>
    <x v="7"/>
    <n v="8.3000000000000007"/>
    <n v="8"/>
    <x v="1"/>
  </r>
  <r>
    <x v="1"/>
    <n v="4"/>
    <n v="3.6"/>
    <x v="1"/>
  </r>
  <r>
    <x v="2"/>
    <n v="4.5"/>
    <n v="4"/>
    <x v="1"/>
  </r>
  <r>
    <x v="3"/>
    <n v="5.6"/>
    <n v="5"/>
    <x v="1"/>
  </r>
  <r>
    <x v="12"/>
    <n v="3.6"/>
    <n v="3.3"/>
    <x v="0"/>
  </r>
  <r>
    <x v="0"/>
    <n v="4.0999999999999996"/>
    <n v="4"/>
    <x v="0"/>
  </r>
  <r>
    <x v="0"/>
    <n v="4.0999999999999996"/>
    <n v="3.3"/>
    <x v="0"/>
  </r>
  <r>
    <x v="13"/>
    <n v="2.5"/>
    <n v="2.2999999999999998"/>
    <x v="0"/>
  </r>
  <r>
    <x v="9"/>
    <n v="10.8"/>
    <n v="10"/>
    <x v="2"/>
  </r>
  <r>
    <x v="7"/>
    <n v="7.5"/>
    <n v="7"/>
    <x v="2"/>
  </r>
  <r>
    <x v="6"/>
    <n v="7.7"/>
    <n v="7.4"/>
    <x v="2"/>
  </r>
  <r>
    <x v="6"/>
    <n v="9.1"/>
    <n v="8.3000000000000007"/>
    <x v="2"/>
  </r>
  <r>
    <x v="7"/>
    <n v="8.5"/>
    <n v="7.8"/>
    <x v="2"/>
  </r>
  <r>
    <x v="4"/>
    <n v="6.6"/>
    <n v="6.1"/>
    <x v="2"/>
  </r>
  <r>
    <x v="6"/>
    <n v="9.6"/>
    <n v="9.3000000000000007"/>
    <x v="1"/>
  </r>
  <r>
    <x v="6"/>
    <n v="9.4"/>
    <n v="8.4"/>
    <x v="2"/>
  </r>
  <r>
    <x v="8"/>
    <n v="13.1"/>
    <n v="11.8"/>
    <x v="2"/>
  </r>
  <r>
    <x v="5"/>
    <n v="12.5"/>
    <n v="11.7"/>
    <x v="2"/>
  </r>
  <r>
    <x v="6"/>
    <n v="10.4"/>
    <n v="11.7"/>
    <x v="2"/>
  </r>
  <r>
    <x v="9"/>
    <n v="11.4"/>
    <n v="10.6"/>
    <x v="1"/>
  </r>
  <r>
    <x v="6"/>
    <n v="10.7"/>
    <n v="9.6999999999999993"/>
    <x v="2"/>
  </r>
  <r>
    <x v="5"/>
    <n v="11.2"/>
    <n v="10.7"/>
    <x v="2"/>
  </r>
  <r>
    <x v="8"/>
    <n v="13.1"/>
    <n v="12.6"/>
    <x v="2"/>
  </r>
  <r>
    <x v="9"/>
    <n v="9.1999999999999993"/>
    <n v="8.9"/>
    <x v="2"/>
  </r>
  <r>
    <x v="7"/>
    <n v="8.9"/>
    <n v="8.6"/>
    <x v="2"/>
  </r>
  <r>
    <x v="9"/>
    <n v="10.8"/>
    <n v="9.6999999999999993"/>
    <x v="2"/>
  </r>
  <r>
    <x v="5"/>
    <n v="10"/>
    <n v="9.6999999999999993"/>
    <x v="2"/>
  </r>
  <r>
    <x v="6"/>
    <n v="8.8000000000000007"/>
    <n v="8.3000000000000007"/>
    <x v="2"/>
  </r>
  <r>
    <x v="6"/>
    <n v="10.4"/>
    <n v="9.6"/>
    <x v="2"/>
  </r>
  <r>
    <x v="9"/>
    <n v="9.4"/>
    <n v="8.9"/>
    <x v="1"/>
  </r>
  <r>
    <x v="7"/>
    <n v="7.2"/>
    <n v="6.7"/>
    <x v="2"/>
  </r>
  <r>
    <x v="7"/>
    <n v="8"/>
    <n v="7.3"/>
    <x v="2"/>
  </r>
  <r>
    <x v="9"/>
    <n v="9.9"/>
    <n v="9.1999999999999993"/>
    <x v="2"/>
  </r>
  <r>
    <x v="5"/>
    <n v="10.5"/>
    <n v="10"/>
    <x v="2"/>
  </r>
  <r>
    <x v="9"/>
    <n v="10.7"/>
    <n v="9.6"/>
    <x v="2"/>
  </r>
  <r>
    <x v="9"/>
    <n v="11.1"/>
    <n v="10.3"/>
    <x v="2"/>
  </r>
  <r>
    <x v="5"/>
    <n v="9.4"/>
    <n v="8.8000000000000007"/>
    <x v="1"/>
  </r>
  <r>
    <x v="9"/>
    <n v="11.2"/>
    <n v="10"/>
    <x v="2"/>
  </r>
  <r>
    <x v="9"/>
    <n v="10"/>
    <n v="9.6999999999999993"/>
    <x v="1"/>
  </r>
  <r>
    <x v="6"/>
    <n v="10.1"/>
    <n v="9.1999999999999993"/>
    <x v="2"/>
  </r>
  <r>
    <x v="5"/>
    <n v="13.1"/>
    <n v="11.5"/>
    <x v="2"/>
  </r>
  <r>
    <x v="6"/>
    <n v="9.9"/>
    <n v="9.1999999999999993"/>
    <x v="2"/>
  </r>
  <r>
    <x v="2"/>
    <n v="5"/>
    <n v="4.5999999999999996"/>
    <x v="1"/>
  </r>
  <r>
    <x v="2"/>
    <n v="5.2"/>
    <n v="4.9000000000000004"/>
    <x v="2"/>
  </r>
  <r>
    <x v="2"/>
    <n v="5.2"/>
    <n v="4.8"/>
    <x v="1"/>
  </r>
  <r>
    <x v="9"/>
    <n v="8.6999999999999993"/>
    <n v="8"/>
    <x v="1"/>
  </r>
  <r>
    <x v="9"/>
    <n v="10.9"/>
    <n v="10.1"/>
    <x v="2"/>
  </r>
  <r>
    <x v="7"/>
    <n v="8.4"/>
    <n v="8"/>
    <x v="1"/>
  </r>
  <r>
    <x v="1"/>
    <n v="5"/>
    <n v="4.5999999999999996"/>
    <x v="1"/>
  </r>
  <r>
    <x v="6"/>
    <n v="10.3"/>
    <n v="9.4"/>
    <x v="2"/>
  </r>
  <r>
    <x v="8"/>
    <n v="10.6"/>
    <n v="9.6"/>
    <x v="2"/>
  </r>
  <r>
    <x v="6"/>
    <n v="9.4"/>
    <n v="8.8000000000000007"/>
    <x v="2"/>
  </r>
  <r>
    <x v="8"/>
    <n v="12.6"/>
    <n v="12.1"/>
    <x v="1"/>
  </r>
  <r>
    <x v="8"/>
    <n v="12.5"/>
    <n v="11.6"/>
    <x v="2"/>
  </r>
  <r>
    <x v="9"/>
    <n v="10.6"/>
    <n v="9"/>
    <x v="2"/>
  </r>
  <r>
    <x v="6"/>
    <n v="9.6999999999999993"/>
    <n v="9.4"/>
    <x v="2"/>
  </r>
  <r>
    <x v="9"/>
    <n v="10.199999999999999"/>
    <n v="9.3000000000000007"/>
    <x v="2"/>
  </r>
  <r>
    <x v="9"/>
    <n v="9.4"/>
    <n v="8.8000000000000007"/>
    <x v="1"/>
  </r>
  <r>
    <x v="5"/>
    <n v="13.4"/>
    <n v="12.5"/>
    <x v="2"/>
  </r>
  <r>
    <x v="5"/>
    <n v="11.6"/>
    <n v="11.3"/>
    <x v="2"/>
  </r>
  <r>
    <x v="5"/>
    <n v="10.9"/>
    <n v="10.199999999999999"/>
    <x v="2"/>
  </r>
  <r>
    <x v="9"/>
    <n v="10.4"/>
    <n v="9.6999999999999993"/>
    <x v="2"/>
  </r>
  <r>
    <x v="5"/>
    <n v="12.2"/>
    <n v="11.3"/>
    <x v="2"/>
  </r>
  <r>
    <x v="11"/>
    <n v="8.6"/>
    <n v="8.1999999999999993"/>
    <x v="2"/>
  </r>
  <r>
    <x v="0"/>
    <n v="4.0999999999999996"/>
    <n v="3"/>
    <x v="0"/>
  </r>
  <r>
    <x v="9"/>
    <n v="9.5"/>
    <n v="9.3000000000000007"/>
    <x v="2"/>
  </r>
  <r>
    <x v="9"/>
    <n v="10.5"/>
    <n v="9.9"/>
    <x v="2"/>
  </r>
  <r>
    <x v="5"/>
    <n v="12.3"/>
    <n v="11.1"/>
    <x v="2"/>
  </r>
  <r>
    <x v="6"/>
    <n v="9.3000000000000007"/>
    <n v="8.8000000000000007"/>
    <x v="2"/>
  </r>
  <r>
    <x v="8"/>
    <n v="13.2"/>
    <n v="12.7"/>
    <x v="2"/>
  </r>
  <r>
    <x v="6"/>
    <n v="9.8000000000000007"/>
    <n v="9.1999999999999993"/>
    <x v="1"/>
  </r>
  <r>
    <x v="5"/>
    <n v="12.2"/>
    <n v="11.5"/>
    <x v="2"/>
  </r>
  <r>
    <x v="5"/>
    <n v="13"/>
    <n v="12.6"/>
    <x v="2"/>
  </r>
  <r>
    <x v="5"/>
    <n v="11.1"/>
    <n v="10.3"/>
    <x v="2"/>
  </r>
  <r>
    <x v="5"/>
    <n v="12.1"/>
    <n v="11.7"/>
    <x v="2"/>
  </r>
  <r>
    <x v="5"/>
    <n v="13.5"/>
    <n v="12"/>
    <x v="2"/>
  </r>
  <r>
    <x v="9"/>
    <n v="9.3000000000000007"/>
    <n v="8.8000000000000007"/>
    <x v="2"/>
  </r>
  <r>
    <x v="6"/>
    <n v="9"/>
    <n v="8.6"/>
    <x v="1"/>
  </r>
  <r>
    <x v="6"/>
    <n v="9.6999999999999993"/>
    <n v="9.1999999999999993"/>
    <x v="2"/>
  </r>
  <r>
    <x v="6"/>
    <n v="9.4"/>
    <n v="8.9"/>
    <x v="2"/>
  </r>
  <r>
    <x v="9"/>
    <n v="10.8"/>
    <n v="10.4"/>
    <x v="2"/>
  </r>
  <r>
    <x v="8"/>
    <n v="13.8"/>
    <n v="12.9"/>
    <x v="2"/>
  </r>
  <r>
    <x v="9"/>
    <n v="11.8"/>
    <n v="11.2"/>
    <x v="2"/>
  </r>
  <r>
    <x v="5"/>
    <n v="13.2"/>
    <n v="12.7"/>
    <x v="2"/>
  </r>
  <r>
    <x v="8"/>
    <n v="13.7"/>
    <n v="12.8"/>
    <x v="2"/>
  </r>
  <r>
    <x v="10"/>
    <n v="14.8"/>
    <n v="14.4"/>
    <x v="2"/>
  </r>
  <r>
    <x v="6"/>
    <n v="11.3"/>
    <n v="10.4"/>
    <x v="2"/>
  </r>
  <r>
    <x v="11"/>
    <n v="7.9"/>
    <n v="6.9"/>
    <x v="1"/>
  </r>
  <r>
    <x v="9"/>
    <n v="11.2"/>
    <n v="10.6"/>
    <x v="1"/>
  </r>
  <r>
    <x v="6"/>
    <n v="8.9"/>
    <n v="8.4"/>
    <x v="1"/>
  </r>
  <r>
    <x v="9"/>
    <n v="9.6999999999999993"/>
    <n v="9.1"/>
    <x v="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">
  <r>
    <x v="0"/>
    <x v="0"/>
    <n v="6.1"/>
    <x v="0"/>
  </r>
  <r>
    <x v="0"/>
    <x v="1"/>
    <n v="5.3"/>
    <x v="0"/>
  </r>
  <r>
    <x v="1"/>
    <x v="2"/>
    <n v="5.43"/>
    <x v="0"/>
  </r>
  <r>
    <x v="2"/>
    <x v="3"/>
    <n v="5.3"/>
    <x v="0"/>
  </r>
  <r>
    <x v="1"/>
    <x v="4"/>
    <n v="5.8"/>
    <x v="0"/>
  </r>
  <r>
    <x v="3"/>
    <x v="5"/>
    <n v="3"/>
    <x v="1"/>
  </r>
  <r>
    <x v="1"/>
    <x v="6"/>
    <n v="4.5"/>
    <x v="0"/>
  </r>
  <r>
    <x v="1"/>
    <x v="7"/>
    <n v="5.3"/>
    <x v="0"/>
  </r>
  <r>
    <x v="4"/>
    <x v="8"/>
    <n v="7.5"/>
    <x v="0"/>
  </r>
  <r>
    <x v="4"/>
    <x v="9"/>
    <n v="6.5"/>
    <x v="0"/>
  </r>
  <r>
    <x v="2"/>
    <x v="10"/>
    <n v="4.4000000000000004"/>
    <x v="0"/>
  </r>
  <r>
    <x v="0"/>
    <x v="11"/>
    <n v="5.3"/>
    <x v="0"/>
  </r>
  <r>
    <x v="4"/>
    <x v="8"/>
    <n v="6.8"/>
    <x v="0"/>
  </r>
  <r>
    <x v="1"/>
    <x v="12"/>
    <n v="4.8"/>
    <x v="0"/>
  </r>
  <r>
    <x v="4"/>
    <x v="13"/>
    <n v="6.8"/>
    <x v="0"/>
  </r>
  <r>
    <x v="0"/>
    <x v="14"/>
    <n v="5.8"/>
    <x v="0"/>
  </r>
  <r>
    <x v="5"/>
    <x v="15"/>
    <n v="8.9"/>
    <x v="0"/>
  </r>
  <r>
    <x v="4"/>
    <x v="13"/>
    <n v="6.8"/>
    <x v="0"/>
  </r>
  <r>
    <x v="0"/>
    <x v="16"/>
    <n v="6"/>
    <x v="1"/>
  </r>
  <r>
    <x v="3"/>
    <x v="17"/>
    <n v="3"/>
    <x v="0"/>
  </r>
  <r>
    <x v="0"/>
    <x v="2"/>
    <n v="5.4"/>
    <x v="0"/>
  </r>
  <r>
    <x v="4"/>
    <x v="18"/>
    <n v="6.4"/>
    <x v="0"/>
  </r>
  <r>
    <x v="0"/>
    <x v="18"/>
    <n v="6.3"/>
    <x v="0"/>
  </r>
  <r>
    <x v="4"/>
    <x v="19"/>
    <n v="6.8"/>
    <x v="0"/>
  </r>
  <r>
    <x v="0"/>
    <x v="20"/>
    <n v="6.1"/>
    <x v="0"/>
  </r>
  <r>
    <x v="4"/>
    <x v="0"/>
    <n v="6.6"/>
    <x v="0"/>
  </r>
  <r>
    <x v="6"/>
    <x v="21"/>
    <n v="3.8"/>
    <x v="0"/>
  </r>
  <r>
    <x v="4"/>
    <x v="22"/>
    <n v="7.4"/>
    <x v="0"/>
  </r>
  <r>
    <x v="0"/>
    <x v="19"/>
    <n v="6.3"/>
    <x v="0"/>
  </r>
  <r>
    <x v="0"/>
    <x v="20"/>
    <n v="6.1"/>
    <x v="0"/>
  </r>
  <r>
    <x v="0"/>
    <x v="18"/>
    <n v="6.2"/>
    <x v="0"/>
  </r>
  <r>
    <x v="1"/>
    <x v="23"/>
    <n v="5.9"/>
    <x v="0"/>
  </r>
  <r>
    <x v="4"/>
    <x v="24"/>
    <n v="7.3"/>
    <x v="0"/>
  </r>
  <r>
    <x v="4"/>
    <x v="18"/>
    <n v="6.4"/>
    <x v="0"/>
  </r>
  <r>
    <x v="0"/>
    <x v="25"/>
    <n v="6.7"/>
    <x v="0"/>
  </r>
  <r>
    <x v="0"/>
    <x v="26"/>
    <n v="6"/>
    <x v="0"/>
  </r>
  <r>
    <x v="4"/>
    <x v="27"/>
    <n v="7.8"/>
    <x v="0"/>
  </r>
  <r>
    <x v="4"/>
    <x v="22"/>
    <n v="6.9"/>
    <x v="0"/>
  </r>
  <r>
    <x v="4"/>
    <x v="28"/>
    <n v="7.4"/>
    <x v="0"/>
  </r>
  <r>
    <x v="4"/>
    <x v="25"/>
    <n v="6.7"/>
    <x v="0"/>
  </r>
  <r>
    <x v="4"/>
    <x v="19"/>
    <n v="6.8"/>
    <x v="0"/>
  </r>
  <r>
    <x v="1"/>
    <x v="1"/>
    <n v="5.0999999999999996"/>
    <x v="0"/>
  </r>
  <r>
    <x v="5"/>
    <x v="8"/>
    <n v="7"/>
    <x v="0"/>
  </r>
  <r>
    <x v="5"/>
    <x v="29"/>
    <n v="8.8000000000000007"/>
    <x v="0"/>
  </r>
  <r>
    <x v="1"/>
    <x v="1"/>
    <n v="4.9000000000000004"/>
    <x v="0"/>
  </r>
  <r>
    <x v="1"/>
    <x v="4"/>
    <n v="5.5"/>
    <x v="0"/>
  </r>
  <r>
    <x v="4"/>
    <x v="8"/>
    <n v="7.1"/>
    <x v="0"/>
  </r>
  <r>
    <x v="4"/>
    <x v="30"/>
    <n v="7.4"/>
    <x v="0"/>
  </r>
  <r>
    <x v="1"/>
    <x v="7"/>
    <n v="5.0999999999999996"/>
    <x v="0"/>
  </r>
  <r>
    <x v="4"/>
    <x v="24"/>
    <n v="7.3"/>
    <x v="0"/>
  </r>
  <r>
    <x v="0"/>
    <x v="11"/>
    <n v="5.6"/>
    <x v="0"/>
  </r>
  <r>
    <x v="0"/>
    <x v="11"/>
    <n v="5.4"/>
    <x v="0"/>
  </r>
  <r>
    <x v="1"/>
    <x v="31"/>
    <n v="5"/>
    <x v="0"/>
  </r>
  <r>
    <x v="0"/>
    <x v="9"/>
    <n v="6.4"/>
    <x v="0"/>
  </r>
  <r>
    <x v="2"/>
    <x v="32"/>
    <n v="4"/>
    <x v="0"/>
  </r>
  <r>
    <x v="2"/>
    <x v="32"/>
    <n v="4"/>
    <x v="0"/>
  </r>
  <r>
    <x v="1"/>
    <x v="6"/>
    <n v="4.7"/>
    <x v="0"/>
  </r>
  <r>
    <x v="5"/>
    <x v="33"/>
    <n v="7.2"/>
    <x v="0"/>
  </r>
  <r>
    <x v="5"/>
    <x v="34"/>
    <n v="8.1"/>
    <x v="0"/>
  </r>
  <r>
    <x v="4"/>
    <x v="0"/>
    <n v="6.4"/>
    <x v="0"/>
  </r>
  <r>
    <x v="0"/>
    <x v="35"/>
    <n v="5.9"/>
    <x v="0"/>
  </r>
  <r>
    <x v="0"/>
    <x v="26"/>
    <n v="5.7"/>
    <x v="0"/>
  </r>
  <r>
    <x v="2"/>
    <x v="36"/>
    <n v="3.7"/>
    <x v="0"/>
  </r>
  <r>
    <x v="0"/>
    <x v="4"/>
    <n v="5.6"/>
    <x v="0"/>
  </r>
  <r>
    <x v="4"/>
    <x v="18"/>
    <n v="6.3"/>
    <x v="0"/>
  </r>
  <r>
    <x v="4"/>
    <x v="37"/>
    <n v="6.6"/>
    <x v="0"/>
  </r>
  <r>
    <x v="4"/>
    <x v="8"/>
    <n v="6.9"/>
    <x v="0"/>
  </r>
  <r>
    <x v="1"/>
    <x v="3"/>
    <n v="5.5"/>
    <x v="0"/>
  </r>
  <r>
    <x v="4"/>
    <x v="22"/>
    <n v="7"/>
    <x v="0"/>
  </r>
  <r>
    <x v="0"/>
    <x v="26"/>
    <n v="5.8"/>
    <x v="0"/>
  </r>
  <r>
    <x v="4"/>
    <x v="38"/>
    <n v="7.2"/>
    <x v="0"/>
  </r>
  <r>
    <x v="4"/>
    <x v="39"/>
    <n v="6.5"/>
    <x v="0"/>
  </r>
  <r>
    <x v="0"/>
    <x v="14"/>
    <n v="5.7"/>
    <x v="0"/>
  </r>
  <r>
    <x v="1"/>
    <x v="7"/>
    <n v="5.0999999999999996"/>
    <x v="0"/>
  </r>
  <r>
    <x v="2"/>
    <x v="32"/>
    <n v="4"/>
    <x v="0"/>
  </r>
  <r>
    <x v="0"/>
    <x v="37"/>
    <n v="6.5"/>
    <x v="0"/>
  </r>
  <r>
    <x v="4"/>
    <x v="20"/>
    <n v="5.9"/>
    <x v="0"/>
  </r>
  <r>
    <x v="0"/>
    <x v="25"/>
    <n v="6.6"/>
    <x v="0"/>
  </r>
  <r>
    <x v="5"/>
    <x v="24"/>
    <n v="7.7"/>
    <x v="0"/>
  </r>
  <r>
    <x v="0"/>
    <x v="35"/>
    <n v="5.9"/>
    <x v="0"/>
  </r>
  <r>
    <x v="1"/>
    <x v="40"/>
    <n v="4.8"/>
    <x v="0"/>
  </r>
  <r>
    <x v="1"/>
    <x v="2"/>
    <n v="5.4"/>
    <x v="0"/>
  </r>
  <r>
    <x v="1"/>
    <x v="1"/>
    <n v="5"/>
    <x v="0"/>
  </r>
  <r>
    <x v="1"/>
    <x v="7"/>
    <n v="5"/>
    <x v="0"/>
  </r>
  <r>
    <x v="0"/>
    <x v="41"/>
    <n v="6.6"/>
    <x v="0"/>
  </r>
  <r>
    <x v="1"/>
    <x v="16"/>
    <n v="5.3"/>
    <x v="0"/>
  </r>
  <r>
    <x v="1"/>
    <x v="12"/>
    <n v="5.0999999999999996"/>
    <x v="0"/>
  </r>
  <r>
    <x v="6"/>
    <x v="42"/>
    <n v="3.1"/>
    <x v="1"/>
  </r>
  <r>
    <x v="6"/>
    <x v="43"/>
    <n v="3.5"/>
    <x v="1"/>
  </r>
  <r>
    <x v="6"/>
    <x v="44"/>
    <n v="3.8"/>
    <x v="0"/>
  </r>
  <r>
    <x v="6"/>
    <x v="45"/>
    <n v="3.9"/>
    <x v="0"/>
  </r>
  <r>
    <x v="6"/>
    <x v="46"/>
    <n v="3.4"/>
    <x v="1"/>
  </r>
  <r>
    <x v="6"/>
    <x v="45"/>
    <n v="3.6"/>
    <x v="0"/>
  </r>
  <r>
    <x v="6"/>
    <x v="47"/>
    <n v="3.3"/>
    <x v="1"/>
  </r>
  <r>
    <x v="3"/>
    <x v="48"/>
    <n v="3.2"/>
    <x v="1"/>
  </r>
  <r>
    <x v="6"/>
    <x v="46"/>
    <n v="3.7"/>
    <x v="0"/>
  </r>
  <r>
    <x v="1"/>
    <x v="6"/>
    <n v="5.0999999999999996"/>
    <x v="0"/>
  </r>
  <r>
    <x v="6"/>
    <x v="47"/>
    <n v="3.1"/>
    <x v="1"/>
  </r>
  <r>
    <x v="6"/>
    <x v="44"/>
    <n v="3.9"/>
    <x v="0"/>
  </r>
  <r>
    <x v="0"/>
    <x v="39"/>
    <n v="6.7"/>
    <x v="2"/>
  </r>
  <r>
    <x v="4"/>
    <x v="25"/>
    <n v="6.5"/>
    <x v="2"/>
  </r>
  <r>
    <x v="0"/>
    <x v="22"/>
    <n v="6.9"/>
    <x v="2"/>
  </r>
  <r>
    <x v="1"/>
    <x v="7"/>
    <n v="5.0999999999999996"/>
    <x v="2"/>
  </r>
  <r>
    <x v="5"/>
    <x v="49"/>
    <n v="7.7"/>
    <x v="2"/>
  </r>
  <r>
    <x v="0"/>
    <x v="14"/>
    <n v="5.9"/>
    <x v="2"/>
  </r>
  <r>
    <x v="6"/>
    <x v="42"/>
    <n v="3.5"/>
    <x v="1"/>
  </r>
  <r>
    <x v="5"/>
    <x v="50"/>
    <n v="8.6999999999999993"/>
    <x v="2"/>
  </r>
  <r>
    <x v="6"/>
    <x v="36"/>
    <n v="4"/>
    <x v="2"/>
  </r>
  <r>
    <x v="7"/>
    <x v="51"/>
    <n v="2.4"/>
    <x v="1"/>
  </r>
  <r>
    <x v="8"/>
    <x v="52"/>
    <n v="1.6"/>
    <x v="1"/>
  </r>
  <r>
    <x v="3"/>
    <x v="5"/>
    <n v="3"/>
    <x v="1"/>
  </r>
  <r>
    <x v="3"/>
    <x v="42"/>
    <n v="3.4"/>
    <x v="1"/>
  </r>
  <r>
    <x v="3"/>
    <x v="5"/>
    <n v="3"/>
    <x v="1"/>
  </r>
  <r>
    <x v="3"/>
    <x v="53"/>
    <n v="3"/>
    <x v="1"/>
  </r>
  <r>
    <x v="7"/>
    <x v="54"/>
    <n v="2"/>
    <x v="1"/>
  </r>
  <r>
    <x v="9"/>
    <x v="55"/>
    <n v="2.1"/>
    <x v="1"/>
  </r>
  <r>
    <x v="7"/>
    <x v="55"/>
    <n v="2.1"/>
    <x v="1"/>
  </r>
  <r>
    <x v="7"/>
    <x v="56"/>
    <n v="2"/>
    <x v="1"/>
  </r>
  <r>
    <x v="8"/>
    <x v="57"/>
    <n v="1.8"/>
    <x v="1"/>
  </r>
  <r>
    <x v="7"/>
    <x v="56"/>
    <n v="2.1"/>
    <x v="1"/>
  </r>
  <r>
    <x v="7"/>
    <x v="58"/>
    <n v="1.8"/>
    <x v="1"/>
  </r>
  <r>
    <x v="9"/>
    <x v="59"/>
    <n v="2.4"/>
    <x v="1"/>
  </r>
  <r>
    <x v="10"/>
    <x v="60"/>
    <n v="1.4"/>
    <x v="1"/>
  </r>
  <r>
    <x v="9"/>
    <x v="53"/>
    <n v="2.9"/>
    <x v="1"/>
  </r>
  <r>
    <x v="9"/>
    <x v="61"/>
    <n v="2.5"/>
    <x v="1"/>
  </r>
  <r>
    <x v="8"/>
    <x v="57"/>
    <n v="1.8"/>
    <x v="1"/>
  </r>
  <r>
    <x v="7"/>
    <x v="55"/>
    <n v="2.1"/>
    <x v="1"/>
  </r>
  <r>
    <x v="7"/>
    <x v="58"/>
    <n v="1.9"/>
    <x v="1"/>
  </r>
  <r>
    <x v="8"/>
    <x v="52"/>
    <n v="1.6"/>
    <x v="1"/>
  </r>
  <r>
    <x v="8"/>
    <x v="57"/>
    <n v="1.8"/>
    <x v="1"/>
  </r>
  <r>
    <x v="9"/>
    <x v="62"/>
    <n v="2.7"/>
    <x v="1"/>
  </r>
  <r>
    <x v="7"/>
    <x v="54"/>
    <n v="2"/>
    <x v="1"/>
  </r>
  <r>
    <x v="8"/>
    <x v="60"/>
    <n v="1.4"/>
    <x v="1"/>
  </r>
  <r>
    <x v="8"/>
    <x v="63"/>
    <n v="1.6"/>
    <x v="1"/>
  </r>
  <r>
    <x v="10"/>
    <x v="60"/>
    <n v="1.4"/>
    <x v="1"/>
  </r>
  <r>
    <x v="8"/>
    <x v="64"/>
    <n v="1.4"/>
    <x v="1"/>
  </r>
  <r>
    <x v="8"/>
    <x v="65"/>
    <n v="1.7"/>
    <x v="1"/>
  </r>
  <r>
    <x v="9"/>
    <x v="59"/>
    <n v="2.2999999999999998"/>
    <x v="1"/>
  </r>
  <r>
    <x v="7"/>
    <x v="58"/>
    <n v="1.8"/>
    <x v="1"/>
  </r>
  <r>
    <x v="7"/>
    <x v="52"/>
    <n v="1.6"/>
    <x v="1"/>
  </r>
  <r>
    <x v="8"/>
    <x v="66"/>
    <n v="1.3"/>
    <x v="1"/>
  </r>
  <r>
    <x v="9"/>
    <x v="54"/>
    <n v="2"/>
    <x v="1"/>
  </r>
  <r>
    <x v="7"/>
    <x v="58"/>
    <n v="1.9"/>
    <x v="1"/>
  </r>
  <r>
    <x v="8"/>
    <x v="66"/>
    <n v="1.3"/>
    <x v="1"/>
  </r>
  <r>
    <x v="7"/>
    <x v="51"/>
    <n v="2.2999999999999998"/>
    <x v="1"/>
  </r>
  <r>
    <x v="7"/>
    <x v="54"/>
    <n v="2"/>
    <x v="1"/>
  </r>
  <r>
    <x v="8"/>
    <x v="60"/>
    <n v="1.4"/>
    <x v="1"/>
  </r>
  <r>
    <x v="8"/>
    <x v="63"/>
    <n v="1.7"/>
    <x v="1"/>
  </r>
  <r>
    <x v="10"/>
    <x v="66"/>
    <n v="1.3"/>
    <x v="1"/>
  </r>
  <r>
    <x v="10"/>
    <x v="67"/>
    <n v="1.2"/>
    <x v="1"/>
  </r>
  <r>
    <x v="8"/>
    <x v="64"/>
    <n v="1.5"/>
    <x v="1"/>
  </r>
  <r>
    <x v="8"/>
    <x v="52"/>
    <n v="1.6"/>
    <x v="1"/>
  </r>
  <r>
    <x v="7"/>
    <x v="57"/>
    <n v="1.8"/>
    <x v="1"/>
  </r>
  <r>
    <x v="8"/>
    <x v="52"/>
    <n v="1.6"/>
    <x v="1"/>
  </r>
  <r>
    <x v="8"/>
    <x v="68"/>
    <n v="1.7"/>
    <x v="1"/>
  </r>
  <r>
    <x v="3"/>
    <x v="69"/>
    <n v="3"/>
    <x v="1"/>
  </r>
  <r>
    <x v="3"/>
    <x v="42"/>
    <n v="3.3"/>
    <x v="1"/>
  </r>
  <r>
    <x v="7"/>
    <x v="68"/>
    <n v="1.8"/>
    <x v="1"/>
  </r>
  <r>
    <x v="8"/>
    <x v="66"/>
    <n v="1.3"/>
    <x v="1"/>
  </r>
  <r>
    <x v="8"/>
    <x v="70"/>
    <n v="1.1000000000000001"/>
    <x v="1"/>
  </r>
  <r>
    <x v="8"/>
    <x v="64"/>
    <n v="1.5"/>
    <x v="1"/>
  </r>
  <r>
    <x v="9"/>
    <x v="71"/>
    <n v="2.2999999999999998"/>
    <x v="1"/>
  </r>
  <r>
    <x v="10"/>
    <x v="70"/>
    <n v="1.1000000000000001"/>
    <x v="1"/>
  </r>
  <r>
    <x v="10"/>
    <x v="70"/>
    <n v="1"/>
    <x v="1"/>
  </r>
  <r>
    <x v="8"/>
    <x v="66"/>
    <n v="1.3"/>
    <x v="1"/>
  </r>
  <r>
    <x v="10"/>
    <x v="60"/>
    <n v="1.4"/>
    <x v="1"/>
  </r>
  <r>
    <x v="8"/>
    <x v="57"/>
    <n v="1.8"/>
    <x v="1"/>
  </r>
  <r>
    <x v="9"/>
    <x v="59"/>
    <n v="2.2999999999999998"/>
    <x v="1"/>
  </r>
  <r>
    <x v="9"/>
    <x v="62"/>
    <n v="2.5"/>
    <x v="1"/>
  </r>
  <r>
    <x v="10"/>
    <x v="70"/>
    <n v="1.1000000000000001"/>
    <x v="1"/>
  </r>
  <r>
    <x v="0"/>
    <x v="41"/>
    <n v="6.1"/>
    <x v="0"/>
  </r>
  <r>
    <x v="2"/>
    <x v="72"/>
    <n v="4.3"/>
    <x v="0"/>
  </r>
  <r>
    <x v="6"/>
    <x v="17"/>
    <n v="3.3"/>
    <x v="0"/>
  </r>
  <r>
    <x v="3"/>
    <x v="42"/>
    <n v="3.1"/>
    <x v="1"/>
  </r>
  <r>
    <x v="3"/>
    <x v="17"/>
    <n v="3.5"/>
    <x v="1"/>
  </r>
  <r>
    <x v="7"/>
    <x v="56"/>
    <n v="2"/>
    <x v="1"/>
  </r>
  <r>
    <x v="9"/>
    <x v="53"/>
    <n v="2.9"/>
    <x v="1"/>
  </r>
  <r>
    <x v="3"/>
    <x v="42"/>
    <n v="3.4"/>
    <x v="1"/>
  </r>
  <r>
    <x v="6"/>
    <x v="73"/>
    <n v="3.9"/>
    <x v="1"/>
  </r>
  <r>
    <x v="6"/>
    <x v="74"/>
    <n v="3.7"/>
    <x v="1"/>
  </r>
  <r>
    <x v="7"/>
    <x v="54"/>
    <n v="2"/>
    <x v="1"/>
  </r>
  <r>
    <x v="8"/>
    <x v="64"/>
    <n v="1.5"/>
    <x v="1"/>
  </r>
  <r>
    <x v="8"/>
    <x v="66"/>
    <n v="1.3"/>
    <x v="1"/>
  </r>
  <r>
    <x v="8"/>
    <x v="63"/>
    <n v="1.7"/>
    <x v="1"/>
  </r>
  <r>
    <x v="7"/>
    <x v="55"/>
    <n v="2.2000000000000002"/>
    <x v="1"/>
  </r>
  <r>
    <x v="8"/>
    <x v="64"/>
    <n v="1.5"/>
    <x v="1"/>
  </r>
  <r>
    <x v="9"/>
    <x v="62"/>
    <n v="2.6"/>
    <x v="1"/>
  </r>
  <r>
    <x v="8"/>
    <x v="67"/>
    <n v="1.2"/>
    <x v="1"/>
  </r>
  <r>
    <x v="7"/>
    <x v="68"/>
    <n v="1.7"/>
    <x v="1"/>
  </r>
  <r>
    <x v="8"/>
    <x v="52"/>
    <n v="1.6"/>
    <x v="1"/>
  </r>
  <r>
    <x v="8"/>
    <x v="63"/>
    <n v="1.7"/>
    <x v="1"/>
  </r>
  <r>
    <x v="9"/>
    <x v="62"/>
    <n v="2.5"/>
    <x v="1"/>
  </r>
  <r>
    <x v="8"/>
    <x v="68"/>
    <n v="1.8"/>
    <x v="1"/>
  </r>
  <r>
    <x v="7"/>
    <x v="68"/>
    <n v="1.8"/>
    <x v="1"/>
  </r>
  <r>
    <x v="8"/>
    <x v="68"/>
    <n v="1.7"/>
    <x v="1"/>
  </r>
  <r>
    <x v="3"/>
    <x v="69"/>
    <n v="3.1"/>
    <x v="1"/>
  </r>
  <r>
    <x v="3"/>
    <x v="69"/>
    <n v="3"/>
    <x v="1"/>
  </r>
  <r>
    <x v="7"/>
    <x v="56"/>
    <n v="2"/>
    <x v="1"/>
  </r>
  <r>
    <x v="8"/>
    <x v="58"/>
    <n v="1.8"/>
    <x v="1"/>
  </r>
  <r>
    <x v="7"/>
    <x v="56"/>
    <n v="2"/>
    <x v="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">
  <r>
    <x v="0"/>
    <x v="0"/>
    <n v="7.4"/>
    <x v="0"/>
  </r>
  <r>
    <x v="0"/>
    <x v="1"/>
    <n v="5.8"/>
    <x v="0"/>
  </r>
  <r>
    <x v="1"/>
    <x v="2"/>
    <n v="7.2"/>
    <x v="0"/>
  </r>
  <r>
    <x v="2"/>
    <x v="3"/>
    <n v="3.5"/>
    <x v="0"/>
  </r>
  <r>
    <x v="3"/>
    <x v="4"/>
    <n v="5.8"/>
    <x v="0"/>
  </r>
  <r>
    <x v="4"/>
    <x v="3"/>
    <n v="3.2"/>
    <x v="0"/>
  </r>
  <r>
    <x v="2"/>
    <x v="5"/>
    <n v="3.4"/>
    <x v="0"/>
  </r>
  <r>
    <x v="2"/>
    <x v="6"/>
    <n v="3.7"/>
    <x v="0"/>
  </r>
  <r>
    <x v="5"/>
    <x v="7"/>
    <n v="4.0999999999999996"/>
    <x v="0"/>
  </r>
  <r>
    <x v="5"/>
    <x v="8"/>
    <n v="4.3"/>
    <x v="0"/>
  </r>
  <r>
    <x v="5"/>
    <x v="9"/>
    <n v="4"/>
    <x v="0"/>
  </r>
  <r>
    <x v="5"/>
    <x v="9"/>
    <n v="4.0999999999999996"/>
    <x v="0"/>
  </r>
  <r>
    <x v="5"/>
    <x v="10"/>
    <n v="4"/>
    <x v="0"/>
  </r>
  <r>
    <x v="2"/>
    <x v="11"/>
    <n v="3.4"/>
    <x v="1"/>
  </r>
  <r>
    <x v="2"/>
    <x v="12"/>
    <n v="3.9"/>
    <x v="0"/>
  </r>
  <r>
    <x v="5"/>
    <x v="9"/>
    <n v="4.2"/>
    <x v="0"/>
  </r>
  <r>
    <x v="2"/>
    <x v="13"/>
    <n v="3.4"/>
    <x v="0"/>
  </r>
  <r>
    <x v="4"/>
    <x v="14"/>
    <n v="3.2"/>
    <x v="0"/>
  </r>
  <r>
    <x v="4"/>
    <x v="11"/>
    <n v="3.3"/>
    <x v="0"/>
  </r>
  <r>
    <x v="4"/>
    <x v="15"/>
    <n v="3"/>
    <x v="0"/>
  </r>
  <r>
    <x v="6"/>
    <x v="15"/>
    <n v="3"/>
    <x v="0"/>
  </r>
  <r>
    <x v="2"/>
    <x v="3"/>
    <n v="3.7"/>
    <x v="0"/>
  </r>
  <r>
    <x v="4"/>
    <x v="16"/>
    <n v="2.9"/>
    <x v="0"/>
  </r>
  <r>
    <x v="4"/>
    <x v="17"/>
    <n v="2.8"/>
    <x v="0"/>
  </r>
  <r>
    <x v="4"/>
    <x v="11"/>
    <n v="3.5"/>
    <x v="0"/>
  </r>
  <r>
    <x v="5"/>
    <x v="18"/>
    <n v="4"/>
    <x v="0"/>
  </r>
  <r>
    <x v="4"/>
    <x v="19"/>
    <n v="2.6"/>
    <x v="1"/>
  </r>
  <r>
    <x v="2"/>
    <x v="3"/>
    <n v="3.8"/>
    <x v="1"/>
  </r>
  <r>
    <x v="4"/>
    <x v="20"/>
    <n v="3.1"/>
    <x v="1"/>
  </r>
  <r>
    <x v="4"/>
    <x v="15"/>
    <n v="3"/>
    <x v="1"/>
  </r>
  <r>
    <x v="4"/>
    <x v="15"/>
    <n v="2.9"/>
    <x v="1"/>
  </r>
  <r>
    <x v="6"/>
    <x v="19"/>
    <n v="2.7"/>
    <x v="1"/>
  </r>
  <r>
    <x v="6"/>
    <x v="19"/>
    <n v="2.6"/>
    <x v="1"/>
  </r>
  <r>
    <x v="6"/>
    <x v="21"/>
    <n v="2.7"/>
    <x v="1"/>
  </r>
  <r>
    <x v="6"/>
    <x v="22"/>
    <n v="2.4"/>
    <x v="1"/>
  </r>
  <r>
    <x v="6"/>
    <x v="22"/>
    <n v="2.2999999999999998"/>
    <x v="1"/>
  </r>
  <r>
    <x v="7"/>
    <x v="23"/>
    <n v="2.1"/>
    <x v="1"/>
  </r>
  <r>
    <x v="4"/>
    <x v="16"/>
    <n v="2.7"/>
    <x v="1"/>
  </r>
  <r>
    <x v="6"/>
    <x v="17"/>
    <n v="2.8"/>
    <x v="1"/>
  </r>
  <r>
    <x v="6"/>
    <x v="20"/>
    <n v="3.2"/>
    <x v="1"/>
  </r>
  <r>
    <x v="6"/>
    <x v="16"/>
    <n v="2.7"/>
    <x v="1"/>
  </r>
  <r>
    <x v="6"/>
    <x v="24"/>
    <n v="2.4"/>
    <x v="1"/>
  </r>
  <r>
    <x v="8"/>
    <x v="25"/>
    <n v="1.4"/>
    <x v="1"/>
  </r>
  <r>
    <x v="9"/>
    <x v="26"/>
    <n v="1"/>
    <x v="1"/>
  </r>
  <r>
    <x v="9"/>
    <x v="27"/>
    <n v="1.2"/>
    <x v="1"/>
  </r>
  <r>
    <x v="8"/>
    <x v="28"/>
    <n v="1.4"/>
    <x v="1"/>
  </r>
  <r>
    <x v="9"/>
    <x v="29"/>
    <n v="1.2"/>
    <x v="1"/>
  </r>
  <r>
    <x v="9"/>
    <x v="25"/>
    <n v="1.3"/>
    <x v="1"/>
  </r>
  <r>
    <x v="9"/>
    <x v="25"/>
    <n v="1.3"/>
    <x v="1"/>
  </r>
  <r>
    <x v="9"/>
    <x v="29"/>
    <n v="1.1000000000000001"/>
    <x v="1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">
  <r>
    <x v="0"/>
    <x v="0"/>
    <n v="11.6"/>
    <x v="0"/>
  </r>
  <r>
    <x v="1"/>
    <x v="1"/>
    <n v="13.1"/>
    <x v="0"/>
  </r>
  <r>
    <x v="2"/>
    <x v="2"/>
    <n v="7.9"/>
    <x v="0"/>
  </r>
  <r>
    <x v="3"/>
    <x v="3"/>
    <n v="8.3000000000000007"/>
    <x v="0"/>
  </r>
  <r>
    <x v="3"/>
    <x v="4"/>
    <n v="8.3000000000000007"/>
    <x v="0"/>
  </r>
  <r>
    <x v="2"/>
    <x v="5"/>
    <n v="8"/>
    <x v="0"/>
  </r>
  <r>
    <x v="3"/>
    <x v="6"/>
    <n v="8.4"/>
    <x v="0"/>
  </r>
  <r>
    <x v="4"/>
    <x v="7"/>
    <n v="9.8000000000000007"/>
    <x v="0"/>
  </r>
  <r>
    <x v="4"/>
    <x v="8"/>
    <n v="9.1"/>
    <x v="0"/>
  </r>
  <r>
    <x v="0"/>
    <x v="9"/>
    <n v="10.4"/>
    <x v="0"/>
  </r>
  <r>
    <x v="5"/>
    <x v="10"/>
    <n v="11.7"/>
    <x v="0"/>
  </r>
  <r>
    <x v="3"/>
    <x v="3"/>
    <n v="8.3000000000000007"/>
    <x v="0"/>
  </r>
  <r>
    <x v="3"/>
    <x v="11"/>
    <n v="8.4"/>
    <x v="0"/>
  </r>
  <r>
    <x v="3"/>
    <x v="8"/>
    <n v="8.6999999999999993"/>
    <x v="0"/>
  </r>
  <r>
    <x v="4"/>
    <x v="12"/>
    <n v="9.1999999999999993"/>
    <x v="0"/>
  </r>
  <r>
    <x v="4"/>
    <x v="13"/>
    <n v="9.6"/>
    <x v="0"/>
  </r>
  <r>
    <x v="5"/>
    <x v="14"/>
    <n v="12.3"/>
    <x v="0"/>
  </r>
  <r>
    <x v="4"/>
    <x v="15"/>
    <n v="9.5"/>
    <x v="0"/>
  </r>
  <r>
    <x v="0"/>
    <x v="16"/>
    <n v="10.1"/>
    <x v="0"/>
  </r>
  <r>
    <x v="0"/>
    <x v="17"/>
    <n v="10.3"/>
    <x v="0"/>
  </r>
  <r>
    <x v="0"/>
    <x v="18"/>
    <n v="9.8000000000000007"/>
    <x v="0"/>
  </r>
  <r>
    <x v="3"/>
    <x v="19"/>
    <n v="8.4"/>
    <x v="0"/>
  </r>
  <r>
    <x v="0"/>
    <x v="20"/>
    <n v="11.1"/>
    <x v="0"/>
  </r>
  <r>
    <x v="5"/>
    <x v="21"/>
    <n v="11.8"/>
    <x v="0"/>
  </r>
  <r>
    <x v="2"/>
    <x v="22"/>
    <n v="8.3000000000000007"/>
    <x v="0"/>
  </r>
  <r>
    <x v="3"/>
    <x v="17"/>
    <n v="10.1"/>
    <x v="0"/>
  </r>
  <r>
    <x v="5"/>
    <x v="23"/>
    <n v="11.5"/>
    <x v="0"/>
  </r>
  <r>
    <x v="0"/>
    <x v="24"/>
    <n v="10.4"/>
    <x v="0"/>
  </r>
  <r>
    <x v="5"/>
    <x v="25"/>
    <n v="11.5"/>
    <x v="0"/>
  </r>
  <r>
    <x v="0"/>
    <x v="26"/>
    <n v="9.6"/>
    <x v="0"/>
  </r>
  <r>
    <x v="5"/>
    <x v="27"/>
    <n v="12.7"/>
    <x v="0"/>
  </r>
  <r>
    <x v="0"/>
    <x v="16"/>
    <n v="10.1"/>
    <x v="0"/>
  </r>
  <r>
    <x v="5"/>
    <x v="28"/>
    <n v="11.7"/>
    <x v="0"/>
  </r>
  <r>
    <x v="4"/>
    <x v="16"/>
    <n v="10.4"/>
    <x v="0"/>
  </r>
  <r>
    <x v="0"/>
    <x v="28"/>
    <n v="11.9"/>
    <x v="0"/>
  </r>
  <r>
    <x v="0"/>
    <x v="14"/>
    <n v="11.5"/>
    <x v="0"/>
  </r>
  <r>
    <x v="4"/>
    <x v="29"/>
    <n v="9.3000000000000007"/>
    <x v="0"/>
  </r>
  <r>
    <x v="0"/>
    <x v="24"/>
    <n v="10.5"/>
    <x v="0"/>
  </r>
  <r>
    <x v="4"/>
    <x v="16"/>
    <n v="9.8000000000000007"/>
    <x v="0"/>
  </r>
  <r>
    <x v="5"/>
    <x v="30"/>
    <n v="11"/>
    <x v="0"/>
  </r>
  <r>
    <x v="0"/>
    <x v="31"/>
    <n v="11.1"/>
    <x v="0"/>
  </r>
  <r>
    <x v="1"/>
    <x v="32"/>
    <n v="12.7"/>
    <x v="0"/>
  </r>
  <r>
    <x v="0"/>
    <x v="23"/>
    <n v="11"/>
    <x v="0"/>
  </r>
  <r>
    <x v="4"/>
    <x v="16"/>
    <n v="9.5"/>
    <x v="0"/>
  </r>
  <r>
    <x v="0"/>
    <x v="33"/>
    <n v="9.6999999999999993"/>
    <x v="0"/>
  </r>
  <r>
    <x v="4"/>
    <x v="33"/>
    <n v="9"/>
    <x v="0"/>
  </r>
  <r>
    <x v="5"/>
    <x v="17"/>
    <n v="11.4"/>
    <x v="0"/>
  </r>
  <r>
    <x v="4"/>
    <x v="34"/>
    <n v="9.1"/>
    <x v="0"/>
  </r>
  <r>
    <x v="4"/>
    <x v="35"/>
    <n v="8.9"/>
    <x v="0"/>
  </r>
  <r>
    <x v="0"/>
    <x v="36"/>
    <n v="10.8"/>
    <x v="0"/>
  </r>
  <r>
    <x v="4"/>
    <x v="13"/>
    <n v="9.9"/>
    <x v="0"/>
  </r>
  <r>
    <x v="3"/>
    <x v="37"/>
    <n v="9.1999999999999993"/>
    <x v="0"/>
  </r>
  <r>
    <x v="4"/>
    <x v="37"/>
    <n v="9.6999999999999993"/>
    <x v="0"/>
  </r>
  <r>
    <x v="2"/>
    <x v="6"/>
    <n v="8"/>
    <x v="0"/>
  </r>
  <r>
    <x v="4"/>
    <x v="9"/>
    <n v="10.8"/>
    <x v="0"/>
  </r>
  <r>
    <x v="5"/>
    <x v="38"/>
    <n v="11"/>
    <x v="0"/>
  </r>
  <r>
    <x v="5"/>
    <x v="14"/>
    <n v="11.5"/>
    <x v="0"/>
  </r>
  <r>
    <x v="3"/>
    <x v="11"/>
    <n v="9"/>
    <x v="0"/>
  </r>
  <r>
    <x v="3"/>
    <x v="39"/>
    <n v="8.8000000000000007"/>
    <x v="0"/>
  </r>
  <r>
    <x v="0"/>
    <x v="38"/>
    <n v="11"/>
    <x v="0"/>
  </r>
  <r>
    <x v="0"/>
    <x v="40"/>
    <n v="11.9"/>
    <x v="0"/>
  </r>
  <r>
    <x v="0"/>
    <x v="41"/>
    <n v="10"/>
    <x v="0"/>
  </r>
  <r>
    <x v="3"/>
    <x v="35"/>
    <n v="8.6999999999999993"/>
    <x v="0"/>
  </r>
  <r>
    <x v="5"/>
    <x v="42"/>
    <n v="12.6"/>
    <x v="0"/>
  </r>
  <r>
    <x v="2"/>
    <x v="43"/>
    <n v="8.1"/>
    <x v="0"/>
  </r>
  <r>
    <x v="0"/>
    <x v="21"/>
    <n v="11.5"/>
    <x v="0"/>
  </r>
  <r>
    <x v="4"/>
    <x v="18"/>
    <n v="10"/>
    <x v="0"/>
  </r>
  <r>
    <x v="3"/>
    <x v="44"/>
    <n v="8"/>
    <x v="0"/>
  </r>
  <r>
    <x v="4"/>
    <x v="34"/>
    <n v="10.7"/>
    <x v="0"/>
  </r>
  <r>
    <x v="4"/>
    <x v="17"/>
    <n v="9.6999999999999993"/>
    <x v="0"/>
  </r>
  <r>
    <x v="4"/>
    <x v="29"/>
    <n v="9.1999999999999993"/>
    <x v="0"/>
  </r>
  <r>
    <x v="3"/>
    <x v="4"/>
    <n v="8.6999999999999993"/>
    <x v="0"/>
  </r>
  <r>
    <x v="0"/>
    <x v="28"/>
    <n v="11.6"/>
    <x v="0"/>
  </r>
  <r>
    <x v="4"/>
    <x v="45"/>
    <n v="10.5"/>
    <x v="0"/>
  </r>
  <r>
    <x v="2"/>
    <x v="46"/>
    <n v="7.2"/>
    <x v="0"/>
  </r>
  <r>
    <x v="3"/>
    <x v="39"/>
    <n v="8.6999999999999993"/>
    <x v="0"/>
  </r>
  <r>
    <x v="0"/>
    <x v="16"/>
    <n v="10"/>
    <x v="0"/>
  </r>
  <r>
    <x v="3"/>
    <x v="47"/>
    <n v="8.8000000000000007"/>
    <x v="0"/>
  </r>
  <r>
    <x v="4"/>
    <x v="48"/>
    <n v="9.8000000000000007"/>
    <x v="0"/>
  </r>
  <r>
    <x v="4"/>
    <x v="48"/>
    <n v="9.6999999999999993"/>
    <x v="0"/>
  </r>
  <r>
    <x v="5"/>
    <x v="49"/>
    <n v="11.7"/>
    <x v="0"/>
  </r>
  <r>
    <x v="5"/>
    <x v="20"/>
    <n v="11.1"/>
    <x v="0"/>
  </r>
  <r>
    <x v="4"/>
    <x v="17"/>
    <n v="10.3"/>
    <x v="0"/>
  </r>
  <r>
    <x v="3"/>
    <x v="50"/>
    <n v="8.5"/>
    <x v="0"/>
  </r>
  <r>
    <x v="5"/>
    <x v="0"/>
    <n v="11.8"/>
    <x v="0"/>
  </r>
  <r>
    <x v="0"/>
    <x v="48"/>
    <n v="9.8000000000000007"/>
    <x v="0"/>
  </r>
  <r>
    <x v="4"/>
    <x v="37"/>
    <n v="9"/>
    <x v="0"/>
  </r>
  <r>
    <x v="0"/>
    <x v="51"/>
    <n v="10.4"/>
    <x v="0"/>
  </r>
  <r>
    <x v="0"/>
    <x v="16"/>
    <n v="9.6999999999999993"/>
    <x v="0"/>
  </r>
  <r>
    <x v="4"/>
    <x v="37"/>
    <n v="9.5"/>
    <x v="0"/>
  </r>
  <r>
    <x v="3"/>
    <x v="52"/>
    <n v="7.7"/>
    <x v="0"/>
  </r>
  <r>
    <x v="5"/>
    <x v="23"/>
    <n v="11.5"/>
    <x v="0"/>
  </r>
  <r>
    <x v="3"/>
    <x v="6"/>
    <n v="8.1"/>
    <x v="0"/>
  </r>
  <r>
    <x v="0"/>
    <x v="49"/>
    <n v="11.3"/>
    <x v="0"/>
  </r>
  <r>
    <x v="3"/>
    <x v="50"/>
    <n v="9"/>
    <x v="0"/>
  </r>
  <r>
    <x v="4"/>
    <x v="23"/>
    <n v="10.5"/>
    <x v="0"/>
  </r>
  <r>
    <x v="5"/>
    <x v="31"/>
    <n v="11"/>
    <x v="0"/>
  </r>
  <r>
    <x v="5"/>
    <x v="23"/>
    <n v="11.1"/>
    <x v="0"/>
  </r>
  <r>
    <x v="3"/>
    <x v="47"/>
    <n v="9.1"/>
    <x v="0"/>
  </r>
  <r>
    <x v="4"/>
    <x v="13"/>
    <n v="9.3000000000000007"/>
    <x v="1"/>
  </r>
  <r>
    <x v="3"/>
    <x v="47"/>
    <n v="8.9"/>
    <x v="1"/>
  </r>
  <r>
    <x v="1"/>
    <x v="53"/>
    <n v="13.3"/>
    <x v="1"/>
  </r>
  <r>
    <x v="4"/>
    <x v="17"/>
    <n v="10"/>
    <x v="1"/>
  </r>
  <r>
    <x v="5"/>
    <x v="27"/>
    <n v="11.6"/>
    <x v="1"/>
  </r>
  <r>
    <x v="5"/>
    <x v="54"/>
    <n v="12.7"/>
    <x v="1"/>
  </r>
  <r>
    <x v="0"/>
    <x v="24"/>
    <n v="10.8"/>
    <x v="1"/>
  </r>
  <r>
    <x v="4"/>
    <x v="36"/>
    <n v="10.3"/>
    <x v="1"/>
  </r>
  <r>
    <x v="3"/>
    <x v="43"/>
    <n v="8.6999999999999993"/>
    <x v="1"/>
  </r>
  <r>
    <x v="5"/>
    <x v="21"/>
    <n v="11.5"/>
    <x v="1"/>
  </r>
  <r>
    <x v="0"/>
    <x v="36"/>
    <n v="10.6"/>
    <x v="1"/>
  </r>
  <r>
    <x v="4"/>
    <x v="12"/>
    <n v="9.1"/>
    <x v="1"/>
  </r>
  <r>
    <x v="4"/>
    <x v="41"/>
    <n v="10.4"/>
    <x v="1"/>
  </r>
  <r>
    <x v="4"/>
    <x v="29"/>
    <n v="9.1999999999999993"/>
    <x v="1"/>
  </r>
  <r>
    <x v="4"/>
    <x v="16"/>
    <n v="9.6999999999999993"/>
    <x v="1"/>
  </r>
  <r>
    <x v="0"/>
    <x v="48"/>
    <n v="10.199999999999999"/>
    <x v="1"/>
  </r>
  <r>
    <x v="0"/>
    <x v="21"/>
    <n v="11.6"/>
    <x v="1"/>
  </r>
  <r>
    <x v="0"/>
    <x v="16"/>
    <n v="10.5"/>
    <x v="1"/>
  </r>
  <r>
    <x v="4"/>
    <x v="13"/>
    <n v="9.6"/>
    <x v="1"/>
  </r>
  <r>
    <x v="5"/>
    <x v="21"/>
    <n v="11.7"/>
    <x v="1"/>
  </r>
  <r>
    <x v="3"/>
    <x v="4"/>
    <n v="8.6"/>
    <x v="1"/>
  </r>
  <r>
    <x v="0"/>
    <x v="23"/>
    <n v="11.7"/>
    <x v="1"/>
  </r>
  <r>
    <x v="0"/>
    <x v="18"/>
    <n v="10.199999999999999"/>
    <x v="1"/>
  </r>
  <r>
    <x v="0"/>
    <x v="55"/>
    <n v="12.6"/>
    <x v="1"/>
  </r>
  <r>
    <x v="4"/>
    <x v="56"/>
    <n v="9.6999999999999993"/>
    <x v="1"/>
  </r>
  <r>
    <x v="0"/>
    <x v="23"/>
    <n v="11.5"/>
    <x v="1"/>
  </r>
  <r>
    <x v="5"/>
    <x v="57"/>
    <n v="14.2"/>
    <x v="1"/>
  </r>
  <r>
    <x v="4"/>
    <x v="18"/>
    <n v="10.3"/>
    <x v="1"/>
  </r>
  <r>
    <x v="4"/>
    <x v="18"/>
    <n v="9.6"/>
    <x v="1"/>
  </r>
  <r>
    <x v="2"/>
    <x v="2"/>
    <n v="8.6999999999999993"/>
    <x v="1"/>
  </r>
  <r>
    <x v="5"/>
    <x v="58"/>
    <n v="12.4"/>
    <x v="1"/>
  </r>
  <r>
    <x v="3"/>
    <x v="8"/>
    <n v="9.1"/>
    <x v="1"/>
  </r>
  <r>
    <x v="1"/>
    <x v="59"/>
    <n v="14.9"/>
    <x v="1"/>
  </r>
  <r>
    <x v="1"/>
    <x v="60"/>
    <n v="13.6"/>
    <x v="1"/>
  </r>
  <r>
    <x v="3"/>
    <x v="6"/>
    <n v="8.5"/>
    <x v="1"/>
  </r>
  <r>
    <x v="4"/>
    <x v="24"/>
    <n v="10.4"/>
    <x v="1"/>
  </r>
  <r>
    <x v="3"/>
    <x v="26"/>
    <n v="9.3000000000000007"/>
    <x v="1"/>
  </r>
  <r>
    <x v="0"/>
    <x v="61"/>
    <n v="11.1"/>
    <x v="1"/>
  </r>
  <r>
    <x v="5"/>
    <x v="38"/>
    <n v="12.4"/>
    <x v="1"/>
  </r>
  <r>
    <x v="5"/>
    <x v="62"/>
    <n v="13.6"/>
    <x v="1"/>
  </r>
  <r>
    <x v="1"/>
    <x v="53"/>
    <n v="12.8"/>
    <x v="1"/>
  </r>
  <r>
    <x v="4"/>
    <x v="36"/>
    <n v="10"/>
    <x v="1"/>
  </r>
  <r>
    <x v="0"/>
    <x v="51"/>
    <n v="11"/>
    <x v="1"/>
  </r>
  <r>
    <x v="5"/>
    <x v="58"/>
    <n v="12.3"/>
    <x v="1"/>
  </r>
  <r>
    <x v="1"/>
    <x v="53"/>
    <n v="12.8"/>
    <x v="1"/>
  </r>
  <r>
    <x v="5"/>
    <x v="14"/>
    <n v="12.1"/>
    <x v="1"/>
  </r>
  <r>
    <x v="5"/>
    <x v="63"/>
    <n v="13.6"/>
    <x v="1"/>
  </r>
  <r>
    <x v="4"/>
    <x v="13"/>
    <n v="10.1"/>
    <x v="1"/>
  </r>
  <r>
    <x v="0"/>
    <x v="10"/>
    <n v="12.2"/>
    <x v="1"/>
  </r>
  <r>
    <x v="3"/>
    <x v="12"/>
    <n v="9.3000000000000007"/>
    <x v="1"/>
  </r>
  <r>
    <x v="4"/>
    <x v="18"/>
    <n v="10.199999999999999"/>
    <x v="1"/>
  </r>
  <r>
    <x v="5"/>
    <x v="10"/>
    <n v="12.1"/>
    <x v="1"/>
  </r>
  <r>
    <x v="5"/>
    <x v="32"/>
    <n v="13.4"/>
    <x v="1"/>
  </r>
  <r>
    <x v="3"/>
    <x v="35"/>
    <n v="9.5"/>
    <x v="1"/>
  </r>
  <r>
    <x v="5"/>
    <x v="63"/>
    <n v="13.1"/>
    <x v="1"/>
  </r>
  <r>
    <x v="4"/>
    <x v="47"/>
    <n v="9.3000000000000007"/>
    <x v="1"/>
  </r>
  <r>
    <x v="0"/>
    <x v="31"/>
    <n v="11.1"/>
    <x v="1"/>
  </r>
  <r>
    <x v="3"/>
    <x v="11"/>
    <n v="8.6"/>
    <x v="1"/>
  </r>
  <r>
    <x v="3"/>
    <x v="50"/>
    <n v="8.5"/>
    <x v="1"/>
  </r>
  <r>
    <x v="4"/>
    <x v="15"/>
    <n v="10"/>
    <x v="1"/>
  </r>
  <r>
    <x v="0"/>
    <x v="13"/>
    <n v="10.5"/>
    <x v="1"/>
  </r>
  <r>
    <x v="5"/>
    <x v="10"/>
    <n v="12.4"/>
    <x v="1"/>
  </r>
  <r>
    <x v="0"/>
    <x v="64"/>
    <n v="12.4"/>
    <x v="1"/>
  </r>
  <r>
    <x v="0"/>
    <x v="20"/>
    <n v="10.9"/>
    <x v="1"/>
  </r>
  <r>
    <x v="0"/>
    <x v="23"/>
    <n v="11.6"/>
    <x v="1"/>
  </r>
  <r>
    <x v="0"/>
    <x v="17"/>
    <n v="11.3"/>
    <x v="1"/>
  </r>
  <r>
    <x v="5"/>
    <x v="41"/>
    <n v="10.4"/>
    <x v="1"/>
  </r>
  <r>
    <x v="5"/>
    <x v="65"/>
    <n v="13.3"/>
    <x v="1"/>
  </r>
  <r>
    <x v="3"/>
    <x v="6"/>
    <n v="8.8000000000000007"/>
    <x v="1"/>
  </r>
  <r>
    <x v="5"/>
    <x v="58"/>
    <n v="11.8"/>
    <x v="1"/>
  </r>
  <r>
    <x v="2"/>
    <x v="66"/>
    <n v="7.5"/>
    <x v="1"/>
  </r>
  <r>
    <x v="2"/>
    <x v="46"/>
    <n v="7.6"/>
    <x v="1"/>
  </r>
  <r>
    <x v="3"/>
    <x v="19"/>
    <n v="8.6999999999999993"/>
    <x v="1"/>
  </r>
  <r>
    <x v="0"/>
    <x v="58"/>
    <n v="11.3"/>
    <x v="1"/>
  </r>
  <r>
    <x v="0"/>
    <x v="14"/>
    <n v="11"/>
    <x v="1"/>
  </r>
  <r>
    <x v="1"/>
    <x v="67"/>
    <n v="14.1"/>
    <x v="1"/>
  </r>
  <r>
    <x v="4"/>
    <x v="16"/>
    <n v="10.1"/>
    <x v="1"/>
  </r>
  <r>
    <x v="3"/>
    <x v="56"/>
    <n v="9.1999999999999993"/>
    <x v="1"/>
  </r>
  <r>
    <x v="0"/>
    <x v="31"/>
    <n v="11.1"/>
    <x v="1"/>
  </r>
  <r>
    <x v="0"/>
    <x v="16"/>
    <n v="9.8000000000000007"/>
    <x v="1"/>
  </r>
  <r>
    <x v="0"/>
    <x v="28"/>
    <n v="11.5"/>
    <x v="1"/>
  </r>
  <r>
    <x v="3"/>
    <x v="37"/>
    <n v="9.6999999999999993"/>
    <x v="1"/>
  </r>
  <r>
    <x v="0"/>
    <x v="34"/>
    <n v="10.6"/>
    <x v="1"/>
  </r>
  <r>
    <x v="4"/>
    <x v="12"/>
    <n v="9"/>
    <x v="1"/>
  </r>
  <r>
    <x v="4"/>
    <x v="9"/>
    <n v="10"/>
    <x v="1"/>
  </r>
  <r>
    <x v="4"/>
    <x v="48"/>
    <n v="9.6"/>
    <x v="1"/>
  </r>
  <r>
    <x v="4"/>
    <x v="7"/>
    <n v="10.4"/>
    <x v="1"/>
  </r>
  <r>
    <x v="4"/>
    <x v="16"/>
    <n v="10.7"/>
    <x v="1"/>
  </r>
  <r>
    <x v="0"/>
    <x v="68"/>
    <n v="11.1"/>
    <x v="1"/>
  </r>
  <r>
    <x v="4"/>
    <x v="9"/>
    <n v="10.199999999999999"/>
    <x v="1"/>
  </r>
  <r>
    <x v="3"/>
    <x v="69"/>
    <n v="8.8000000000000007"/>
    <x v="1"/>
  </r>
  <r>
    <x v="4"/>
    <x v="16"/>
    <n v="10"/>
    <x v="1"/>
  </r>
  <r>
    <x v="0"/>
    <x v="25"/>
    <n v="12"/>
    <x v="1"/>
  </r>
  <r>
    <x v="1"/>
    <x v="53"/>
    <n v="12.9"/>
    <x v="1"/>
  </r>
  <r>
    <x v="0"/>
    <x v="31"/>
    <n v="10.3"/>
    <x v="1"/>
  </r>
  <r>
    <x v="1"/>
    <x v="60"/>
    <n v="13.2"/>
    <x v="1"/>
  </r>
  <r>
    <x v="5"/>
    <x v="21"/>
    <n v="11.8"/>
    <x v="1"/>
  </r>
  <r>
    <x v="0"/>
    <x v="45"/>
    <n v="10.7"/>
    <x v="1"/>
  </r>
  <r>
    <x v="4"/>
    <x v="34"/>
    <n v="10.4"/>
    <x v="1"/>
  </r>
  <r>
    <x v="3"/>
    <x v="29"/>
    <n v="9.8000000000000007"/>
    <x v="1"/>
  </r>
  <r>
    <x v="4"/>
    <x v="61"/>
    <n v="10.6"/>
    <x v="1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">
  <r>
    <x v="0"/>
    <n v="21.6"/>
    <n v="18.3"/>
    <x v="0"/>
  </r>
  <r>
    <x v="1"/>
    <n v="17.100000000000001"/>
    <n v="14.3"/>
    <x v="0"/>
  </r>
  <r>
    <x v="0"/>
    <n v="19.8"/>
    <n v="16.5"/>
    <x v="0"/>
  </r>
  <r>
    <x v="0"/>
    <n v="23"/>
    <n v="19.3"/>
    <x v="0"/>
  </r>
  <r>
    <x v="0"/>
    <n v="20.7"/>
    <n v="16.5"/>
    <x v="0"/>
  </r>
  <r>
    <x v="1"/>
    <n v="19.2"/>
    <n v="16.899999999999999"/>
    <x v="0"/>
  </r>
  <r>
    <x v="2"/>
    <n v="13.9"/>
    <n v="12.4"/>
    <x v="0"/>
  </r>
  <r>
    <x v="1"/>
    <n v="18.899999999999999"/>
    <n v="15.1"/>
    <x v="0"/>
  </r>
  <r>
    <x v="3"/>
    <n v="15"/>
    <n v="13.5"/>
    <x v="0"/>
  </r>
  <r>
    <x v="1"/>
    <n v="18.100000000000001"/>
    <n v="14.8"/>
    <x v="0"/>
  </r>
  <r>
    <x v="3"/>
    <n v="15.9"/>
    <n v="13.5"/>
    <x v="0"/>
  </r>
  <r>
    <x v="1"/>
    <n v="18.2"/>
    <n v="15.8"/>
    <x v="0"/>
  </r>
  <r>
    <x v="0"/>
    <n v="22.7"/>
    <n v="18.7"/>
    <x v="0"/>
  </r>
  <r>
    <x v="1"/>
    <n v="15.3"/>
    <n v="13.5"/>
    <x v="0"/>
  </r>
  <r>
    <x v="1"/>
    <n v="16.399999999999999"/>
    <n v="14.6"/>
    <x v="0"/>
  </r>
  <r>
    <x v="1"/>
    <n v="19.899999999999999"/>
    <n v="16.7"/>
    <x v="0"/>
  </r>
  <r>
    <x v="1"/>
    <n v="20.2"/>
    <n v="16.8"/>
    <x v="0"/>
  </r>
  <r>
    <x v="1"/>
    <n v="19.8"/>
    <n v="16.399999999999999"/>
    <x v="0"/>
  </r>
  <r>
    <x v="3"/>
    <n v="14.8"/>
    <n v="12.9"/>
    <x v="0"/>
  </r>
  <r>
    <x v="1"/>
    <n v="19"/>
    <n v="15.6"/>
    <x v="0"/>
  </r>
  <r>
    <x v="3"/>
    <n v="17.7"/>
    <n v="14.9"/>
    <x v="0"/>
  </r>
  <r>
    <x v="1"/>
    <n v="20.3"/>
    <n v="16.7"/>
    <x v="0"/>
  </r>
  <r>
    <x v="1"/>
    <n v="17.2"/>
    <n v="14.8"/>
    <x v="0"/>
  </r>
  <r>
    <x v="1"/>
    <n v="18.2"/>
    <n v="15.3"/>
    <x v="0"/>
  </r>
  <r>
    <x v="1"/>
    <n v="17.899999999999999"/>
    <n v="14.7"/>
    <x v="0"/>
  </r>
  <r>
    <x v="1"/>
    <n v="17.100000000000001"/>
    <n v="14.3"/>
    <x v="0"/>
  </r>
  <r>
    <x v="1"/>
    <n v="17.399999999999999"/>
    <n v="14.9"/>
    <x v="0"/>
  </r>
  <r>
    <x v="1"/>
    <n v="18.399999999999999"/>
    <n v="15"/>
    <x v="0"/>
  </r>
  <r>
    <x v="3"/>
    <n v="17"/>
    <n v="13.9"/>
    <x v="0"/>
  </r>
  <r>
    <x v="3"/>
    <n v="15.6"/>
    <n v="13.6"/>
    <x v="0"/>
  </r>
  <r>
    <x v="1"/>
    <n v="16.8"/>
    <n v="14.8"/>
    <x v="0"/>
  </r>
  <r>
    <x v="2"/>
    <n v="15.6"/>
    <n v="13.3"/>
    <x v="0"/>
  </r>
  <r>
    <x v="1"/>
    <n v="16.2"/>
    <n v="14.4"/>
    <x v="0"/>
  </r>
  <r>
    <x v="3"/>
    <n v="16.399999999999999"/>
    <n v="13.7"/>
    <x v="0"/>
  </r>
  <r>
    <x v="2"/>
    <n v="14.7"/>
    <n v="12.4"/>
    <x v="0"/>
  </r>
  <r>
    <x v="1"/>
    <n v="19"/>
    <n v="16.100000000000001"/>
    <x v="0"/>
  </r>
  <r>
    <x v="3"/>
    <n v="17.899999999999999"/>
    <n v="15.5"/>
    <x v="0"/>
  </r>
  <r>
    <x v="1"/>
    <n v="18.600000000000001"/>
    <n v="15.5"/>
    <x v="0"/>
  </r>
  <r>
    <x v="3"/>
    <n v="16.899999999999999"/>
    <n v="14"/>
    <x v="0"/>
  </r>
  <r>
    <x v="4"/>
    <n v="13.4"/>
    <n v="11.5"/>
    <x v="0"/>
  </r>
  <r>
    <x v="1"/>
    <n v="16"/>
    <n v="14.3"/>
    <x v="0"/>
  </r>
  <r>
    <x v="2"/>
    <n v="12.8"/>
    <n v="11.3"/>
    <x v="0"/>
  </r>
  <r>
    <x v="2"/>
    <n v="13.6"/>
    <n v="12.1"/>
    <x v="0"/>
  </r>
  <r>
    <x v="3"/>
    <n v="14.8"/>
    <n v="12.8"/>
    <x v="0"/>
  </r>
  <r>
    <x v="2"/>
    <n v="14"/>
    <n v="12.2"/>
    <x v="0"/>
  </r>
  <r>
    <x v="4"/>
    <n v="12.1"/>
    <n v="11.4"/>
    <x v="0"/>
  </r>
  <r>
    <x v="4"/>
    <n v="12.9"/>
    <n v="11.4"/>
    <x v="0"/>
  </r>
  <r>
    <x v="1"/>
    <n v="17.100000000000001"/>
    <n v="14"/>
    <x v="0"/>
  </r>
  <r>
    <x v="3"/>
    <n v="17.7"/>
    <n v="14.1"/>
    <x v="0"/>
  </r>
  <r>
    <x v="1"/>
    <n v="17"/>
    <n v="15"/>
    <x v="0"/>
  </r>
  <r>
    <x v="2"/>
    <n v="15.4"/>
    <n v="13.6"/>
    <x v="0"/>
  </r>
  <r>
    <x v="2"/>
    <n v="13.4"/>
    <n v="12"/>
    <x v="0"/>
  </r>
  <r>
    <x v="2"/>
    <n v="15.6"/>
    <n v="13.6"/>
    <x v="0"/>
  </r>
  <r>
    <x v="4"/>
    <n v="12.2"/>
    <n v="10.5"/>
    <x v="0"/>
  </r>
  <r>
    <x v="2"/>
    <n v="13.9"/>
    <n v="12.5"/>
    <x v="0"/>
  </r>
  <r>
    <x v="5"/>
    <n v="10.8"/>
    <n v="9.6"/>
    <x v="0"/>
  </r>
  <r>
    <x v="0"/>
    <n v="18.8"/>
    <n v="15.9"/>
    <x v="1"/>
  </r>
  <r>
    <x v="1"/>
    <n v="16.899999999999999"/>
    <n v="14.9"/>
    <x v="1"/>
  </r>
  <r>
    <x v="2"/>
    <n v="14.1"/>
    <n v="12.1"/>
    <x v="1"/>
  </r>
  <r>
    <x v="2"/>
    <n v="13.2"/>
    <n v="10.7"/>
    <x v="1"/>
  </r>
  <r>
    <x v="0"/>
    <n v="18.7"/>
    <n v="15.7"/>
    <x v="1"/>
  </r>
  <r>
    <x v="0"/>
    <n v="20.100000000000001"/>
    <n v="16.7"/>
    <x v="1"/>
  </r>
  <r>
    <x v="1"/>
    <n v="19.899999999999999"/>
    <n v="17.2"/>
    <x v="1"/>
  </r>
  <r>
    <x v="1"/>
    <n v="18.600000000000001"/>
    <n v="15.2"/>
    <x v="1"/>
  </r>
  <r>
    <x v="0"/>
    <n v="21.6"/>
    <n v="17.7"/>
    <x v="1"/>
  </r>
  <r>
    <x v="1"/>
    <n v="17.600000000000001"/>
    <n v="15.2"/>
    <x v="1"/>
  </r>
  <r>
    <x v="3"/>
    <n v="16.2"/>
    <n v="14.3"/>
    <x v="1"/>
  </r>
  <r>
    <x v="0"/>
    <n v="20.399999999999999"/>
    <n v="17"/>
    <x v="1"/>
  </r>
  <r>
    <x v="1"/>
    <n v="18.600000000000001"/>
    <n v="15.6"/>
    <x v="1"/>
  </r>
  <r>
    <x v="6"/>
    <n v="23.1"/>
    <n v="20.100000000000001"/>
    <x v="1"/>
  </r>
  <r>
    <x v="1"/>
    <n v="18.8"/>
    <n v="15.8"/>
    <x v="1"/>
  </r>
  <r>
    <x v="1"/>
    <n v="20.6"/>
    <n v="17.5"/>
    <x v="1"/>
  </r>
  <r>
    <x v="3"/>
    <n v="15.1"/>
    <n v="13.2"/>
    <x v="1"/>
  </r>
  <r>
    <x v="1"/>
    <n v="19.7"/>
    <n v="16.399999999999999"/>
    <x v="1"/>
  </r>
  <r>
    <x v="1"/>
    <n v="15.3"/>
    <n v="13.7"/>
    <x v="1"/>
  </r>
  <r>
    <x v="2"/>
    <n v="13.6"/>
    <n v="12.4"/>
    <x v="1"/>
  </r>
  <r>
    <x v="3"/>
    <n v="17.399999999999999"/>
    <n v="14.9"/>
    <x v="1"/>
  </r>
  <r>
    <x v="3"/>
    <n v="15.8"/>
    <n v="13.9"/>
    <x v="1"/>
  </r>
  <r>
    <x v="1"/>
    <n v="16.899999999999999"/>
    <n v="14.7"/>
    <x v="1"/>
  </r>
  <r>
    <x v="3"/>
    <n v="14.5"/>
    <n v="13"/>
    <x v="1"/>
  </r>
  <r>
    <x v="3"/>
    <n v="17.5"/>
    <n v="14.4"/>
    <x v="1"/>
  </r>
  <r>
    <x v="4"/>
    <n v="12.7"/>
    <n v="10.8"/>
    <x v="1"/>
  </r>
  <r>
    <x v="3"/>
    <n v="14.5"/>
    <n v="13.1"/>
    <x v="1"/>
  </r>
  <r>
    <x v="2"/>
    <n v="15"/>
    <n v="12.3"/>
    <x v="1"/>
  </r>
  <r>
    <x v="2"/>
    <n v="13.7"/>
    <n v="12"/>
    <x v="1"/>
  </r>
  <r>
    <x v="4"/>
    <n v="13.1"/>
    <n v="11.3"/>
    <x v="1"/>
  </r>
  <r>
    <x v="4"/>
    <n v="12.7"/>
    <n v="11.1"/>
    <x v="1"/>
  </r>
  <r>
    <x v="3"/>
    <n v="15.2"/>
    <n v="13.3"/>
    <x v="1"/>
  </r>
  <r>
    <x v="3"/>
    <n v="16.7"/>
    <n v="14.8"/>
    <x v="1"/>
  </r>
  <r>
    <x v="4"/>
    <n v="12.7"/>
    <n v="11.4"/>
    <x v="1"/>
  </r>
  <r>
    <x v="4"/>
    <n v="14.5"/>
    <n v="12"/>
    <x v="1"/>
  </r>
  <r>
    <x v="2"/>
    <n v="14.1"/>
    <n v="12.1"/>
    <x v="1"/>
  </r>
  <r>
    <x v="2"/>
    <n v="13"/>
    <n v="11.3"/>
    <x v="1"/>
  </r>
  <r>
    <x v="5"/>
    <n v="11.3"/>
    <n v="9.8000000000000007"/>
    <x v="1"/>
  </r>
  <r>
    <x v="0"/>
    <n v="19.8"/>
    <n v="17"/>
    <x v="1"/>
  </r>
  <r>
    <x v="1"/>
    <n v="17.899999999999999"/>
    <n v="15.4"/>
    <x v="1"/>
  </r>
  <r>
    <x v="2"/>
    <n v="14.2"/>
    <n v="12"/>
    <x v="1"/>
  </r>
  <r>
    <x v="3"/>
    <n v="14.9"/>
    <n v="13.1"/>
    <x v="1"/>
  </r>
  <r>
    <x v="3"/>
    <n v="16.600000000000001"/>
    <n v="14.5"/>
    <x v="1"/>
  </r>
  <r>
    <x v="1"/>
    <n v="16.2"/>
    <n v="13.9"/>
    <x v="1"/>
  </r>
  <r>
    <x v="1"/>
    <n v="20.3"/>
    <n v="16.7"/>
    <x v="1"/>
  </r>
  <r>
    <x v="7"/>
    <n v="23.6"/>
    <n v="19.8"/>
    <x v="1"/>
  </r>
  <r>
    <x v="1"/>
    <n v="16.8"/>
    <n v="14.8"/>
    <x v="1"/>
  </r>
  <r>
    <x v="8"/>
    <n v="24.4"/>
    <n v="22.7"/>
    <x v="0"/>
  </r>
  <r>
    <x v="3"/>
    <n v="16.2"/>
    <n v="14.4"/>
    <x v="1"/>
  </r>
  <r>
    <x v="2"/>
    <n v="15"/>
    <n v="13.4"/>
    <x v="0"/>
  </r>
  <r>
    <x v="2"/>
    <n v="14.3"/>
    <n v="12.6"/>
    <x v="1"/>
  </r>
  <r>
    <x v="1"/>
    <n v="19.7"/>
    <n v="16.2"/>
    <x v="1"/>
  </r>
  <r>
    <x v="4"/>
    <n v="12.2"/>
    <n v="10.7"/>
    <x v="1"/>
  </r>
  <r>
    <x v="1"/>
    <n v="18.5"/>
    <n v="15.1"/>
    <x v="1"/>
  </r>
  <r>
    <x v="6"/>
    <n v="20.9"/>
    <n v="17.5"/>
    <x v="1"/>
  </r>
  <r>
    <x v="1"/>
    <n v="18.600000000000001"/>
    <n v="15.9"/>
    <x v="1"/>
  </r>
  <r>
    <x v="2"/>
    <n v="15.2"/>
    <n v="13.2"/>
    <x v="1"/>
  </r>
  <r>
    <x v="0"/>
    <n v="21.7"/>
    <n v="18"/>
    <x v="1"/>
  </r>
  <r>
    <x v="3"/>
    <n v="15.2"/>
    <n v="13.3"/>
    <x v="1"/>
  </r>
  <r>
    <x v="0"/>
    <n v="19.2"/>
    <n v="16.399999999999999"/>
    <x v="1"/>
  </r>
  <r>
    <x v="0"/>
    <n v="17.600000000000001"/>
    <n v="15.3"/>
    <x v="1"/>
  </r>
  <r>
    <x v="1"/>
    <n v="15.5"/>
    <n v="14.1"/>
    <x v="1"/>
  </r>
  <r>
    <x v="2"/>
    <n v="14.5"/>
    <n v="12.4"/>
    <x v="1"/>
  </r>
  <r>
    <x v="1"/>
    <n v="15.6"/>
    <n v="13.9"/>
    <x v="1"/>
  </r>
  <r>
    <x v="1"/>
    <n v="17"/>
    <n v="14.8"/>
    <x v="1"/>
  </r>
  <r>
    <x v="3"/>
    <n v="14.7"/>
    <n v="14.1"/>
    <x v="1"/>
  </r>
  <r>
    <x v="1"/>
    <n v="16.8"/>
    <n v="15"/>
    <x v="1"/>
  </r>
  <r>
    <x v="3"/>
    <n v="17.3"/>
    <n v="15.4"/>
    <x v="1"/>
  </r>
  <r>
    <x v="3"/>
    <n v="18"/>
    <n v="15.6"/>
    <x v="1"/>
  </r>
  <r>
    <x v="3"/>
    <n v="17.399999999999999"/>
    <n v="14.6"/>
    <x v="1"/>
  </r>
  <r>
    <x v="0"/>
    <n v="19.5"/>
    <n v="15.6"/>
    <x v="1"/>
  </r>
  <r>
    <x v="3"/>
    <n v="16"/>
    <n v="13.9"/>
    <x v="1"/>
  </r>
  <r>
    <x v="1"/>
    <n v="17.8"/>
    <n v="14.9"/>
    <x v="1"/>
  </r>
  <r>
    <x v="2"/>
    <n v="16.100000000000001"/>
    <n v="13.1"/>
    <x v="1"/>
  </r>
  <r>
    <x v="3"/>
    <n v="16.3"/>
    <n v="14.5"/>
    <x v="1"/>
  </r>
  <r>
    <x v="1"/>
    <n v="18.899999999999999"/>
    <n v="15.9"/>
    <x v="1"/>
  </r>
  <r>
    <x v="0"/>
    <n v="18.600000000000001"/>
    <n v="15.7"/>
    <x v="1"/>
  </r>
  <r>
    <x v="1"/>
    <n v="18.5"/>
    <n v="15.7"/>
    <x v="1"/>
  </r>
  <r>
    <x v="1"/>
    <n v="20.100000000000001"/>
    <n v="16.600000000000001"/>
    <x v="1"/>
  </r>
  <r>
    <x v="1"/>
    <n v="17.3"/>
    <n v="14.8"/>
    <x v="1"/>
  </r>
  <r>
    <x v="0"/>
    <n v="20"/>
    <n v="17.399999999999999"/>
    <x v="1"/>
  </r>
  <r>
    <x v="2"/>
    <n v="12"/>
    <n v="11.2"/>
    <x v="1"/>
  </r>
  <r>
    <x v="2"/>
    <n v="15"/>
    <n v="13.4"/>
    <x v="1"/>
  </r>
  <r>
    <x v="1"/>
    <n v="17.7"/>
    <n v="14.5"/>
    <x v="1"/>
  </r>
  <r>
    <x v="2"/>
    <n v="12.7"/>
    <n v="11.4"/>
    <x v="1"/>
  </r>
  <r>
    <x v="1"/>
    <n v="15.5"/>
    <n v="13.2"/>
    <x v="1"/>
  </r>
  <r>
    <x v="0"/>
    <n v="19.3"/>
    <n v="16.8"/>
    <x v="1"/>
  </r>
  <r>
    <x v="1"/>
    <n v="17.600000000000001"/>
    <n v="15.5"/>
    <x v="1"/>
  </r>
  <r>
    <x v="7"/>
    <n v="22.7"/>
    <n v="19.2"/>
    <x v="1"/>
  </r>
  <r>
    <x v="0"/>
    <n v="19.399999999999999"/>
    <n v="16.100000000000001"/>
    <x v="1"/>
  </r>
  <r>
    <x v="4"/>
    <n v="13.2"/>
    <n v="11.4"/>
    <x v="1"/>
  </r>
  <r>
    <x v="1"/>
    <n v="18.899999999999999"/>
    <n v="16.399999999999999"/>
    <x v="1"/>
  </r>
  <r>
    <x v="4"/>
    <n v="13.2"/>
    <n v="11.3"/>
    <x v="1"/>
  </r>
  <r>
    <x v="4"/>
    <n v="12.8"/>
    <n v="11.4"/>
    <x v="1"/>
  </r>
  <r>
    <x v="1"/>
    <n v="20.7"/>
    <n v="17.2"/>
    <x v="1"/>
  </r>
  <r>
    <x v="1"/>
    <n v="18.399999999999999"/>
    <n v="16.8"/>
    <x v="1"/>
  </r>
  <r>
    <x v="2"/>
    <n v="15.3"/>
    <n v="13.9"/>
    <x v="1"/>
  </r>
  <r>
    <x v="2"/>
    <n v="15.8"/>
    <n v="13.8"/>
    <x v="1"/>
  </r>
  <r>
    <x v="3"/>
    <n v="15.9"/>
    <n v="13.4"/>
    <x v="1"/>
  </r>
  <r>
    <x v="1"/>
    <n v="15.6"/>
    <n v="15.1"/>
    <x v="1"/>
  </r>
  <r>
    <x v="2"/>
    <n v="12.6"/>
    <n v="11.3"/>
    <x v="1"/>
  </r>
  <r>
    <x v="4"/>
    <n v="12.8"/>
    <n v="10.1"/>
    <x v="1"/>
  </r>
  <r>
    <x v="2"/>
    <n v="12.1"/>
    <n v="10.8"/>
    <x v="1"/>
  </r>
  <r>
    <x v="2"/>
    <n v="15.3"/>
    <n v="13.3"/>
    <x v="1"/>
  </r>
  <r>
    <x v="2"/>
    <n v="15.3"/>
    <n v="12.9"/>
    <x v="1"/>
  </r>
  <r>
    <x v="3"/>
    <n v="16.100000000000001"/>
    <n v="13"/>
    <x v="1"/>
  </r>
  <r>
    <x v="4"/>
    <n v="11.8"/>
    <n v="10.1"/>
    <x v="1"/>
  </r>
  <r>
    <x v="0"/>
    <n v="21"/>
    <n v="18.600000000000001"/>
    <x v="1"/>
  </r>
  <r>
    <x v="3"/>
    <n v="17.399999999999999"/>
    <n v="14.9"/>
    <x v="1"/>
  </r>
  <r>
    <x v="3"/>
    <n v="17.600000000000001"/>
    <n v="14.7"/>
    <x v="1"/>
  </r>
  <r>
    <x v="2"/>
    <n v="12.9"/>
    <n v="11.4"/>
    <x v="1"/>
  </r>
  <r>
    <x v="2"/>
    <n v="16.3"/>
    <n v="13.2"/>
    <x v="1"/>
  </r>
  <r>
    <x v="3"/>
    <n v="14.5"/>
    <n v="13"/>
    <x v="1"/>
  </r>
  <r>
    <x v="2"/>
    <n v="15.2"/>
    <n v="11.8"/>
    <x v="1"/>
  </r>
  <r>
    <x v="2"/>
    <n v="14.8"/>
    <n v="12.5"/>
    <x v="1"/>
  </r>
  <r>
    <x v="3"/>
    <n v="15.7"/>
    <n v="13.7"/>
    <x v="1"/>
  </r>
  <r>
    <x v="3"/>
    <n v="17.399999999999999"/>
    <n v="14.3"/>
    <x v="1"/>
  </r>
  <r>
    <x v="1"/>
    <n v="17.399999999999999"/>
    <n v="14.8"/>
    <x v="1"/>
  </r>
  <r>
    <x v="2"/>
    <n v="14.4"/>
    <n v="12.6"/>
    <x v="1"/>
  </r>
  <r>
    <x v="3"/>
    <n v="17.5"/>
    <n v="14.3"/>
    <x v="1"/>
  </r>
  <r>
    <x v="1"/>
    <n v="18.8"/>
    <n v="16.100000000000001"/>
    <x v="1"/>
  </r>
  <r>
    <x v="5"/>
    <n v="11.7"/>
    <n v="10.199999999999999"/>
    <x v="1"/>
  </r>
  <r>
    <x v="4"/>
    <n v="12.1"/>
    <n v="10.199999999999999"/>
    <x v="1"/>
  </r>
  <r>
    <x v="2"/>
    <n v="15.7"/>
    <n v="13.8"/>
    <x v="1"/>
  </r>
  <r>
    <x v="1"/>
    <n v="16.399999999999999"/>
    <n v="14"/>
    <x v="1"/>
  </r>
  <r>
    <x v="3"/>
    <n v="17.5"/>
    <n v="14.9"/>
    <x v="1"/>
  </r>
  <r>
    <x v="1"/>
    <n v="17.3"/>
    <n v="14.7"/>
    <x v="1"/>
  </r>
  <r>
    <x v="0"/>
    <n v="20.6"/>
    <n v="17.600000000000001"/>
    <x v="1"/>
  </r>
  <r>
    <x v="1"/>
    <n v="16.8"/>
    <n v="14.4"/>
    <x v="1"/>
  </r>
  <r>
    <x v="3"/>
    <n v="14.8"/>
    <n v="12.7"/>
    <x v="1"/>
  </r>
  <r>
    <x v="1"/>
    <n v="17.100000000000001"/>
    <n v="14.8"/>
    <x v="1"/>
  </r>
  <r>
    <x v="3"/>
    <n v="15.8"/>
    <n v="13.9"/>
    <x v="1"/>
  </r>
  <r>
    <x v="0"/>
    <n v="22.1"/>
    <n v="18.3"/>
    <x v="1"/>
  </r>
  <r>
    <x v="3"/>
    <n v="15.9"/>
    <n v="13.3"/>
    <x v="1"/>
  </r>
  <r>
    <x v="1"/>
    <n v="19.3"/>
    <n v="15.8"/>
    <x v="1"/>
  </r>
  <r>
    <x v="5"/>
    <n v="11.7"/>
    <n v="9.9"/>
    <x v="1"/>
  </r>
  <r>
    <x v="0"/>
    <n v="21"/>
    <n v="17.8"/>
    <x v="1"/>
  </r>
  <r>
    <x v="3"/>
    <n v="16.399999999999999"/>
    <n v="14.6"/>
    <x v="1"/>
  </r>
  <r>
    <x v="1"/>
    <n v="17.600000000000001"/>
    <n v="15.8"/>
    <x v="1"/>
  </r>
  <r>
    <x v="3"/>
    <n v="16.2"/>
    <n v="14.3"/>
    <x v="1"/>
  </r>
  <r>
    <x v="9"/>
    <n v="9.3000000000000007"/>
    <n v="8.1"/>
    <x v="1"/>
  </r>
  <r>
    <x v="2"/>
    <n v="12.6"/>
    <n v="11.2"/>
    <x v="1"/>
  </r>
  <r>
    <x v="4"/>
    <n v="12.3"/>
    <n v="10.9"/>
    <x v="1"/>
  </r>
  <r>
    <x v="5"/>
    <n v="11"/>
    <n v="9.6"/>
    <x v="1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">
  <r>
    <x v="0"/>
    <n v="4.9000000000000004"/>
    <n v="4.3"/>
    <x v="0"/>
  </r>
  <r>
    <x v="0"/>
    <n v="5.4"/>
    <n v="4.5999999999999996"/>
    <x v="0"/>
  </r>
  <r>
    <x v="1"/>
    <n v="6.6"/>
    <n v="5.8"/>
    <x v="0"/>
  </r>
  <r>
    <x v="2"/>
    <n v="5.7"/>
    <n v="4.9000000000000004"/>
    <x v="0"/>
  </r>
  <r>
    <x v="1"/>
    <n v="6.5"/>
    <n v="5.7"/>
    <x v="0"/>
  </r>
  <r>
    <x v="1"/>
    <n v="6.4"/>
    <n v="5.6"/>
    <x v="0"/>
  </r>
  <r>
    <x v="1"/>
    <n v="5.5"/>
    <n v="4.9000000000000004"/>
    <x v="0"/>
  </r>
  <r>
    <x v="1"/>
    <n v="6.4"/>
    <n v="5.6"/>
    <x v="0"/>
  </r>
  <r>
    <x v="3"/>
    <n v="7.2"/>
    <n v="6.3"/>
    <x v="0"/>
  </r>
  <r>
    <x v="4"/>
    <n v="3.5"/>
    <n v="3"/>
    <x v="0"/>
  </r>
  <r>
    <x v="0"/>
    <n v="4.9000000000000004"/>
    <n v="4.5"/>
    <x v="0"/>
  </r>
  <r>
    <x v="3"/>
    <n v="9.1"/>
    <n v="8"/>
    <x v="0"/>
  </r>
  <r>
    <x v="0"/>
    <n v="4.5"/>
    <n v="3.9"/>
    <x v="0"/>
  </r>
  <r>
    <x v="2"/>
    <n v="6"/>
    <n v="5.2"/>
    <x v="0"/>
  </r>
  <r>
    <x v="2"/>
    <n v="6.2"/>
    <n v="5.4"/>
    <x v="0"/>
  </r>
  <r>
    <x v="2"/>
    <n v="5.8"/>
    <n v="5.2"/>
    <x v="0"/>
  </r>
  <r>
    <x v="3"/>
    <n v="7.9"/>
    <n v="6.9"/>
    <x v="0"/>
  </r>
  <r>
    <x v="3"/>
    <n v="9.6999999999999993"/>
    <n v="8.3000000000000007"/>
    <x v="1"/>
  </r>
  <r>
    <x v="1"/>
    <n v="7.7"/>
    <n v="6.6"/>
    <x v="1"/>
  </r>
  <r>
    <x v="2"/>
    <n v="5.9"/>
    <n v="5.3"/>
    <x v="0"/>
  </r>
  <r>
    <x v="5"/>
    <n v="10.199999999999999"/>
    <n v="8.1"/>
    <x v="0"/>
  </r>
  <r>
    <x v="1"/>
    <n v="6.2"/>
    <n v="5.6"/>
    <x v="0"/>
  </r>
  <r>
    <x v="1"/>
    <n v="6.8"/>
    <n v="6.2"/>
    <x v="0"/>
  </r>
  <r>
    <x v="1"/>
    <n v="6.6"/>
    <n v="6"/>
    <x v="0"/>
  </r>
  <r>
    <x v="1"/>
    <n v="7.6"/>
    <n v="6.7"/>
    <x v="0"/>
  </r>
  <r>
    <x v="5"/>
    <n v="9.5"/>
    <n v="8.1999999999999993"/>
    <x v="0"/>
  </r>
  <r>
    <x v="3"/>
    <n v="8"/>
    <n v="7"/>
    <x v="0"/>
  </r>
  <r>
    <x v="1"/>
    <n v="6.9"/>
    <n v="6.1"/>
    <x v="0"/>
  </r>
  <r>
    <x v="3"/>
    <n v="8.3000000000000007"/>
    <n v="7.7"/>
    <x v="0"/>
  </r>
  <r>
    <x v="5"/>
    <n v="10.3"/>
    <n v="8.6999999999999993"/>
    <x v="0"/>
  </r>
  <r>
    <x v="6"/>
    <n v="10.199999999999999"/>
    <n v="8.9"/>
    <x v="0"/>
  </r>
  <r>
    <x v="1"/>
    <n v="6.4"/>
    <n v="5.4"/>
    <x v="0"/>
  </r>
  <r>
    <x v="3"/>
    <n v="7.2"/>
    <n v="6.4"/>
    <x v="0"/>
  </r>
  <r>
    <x v="1"/>
    <n v="7"/>
    <n v="6.2"/>
    <x v="0"/>
  </r>
  <r>
    <x v="1"/>
    <n v="7"/>
    <n v="6.2"/>
    <x v="0"/>
  </r>
  <r>
    <x v="5"/>
    <n v="11.2"/>
    <n v="9.1999999999999993"/>
    <x v="0"/>
  </r>
  <r>
    <x v="1"/>
    <n v="6.7"/>
    <n v="6"/>
    <x v="0"/>
  </r>
  <r>
    <x v="2"/>
    <n v="6.2"/>
    <n v="5.5"/>
    <x v="0"/>
  </r>
  <r>
    <x v="3"/>
    <n v="8.1"/>
    <n v="7.1"/>
    <x v="0"/>
  </r>
  <r>
    <x v="0"/>
    <n v="4.7"/>
    <n v="4"/>
    <x v="0"/>
  </r>
  <r>
    <x v="1"/>
    <n v="6.8"/>
    <n v="6"/>
    <x v="0"/>
  </r>
  <r>
    <x v="1"/>
    <n v="7.5"/>
    <n v="6.2"/>
    <x v="0"/>
  </r>
  <r>
    <x v="1"/>
    <n v="7.1"/>
    <n v="6.2"/>
    <x v="0"/>
  </r>
  <r>
    <x v="1"/>
    <n v="7"/>
    <n v="6"/>
    <x v="0"/>
  </r>
  <r>
    <x v="2"/>
    <n v="5.9"/>
    <n v="5.2"/>
    <x v="0"/>
  </r>
  <r>
    <x v="2"/>
    <n v="5.2"/>
    <n v="4.5999999999999996"/>
    <x v="0"/>
  </r>
  <r>
    <x v="1"/>
    <n v="6.3"/>
    <n v="5.6"/>
    <x v="0"/>
  </r>
  <r>
    <x v="5"/>
    <n v="9.1999999999999993"/>
    <n v="7.9"/>
    <x v="0"/>
  </r>
  <r>
    <x v="1"/>
    <n v="6.6"/>
    <n v="5.8"/>
    <x v="0"/>
  </r>
  <r>
    <x v="3"/>
    <n v="8.6999999999999993"/>
    <n v="7.6"/>
    <x v="0"/>
  </r>
  <r>
    <x v="3"/>
    <n v="8"/>
    <n v="7.2"/>
    <x v="0"/>
  </r>
  <r>
    <x v="2"/>
    <n v="5.3"/>
    <n v="4.8"/>
    <x v="0"/>
  </r>
  <r>
    <x v="3"/>
    <n v="6.8"/>
    <n v="6.1"/>
    <x v="0"/>
  </r>
  <r>
    <x v="1"/>
    <n v="6.4"/>
    <n v="5.6"/>
    <x v="0"/>
  </r>
  <r>
    <x v="1"/>
    <n v="6.8"/>
    <n v="6"/>
    <x v="0"/>
  </r>
  <r>
    <x v="1"/>
    <n v="7.4"/>
    <n v="6.5"/>
    <x v="0"/>
  </r>
  <r>
    <x v="1"/>
    <n v="6.2"/>
    <n v="5.7"/>
    <x v="0"/>
  </r>
  <r>
    <x v="2"/>
    <n v="6.8"/>
    <n v="6.1"/>
    <x v="0"/>
  </r>
  <r>
    <x v="1"/>
    <n v="6.8"/>
    <n v="6.2"/>
    <x v="0"/>
  </r>
  <r>
    <x v="3"/>
    <n v="7.4"/>
    <n v="6.5"/>
    <x v="0"/>
  </r>
  <r>
    <x v="3"/>
    <n v="7.8"/>
    <n v="6.9"/>
    <x v="0"/>
  </r>
  <r>
    <x v="0"/>
    <n v="5.3"/>
    <n v="4.5999999999999996"/>
    <x v="0"/>
  </r>
  <r>
    <x v="3"/>
    <n v="7.7"/>
    <n v="6.8"/>
    <x v="0"/>
  </r>
  <r>
    <x v="1"/>
    <n v="6.9"/>
    <n v="6.1"/>
    <x v="0"/>
  </r>
  <r>
    <x v="5"/>
    <n v="8.9"/>
    <n v="7.8"/>
    <x v="0"/>
  </r>
  <r>
    <x v="1"/>
    <n v="6.4"/>
    <n v="5.7"/>
    <x v="0"/>
  </r>
  <r>
    <x v="1"/>
    <n v="7.3"/>
    <n v="6.5"/>
    <x v="0"/>
  </r>
  <r>
    <x v="2"/>
    <n v="6.1"/>
    <n v="5.3"/>
    <x v="0"/>
  </r>
  <r>
    <x v="2"/>
    <n v="6"/>
    <n v="5.5"/>
    <x v="0"/>
  </r>
  <r>
    <x v="2"/>
    <n v="5.6"/>
    <n v="5"/>
    <x v="0"/>
  </r>
  <r>
    <x v="3"/>
    <n v="7.4"/>
    <n v="6.5"/>
    <x v="0"/>
  </r>
  <r>
    <x v="3"/>
    <n v="9.4"/>
    <n v="8.1999999999999993"/>
    <x v="0"/>
  </r>
  <r>
    <x v="1"/>
    <n v="6.4"/>
    <n v="5.9"/>
    <x v="0"/>
  </r>
  <r>
    <x v="1"/>
    <n v="7.5"/>
    <n v="6.6"/>
    <x v="0"/>
  </r>
  <r>
    <x v="1"/>
    <n v="6.7"/>
    <n v="5.9"/>
    <x v="0"/>
  </r>
  <r>
    <x v="0"/>
    <n v="4.2"/>
    <n v="3.7"/>
    <x v="0"/>
  </r>
  <r>
    <x v="3"/>
    <n v="7.9"/>
    <n v="7"/>
    <x v="0"/>
  </r>
  <r>
    <x v="2"/>
    <n v="5.7"/>
    <n v="5"/>
    <x v="0"/>
  </r>
  <r>
    <x v="1"/>
    <n v="6.6"/>
    <n v="5.8"/>
    <x v="0"/>
  </r>
  <r>
    <x v="3"/>
    <n v="8.1"/>
    <n v="6.7"/>
    <x v="0"/>
  </r>
  <r>
    <x v="1"/>
    <n v="6.8"/>
    <n v="5.7"/>
    <x v="0"/>
  </r>
  <r>
    <x v="1"/>
    <n v="6.3"/>
    <n v="5.7"/>
    <x v="0"/>
  </r>
  <r>
    <x v="2"/>
    <n v="6.4"/>
    <n v="5.7"/>
    <x v="0"/>
  </r>
  <r>
    <x v="2"/>
    <n v="5.4"/>
    <n v="4.5999999999999996"/>
    <x v="0"/>
  </r>
  <r>
    <x v="5"/>
    <n v="8.6999999999999993"/>
    <n v="8.1999999999999993"/>
    <x v="0"/>
  </r>
  <r>
    <x v="1"/>
    <n v="6.9"/>
    <n v="5.9"/>
    <x v="0"/>
  </r>
  <r>
    <x v="2"/>
    <n v="6.2"/>
    <n v="5.4"/>
    <x v="0"/>
  </r>
  <r>
    <x v="2"/>
    <n v="6.6"/>
    <n v="5.8"/>
    <x v="0"/>
  </r>
  <r>
    <x v="1"/>
    <n v="6.2"/>
    <n v="5.5"/>
    <x v="0"/>
  </r>
  <r>
    <x v="7"/>
    <n v="3.9"/>
    <n v="3.4"/>
    <x v="0"/>
  </r>
  <r>
    <x v="3"/>
    <n v="7.1"/>
    <n v="6.3"/>
    <x v="0"/>
  </r>
  <r>
    <x v="1"/>
    <n v="6.6"/>
    <n v="5.8"/>
    <x v="0"/>
  </r>
  <r>
    <x v="1"/>
    <n v="5.7"/>
    <n v="4.9000000000000004"/>
    <x v="0"/>
  </r>
  <r>
    <x v="1"/>
    <n v="6.4"/>
    <n v="5.5"/>
    <x v="0"/>
  </r>
  <r>
    <x v="0"/>
    <n v="4.8"/>
    <n v="4.0999999999999996"/>
    <x v="0"/>
  </r>
  <r>
    <x v="0"/>
    <n v="4.0999999999999996"/>
    <n v="3.7"/>
    <x v="0"/>
  </r>
  <r>
    <x v="5"/>
    <n v="8.6"/>
    <n v="7.6"/>
    <x v="0"/>
  </r>
  <r>
    <x v="1"/>
    <n v="6.7"/>
    <n v="5.8"/>
    <x v="0"/>
  </r>
  <r>
    <x v="1"/>
    <n v="6.6"/>
    <n v="5.8"/>
    <x v="0"/>
  </r>
  <r>
    <x v="0"/>
    <n v="4.0999999999999996"/>
    <n v="3.6"/>
    <x v="0"/>
  </r>
  <r>
    <x v="5"/>
    <n v="8.9"/>
    <n v="7.8"/>
    <x v="0"/>
  </r>
  <r>
    <x v="0"/>
    <n v="4.8"/>
    <n v="4.2"/>
    <x v="0"/>
  </r>
  <r>
    <x v="0"/>
    <n v="6.1"/>
    <n v="5.2"/>
    <x v="0"/>
  </r>
  <r>
    <x v="2"/>
    <n v="5.6"/>
    <n v="4.8"/>
    <x v="0"/>
  </r>
  <r>
    <x v="3"/>
    <n v="8.1"/>
    <n v="7.3"/>
    <x v="0"/>
  </r>
  <r>
    <x v="2"/>
    <n v="5.8"/>
    <n v="5.7"/>
    <x v="0"/>
  </r>
  <r>
    <x v="3"/>
    <n v="8.5"/>
    <n v="7.5"/>
    <x v="0"/>
  </r>
  <r>
    <x v="1"/>
    <n v="6.1"/>
    <n v="5.4"/>
    <x v="0"/>
  </r>
  <r>
    <x v="7"/>
    <n v="4.2"/>
    <n v="3.7"/>
    <x v="0"/>
  </r>
  <r>
    <x v="3"/>
    <n v="7.4"/>
    <n v="6.6"/>
    <x v="0"/>
  </r>
  <r>
    <x v="1"/>
    <n v="5.9"/>
    <n v="5.3"/>
    <x v="0"/>
  </r>
  <r>
    <x v="3"/>
    <n v="7.6"/>
    <n v="6.7"/>
    <x v="0"/>
  </r>
  <r>
    <x v="3"/>
    <n v="6.5"/>
    <n v="5.9"/>
    <x v="0"/>
  </r>
  <r>
    <x v="1"/>
    <n v="7.3"/>
    <n v="6.6"/>
    <x v="0"/>
  </r>
  <r>
    <x v="3"/>
    <n v="7"/>
    <n v="6.2"/>
    <x v="0"/>
  </r>
  <r>
    <x v="2"/>
    <n v="5.8"/>
    <n v="5.0999999999999996"/>
    <x v="0"/>
  </r>
  <r>
    <x v="0"/>
    <n v="5.7"/>
    <n v="5"/>
    <x v="0"/>
  </r>
  <r>
    <x v="0"/>
    <n v="4.9000000000000004"/>
    <n v="4.3"/>
    <x v="0"/>
  </r>
  <r>
    <x v="2"/>
    <n v="5.3"/>
    <n v="4.5999999999999996"/>
    <x v="0"/>
  </r>
  <r>
    <x v="1"/>
    <n v="7.4"/>
    <n v="6.7"/>
    <x v="0"/>
  </r>
  <r>
    <x v="5"/>
    <n v="9.9"/>
    <n v="8.8000000000000007"/>
    <x v="0"/>
  </r>
  <r>
    <x v="2"/>
    <n v="5.9"/>
    <n v="5.4"/>
    <x v="0"/>
  </r>
  <r>
    <x v="1"/>
    <n v="7"/>
    <n v="6.2"/>
    <x v="0"/>
  </r>
  <r>
    <x v="0"/>
    <n v="4.9000000000000004"/>
    <n v="4.4000000000000004"/>
    <x v="0"/>
  </r>
  <r>
    <x v="2"/>
    <n v="6"/>
    <n v="5.3"/>
    <x v="0"/>
  </r>
  <r>
    <x v="1"/>
    <n v="7.1"/>
    <n v="6.4"/>
    <x v="0"/>
  </r>
  <r>
    <x v="1"/>
    <n v="6.4"/>
    <n v="5.6"/>
    <x v="0"/>
  </r>
  <r>
    <x v="5"/>
    <n v="8.4"/>
    <n v="7.7"/>
    <x v="0"/>
  </r>
  <r>
    <x v="2"/>
    <n v="5.7"/>
    <n v="4.9000000000000004"/>
    <x v="0"/>
  </r>
  <r>
    <x v="3"/>
    <n v="7.1"/>
    <n v="6.3"/>
    <x v="0"/>
  </r>
  <r>
    <x v="1"/>
    <n v="6.8"/>
    <n v="5.9"/>
    <x v="0"/>
  </r>
  <r>
    <x v="1"/>
    <n v="6.3"/>
    <n v="5.6"/>
    <x v="0"/>
  </r>
  <r>
    <x v="2"/>
    <n v="5.8"/>
    <n v="5.0999999999999996"/>
    <x v="0"/>
  </r>
  <r>
    <x v="2"/>
    <n v="5.2"/>
    <n v="4.5"/>
    <x v="0"/>
  </r>
  <r>
    <x v="0"/>
    <n v="4.9000000000000004"/>
    <n v="4.4000000000000004"/>
    <x v="0"/>
  </r>
  <r>
    <x v="2"/>
    <n v="6.8"/>
    <n v="5.7"/>
    <x v="0"/>
  </r>
  <r>
    <x v="5"/>
    <n v="8.5"/>
    <n v="7.4"/>
    <x v="1"/>
  </r>
  <r>
    <x v="1"/>
    <n v="6.9"/>
    <n v="6"/>
    <x v="1"/>
  </r>
  <r>
    <x v="5"/>
    <n v="8.5"/>
    <n v="7.5"/>
    <x v="1"/>
  </r>
  <r>
    <x v="5"/>
    <n v="9.3000000000000007"/>
    <n v="7.9"/>
    <x v="1"/>
  </r>
  <r>
    <x v="5"/>
    <n v="9.1"/>
    <n v="8.1"/>
    <x v="1"/>
  </r>
  <r>
    <x v="1"/>
    <n v="5.7"/>
    <n v="5"/>
    <x v="1"/>
  </r>
  <r>
    <x v="5"/>
    <n v="9.6999999999999993"/>
    <n v="8.8000000000000007"/>
    <x v="1"/>
  </r>
  <r>
    <x v="3"/>
    <n v="7.4"/>
    <n v="6.6"/>
    <x v="1"/>
  </r>
  <r>
    <x v="5"/>
    <n v="8.6"/>
    <n v="7.5"/>
    <x v="1"/>
  </r>
  <r>
    <x v="5"/>
    <n v="8.8000000000000007"/>
    <n v="7.5"/>
    <x v="1"/>
  </r>
  <r>
    <x v="3"/>
    <n v="8.1"/>
    <n v="6.9"/>
    <x v="1"/>
  </r>
  <r>
    <x v="5"/>
    <n v="9.4"/>
    <n v="7.9"/>
    <x v="1"/>
  </r>
  <r>
    <x v="3"/>
    <n v="9"/>
    <n v="8"/>
    <x v="1"/>
  </r>
  <r>
    <x v="5"/>
    <n v="8.6999999999999993"/>
    <n v="7.5"/>
    <x v="1"/>
  </r>
  <r>
    <x v="5"/>
    <n v="9"/>
    <n v="8"/>
    <x v="1"/>
  </r>
  <r>
    <x v="5"/>
    <n v="8.5"/>
    <n v="6.9"/>
    <x v="1"/>
  </r>
  <r>
    <x v="6"/>
    <n v="11.3"/>
    <n v="9.9"/>
    <x v="1"/>
  </r>
  <r>
    <x v="2"/>
    <n v="6.2"/>
    <n v="5.7"/>
    <x v="1"/>
  </r>
  <r>
    <x v="6"/>
    <n v="9.1"/>
    <n v="7.9"/>
    <x v="1"/>
  </r>
  <r>
    <x v="1"/>
    <n v="7.1"/>
    <n v="6"/>
    <x v="1"/>
  </r>
  <r>
    <x v="5"/>
    <n v="9.1999999999999993"/>
    <n v="7.8"/>
    <x v="1"/>
  </r>
  <r>
    <x v="1"/>
    <n v="6.7"/>
    <n v="6.1"/>
    <x v="1"/>
  </r>
  <r>
    <x v="2"/>
    <n v="6.1"/>
    <n v="5.4"/>
    <x v="1"/>
  </r>
  <r>
    <x v="8"/>
    <n v="1.7"/>
    <n v="1.6"/>
    <x v="2"/>
  </r>
  <r>
    <x v="8"/>
    <n v="2.1"/>
    <n v="1.8"/>
    <x v="2"/>
  </r>
  <r>
    <x v="9"/>
    <n v="2.7"/>
    <n v="2.5"/>
    <x v="2"/>
  </r>
  <r>
    <x v="9"/>
    <n v="3.2"/>
    <n v="2.9"/>
    <x v="2"/>
  </r>
  <r>
    <x v="10"/>
    <n v="1.6"/>
    <n v="1.4"/>
    <x v="2"/>
  </r>
  <r>
    <x v="4"/>
    <n v="3.2"/>
    <n v="2.7"/>
    <x v="2"/>
  </r>
  <r>
    <x v="7"/>
    <n v="4.2"/>
    <n v="3.7"/>
    <x v="2"/>
  </r>
  <r>
    <x v="4"/>
    <n v="3.3"/>
    <n v="2.8"/>
    <x v="2"/>
  </r>
  <r>
    <x v="4"/>
    <n v="3.5"/>
    <n v="2.9"/>
    <x v="2"/>
  </r>
  <r>
    <x v="7"/>
    <n v="4"/>
    <n v="3.4"/>
    <x v="2"/>
  </r>
  <r>
    <x v="4"/>
    <n v="3.2"/>
    <n v="2.9"/>
    <x v="2"/>
  </r>
  <r>
    <x v="7"/>
    <n v="3.6"/>
    <n v="3.2"/>
    <x v="2"/>
  </r>
  <r>
    <x v="4"/>
    <n v="3.6"/>
    <n v="3.3"/>
    <x v="2"/>
  </r>
  <r>
    <x v="7"/>
    <n v="4.2"/>
    <n v="3.7"/>
    <x v="2"/>
  </r>
  <r>
    <x v="7"/>
    <n v="3.3"/>
    <n v="3"/>
    <x v="2"/>
  </r>
  <r>
    <x v="4"/>
    <n v="3.3"/>
    <n v="3.1"/>
    <x v="2"/>
  </r>
  <r>
    <x v="4"/>
    <n v="3.3"/>
    <n v="2.8"/>
    <x v="2"/>
  </r>
  <r>
    <x v="4"/>
    <n v="2.9"/>
    <n v="2.7"/>
    <x v="2"/>
  </r>
  <r>
    <x v="7"/>
    <n v="3.9"/>
    <n v="3.5"/>
    <x v="2"/>
  </r>
  <r>
    <x v="10"/>
    <n v="1.7"/>
    <n v="1.6"/>
    <x v="2"/>
  </r>
  <r>
    <x v="7"/>
    <n v="3.6"/>
    <n v="3.2"/>
    <x v="2"/>
  </r>
  <r>
    <x v="8"/>
    <n v="2"/>
    <n v="1.8"/>
    <x v="2"/>
  </r>
  <r>
    <x v="11"/>
    <n v="1.3"/>
    <n v="1.1000000000000001"/>
    <x v="2"/>
  </r>
  <r>
    <x v="8"/>
    <n v="2.4"/>
    <n v="2"/>
    <x v="2"/>
  </r>
  <r>
    <x v="9"/>
    <n v="2.2999999999999998"/>
    <n v="2.1"/>
    <x v="2"/>
  </r>
  <r>
    <x v="10"/>
    <n v="1.5"/>
    <n v="1.3"/>
    <x v="2"/>
  </r>
  <r>
    <x v="10"/>
    <n v="1.6"/>
    <n v="1.4"/>
    <x v="2"/>
  </r>
  <r>
    <x v="4"/>
    <n v="2.8"/>
    <n v="2.6"/>
    <x v="2"/>
  </r>
  <r>
    <x v="10"/>
    <n v="1.5"/>
    <n v="1.3"/>
    <x v="2"/>
  </r>
  <r>
    <x v="11"/>
    <n v="1.1000000000000001"/>
    <n v="1"/>
    <x v="2"/>
  </r>
  <r>
    <x v="10"/>
    <n v="2"/>
    <n v="1.7"/>
    <x v="2"/>
  </r>
  <r>
    <x v="9"/>
    <n v="2.2999999999999998"/>
    <n v="2"/>
    <x v="2"/>
  </r>
  <r>
    <x v="11"/>
    <n v="1.4"/>
    <n v="1.2"/>
    <x v="2"/>
  </r>
  <r>
    <x v="10"/>
    <n v="1.5"/>
    <n v="1.3"/>
    <x v="2"/>
  </r>
  <r>
    <x v="11"/>
    <n v="1.2"/>
    <n v="1"/>
    <x v="2"/>
  </r>
  <r>
    <x v="7"/>
    <n v="4.3"/>
    <n v="3.7"/>
    <x v="2"/>
  </r>
  <r>
    <x v="0"/>
    <n v="4.8"/>
    <n v="4.3"/>
    <x v="2"/>
  </r>
  <r>
    <x v="2"/>
    <n v="5.3"/>
    <n v="4.5999999999999996"/>
    <x v="2"/>
  </r>
  <r>
    <x v="12"/>
    <n v="1"/>
    <n v="0.9"/>
    <x v="2"/>
  </r>
  <r>
    <x v="12"/>
    <n v="1.1000000000000001"/>
    <n v="1"/>
    <x v="2"/>
  </r>
  <r>
    <x v="13"/>
    <n v="0.7"/>
    <n v="0.6"/>
    <x v="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">
  <r>
    <x v="0"/>
    <n v="14.1"/>
    <n v="11.9"/>
    <x v="0"/>
  </r>
  <r>
    <x v="0"/>
    <n v="14.3"/>
    <n v="11.6"/>
    <x v="0"/>
  </r>
  <r>
    <x v="0"/>
    <n v="15.4"/>
    <n v="13"/>
    <x v="0"/>
  </r>
  <r>
    <x v="1"/>
    <n v="17.3"/>
    <n v="14.8"/>
    <x v="0"/>
  </r>
  <r>
    <x v="0"/>
    <n v="14.5"/>
    <n v="12.2"/>
    <x v="0"/>
  </r>
  <r>
    <x v="2"/>
    <n v="15.7"/>
    <n v="13.3"/>
    <x v="0"/>
  </r>
  <r>
    <x v="3"/>
    <n v="13.3"/>
    <n v="11.4"/>
    <x v="0"/>
  </r>
  <r>
    <x v="0"/>
    <n v="14.6"/>
    <n v="12.4"/>
    <x v="0"/>
  </r>
  <r>
    <x v="4"/>
    <n v="14"/>
    <n v="11"/>
    <x v="0"/>
  </r>
  <r>
    <x v="0"/>
    <n v="16.5"/>
    <n v="13.8"/>
    <x v="0"/>
  </r>
  <r>
    <x v="0"/>
    <n v="15.3"/>
    <n v="13"/>
    <x v="0"/>
  </r>
  <r>
    <x v="2"/>
    <n v="17.399999999999999"/>
    <n v="14.1"/>
    <x v="0"/>
  </r>
  <r>
    <x v="0"/>
    <n v="16.100000000000001"/>
    <n v="13.7"/>
    <x v="0"/>
  </r>
  <r>
    <x v="0"/>
    <n v="14.2"/>
    <n v="12.3"/>
    <x v="0"/>
  </r>
  <r>
    <x v="4"/>
    <n v="15.6"/>
    <n v="12.5"/>
    <x v="0"/>
  </r>
  <r>
    <x v="1"/>
    <n v="16.100000000000001"/>
    <n v="13.8"/>
    <x v="0"/>
  </r>
  <r>
    <x v="2"/>
    <n v="16"/>
    <n v="13.6"/>
    <x v="0"/>
  </r>
  <r>
    <x v="4"/>
    <n v="15.2"/>
    <n v="12.8"/>
    <x v="0"/>
  </r>
  <r>
    <x v="1"/>
    <n v="18.8"/>
    <n v="15.8"/>
    <x v="0"/>
  </r>
  <r>
    <x v="2"/>
    <n v="17.899999999999999"/>
    <n v="15.2"/>
    <x v="0"/>
  </r>
  <r>
    <x v="2"/>
    <n v="18.5"/>
    <n v="15.5"/>
    <x v="0"/>
  </r>
  <r>
    <x v="1"/>
    <n v="18.3"/>
    <n v="15.4"/>
    <x v="0"/>
  </r>
  <r>
    <x v="0"/>
    <n v="15.4"/>
    <n v="12.6"/>
    <x v="0"/>
  </r>
  <r>
    <x v="2"/>
    <n v="18.8"/>
    <n v="15.8"/>
    <x v="0"/>
  </r>
  <r>
    <x v="0"/>
    <n v="15.4"/>
    <n v="13.3"/>
    <x v="0"/>
  </r>
  <r>
    <x v="1"/>
    <n v="16.600000000000001"/>
    <n v="14.3"/>
    <x v="0"/>
  </r>
  <r>
    <x v="2"/>
    <n v="16.100000000000001"/>
    <n v="13.4"/>
    <x v="0"/>
  </r>
  <r>
    <x v="2"/>
    <n v="15.7"/>
    <n v="13.6"/>
    <x v="0"/>
  </r>
  <r>
    <x v="1"/>
    <n v="17.3"/>
    <n v="14.4"/>
    <x v="0"/>
  </r>
  <r>
    <x v="0"/>
    <n v="15.9"/>
    <n v="13.6"/>
    <x v="0"/>
  </r>
  <r>
    <x v="2"/>
    <n v="16.3"/>
    <n v="14.2"/>
    <x v="0"/>
  </r>
  <r>
    <x v="2"/>
    <n v="17.399999999999999"/>
    <n v="15.8"/>
    <x v="0"/>
  </r>
  <r>
    <x v="2"/>
    <n v="16.3"/>
    <n v="13.6"/>
    <x v="0"/>
  </r>
  <r>
    <x v="0"/>
    <n v="16"/>
    <n v="14"/>
    <x v="0"/>
  </r>
  <r>
    <x v="2"/>
    <n v="17.600000000000001"/>
    <n v="15.3"/>
    <x v="0"/>
  </r>
  <r>
    <x v="0"/>
    <n v="16.2"/>
    <n v="13.2"/>
    <x v="0"/>
  </r>
  <r>
    <x v="2"/>
    <n v="16.5"/>
    <n v="14"/>
    <x v="0"/>
  </r>
  <r>
    <x v="1"/>
    <n v="16.600000000000001"/>
    <n v="14.3"/>
    <x v="0"/>
  </r>
  <r>
    <x v="0"/>
    <n v="16.399999999999999"/>
    <n v="14.1"/>
    <x v="0"/>
  </r>
  <r>
    <x v="0"/>
    <n v="14.8"/>
    <n v="12.2"/>
    <x v="0"/>
  </r>
  <r>
    <x v="4"/>
    <n v="12.8"/>
    <n v="11.3"/>
    <x v="0"/>
  </r>
  <r>
    <x v="5"/>
    <n v="12"/>
    <n v="10.1"/>
    <x v="0"/>
  </r>
  <r>
    <x v="2"/>
    <n v="16.5"/>
    <n v="14.4"/>
    <x v="0"/>
  </r>
  <r>
    <x v="0"/>
    <n v="15.2"/>
    <n v="13.2"/>
    <x v="0"/>
  </r>
  <r>
    <x v="0"/>
    <n v="15.5"/>
    <n v="13.3"/>
    <x v="0"/>
  </r>
  <r>
    <x v="3"/>
    <n v="12.1"/>
    <n v="10"/>
    <x v="0"/>
  </r>
  <r>
    <x v="2"/>
    <n v="15.4"/>
    <n v="12.8"/>
    <x v="0"/>
  </r>
  <r>
    <x v="0"/>
    <n v="14.7"/>
    <n v="12.3"/>
    <x v="0"/>
  </r>
  <r>
    <x v="3"/>
    <n v="11.4"/>
    <n v="9.5"/>
    <x v="0"/>
  </r>
  <r>
    <x v="0"/>
    <n v="14.7"/>
    <n v="12.6"/>
    <x v="0"/>
  </r>
  <r>
    <x v="4"/>
    <n v="12.5"/>
    <n v="10.7"/>
    <x v="0"/>
  </r>
  <r>
    <x v="0"/>
    <n v="14.6"/>
    <n v="12.6"/>
    <x v="0"/>
  </r>
  <r>
    <x v="4"/>
    <n v="12.3"/>
    <n v="10.6"/>
    <x v="0"/>
  </r>
  <r>
    <x v="3"/>
    <n v="10.9"/>
    <n v="9.1999999999999993"/>
    <x v="0"/>
  </r>
  <r>
    <x v="4"/>
    <n v="12.9"/>
    <n v="10.7"/>
    <x v="0"/>
  </r>
  <r>
    <x v="0"/>
    <n v="15.4"/>
    <n v="12.3"/>
    <x v="0"/>
  </r>
  <r>
    <x v="4"/>
    <n v="12.4"/>
    <n v="10.6"/>
    <x v="0"/>
  </r>
  <r>
    <x v="6"/>
    <n v="8.5"/>
    <n v="7.1"/>
    <x v="0"/>
  </r>
  <r>
    <x v="4"/>
    <n v="15.4"/>
    <n v="13.3"/>
    <x v="0"/>
  </r>
  <r>
    <x v="3"/>
    <n v="12.7"/>
    <n v="11.1"/>
    <x v="0"/>
  </r>
  <r>
    <x v="3"/>
    <n v="13.5"/>
    <n v="11.2"/>
    <x v="0"/>
  </r>
  <r>
    <x v="2"/>
    <n v="14.4"/>
    <n v="12.5"/>
    <x v="0"/>
  </r>
  <r>
    <x v="4"/>
    <n v="13"/>
    <n v="10.9"/>
    <x v="0"/>
  </r>
  <r>
    <x v="0"/>
    <n v="14.7"/>
    <n v="12.5"/>
    <x v="0"/>
  </r>
  <r>
    <x v="2"/>
    <n v="16.7"/>
    <n v="14.1"/>
    <x v="0"/>
  </r>
  <r>
    <x v="2"/>
    <n v="16.2"/>
    <n v="14.4"/>
    <x v="0"/>
  </r>
  <r>
    <x v="0"/>
    <n v="14.9"/>
    <n v="13.6"/>
    <x v="0"/>
  </r>
  <r>
    <x v="3"/>
    <n v="12.7"/>
    <n v="10.8"/>
    <x v="0"/>
  </r>
  <r>
    <x v="3"/>
    <n v="13.1"/>
    <n v="10.8"/>
    <x v="0"/>
  </r>
  <r>
    <x v="4"/>
    <n v="13.8"/>
    <n v="12"/>
    <x v="0"/>
  </r>
  <r>
    <x v="4"/>
    <n v="13.4"/>
    <n v="11.1"/>
    <x v="0"/>
  </r>
  <r>
    <x v="0"/>
    <n v="13.7"/>
    <n v="12.2"/>
    <x v="0"/>
  </r>
  <r>
    <x v="3"/>
    <n v="11.8"/>
    <n v="10.1"/>
    <x v="0"/>
  </r>
  <r>
    <x v="4"/>
    <n v="13.7"/>
    <n v="11.5"/>
    <x v="0"/>
  </r>
  <r>
    <x v="4"/>
    <n v="13.9"/>
    <n v="11.6"/>
    <x v="0"/>
  </r>
  <r>
    <x v="4"/>
    <n v="12.8"/>
    <n v="11.4"/>
    <x v="0"/>
  </r>
  <r>
    <x v="4"/>
    <n v="13.5"/>
    <n v="12.1"/>
    <x v="0"/>
  </r>
  <r>
    <x v="4"/>
    <n v="12.7"/>
    <n v="10.7"/>
    <x v="0"/>
  </r>
  <r>
    <x v="5"/>
    <n v="11.5"/>
    <n v="9.8000000000000007"/>
    <x v="0"/>
  </r>
  <r>
    <x v="0"/>
    <n v="16.600000000000001"/>
    <n v="14.1"/>
    <x v="0"/>
  </r>
  <r>
    <x v="3"/>
    <n v="12.5"/>
    <n v="10.5"/>
    <x v="0"/>
  </r>
  <r>
    <x v="0"/>
    <n v="16"/>
    <n v="13.7"/>
    <x v="0"/>
  </r>
  <r>
    <x v="4"/>
    <n v="13.6"/>
    <n v="11.5"/>
    <x v="0"/>
  </r>
  <r>
    <x v="4"/>
    <n v="13.7"/>
    <n v="11.4"/>
    <x v="0"/>
  </r>
  <r>
    <x v="6"/>
    <n v="8.5"/>
    <n v="6.9"/>
    <x v="0"/>
  </r>
  <r>
    <x v="4"/>
    <n v="15.1"/>
    <n v="12.5"/>
    <x v="0"/>
  </r>
  <r>
    <x v="4"/>
    <n v="14.1"/>
    <n v="11.6"/>
    <x v="1"/>
  </r>
  <r>
    <x v="0"/>
    <n v="15.4"/>
    <n v="13.3"/>
    <x v="1"/>
  </r>
  <r>
    <x v="0"/>
    <n v="15.4"/>
    <n v="12.9"/>
    <x v="1"/>
  </r>
  <r>
    <x v="1"/>
    <n v="15.6"/>
    <n v="14.1"/>
    <x v="1"/>
  </r>
  <r>
    <x v="4"/>
    <n v="14.6"/>
    <n v="12.6"/>
    <x v="1"/>
  </r>
  <r>
    <x v="3"/>
    <n v="11.4"/>
    <n v="9.6999999999999993"/>
    <x v="1"/>
  </r>
  <r>
    <x v="3"/>
    <n v="11.6"/>
    <n v="10.3"/>
    <x v="1"/>
  </r>
  <r>
    <x v="4"/>
    <n v="13.9"/>
    <n v="11.6"/>
    <x v="1"/>
  </r>
  <r>
    <x v="0"/>
    <n v="16"/>
    <n v="13.6"/>
    <x v="1"/>
  </r>
  <r>
    <x v="5"/>
    <n v="11"/>
    <n v="9.1999999999999993"/>
    <x v="1"/>
  </r>
  <r>
    <x v="0"/>
    <n v="16.5"/>
    <n v="14.4"/>
    <x v="1"/>
  </r>
  <r>
    <x v="2"/>
    <n v="17.3"/>
    <n v="15.1"/>
    <x v="1"/>
  </r>
  <r>
    <x v="2"/>
    <n v="15.8"/>
    <n v="13.5"/>
    <x v="1"/>
  </r>
  <r>
    <x v="4"/>
    <n v="13.1"/>
    <n v="10.9"/>
    <x v="1"/>
  </r>
  <r>
    <x v="1"/>
    <n v="18.100000000000001"/>
    <n v="14.9"/>
    <x v="1"/>
  </r>
  <r>
    <x v="0"/>
    <n v="17.2"/>
    <n v="15.1"/>
    <x v="1"/>
  </r>
  <r>
    <x v="1"/>
    <n v="17.600000000000001"/>
    <n v="16.100000000000001"/>
    <x v="1"/>
  </r>
  <r>
    <x v="1"/>
    <n v="17.100000000000001"/>
    <n v="15"/>
    <x v="1"/>
  </r>
  <r>
    <x v="0"/>
    <n v="14.5"/>
    <n v="12.3"/>
    <x v="1"/>
  </r>
  <r>
    <x v="2"/>
    <n v="17.399999999999999"/>
    <n v="15.1"/>
    <x v="1"/>
  </r>
  <r>
    <x v="1"/>
    <n v="18.399999999999999"/>
    <n v="17"/>
    <x v="1"/>
  </r>
  <r>
    <x v="1"/>
    <n v="17.2"/>
    <n v="15"/>
    <x v="1"/>
  </r>
  <r>
    <x v="4"/>
    <n v="11.9"/>
    <n v="10"/>
    <x v="1"/>
  </r>
  <r>
    <x v="4"/>
    <n v="13.7"/>
    <n v="11.6"/>
    <x v="1"/>
  </r>
  <r>
    <x v="2"/>
    <n v="17.2"/>
    <n v="14.4"/>
    <x v="1"/>
  </r>
  <r>
    <x v="0"/>
    <n v="16.100000000000001"/>
    <n v="13.6"/>
    <x v="1"/>
  </r>
  <r>
    <x v="0"/>
    <n v="15.2"/>
    <n v="13.1"/>
    <x v="1"/>
  </r>
  <r>
    <x v="3"/>
    <n v="12.3"/>
    <n v="10.5"/>
    <x v="1"/>
  </r>
  <r>
    <x v="3"/>
    <n v="11.4"/>
    <n v="9.6"/>
    <x v="1"/>
  </r>
  <r>
    <x v="0"/>
    <n v="15.1"/>
    <n v="13.4"/>
    <x v="1"/>
  </r>
  <r>
    <x v="4"/>
    <n v="13.4"/>
    <n v="11.3"/>
    <x v="1"/>
  </r>
  <r>
    <x v="6"/>
    <n v="9.8000000000000007"/>
    <n v="7.9"/>
    <x v="1"/>
  </r>
  <r>
    <x v="0"/>
    <n v="16.3"/>
    <n v="14"/>
    <x v="1"/>
  </r>
  <r>
    <x v="0"/>
    <n v="15.7"/>
    <n v="13.9"/>
    <x v="1"/>
  </r>
  <r>
    <x v="3"/>
    <n v="13.6"/>
    <n v="11.2"/>
    <x v="1"/>
  </r>
  <r>
    <x v="0"/>
    <n v="14.4"/>
    <n v="12.4"/>
    <x v="1"/>
  </r>
  <r>
    <x v="0"/>
    <n v="14.9"/>
    <n v="12"/>
    <x v="1"/>
  </r>
  <r>
    <x v="1"/>
    <n v="18.3"/>
    <n v="16.100000000000001"/>
    <x v="1"/>
  </r>
  <r>
    <x v="4"/>
    <n v="15.4"/>
    <n v="12.9"/>
    <x v="1"/>
  </r>
  <r>
    <x v="3"/>
    <n v="11.9"/>
    <n v="10"/>
    <x v="1"/>
  </r>
  <r>
    <x v="1"/>
    <n v="19.7"/>
    <n v="17.100000000000001"/>
    <x v="1"/>
  </r>
  <r>
    <x v="0"/>
    <n v="15.1"/>
    <n v="13.2"/>
    <x v="1"/>
  </r>
  <r>
    <x v="3"/>
    <n v="13.1"/>
    <n v="10.9"/>
    <x v="1"/>
  </r>
  <r>
    <x v="4"/>
    <n v="12.9"/>
    <n v="10.7"/>
    <x v="1"/>
  </r>
  <r>
    <x v="0"/>
    <n v="14.6"/>
    <n v="12.5"/>
    <x v="1"/>
  </r>
  <r>
    <x v="4"/>
    <n v="13.9"/>
    <n v="11.7"/>
    <x v="1"/>
  </r>
  <r>
    <x v="0"/>
    <n v="15.3"/>
    <n v="13.4"/>
    <x v="1"/>
  </r>
  <r>
    <x v="0"/>
    <n v="16.3"/>
    <n v="14.6"/>
    <x v="1"/>
  </r>
  <r>
    <x v="7"/>
    <n v="20"/>
    <n v="17.7"/>
    <x v="1"/>
  </r>
  <r>
    <x v="1"/>
    <n v="20.399999999999999"/>
    <n v="17.100000000000001"/>
    <x v="1"/>
  </r>
  <r>
    <x v="4"/>
    <n v="14.2"/>
    <n v="11.8"/>
    <x v="1"/>
  </r>
  <r>
    <x v="2"/>
    <n v="17.8"/>
    <n v="15.7"/>
    <x v="1"/>
  </r>
  <r>
    <x v="0"/>
    <n v="15"/>
    <n v="12.5"/>
    <x v="1"/>
  </r>
  <r>
    <x v="0"/>
    <n v="15.6"/>
    <n v="13.4"/>
    <x v="1"/>
  </r>
  <r>
    <x v="4"/>
    <n v="14"/>
    <n v="12"/>
    <x v="1"/>
  </r>
  <r>
    <x v="4"/>
    <n v="13.9"/>
    <n v="12.5"/>
    <x v="1"/>
  </r>
  <r>
    <x v="0"/>
    <n v="14.9"/>
    <n v="12.3"/>
    <x v="1"/>
  </r>
  <r>
    <x v="4"/>
    <n v="15"/>
    <n v="12.6"/>
    <x v="1"/>
  </r>
  <r>
    <x v="0"/>
    <n v="13.9"/>
    <n v="12.3"/>
    <x v="1"/>
  </r>
  <r>
    <x v="0"/>
    <n v="15.6"/>
    <n v="13"/>
    <x v="1"/>
  </r>
  <r>
    <x v="4"/>
    <n v="14.4"/>
    <n v="12.1"/>
    <x v="1"/>
  </r>
  <r>
    <x v="2"/>
    <n v="16.5"/>
    <n v="14"/>
    <x v="1"/>
  </r>
  <r>
    <x v="2"/>
    <n v="15.4"/>
    <n v="13.4"/>
    <x v="1"/>
  </r>
  <r>
    <x v="3"/>
    <n v="11.3"/>
    <n v="9.8000000000000007"/>
    <x v="1"/>
  </r>
  <r>
    <x v="1"/>
    <n v="17.8"/>
    <n v="15.4"/>
    <x v="1"/>
  </r>
  <r>
    <x v="2"/>
    <n v="15.8"/>
    <n v="14"/>
    <x v="1"/>
  </r>
  <r>
    <x v="3"/>
    <n v="12.2"/>
    <n v="10.9"/>
    <x v="1"/>
  </r>
  <r>
    <x v="3"/>
    <n v="11.7"/>
    <n v="9.9"/>
    <x v="1"/>
  </r>
  <r>
    <x v="0"/>
    <n v="15.6"/>
    <n v="13.3"/>
    <x v="1"/>
  </r>
  <r>
    <x v="0"/>
    <n v="16.2"/>
    <n v="13.7"/>
    <x v="1"/>
  </r>
  <r>
    <x v="3"/>
    <n v="12.6"/>
    <n v="11.4"/>
    <x v="1"/>
  </r>
  <r>
    <x v="0"/>
    <n v="14.5"/>
    <n v="11.9"/>
    <x v="1"/>
  </r>
  <r>
    <x v="4"/>
    <n v="15"/>
    <n v="13.1"/>
    <x v="1"/>
  </r>
  <r>
    <x v="2"/>
    <n v="15.8"/>
    <n v="13.5"/>
    <x v="1"/>
  </r>
  <r>
    <x v="0"/>
    <n v="16.100000000000001"/>
    <n v="13.6"/>
    <x v="1"/>
  </r>
  <r>
    <x v="2"/>
    <n v="17.399999999999999"/>
    <n v="14.3"/>
    <x v="1"/>
  </r>
  <r>
    <x v="2"/>
    <n v="17.899999999999999"/>
    <n v="15.2"/>
    <x v="1"/>
  </r>
  <r>
    <x v="1"/>
    <n v="16.7"/>
    <n v="14.7"/>
    <x v="1"/>
  </r>
  <r>
    <x v="0"/>
    <n v="16.7"/>
    <n v="14.1"/>
    <x v="1"/>
  </r>
  <r>
    <x v="1"/>
    <n v="19.2"/>
    <n v="15.4"/>
    <x v="1"/>
  </r>
  <r>
    <x v="2"/>
    <n v="15.8"/>
    <n v="13.3"/>
    <x v="1"/>
  </r>
  <r>
    <x v="2"/>
    <n v="18.5"/>
    <n v="15.7"/>
    <x v="1"/>
  </r>
  <r>
    <x v="0"/>
    <n v="15.6"/>
    <n v="13.2"/>
    <x v="1"/>
  </r>
  <r>
    <x v="0"/>
    <n v="15.7"/>
    <n v="13.1"/>
    <x v="1"/>
  </r>
  <r>
    <x v="4"/>
    <n v="13.2"/>
    <n v="11.7"/>
    <x v="1"/>
  </r>
  <r>
    <x v="0"/>
    <n v="14.2"/>
    <n v="12"/>
    <x v="1"/>
  </r>
  <r>
    <x v="7"/>
    <n v="20"/>
    <n v="17.3"/>
    <x v="1"/>
  </r>
  <r>
    <x v="2"/>
    <n v="17.7"/>
    <n v="14.9"/>
    <x v="1"/>
  </r>
  <r>
    <x v="0"/>
    <n v="16.8"/>
    <n v="14.2"/>
    <x v="1"/>
  </r>
  <r>
    <x v="1"/>
    <n v="17.899999999999999"/>
    <n v="15.2"/>
    <x v="1"/>
  </r>
  <r>
    <x v="1"/>
    <n v="17.7"/>
    <n v="15.4"/>
    <x v="1"/>
  </r>
  <r>
    <x v="0"/>
    <n v="15.4"/>
    <n v="12.7"/>
    <x v="1"/>
  </r>
  <r>
    <x v="0"/>
    <n v="16.100000000000001"/>
    <n v="13.7"/>
    <x v="1"/>
  </r>
  <r>
    <x v="3"/>
    <n v="11.2"/>
    <n v="9.6999999999999993"/>
    <x v="1"/>
  </r>
  <r>
    <x v="0"/>
    <n v="15.5"/>
    <n v="13.2"/>
    <x v="1"/>
  </r>
  <r>
    <x v="1"/>
    <n v="18.2"/>
    <n v="16"/>
    <x v="1"/>
  </r>
  <r>
    <x v="0"/>
    <n v="14.7"/>
    <n v="13.4"/>
    <x v="1"/>
  </r>
  <r>
    <x v="4"/>
    <n v="14.2"/>
    <n v="11.2"/>
    <x v="1"/>
  </r>
  <r>
    <x v="7"/>
    <n v="19.5"/>
    <n v="17.399999999999999"/>
    <x v="1"/>
  </r>
  <r>
    <x v="2"/>
    <n v="16.8"/>
    <n v="14.7"/>
    <x v="1"/>
  </r>
  <r>
    <x v="0"/>
    <n v="15.5"/>
    <n v="12.7"/>
    <x v="1"/>
  </r>
  <r>
    <x v="4"/>
    <n v="13"/>
    <n v="11"/>
    <x v="1"/>
  </r>
  <r>
    <x v="3"/>
    <n v="13.3"/>
    <n v="11.7"/>
    <x v="1"/>
  </r>
  <r>
    <x v="3"/>
    <n v="12.8"/>
    <n v="10.3"/>
    <x v="1"/>
  </r>
  <r>
    <x v="2"/>
    <n v="16.8"/>
    <n v="17.3"/>
    <x v="1"/>
  </r>
  <r>
    <x v="2"/>
    <n v="15.5"/>
    <n v="13"/>
    <x v="1"/>
  </r>
  <r>
    <x v="0"/>
    <n v="15.4"/>
    <n v="13.2"/>
    <x v="1"/>
  </r>
  <r>
    <x v="2"/>
    <n v="16.7"/>
    <n v="14.3"/>
    <x v="1"/>
  </r>
  <r>
    <x v="0"/>
    <n v="16.899999999999999"/>
    <n v="13.9"/>
    <x v="1"/>
  </r>
  <r>
    <x v="2"/>
    <n v="15.5"/>
    <n v="13.1"/>
    <x v="1"/>
  </r>
  <r>
    <x v="4"/>
    <n v="13.7"/>
    <n v="11.7"/>
    <x v="1"/>
  </r>
  <r>
    <x v="4"/>
    <n v="14.7"/>
    <n v="12.1"/>
    <x v="1"/>
  </r>
  <r>
    <x v="2"/>
    <n v="16.399999999999999"/>
    <n v="13.9"/>
    <x v="1"/>
  </r>
  <r>
    <x v="0"/>
    <n v="15.3"/>
    <n v="12.9"/>
    <x v="1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">
  <r>
    <x v="0"/>
    <n v="1.1000000000000001"/>
    <m/>
    <x v="0"/>
  </r>
  <r>
    <x v="1"/>
    <n v="1.6"/>
    <m/>
    <x v="0"/>
  </r>
  <r>
    <x v="2"/>
    <n v="1"/>
    <m/>
    <x v="0"/>
  </r>
  <r>
    <x v="0"/>
    <n v="1.1000000000000001"/>
    <m/>
    <x v="0"/>
  </r>
  <r>
    <x v="0"/>
    <n v="1.4"/>
    <m/>
    <x v="0"/>
  </r>
  <r>
    <x v="0"/>
    <n v="1.1000000000000001"/>
    <m/>
    <x v="0"/>
  </r>
  <r>
    <x v="1"/>
    <n v="1.6"/>
    <m/>
    <x v="0"/>
  </r>
  <r>
    <x v="2"/>
    <n v="0.9"/>
    <m/>
    <x v="0"/>
  </r>
  <r>
    <x v="2"/>
    <n v="0.9"/>
    <m/>
    <x v="0"/>
  </r>
  <r>
    <x v="0"/>
    <n v="1.1000000000000001"/>
    <m/>
    <x v="0"/>
  </r>
  <r>
    <x v="0"/>
    <n v="1.2"/>
    <m/>
    <x v="0"/>
  </r>
  <r>
    <x v="0"/>
    <n v="0.9"/>
    <m/>
    <x v="0"/>
  </r>
  <r>
    <x v="0"/>
    <n v="1.1000000000000001"/>
    <m/>
    <x v="0"/>
  </r>
  <r>
    <x v="0"/>
    <n v="1.2"/>
    <m/>
    <x v="0"/>
  </r>
  <r>
    <x v="0"/>
    <n v="1.4"/>
    <m/>
    <x v="0"/>
  </r>
  <r>
    <x v="0"/>
    <n v="1.2"/>
    <m/>
    <x v="0"/>
  </r>
  <r>
    <x v="1"/>
    <n v="1.3"/>
    <m/>
    <x v="0"/>
  </r>
  <r>
    <x v="1"/>
    <n v="1.4"/>
    <m/>
    <x v="0"/>
  </r>
  <r>
    <x v="0"/>
    <n v="1.5"/>
    <m/>
    <x v="0"/>
  </r>
  <r>
    <x v="0"/>
    <n v="1.2"/>
    <m/>
    <x v="0"/>
  </r>
  <r>
    <x v="1"/>
    <n v="1.5"/>
    <m/>
    <x v="0"/>
  </r>
  <r>
    <x v="3"/>
    <n v="1.8"/>
    <m/>
    <x v="0"/>
  </r>
  <r>
    <x v="0"/>
    <n v="1.3"/>
    <m/>
    <x v="0"/>
  </r>
  <r>
    <x v="0"/>
    <n v="1.4"/>
    <m/>
    <x v="0"/>
  </r>
  <r>
    <x v="3"/>
    <n v="1.8"/>
    <m/>
    <x v="0"/>
  </r>
  <r>
    <x v="1"/>
    <n v="1.6"/>
    <m/>
    <x v="0"/>
  </r>
  <r>
    <x v="3"/>
    <n v="1.9"/>
    <m/>
    <x v="0"/>
  </r>
  <r>
    <x v="1"/>
    <n v="1.6"/>
    <m/>
    <x v="0"/>
  </r>
  <r>
    <x v="3"/>
    <n v="2.1"/>
    <m/>
    <x v="0"/>
  </r>
  <r>
    <x v="0"/>
    <n v="1.2"/>
    <m/>
    <x v="0"/>
  </r>
  <r>
    <x v="0"/>
    <n v="1.2"/>
    <m/>
    <x v="0"/>
  </r>
  <r>
    <x v="0"/>
    <n v="1.4"/>
    <m/>
    <x v="0"/>
  </r>
  <r>
    <x v="1"/>
    <n v="1.4"/>
    <m/>
    <x v="0"/>
  </r>
  <r>
    <x v="1"/>
    <n v="1.6"/>
    <m/>
    <x v="0"/>
  </r>
  <r>
    <x v="0"/>
    <n v="1.1000000000000001"/>
    <m/>
    <x v="0"/>
  </r>
  <r>
    <x v="2"/>
    <n v="0.7"/>
    <m/>
    <x v="0"/>
  </r>
  <r>
    <x v="2"/>
    <n v="1.1000000000000001"/>
    <m/>
    <x v="0"/>
  </r>
  <r>
    <x v="0"/>
    <n v="1.1000000000000001"/>
    <m/>
    <x v="0"/>
  </r>
  <r>
    <x v="3"/>
    <n v="1.8"/>
    <m/>
    <x v="0"/>
  </r>
  <r>
    <x v="1"/>
    <n v="1.4"/>
    <m/>
    <x v="0"/>
  </r>
  <r>
    <x v="2"/>
    <n v="0.8"/>
    <m/>
    <x v="0"/>
  </r>
  <r>
    <x v="0"/>
    <n v="1.2"/>
    <m/>
    <x v="0"/>
  </r>
  <r>
    <x v="1"/>
    <n v="1.5"/>
    <m/>
    <x v="0"/>
  </r>
  <r>
    <x v="1"/>
    <n v="1.5"/>
    <m/>
    <x v="0"/>
  </r>
  <r>
    <x v="1"/>
    <n v="1.5"/>
    <m/>
    <x v="0"/>
  </r>
  <r>
    <x v="0"/>
    <n v="1.1000000000000001"/>
    <m/>
    <x v="0"/>
  </r>
  <r>
    <x v="3"/>
    <n v="1.9"/>
    <m/>
    <x v="0"/>
  </r>
  <r>
    <x v="1"/>
    <n v="1.5"/>
    <m/>
    <x v="0"/>
  </r>
  <r>
    <x v="1"/>
    <n v="1.3"/>
    <m/>
    <x v="0"/>
  </r>
  <r>
    <x v="3"/>
    <n v="1.8"/>
    <m/>
    <x v="0"/>
  </r>
  <r>
    <x v="3"/>
    <n v="1.8"/>
    <n v="1.6"/>
    <x v="0"/>
  </r>
  <r>
    <x v="4"/>
    <n v="2.5"/>
    <n v="2.2000000000000002"/>
    <x v="0"/>
  </r>
  <r>
    <x v="1"/>
    <n v="1.4"/>
    <n v="1.2"/>
    <x v="0"/>
  </r>
  <r>
    <x v="1"/>
    <n v="1.6"/>
    <n v="1.3"/>
    <x v="0"/>
  </r>
  <r>
    <x v="3"/>
    <n v="2.2000000000000002"/>
    <n v="1.9"/>
    <x v="0"/>
  </r>
  <r>
    <x v="0"/>
    <n v="1.1000000000000001"/>
    <n v="1"/>
    <x v="0"/>
  </r>
  <r>
    <x v="2"/>
    <n v="0.8"/>
    <n v="0.7"/>
    <x v="0"/>
  </r>
  <r>
    <x v="1"/>
    <n v="1.1000000000000001"/>
    <n v="1"/>
    <x v="0"/>
  </r>
  <r>
    <x v="0"/>
    <n v="1.1000000000000001"/>
    <n v="1"/>
    <x v="0"/>
  </r>
  <r>
    <x v="0"/>
    <n v="1"/>
    <n v="0.9"/>
    <x v="0"/>
  </r>
  <r>
    <x v="1"/>
    <n v="1.5"/>
    <n v="1.3"/>
    <x v="0"/>
  </r>
  <r>
    <x v="5"/>
    <n v="3.4"/>
    <n v="3"/>
    <x v="0"/>
  </r>
  <r>
    <x v="5"/>
    <n v="3.2"/>
    <n v="2.9"/>
    <x v="0"/>
  </r>
  <r>
    <x v="1"/>
    <n v="2"/>
    <n v="1.8"/>
    <x v="0"/>
  </r>
  <r>
    <x v="4"/>
    <n v="2.7"/>
    <n v="2.2999999999999998"/>
    <x v="0"/>
  </r>
  <r>
    <x v="3"/>
    <n v="1.8"/>
    <n v="1.6"/>
    <x v="0"/>
  </r>
  <r>
    <x v="1"/>
    <n v="1.5"/>
    <n v="1.3"/>
    <x v="0"/>
  </r>
  <r>
    <x v="0"/>
    <n v="1.2"/>
    <n v="1"/>
    <x v="0"/>
  </r>
  <r>
    <x v="5"/>
    <n v="3.1"/>
    <n v="2.7"/>
    <x v="0"/>
  </r>
  <r>
    <x v="4"/>
    <n v="2.7"/>
    <n v="2.4"/>
    <x v="0"/>
  </r>
  <r>
    <x v="4"/>
    <n v="2.4"/>
    <n v="2.2000000000000002"/>
    <x v="0"/>
  </r>
  <r>
    <x v="0"/>
    <n v="1.2"/>
    <n v="1"/>
    <x v="0"/>
  </r>
  <r>
    <x v="1"/>
    <n v="1.6"/>
    <n v="1.4"/>
    <x v="0"/>
  </r>
  <r>
    <x v="4"/>
    <n v="2.6"/>
    <n v="2.2999999999999998"/>
    <x v="0"/>
  </r>
  <r>
    <x v="4"/>
    <n v="2.2999999999999998"/>
    <n v="2.1"/>
    <x v="0"/>
  </r>
  <r>
    <x v="5"/>
    <n v="3.4"/>
    <n v="3"/>
    <x v="0"/>
  </r>
  <r>
    <x v="4"/>
    <n v="2.6"/>
    <n v="2.4"/>
    <x v="0"/>
  </r>
  <r>
    <x v="3"/>
    <n v="1.7"/>
    <n v="1.5"/>
    <x v="0"/>
  </r>
  <r>
    <x v="3"/>
    <n v="2.1"/>
    <n v="1.9"/>
    <x v="0"/>
  </r>
  <r>
    <x v="2"/>
    <n v="0.9"/>
    <n v="0.8"/>
    <x v="0"/>
  </r>
  <r>
    <x v="4"/>
    <n v="2.7"/>
    <n v="2.4"/>
    <x v="0"/>
  </r>
  <r>
    <x v="0"/>
    <n v="1.2"/>
    <n v="1"/>
    <x v="0"/>
  </r>
  <r>
    <x v="0"/>
    <n v="1.4"/>
    <n v="1.2"/>
    <x v="0"/>
  </r>
  <r>
    <x v="2"/>
    <n v="0.9"/>
    <n v="0.8"/>
    <x v="0"/>
  </r>
  <r>
    <x v="2"/>
    <n v="1"/>
    <n v="0.9"/>
    <x v="0"/>
  </r>
  <r>
    <x v="3"/>
    <n v="1.7"/>
    <n v="1.6"/>
    <x v="0"/>
  </r>
  <r>
    <x v="0"/>
    <n v="1.3"/>
    <n v="1.1000000000000001"/>
    <x v="0"/>
  </r>
  <r>
    <x v="0"/>
    <n v="1.1000000000000001"/>
    <n v="1"/>
    <x v="0"/>
  </r>
  <r>
    <x v="4"/>
    <n v="2.5"/>
    <n v="2.2999999999999998"/>
    <x v="0"/>
  </r>
  <r>
    <x v="0"/>
    <n v="1.3"/>
    <n v="1.1000000000000001"/>
    <x v="0"/>
  </r>
  <r>
    <x v="1"/>
    <n v="1.6"/>
    <n v="1.4"/>
    <x v="0"/>
  </r>
  <r>
    <x v="1"/>
    <n v="1.5"/>
    <n v="1.3"/>
    <x v="0"/>
  </r>
  <r>
    <x v="3"/>
    <n v="1.6"/>
    <n v="1.4"/>
    <x v="0"/>
  </r>
  <r>
    <x v="1"/>
    <n v="1.3"/>
    <n v="1.1000000000000001"/>
    <x v="0"/>
  </r>
  <r>
    <x v="4"/>
    <n v="2.5"/>
    <n v="2.2999999999999998"/>
    <x v="0"/>
  </r>
  <r>
    <x v="1"/>
    <n v="1.4"/>
    <n v="1.2"/>
    <x v="0"/>
  </r>
  <r>
    <x v="0"/>
    <n v="1.3"/>
    <n v="1.1000000000000001"/>
    <x v="0"/>
  </r>
  <r>
    <x v="1"/>
    <n v="1.6"/>
    <n v="1.4"/>
    <x v="0"/>
  </r>
  <r>
    <x v="1"/>
    <n v="1.4"/>
    <n v="1.2"/>
    <x v="0"/>
  </r>
  <r>
    <x v="0"/>
    <n v="1.2"/>
    <n v="1.1000000000000001"/>
    <x v="0"/>
  </r>
  <r>
    <x v="5"/>
    <n v="3.2"/>
    <n v="2.8"/>
    <x v="1"/>
  </r>
  <r>
    <x v="1"/>
    <n v="1.3"/>
    <n v="1.1000000000000001"/>
    <x v="1"/>
  </r>
  <r>
    <x v="0"/>
    <n v="1.1000000000000001"/>
    <n v="1"/>
    <x v="1"/>
  </r>
  <r>
    <x v="1"/>
    <n v="1.3"/>
    <n v="1.2"/>
    <x v="1"/>
  </r>
  <r>
    <x v="1"/>
    <n v="1.6"/>
    <n v="1.5"/>
    <x v="1"/>
  </r>
  <r>
    <x v="1"/>
    <n v="1.7"/>
    <n v="1.5"/>
    <x v="1"/>
  </r>
  <r>
    <x v="3"/>
    <n v="1.9"/>
    <n v="1.7"/>
    <x v="1"/>
  </r>
  <r>
    <x v="1"/>
    <n v="1.7"/>
    <n v="1.5"/>
    <x v="1"/>
  </r>
  <r>
    <x v="0"/>
    <n v="1.5"/>
    <n v="1.3"/>
    <x v="1"/>
  </r>
  <r>
    <x v="2"/>
    <n v="1.1000000000000001"/>
    <n v="1"/>
    <x v="1"/>
  </r>
  <r>
    <x v="2"/>
    <n v="0.9"/>
    <n v="0.8"/>
    <x v="1"/>
  </r>
  <r>
    <x v="2"/>
    <n v="0.8"/>
    <n v="0.7"/>
    <x v="1"/>
  </r>
  <r>
    <x v="1"/>
    <n v="1.3"/>
    <n v="1.1000000000000001"/>
    <x v="1"/>
  </r>
  <r>
    <x v="0"/>
    <n v="1.1000000000000001"/>
    <n v="1"/>
    <x v="1"/>
  </r>
  <r>
    <x v="0"/>
    <n v="1.5"/>
    <n v="1.3"/>
    <x v="1"/>
  </r>
  <r>
    <x v="0"/>
    <n v="1.2"/>
    <n v="1"/>
    <x v="1"/>
  </r>
  <r>
    <x v="3"/>
    <n v="2"/>
    <n v="1.8"/>
    <x v="1"/>
  </r>
  <r>
    <x v="0"/>
    <n v="1.2"/>
    <n v="1.1000000000000001"/>
    <x v="1"/>
  </r>
  <r>
    <x v="0"/>
    <n v="1.2"/>
    <n v="1.1000000000000001"/>
    <x v="1"/>
  </r>
  <r>
    <x v="0"/>
    <n v="1.1000000000000001"/>
    <n v="1"/>
    <x v="1"/>
  </r>
  <r>
    <x v="1"/>
    <n v="1.3"/>
    <n v="1.1000000000000001"/>
    <x v="1"/>
  </r>
  <r>
    <x v="1"/>
    <n v="1.5"/>
    <n v="1.2"/>
    <x v="1"/>
  </r>
  <r>
    <x v="3"/>
    <n v="1.6"/>
    <n v="1.4"/>
    <x v="1"/>
  </r>
  <r>
    <x v="0"/>
    <n v="1.3"/>
    <n v="1.1000000000000001"/>
    <x v="1"/>
  </r>
  <r>
    <x v="3"/>
    <n v="2"/>
    <n v="1.8"/>
    <x v="1"/>
  </r>
  <r>
    <x v="1"/>
    <n v="1.4"/>
    <n v="1.2"/>
    <x v="1"/>
  </r>
  <r>
    <x v="4"/>
    <n v="2.4"/>
    <n v="2.2000000000000002"/>
    <x v="1"/>
  </r>
  <r>
    <x v="5"/>
    <n v="2.9"/>
    <n v="2.6"/>
    <x v="1"/>
  </r>
  <r>
    <x v="4"/>
    <n v="2.7"/>
    <n v="2.2999999999999998"/>
    <x v="1"/>
  </r>
  <r>
    <x v="5"/>
    <n v="2.7"/>
    <n v="2.4"/>
    <x v="1"/>
  </r>
  <r>
    <x v="2"/>
    <n v="1"/>
    <n v="0.9"/>
    <x v="1"/>
  </r>
  <r>
    <x v="0"/>
    <n v="1.2"/>
    <n v="1.1000000000000001"/>
    <x v="1"/>
  </r>
  <r>
    <x v="1"/>
    <n v="1.8"/>
    <n v="1.6"/>
    <x v="1"/>
  </r>
  <r>
    <x v="1"/>
    <n v="1.5"/>
    <n v="1.3"/>
    <x v="1"/>
  </r>
  <r>
    <x v="3"/>
    <n v="2"/>
    <n v="1.7"/>
    <x v="1"/>
  </r>
  <r>
    <x v="6"/>
    <n v="3.5"/>
    <n v="3.1"/>
    <x v="1"/>
  </r>
  <r>
    <x v="4"/>
    <n v="2.7"/>
    <n v="2.4"/>
    <x v="1"/>
  </r>
  <r>
    <x v="5"/>
    <n v="2.8"/>
    <n v="2.5"/>
    <x v="1"/>
  </r>
  <r>
    <x v="6"/>
    <n v="3.7"/>
    <n v="3.4"/>
    <x v="1"/>
  </r>
  <r>
    <x v="1"/>
    <n v="1.4"/>
    <n v="1.2"/>
    <x v="1"/>
  </r>
  <r>
    <x v="4"/>
    <n v="2.4"/>
    <n v="2.1"/>
    <x v="1"/>
  </r>
  <r>
    <x v="1"/>
    <n v="1.7"/>
    <n v="1.5"/>
    <x v="1"/>
  </r>
  <r>
    <x v="5"/>
    <n v="3"/>
    <n v="2.7"/>
    <x v="1"/>
  </r>
  <r>
    <x v="3"/>
    <n v="2"/>
    <n v="1.7"/>
    <x v="1"/>
  </r>
  <r>
    <x v="4"/>
    <n v="2.7"/>
    <n v="2.4"/>
    <x v="1"/>
  </r>
  <r>
    <x v="3"/>
    <n v="2.5"/>
    <n v="2.2999999999999998"/>
    <x v="1"/>
  </r>
  <r>
    <x v="3"/>
    <n v="1.5"/>
    <n v="1.3"/>
    <x v="1"/>
  </r>
  <r>
    <x v="1"/>
    <n v="1.6"/>
    <n v="1.4"/>
    <x v="1"/>
  </r>
  <r>
    <x v="0"/>
    <n v="1.1000000000000001"/>
    <n v="1"/>
    <x v="1"/>
  </r>
  <r>
    <x v="0"/>
    <n v="1.4"/>
    <n v="1.2"/>
    <x v="1"/>
  </r>
  <r>
    <x v="1"/>
    <n v="1.6"/>
    <n v="1.4"/>
    <x v="1"/>
  </r>
  <r>
    <x v="3"/>
    <n v="1.9"/>
    <n v="1.7"/>
    <x v="1"/>
  </r>
  <r>
    <x v="1"/>
    <n v="1.3"/>
    <n v="1.1000000000000001"/>
    <x v="1"/>
  </r>
  <r>
    <x v="2"/>
    <n v="1"/>
    <n v="0.9"/>
    <x v="1"/>
  </r>
  <r>
    <x v="0"/>
    <n v="1.2"/>
    <n v="1"/>
    <x v="1"/>
  </r>
  <r>
    <x v="1"/>
    <n v="1.6"/>
    <n v="1.4"/>
    <x v="1"/>
  </r>
  <r>
    <x v="1"/>
    <n v="1.3"/>
    <n v="1.1000000000000001"/>
    <x v="1"/>
  </r>
  <r>
    <x v="1"/>
    <n v="1.6"/>
    <n v="1.4"/>
    <x v="1"/>
  </r>
  <r>
    <x v="0"/>
    <n v="1.4"/>
    <n v="1.2"/>
    <x v="1"/>
  </r>
  <r>
    <x v="3"/>
    <n v="2.1"/>
    <n v="1.9"/>
    <x v="1"/>
  </r>
  <r>
    <x v="2"/>
    <n v="1.2"/>
    <n v="1.1000000000000001"/>
    <x v="1"/>
  </r>
  <r>
    <x v="0"/>
    <n v="1.1000000000000001"/>
    <n v="1"/>
    <x v="1"/>
  </r>
  <r>
    <x v="1"/>
    <n v="1.5"/>
    <n v="1.3"/>
    <x v="1"/>
  </r>
  <r>
    <x v="0"/>
    <n v="1.2"/>
    <n v="1.1000000000000001"/>
    <x v="1"/>
  </r>
  <r>
    <x v="1"/>
    <n v="1.3"/>
    <n v="1.1000000000000001"/>
    <x v="1"/>
  </r>
  <r>
    <x v="0"/>
    <n v="1.2"/>
    <n v="1"/>
    <x v="1"/>
  </r>
  <r>
    <x v="1"/>
    <n v="1.5"/>
    <n v="1.3"/>
    <x v="1"/>
  </r>
  <r>
    <x v="0"/>
    <n v="1.3"/>
    <n v="1.1000000000000001"/>
    <x v="1"/>
  </r>
  <r>
    <x v="3"/>
    <n v="1.6"/>
    <n v="1.4"/>
    <x v="1"/>
  </r>
  <r>
    <x v="1"/>
    <n v="1.6"/>
    <n v="1.4"/>
    <x v="1"/>
  </r>
  <r>
    <x v="0"/>
    <n v="1.2"/>
    <n v="1"/>
    <x v="1"/>
  </r>
  <r>
    <x v="0"/>
    <n v="1.2"/>
    <n v="1.1000000000000001"/>
    <x v="1"/>
  </r>
  <r>
    <x v="1"/>
    <n v="1.5"/>
    <n v="1.3"/>
    <x v="1"/>
  </r>
  <r>
    <x v="0"/>
    <n v="1.7"/>
    <n v="1.5"/>
    <x v="1"/>
  </r>
  <r>
    <x v="1"/>
    <n v="1.4"/>
    <n v="1.2"/>
    <x v="1"/>
  </r>
  <r>
    <x v="0"/>
    <n v="1.2"/>
    <n v="1"/>
    <x v="1"/>
  </r>
  <r>
    <x v="1"/>
    <n v="1.8"/>
    <n v="1.5"/>
    <x v="1"/>
  </r>
  <r>
    <x v="2"/>
    <n v="1"/>
    <n v="0.9"/>
    <x v="1"/>
  </r>
  <r>
    <x v="6"/>
    <n v="3.7"/>
    <n v="3.3"/>
    <x v="1"/>
  </r>
  <r>
    <x v="4"/>
    <n v="2.4"/>
    <n v="2.1"/>
    <x v="1"/>
  </r>
  <r>
    <x v="4"/>
    <n v="2.5"/>
    <n v="2.2999999999999998"/>
    <x v="1"/>
  </r>
  <r>
    <x v="3"/>
    <n v="2.1"/>
    <n v="1.9"/>
    <x v="1"/>
  </r>
  <r>
    <x v="4"/>
    <n v="2"/>
    <n v="1.8"/>
    <x v="1"/>
  </r>
  <r>
    <x v="4"/>
    <n v="2.4"/>
    <n v="2.2000000000000002"/>
    <x v="1"/>
  </r>
  <r>
    <x v="4"/>
    <n v="2.5"/>
    <n v="2.2999999999999998"/>
    <x v="1"/>
  </r>
  <r>
    <x v="0"/>
    <n v="1.6"/>
    <n v="1.4"/>
    <x v="1"/>
  </r>
  <r>
    <x v="1"/>
    <n v="1.3"/>
    <n v="1.1000000000000001"/>
    <x v="1"/>
  </r>
  <r>
    <x v="1"/>
    <n v="1.4"/>
    <n v="1.2"/>
    <x v="1"/>
  </r>
  <r>
    <x v="0"/>
    <n v="1.3"/>
    <n v="1.1000000000000001"/>
    <x v="1"/>
  </r>
  <r>
    <x v="7"/>
    <n v="1"/>
    <n v="0.9"/>
    <x v="1"/>
  </r>
  <r>
    <x v="0"/>
    <n v="1.3"/>
    <n v="1.2"/>
    <x v="1"/>
  </r>
  <r>
    <x v="2"/>
    <n v="1"/>
    <n v="0.9"/>
    <x v="1"/>
  </r>
  <r>
    <x v="0"/>
    <n v="1.3"/>
    <n v="1.1000000000000001"/>
    <x v="1"/>
  </r>
  <r>
    <x v="2"/>
    <n v="1.2"/>
    <n v="1.1000000000000001"/>
    <x v="1"/>
  </r>
  <r>
    <x v="0"/>
    <n v="1.3"/>
    <n v="1.1000000000000001"/>
    <x v="1"/>
  </r>
  <r>
    <x v="0"/>
    <n v="1.2"/>
    <n v="1"/>
    <x v="1"/>
  </r>
  <r>
    <x v="0"/>
    <n v="1.1000000000000001"/>
    <n v="1"/>
    <x v="1"/>
  </r>
  <r>
    <x v="1"/>
    <n v="1.4"/>
    <n v="1.2"/>
    <x v="1"/>
  </r>
  <r>
    <x v="1"/>
    <n v="1.5"/>
    <n v="1.3"/>
    <x v="1"/>
  </r>
  <r>
    <x v="4"/>
    <n v="2.8"/>
    <n v="2.4"/>
    <x v="1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">
  <r>
    <x v="0"/>
    <n v="0.7"/>
    <m/>
    <x v="0"/>
  </r>
  <r>
    <x v="1"/>
    <n v="0.9"/>
    <m/>
    <x v="0"/>
  </r>
  <r>
    <x v="2"/>
    <n v="0.4"/>
    <m/>
    <x v="0"/>
  </r>
  <r>
    <x v="1"/>
    <n v="0.8"/>
    <m/>
    <x v="0"/>
  </r>
  <r>
    <x v="0"/>
    <n v="0.7"/>
    <m/>
    <x v="0"/>
  </r>
  <r>
    <x v="1"/>
    <n v="1"/>
    <m/>
    <x v="0"/>
  </r>
  <r>
    <x v="1"/>
    <n v="0.9"/>
    <m/>
    <x v="0"/>
  </r>
  <r>
    <x v="1"/>
    <n v="1"/>
    <m/>
    <x v="0"/>
  </r>
  <r>
    <x v="3"/>
    <n v="1.3"/>
    <m/>
    <x v="0"/>
  </r>
  <r>
    <x v="0"/>
    <n v="0.8"/>
    <m/>
    <x v="0"/>
  </r>
  <r>
    <x v="0"/>
    <n v="0.8"/>
    <m/>
    <x v="0"/>
  </r>
  <r>
    <x v="3"/>
    <n v="1.1000000000000001"/>
    <m/>
    <x v="0"/>
  </r>
  <r>
    <x v="0"/>
    <n v="0.7"/>
    <m/>
    <x v="0"/>
  </r>
  <r>
    <x v="1"/>
    <n v="1"/>
    <m/>
    <x v="0"/>
  </r>
  <r>
    <x v="0"/>
    <n v="0.7"/>
    <m/>
    <x v="0"/>
  </r>
  <r>
    <x v="0"/>
    <n v="0.8"/>
    <m/>
    <x v="0"/>
  </r>
  <r>
    <x v="1"/>
    <n v="1"/>
    <m/>
    <x v="0"/>
  </r>
  <r>
    <x v="1"/>
    <n v="0.9"/>
    <m/>
    <x v="0"/>
  </r>
  <r>
    <x v="1"/>
    <n v="0.8"/>
    <m/>
    <x v="0"/>
  </r>
  <r>
    <x v="0"/>
    <n v="0.6"/>
    <m/>
    <x v="0"/>
  </r>
  <r>
    <x v="0"/>
    <n v="0.7"/>
    <m/>
    <x v="0"/>
  </r>
  <r>
    <x v="0"/>
    <n v="0.5"/>
    <m/>
    <x v="0"/>
  </r>
  <r>
    <x v="1"/>
    <n v="0.9"/>
    <m/>
    <x v="0"/>
  </r>
  <r>
    <x v="0"/>
    <n v="0.8"/>
    <m/>
    <x v="0"/>
  </r>
  <r>
    <x v="0"/>
    <n v="0.8"/>
    <m/>
    <x v="0"/>
  </r>
  <r>
    <x v="1"/>
    <n v="0.8"/>
    <m/>
    <x v="0"/>
  </r>
  <r>
    <x v="1"/>
    <n v="0.8"/>
    <m/>
    <x v="0"/>
  </r>
  <r>
    <x v="0"/>
    <n v="0.6"/>
    <m/>
    <x v="0"/>
  </r>
  <r>
    <x v="0"/>
    <n v="0.7"/>
    <m/>
    <x v="0"/>
  </r>
  <r>
    <x v="0"/>
    <n v="0.8"/>
    <m/>
    <x v="0"/>
  </r>
  <r>
    <x v="3"/>
    <n v="1.2"/>
    <m/>
    <x v="0"/>
  </r>
  <r>
    <x v="1"/>
    <n v="0.9"/>
    <m/>
    <x v="0"/>
  </r>
  <r>
    <x v="0"/>
    <n v="0.8"/>
    <m/>
    <x v="0"/>
  </r>
  <r>
    <x v="1"/>
    <n v="1"/>
    <m/>
    <x v="0"/>
  </r>
  <r>
    <x v="3"/>
    <n v="1.3"/>
    <m/>
    <x v="0"/>
  </r>
  <r>
    <x v="0"/>
    <n v="0.7"/>
    <m/>
    <x v="0"/>
  </r>
  <r>
    <x v="3"/>
    <n v="1.2"/>
    <m/>
    <x v="0"/>
  </r>
  <r>
    <x v="0"/>
    <n v="0.7"/>
    <m/>
    <x v="0"/>
  </r>
  <r>
    <x v="1"/>
    <n v="0.8"/>
    <m/>
    <x v="0"/>
  </r>
  <r>
    <x v="1"/>
    <n v="1"/>
    <m/>
    <x v="0"/>
  </r>
  <r>
    <x v="1"/>
    <n v="1"/>
    <m/>
    <x v="0"/>
  </r>
  <r>
    <x v="0"/>
    <n v="0.8"/>
    <m/>
    <x v="0"/>
  </r>
  <r>
    <x v="2"/>
    <n v="0.5"/>
    <m/>
    <x v="0"/>
  </r>
  <r>
    <x v="0"/>
    <n v="0.7"/>
    <m/>
    <x v="0"/>
  </r>
  <r>
    <x v="0"/>
    <n v="0.8"/>
    <m/>
    <x v="0"/>
  </r>
  <r>
    <x v="3"/>
    <n v="1.1000000000000001"/>
    <m/>
    <x v="0"/>
  </r>
  <r>
    <x v="3"/>
    <n v="1.3"/>
    <m/>
    <x v="0"/>
  </r>
  <r>
    <x v="3"/>
    <n v="1.3"/>
    <m/>
    <x v="0"/>
  </r>
  <r>
    <x v="1"/>
    <n v="1"/>
    <m/>
    <x v="0"/>
  </r>
  <r>
    <x v="3"/>
    <n v="1.6"/>
    <m/>
    <x v="0"/>
  </r>
  <r>
    <x v="3"/>
    <n v="1.4"/>
    <n v="1.2"/>
    <x v="0"/>
  </r>
  <r>
    <x v="1"/>
    <n v="0.8"/>
    <n v="0.7"/>
    <x v="0"/>
  </r>
  <r>
    <x v="1"/>
    <n v="1"/>
    <n v="0.9"/>
    <x v="0"/>
  </r>
  <r>
    <x v="4"/>
    <n v="1.6"/>
    <n v="1.5"/>
    <x v="0"/>
  </r>
  <r>
    <x v="5"/>
    <n v="2"/>
    <n v="1.9"/>
    <x v="0"/>
  </r>
  <r>
    <x v="1"/>
    <n v="0.8"/>
    <n v="0.7"/>
    <x v="0"/>
  </r>
  <r>
    <x v="1"/>
    <n v="0.8"/>
    <n v="0.7"/>
    <x v="0"/>
  </r>
  <r>
    <x v="4"/>
    <n v="1.5"/>
    <n v="1.4"/>
    <x v="0"/>
  </r>
  <r>
    <x v="5"/>
    <n v="1.8"/>
    <n v="1.7"/>
    <x v="0"/>
  </r>
  <r>
    <x v="4"/>
    <n v="1.6"/>
    <n v="1.6"/>
    <x v="0"/>
  </r>
  <r>
    <x v="4"/>
    <n v="1.6"/>
    <n v="1.5"/>
    <x v="0"/>
  </r>
  <r>
    <x v="0"/>
    <n v="0.7"/>
    <n v="0.6"/>
    <x v="0"/>
  </r>
  <r>
    <x v="4"/>
    <n v="1.4"/>
    <n v="1.2"/>
    <x v="0"/>
  </r>
  <r>
    <x v="0"/>
    <n v="0.8"/>
    <n v="0.7"/>
    <x v="0"/>
  </r>
  <r>
    <x v="4"/>
    <n v="1.5"/>
    <n v="1.3"/>
    <x v="0"/>
  </r>
  <r>
    <x v="4"/>
    <n v="1.5"/>
    <n v="1.3"/>
    <x v="0"/>
  </r>
  <r>
    <x v="3"/>
    <n v="1.3"/>
    <n v="1.2"/>
    <x v="0"/>
  </r>
  <r>
    <x v="4"/>
    <n v="1.7"/>
    <n v="1.5"/>
    <x v="0"/>
  </r>
  <r>
    <x v="3"/>
    <n v="1.2"/>
    <n v="1.1000000000000001"/>
    <x v="0"/>
  </r>
  <r>
    <x v="3"/>
    <n v="1.2"/>
    <n v="1.1000000000000001"/>
    <x v="0"/>
  </r>
  <r>
    <x v="3"/>
    <n v="1.2"/>
    <n v="1.1000000000000001"/>
    <x v="0"/>
  </r>
  <r>
    <x v="3"/>
    <n v="1.4"/>
    <n v="1.3"/>
    <x v="0"/>
  </r>
  <r>
    <x v="3"/>
    <n v="1.4"/>
    <n v="1.3"/>
    <x v="0"/>
  </r>
  <r>
    <x v="4"/>
    <n v="1.8"/>
    <n v="1.7"/>
    <x v="0"/>
  </r>
  <r>
    <x v="0"/>
    <n v="0.7"/>
    <n v="0.6"/>
    <x v="0"/>
  </r>
  <r>
    <x v="0"/>
    <n v="0.6"/>
    <n v="0.5"/>
    <x v="0"/>
  </r>
  <r>
    <x v="3"/>
    <n v="1.3"/>
    <n v="1.2"/>
    <x v="0"/>
  </r>
  <r>
    <x v="5"/>
    <n v="1.7"/>
    <n v="1.5"/>
    <x v="0"/>
  </r>
  <r>
    <x v="0"/>
    <n v="0.7"/>
    <n v="0.6"/>
    <x v="0"/>
  </r>
  <r>
    <x v="4"/>
    <n v="1.5"/>
    <n v="1.4"/>
    <x v="0"/>
  </r>
  <r>
    <x v="4"/>
    <n v="2"/>
    <n v="1.8"/>
    <x v="0"/>
  </r>
  <r>
    <x v="1"/>
    <n v="1.1000000000000001"/>
    <n v="1"/>
    <x v="0"/>
  </r>
  <r>
    <x v="4"/>
    <n v="1.7"/>
    <n v="1.6"/>
    <x v="0"/>
  </r>
  <r>
    <x v="1"/>
    <n v="1.1000000000000001"/>
    <n v="1"/>
    <x v="0"/>
  </r>
  <r>
    <x v="5"/>
    <n v="2.2999999999999998"/>
    <n v="2"/>
    <x v="0"/>
  </r>
  <r>
    <x v="3"/>
    <n v="1.2"/>
    <n v="1.1000000000000001"/>
    <x v="0"/>
  </r>
  <r>
    <x v="6"/>
    <n v="3"/>
    <n v="2.8"/>
    <x v="0"/>
  </r>
  <r>
    <x v="4"/>
    <n v="1.6"/>
    <n v="1.5"/>
    <x v="0"/>
  </r>
  <r>
    <x v="6"/>
    <n v="2.1"/>
    <n v="1.8"/>
    <x v="0"/>
  </r>
  <r>
    <x v="5"/>
    <n v="2.1"/>
    <n v="1.8"/>
    <x v="0"/>
  </r>
  <r>
    <x v="7"/>
    <n v="3.3"/>
    <n v="3"/>
    <x v="0"/>
  </r>
  <r>
    <x v="6"/>
    <n v="2.7"/>
    <n v="2.5"/>
    <x v="0"/>
  </r>
  <r>
    <x v="7"/>
    <n v="3.1"/>
    <n v="2.9"/>
    <x v="0"/>
  </r>
  <r>
    <x v="6"/>
    <n v="2.2999999999999998"/>
    <n v="2"/>
    <x v="0"/>
  </r>
  <r>
    <x v="6"/>
    <n v="2.7"/>
    <n v="2.5"/>
    <x v="0"/>
  </r>
  <r>
    <x v="6"/>
    <n v="2.7"/>
    <n v="2.5"/>
    <x v="0"/>
  </r>
  <r>
    <x v="5"/>
    <n v="2"/>
    <n v="1.9"/>
    <x v="0"/>
  </r>
  <r>
    <x v="7"/>
    <n v="3.3"/>
    <n v="3"/>
    <x v="0"/>
  </r>
  <r>
    <x v="6"/>
    <n v="2.5"/>
    <n v="2.2999999999999998"/>
    <x v="0"/>
  </r>
  <r>
    <x v="6"/>
    <n v="2.4"/>
    <n v="2.2000000000000002"/>
    <x v="0"/>
  </r>
  <r>
    <x v="7"/>
    <n v="3.4"/>
    <n v="3"/>
    <x v="0"/>
  </r>
  <r>
    <x v="5"/>
    <n v="1.9"/>
    <n v="1.8"/>
    <x v="0"/>
  </r>
  <r>
    <x v="5"/>
    <n v="2.2000000000000002"/>
    <n v="2"/>
    <x v="0"/>
  </r>
  <r>
    <x v="7"/>
    <n v="3.2"/>
    <n v="2.9"/>
    <x v="0"/>
  </r>
  <r>
    <x v="4"/>
    <n v="1.9"/>
    <n v="1.8"/>
    <x v="0"/>
  </r>
  <r>
    <x v="3"/>
    <n v="1.5"/>
    <n v="1.4"/>
    <x v="0"/>
  </r>
  <r>
    <x v="5"/>
    <n v="2.1"/>
    <n v="1.9"/>
    <x v="0"/>
  </r>
  <r>
    <x v="6"/>
    <n v="2.2000000000000002"/>
    <n v="2"/>
    <x v="0"/>
  </r>
  <r>
    <x v="5"/>
    <n v="2.5"/>
    <n v="2.2999999999999998"/>
    <x v="0"/>
  </r>
  <r>
    <x v="5"/>
    <n v="2.2999999999999998"/>
    <n v="2"/>
    <x v="0"/>
  </r>
  <r>
    <x v="7"/>
    <n v="3"/>
    <n v="2.8"/>
    <x v="0"/>
  </r>
  <r>
    <x v="5"/>
    <n v="2.4"/>
    <n v="2.2000000000000002"/>
    <x v="0"/>
  </r>
  <r>
    <x v="4"/>
    <n v="1.6"/>
    <n v="1.5"/>
    <x v="0"/>
  </r>
  <r>
    <x v="5"/>
    <n v="2.2999999999999998"/>
    <n v="2.1"/>
    <x v="0"/>
  </r>
  <r>
    <x v="5"/>
    <n v="1.8"/>
    <n v="1.7"/>
    <x v="0"/>
  </r>
  <r>
    <x v="3"/>
    <n v="1.2"/>
    <n v="1.1000000000000001"/>
    <x v="0"/>
  </r>
  <r>
    <x v="4"/>
    <n v="1.6"/>
    <n v="1.5"/>
    <x v="0"/>
  </r>
  <r>
    <x v="7"/>
    <n v="3"/>
    <n v="2.7"/>
    <x v="0"/>
  </r>
  <r>
    <x v="5"/>
    <n v="2.1"/>
    <n v="1.9"/>
    <x v="0"/>
  </r>
  <r>
    <x v="7"/>
    <n v="3.5"/>
    <n v="3.2"/>
    <x v="0"/>
  </r>
  <r>
    <x v="7"/>
    <n v="3.4"/>
    <n v="3.1"/>
    <x v="0"/>
  </r>
  <r>
    <x v="7"/>
    <n v="3.8"/>
    <n v="3.2"/>
    <x v="0"/>
  </r>
  <r>
    <x v="7"/>
    <n v="3"/>
    <n v="2.7"/>
    <x v="0"/>
  </r>
  <r>
    <x v="5"/>
    <n v="2"/>
    <n v="1.8"/>
    <x v="0"/>
  </r>
  <r>
    <x v="5"/>
    <n v="2.2000000000000002"/>
    <n v="2"/>
    <x v="0"/>
  </r>
  <r>
    <x v="6"/>
    <n v="2.2999999999999998"/>
    <n v="2"/>
    <x v="0"/>
  </r>
  <r>
    <x v="6"/>
    <n v="2.5"/>
    <n v="2.2000000000000002"/>
    <x v="0"/>
  </r>
  <r>
    <x v="5"/>
    <n v="2.4"/>
    <n v="2.1"/>
    <x v="0"/>
  </r>
  <r>
    <x v="5"/>
    <n v="2"/>
    <n v="1.8"/>
    <x v="0"/>
  </r>
  <r>
    <x v="6"/>
    <n v="2.6"/>
    <n v="2.2000000000000002"/>
    <x v="0"/>
  </r>
  <r>
    <x v="5"/>
    <n v="2.4"/>
    <n v="2.1"/>
    <x v="0"/>
  </r>
  <r>
    <x v="6"/>
    <n v="2.6"/>
    <n v="2.2999999999999998"/>
    <x v="0"/>
  </r>
  <r>
    <x v="5"/>
    <n v="2.2999999999999998"/>
    <n v="2.1"/>
    <x v="0"/>
  </r>
  <r>
    <x v="6"/>
    <n v="2.7"/>
    <n v="2.5"/>
    <x v="0"/>
  </r>
  <r>
    <x v="8"/>
    <n v="3.9"/>
    <n v="3.5"/>
    <x v="0"/>
  </r>
  <r>
    <x v="6"/>
    <n v="3"/>
    <n v="2.7"/>
    <x v="0"/>
  </r>
  <r>
    <x v="5"/>
    <n v="2.2999999999999998"/>
    <n v="2.1"/>
    <x v="0"/>
  </r>
  <r>
    <x v="6"/>
    <n v="2.6"/>
    <n v="2.2999999999999998"/>
    <x v="0"/>
  </r>
  <r>
    <x v="5"/>
    <n v="1.9"/>
    <n v="1.8"/>
    <x v="0"/>
  </r>
  <r>
    <x v="5"/>
    <n v="2.4"/>
    <n v="2.2000000000000002"/>
    <x v="0"/>
  </r>
  <r>
    <x v="5"/>
    <n v="2.2999999999999998"/>
    <n v="2.1"/>
    <x v="0"/>
  </r>
  <r>
    <x v="6"/>
    <n v="2.9"/>
    <n v="2.7"/>
    <x v="0"/>
  </r>
  <r>
    <x v="5"/>
    <n v="2.4"/>
    <n v="2.2000000000000002"/>
    <x v="0"/>
  </r>
  <r>
    <x v="5"/>
    <n v="2.1"/>
    <n v="1.8"/>
    <x v="0"/>
  </r>
  <r>
    <x v="6"/>
    <n v="2.8"/>
    <n v="2.6"/>
    <x v="0"/>
  </r>
  <r>
    <x v="4"/>
    <n v="1.9"/>
    <n v="1.8"/>
    <x v="0"/>
  </r>
  <r>
    <x v="6"/>
    <n v="2.6"/>
    <n v="2.2999999999999998"/>
    <x v="0"/>
  </r>
  <r>
    <x v="5"/>
    <n v="2.2000000000000002"/>
    <n v="2"/>
    <x v="0"/>
  </r>
  <r>
    <x v="4"/>
    <n v="1.7"/>
    <n v="1.6"/>
    <x v="0"/>
  </r>
  <r>
    <x v="4"/>
    <n v="1.8"/>
    <n v="1.7"/>
    <x v="0"/>
  </r>
  <r>
    <x v="8"/>
    <n v="4.5999999999999996"/>
    <n v="3.8"/>
    <x v="1"/>
  </r>
  <r>
    <x v="7"/>
    <n v="3.3"/>
    <n v="2.9"/>
    <x v="0"/>
  </r>
  <r>
    <x v="8"/>
    <n v="3.7"/>
    <n v="3.2"/>
    <x v="0"/>
  </r>
  <r>
    <x v="8"/>
    <n v="3.8"/>
    <n v="3.3"/>
    <x v="0"/>
  </r>
  <r>
    <x v="9"/>
    <n v="4.8"/>
    <n v="4.2"/>
    <x v="1"/>
  </r>
  <r>
    <x v="10"/>
    <n v="5.7"/>
    <n v="5"/>
    <x v="1"/>
  </r>
  <r>
    <x v="9"/>
    <n v="5"/>
    <n v="4.3"/>
    <x v="1"/>
  </r>
  <r>
    <x v="5"/>
    <n v="1.8"/>
    <n v="1.7"/>
    <x v="0"/>
  </r>
  <r>
    <x v="6"/>
    <n v="2.4"/>
    <n v="2.2000000000000002"/>
    <x v="0"/>
  </r>
  <r>
    <x v="4"/>
    <n v="1.7"/>
    <n v="1.6"/>
    <x v="0"/>
  </r>
  <r>
    <x v="11"/>
    <n v="16.5"/>
    <n v="14.1"/>
    <x v="2"/>
  </r>
  <r>
    <x v="12"/>
    <n v="18.899999999999999"/>
    <n v="16.2"/>
    <x v="2"/>
  </r>
  <r>
    <x v="13"/>
    <n v="20"/>
    <n v="17.399999999999999"/>
    <x v="1"/>
  </r>
  <r>
    <x v="12"/>
    <n v="18.100000000000001"/>
    <n v="16"/>
    <x v="2"/>
  </r>
  <r>
    <x v="12"/>
    <n v="18.399999999999999"/>
    <n v="16.8"/>
    <x v="2"/>
  </r>
  <r>
    <x v="12"/>
    <n v="17"/>
    <n v="15.1"/>
    <x v="2"/>
  </r>
  <r>
    <x v="14"/>
    <n v="23.5"/>
    <n v="20.8"/>
    <x v="1"/>
  </r>
  <r>
    <x v="12"/>
    <n v="18.600000000000001"/>
    <n v="16.399999999999999"/>
    <x v="1"/>
  </r>
  <r>
    <x v="14"/>
    <n v="20.6"/>
    <n v="17.7"/>
    <x v="1"/>
  </r>
  <r>
    <x v="15"/>
    <n v="16.5"/>
    <n v="13.8"/>
    <x v="1"/>
  </r>
  <r>
    <x v="15"/>
    <n v="13.8"/>
    <n v="12.4"/>
    <x v="1"/>
  </r>
  <r>
    <x v="12"/>
    <n v="16.8"/>
    <n v="14.3"/>
    <x v="1"/>
  </r>
  <r>
    <x v="11"/>
    <n v="19.100000000000001"/>
    <n v="16.899999999999999"/>
    <x v="1"/>
  </r>
  <r>
    <x v="16"/>
    <n v="6.3"/>
    <n v="5.7"/>
    <x v="1"/>
  </r>
  <r>
    <x v="16"/>
    <n v="7.6"/>
    <n v="6.8"/>
    <x v="1"/>
  </r>
  <r>
    <x v="13"/>
    <n v="21.8"/>
    <n v="19"/>
    <x v="1"/>
  </r>
  <r>
    <x v="13"/>
    <n v="19.7"/>
    <n v="17.899999999999999"/>
    <x v="1"/>
  </r>
  <r>
    <x v="14"/>
    <n v="22.3"/>
    <n v="19.399999999999999"/>
    <x v="1"/>
  </r>
  <r>
    <x v="17"/>
    <n v="29.2"/>
    <n v="24.7"/>
    <x v="1"/>
  </r>
  <r>
    <x v="11"/>
    <n v="17.5"/>
    <n v="15.5"/>
    <x v="1"/>
  </r>
  <r>
    <x v="18"/>
    <n v="29.3"/>
    <n v="22.9"/>
    <x v="1"/>
  </r>
  <r>
    <x v="12"/>
    <n v="20.100000000000001"/>
    <n v="17.100000000000001"/>
    <x v="1"/>
  </r>
  <r>
    <x v="12"/>
    <n v="20.399999999999999"/>
    <n v="17.600000000000001"/>
    <x v="1"/>
  </r>
  <r>
    <x v="14"/>
    <n v="20.8"/>
    <n v="18.8"/>
    <x v="1"/>
  </r>
  <r>
    <x v="12"/>
    <n v="18.5"/>
    <n v="16"/>
    <x v="1"/>
  </r>
  <r>
    <x v="13"/>
    <n v="21.1"/>
    <n v="17.7"/>
    <x v="1"/>
  </r>
  <r>
    <x v="12"/>
    <n v="19.5"/>
    <n v="16.7"/>
    <x v="1"/>
  </r>
  <r>
    <x v="12"/>
    <n v="19.899999999999999"/>
    <n v="17"/>
    <x v="1"/>
  </r>
  <r>
    <x v="13"/>
    <n v="20.3"/>
    <n v="17.2"/>
    <x v="1"/>
  </r>
  <r>
    <x v="12"/>
    <n v="20.8"/>
    <n v="18.7"/>
    <x v="1"/>
  </r>
  <r>
    <x v="12"/>
    <n v="21.4"/>
    <n v="18.3"/>
    <x v="1"/>
  </r>
  <r>
    <x v="12"/>
    <n v="20.100000000000001"/>
    <n v="16.8"/>
    <x v="1"/>
  </r>
  <r>
    <x v="13"/>
    <n v="20.5"/>
    <n v="18.399999999999999"/>
    <x v="1"/>
  </r>
  <r>
    <x v="13"/>
    <n v="20.9"/>
    <n v="17.399999999999999"/>
    <x v="1"/>
  </r>
  <r>
    <x v="19"/>
    <n v="25.4"/>
    <n v="21.8"/>
    <x v="1"/>
  </r>
  <r>
    <x v="4"/>
    <n v="1.7"/>
    <n v="1.6"/>
    <x v="0"/>
  </r>
  <r>
    <x v="4"/>
    <n v="1.5"/>
    <n v="1.4"/>
    <x v="0"/>
  </r>
  <r>
    <x v="5"/>
    <n v="1.9"/>
    <n v="1.7"/>
    <x v="0"/>
  </r>
  <r>
    <x v="3"/>
    <n v="1.5"/>
    <n v="1.4"/>
    <x v="0"/>
  </r>
  <r>
    <x v="4"/>
    <n v="1.8"/>
    <n v="1.7"/>
    <x v="0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">
  <r>
    <x v="0"/>
    <n v="5.7"/>
    <n v="4.8"/>
    <x v="0"/>
  </r>
  <r>
    <x v="0"/>
    <n v="6"/>
    <n v="5.0999999999999996"/>
    <x v="0"/>
  </r>
  <r>
    <x v="0"/>
    <n v="5.9"/>
    <n v="4.8"/>
    <x v="0"/>
  </r>
  <r>
    <x v="1"/>
    <n v="5.8"/>
    <n v="4.8"/>
    <x v="0"/>
  </r>
  <r>
    <x v="0"/>
    <n v="6.2"/>
    <n v="5.0999999999999996"/>
    <x v="0"/>
  </r>
  <r>
    <x v="1"/>
    <n v="6.3"/>
    <n v="5.5"/>
    <x v="0"/>
  </r>
  <r>
    <x v="1"/>
    <n v="6.5"/>
    <n v="5.8"/>
    <x v="0"/>
  </r>
  <r>
    <x v="0"/>
    <n v="6.8"/>
    <n v="5.8"/>
    <x v="0"/>
  </r>
  <r>
    <x v="0"/>
    <n v="6.1"/>
    <n v="5.2"/>
    <x v="0"/>
  </r>
  <r>
    <x v="2"/>
    <n v="4.9000000000000004"/>
    <n v="3.9"/>
    <x v="0"/>
  </r>
  <r>
    <x v="1"/>
    <n v="7.8"/>
    <n v="6.8"/>
    <x v="0"/>
  </r>
  <r>
    <x v="0"/>
    <n v="5.5"/>
    <n v="4.5999999999999996"/>
    <x v="0"/>
  </r>
  <r>
    <x v="0"/>
    <n v="5.8"/>
    <n v="5"/>
    <x v="0"/>
  </r>
  <r>
    <x v="1"/>
    <n v="6.6"/>
    <n v="5.3"/>
    <x v="0"/>
  </r>
  <r>
    <x v="1"/>
    <n v="7.6"/>
    <n v="6.2"/>
    <x v="0"/>
  </r>
  <r>
    <x v="2"/>
    <n v="5"/>
    <n v="4"/>
    <x v="0"/>
  </r>
  <r>
    <x v="2"/>
    <n v="5.5"/>
    <n v="4.5"/>
    <x v="0"/>
  </r>
  <r>
    <x v="1"/>
    <n v="7.4"/>
    <n v="5.9"/>
    <x v="0"/>
  </r>
  <r>
    <x v="0"/>
    <n v="5.7"/>
    <n v="4.7"/>
    <x v="0"/>
  </r>
  <r>
    <x v="1"/>
    <n v="6.7"/>
    <n v="5.9"/>
    <x v="0"/>
  </r>
  <r>
    <x v="3"/>
    <n v="7.6"/>
    <n v="6.5"/>
    <x v="0"/>
  </r>
  <r>
    <x v="4"/>
    <n v="8.6"/>
    <n v="7.6"/>
    <x v="0"/>
  </r>
  <r>
    <x v="0"/>
    <n v="6"/>
    <n v="5.2"/>
    <x v="0"/>
  </r>
  <r>
    <x v="3"/>
    <n v="7.5"/>
    <n v="6.6"/>
    <x v="0"/>
  </r>
  <r>
    <x v="0"/>
    <n v="6.2"/>
    <n v="4.9000000000000004"/>
    <x v="0"/>
  </r>
  <r>
    <x v="3"/>
    <n v="9.4"/>
    <n v="8.3000000000000007"/>
    <x v="0"/>
  </r>
  <r>
    <x v="4"/>
    <n v="9.6999999999999993"/>
    <n v="8.3000000000000007"/>
    <x v="0"/>
  </r>
  <r>
    <x v="3"/>
    <n v="8.1999999999999993"/>
    <n v="6.9"/>
    <x v="0"/>
  </r>
  <r>
    <x v="4"/>
    <n v="9.5"/>
    <n v="7.8"/>
    <x v="0"/>
  </r>
  <r>
    <x v="1"/>
    <n v="6.1"/>
    <n v="5.2"/>
    <x v="0"/>
  </r>
  <r>
    <x v="1"/>
    <n v="7.3"/>
    <n v="6.2"/>
    <x v="0"/>
  </r>
  <r>
    <x v="1"/>
    <n v="6.5"/>
    <n v="5.6"/>
    <x v="0"/>
  </r>
  <r>
    <x v="1"/>
    <n v="6.7"/>
    <n v="5.4"/>
    <x v="0"/>
  </r>
  <r>
    <x v="3"/>
    <n v="7.7"/>
    <n v="6.6"/>
    <x v="0"/>
  </r>
  <r>
    <x v="4"/>
    <n v="9.4"/>
    <n v="7.8"/>
    <x v="0"/>
  </r>
  <r>
    <x v="0"/>
    <n v="5.8"/>
    <n v="5"/>
    <x v="0"/>
  </r>
  <r>
    <x v="2"/>
    <n v="5.9"/>
    <n v="5.0999999999999996"/>
    <x v="0"/>
  </r>
  <r>
    <x v="1"/>
    <n v="6.3"/>
    <n v="5.5"/>
    <x v="0"/>
  </r>
  <r>
    <x v="1"/>
    <n v="5.9"/>
    <n v="5"/>
    <x v="0"/>
  </r>
  <r>
    <x v="4"/>
    <n v="8.6999999999999993"/>
    <n v="7.3"/>
    <x v="0"/>
  </r>
  <r>
    <x v="0"/>
    <n v="6"/>
    <n v="4.9000000000000004"/>
    <x v="0"/>
  </r>
  <r>
    <x v="2"/>
    <n v="4.5999999999999996"/>
    <n v="3.8"/>
    <x v="0"/>
  </r>
  <r>
    <x v="1"/>
    <n v="7"/>
    <n v="6.1"/>
    <x v="0"/>
  </r>
  <r>
    <x v="0"/>
    <n v="6.2"/>
    <n v="5.0999999999999996"/>
    <x v="0"/>
  </r>
  <r>
    <x v="1"/>
    <n v="7"/>
    <n v="6"/>
    <x v="0"/>
  </r>
  <r>
    <x v="2"/>
    <n v="5.6"/>
    <n v="4.5"/>
    <x v="0"/>
  </r>
  <r>
    <x v="1"/>
    <n v="6.9"/>
    <n v="6"/>
    <x v="0"/>
  </r>
  <r>
    <x v="3"/>
    <n v="7.4"/>
    <n v="6.2"/>
    <x v="0"/>
  </r>
  <r>
    <x v="5"/>
    <n v="21.4"/>
    <n v="18"/>
    <x v="0"/>
  </r>
  <r>
    <x v="6"/>
    <n v="10.7"/>
    <n v="8.1999999999999993"/>
    <x v="0"/>
  </r>
  <r>
    <x v="3"/>
    <n v="7.8"/>
    <n v="6.7"/>
    <x v="0"/>
  </r>
  <r>
    <x v="2"/>
    <n v="5.4"/>
    <n v="4.5999999999999996"/>
    <x v="0"/>
  </r>
  <r>
    <x v="4"/>
    <n v="9.6999999999999993"/>
    <n v="8.6"/>
    <x v="0"/>
  </r>
  <r>
    <x v="1"/>
    <n v="6.1"/>
    <n v="5.4"/>
    <x v="0"/>
  </r>
  <r>
    <x v="1"/>
    <n v="8.1999999999999993"/>
    <n v="6.7"/>
    <x v="0"/>
  </r>
  <r>
    <x v="1"/>
    <n v="6.9"/>
    <n v="5.7"/>
    <x v="0"/>
  </r>
  <r>
    <x v="1"/>
    <n v="6.1"/>
    <n v="5.2"/>
    <x v="0"/>
  </r>
  <r>
    <x v="0"/>
    <n v="5.9"/>
    <n v="5.3"/>
    <x v="0"/>
  </r>
  <r>
    <x v="1"/>
    <n v="6.9"/>
    <n v="5.9"/>
    <x v="0"/>
  </r>
  <r>
    <x v="1"/>
    <n v="6.4"/>
    <n v="5.4"/>
    <x v="0"/>
  </r>
  <r>
    <x v="3"/>
    <n v="8"/>
    <n v="7"/>
    <x v="0"/>
  </r>
  <r>
    <x v="0"/>
    <n v="5.8"/>
    <n v="4.7"/>
    <x v="0"/>
  </r>
  <r>
    <x v="0"/>
    <n v="5.5"/>
    <n v="4.5"/>
    <x v="0"/>
  </r>
  <r>
    <x v="0"/>
    <n v="6.1"/>
    <n v="5.0999999999999996"/>
    <x v="0"/>
  </r>
  <r>
    <x v="1"/>
    <n v="6.9"/>
    <n v="5.7"/>
    <x v="0"/>
  </r>
  <r>
    <x v="1"/>
    <n v="6.8"/>
    <n v="5.8"/>
    <x v="0"/>
  </r>
  <r>
    <x v="6"/>
    <n v="11.1"/>
    <n v="9.1999999999999993"/>
    <x v="0"/>
  </r>
  <r>
    <x v="7"/>
    <n v="16.5"/>
    <n v="13.5"/>
    <x v="0"/>
  </r>
  <r>
    <x v="4"/>
    <n v="10.3"/>
    <n v="8.8000000000000007"/>
    <x v="0"/>
  </r>
  <r>
    <x v="6"/>
    <n v="10.9"/>
    <n v="9.4"/>
    <x v="0"/>
  </r>
  <r>
    <x v="0"/>
    <n v="6.2"/>
    <n v="5.2"/>
    <x v="0"/>
  </r>
  <r>
    <x v="0"/>
    <n v="6.4"/>
    <n v="5.3"/>
    <x v="0"/>
  </r>
  <r>
    <x v="2"/>
    <n v="5.0999999999999996"/>
    <n v="4.5"/>
    <x v="0"/>
  </r>
  <r>
    <x v="1"/>
    <n v="6.8"/>
    <n v="5.9"/>
    <x v="0"/>
  </r>
  <r>
    <x v="4"/>
    <n v="8.6"/>
    <n v="7.4"/>
    <x v="0"/>
  </r>
  <r>
    <x v="3"/>
    <n v="7.9"/>
    <n v="6.7"/>
    <x v="0"/>
  </r>
  <r>
    <x v="0"/>
    <n v="6.4"/>
    <n v="5.4"/>
    <x v="0"/>
  </r>
  <r>
    <x v="1"/>
    <n v="6.5"/>
    <n v="5.7"/>
    <x v="0"/>
  </r>
  <r>
    <x v="3"/>
    <n v="7.9"/>
    <n v="6.4"/>
    <x v="0"/>
  </r>
  <r>
    <x v="4"/>
    <n v="10.1"/>
    <n v="8.4"/>
    <x v="0"/>
  </r>
  <r>
    <x v="4"/>
    <n v="8.9"/>
    <n v="7.6"/>
    <x v="0"/>
  </r>
  <r>
    <x v="3"/>
    <n v="8.6999999999999993"/>
    <n v="7.6"/>
    <x v="0"/>
  </r>
  <r>
    <x v="1"/>
    <n v="7"/>
    <n v="6"/>
    <x v="0"/>
  </r>
  <r>
    <x v="1"/>
    <n v="6.9"/>
    <n v="5.8"/>
    <x v="0"/>
  </r>
  <r>
    <x v="8"/>
    <n v="12.9"/>
    <n v="10.9"/>
    <x v="0"/>
  </r>
  <r>
    <x v="4"/>
    <n v="9.5"/>
    <n v="7.9"/>
    <x v="0"/>
  </r>
  <r>
    <x v="1"/>
    <n v="7.2"/>
    <n v="6.1"/>
    <x v="0"/>
  </r>
  <r>
    <x v="4"/>
    <n v="9.1999999999999993"/>
    <n v="7.6"/>
    <x v="0"/>
  </r>
  <r>
    <x v="4"/>
    <n v="8.5"/>
    <n v="7.9"/>
    <x v="0"/>
  </r>
  <r>
    <x v="1"/>
    <n v="7.7"/>
    <n v="6.9"/>
    <x v="0"/>
  </r>
  <r>
    <x v="6"/>
    <n v="9.6999999999999993"/>
    <n v="7.8"/>
    <x v="0"/>
  </r>
  <r>
    <x v="1"/>
    <n v="7.3"/>
    <n v="6.5"/>
    <x v="0"/>
  </r>
  <r>
    <x v="1"/>
    <n v="6.5"/>
    <n v="5.5"/>
    <x v="0"/>
  </r>
  <r>
    <x v="0"/>
    <n v="5.6"/>
    <n v="4.7"/>
    <x v="0"/>
  </r>
  <r>
    <x v="3"/>
    <n v="7.6"/>
    <n v="6.5"/>
    <x v="0"/>
  </r>
  <r>
    <x v="0"/>
    <n v="5.7"/>
    <n v="4.8"/>
    <x v="0"/>
  </r>
  <r>
    <x v="3"/>
    <n v="7.2"/>
    <n v="6.3"/>
    <x v="0"/>
  </r>
  <r>
    <x v="3"/>
    <n v="8.8000000000000007"/>
    <n v="7.3"/>
    <x v="0"/>
  </r>
  <r>
    <x v="4"/>
    <n v="9.1999999999999993"/>
    <n v="8"/>
    <x v="0"/>
  </r>
  <r>
    <x v="6"/>
    <n v="11.7"/>
    <n v="9.5"/>
    <x v="0"/>
  </r>
  <r>
    <x v="4"/>
    <n v="10.1"/>
    <n v="8.6"/>
    <x v="0"/>
  </r>
  <r>
    <x v="4"/>
    <n v="9.4"/>
    <n v="8.1"/>
    <x v="0"/>
  </r>
  <r>
    <x v="3"/>
    <n v="8.6999999999999993"/>
    <n v="7.5"/>
    <x v="0"/>
  </r>
  <r>
    <x v="4"/>
    <n v="9.6999999999999993"/>
    <n v="8.1999999999999993"/>
    <x v="0"/>
  </r>
  <r>
    <x v="1"/>
    <n v="7.1"/>
    <n v="6"/>
    <x v="0"/>
  </r>
  <r>
    <x v="0"/>
    <n v="6.5"/>
    <n v="5.4"/>
    <x v="0"/>
  </r>
  <r>
    <x v="1"/>
    <n v="8.1"/>
    <n v="6.7"/>
    <x v="0"/>
  </r>
  <r>
    <x v="2"/>
    <n v="5.5"/>
    <n v="4.5999999999999996"/>
    <x v="0"/>
  </r>
  <r>
    <x v="1"/>
    <n v="5.5"/>
    <n v="4.9000000000000004"/>
    <x v="0"/>
  </r>
  <r>
    <x v="3"/>
    <n v="7.8"/>
    <n v="6.6"/>
    <x v="0"/>
  </r>
  <r>
    <x v="3"/>
    <n v="5.9"/>
    <n v="5.6"/>
    <x v="0"/>
  </r>
  <r>
    <x v="2"/>
    <n v="4.9000000000000004"/>
    <n v="4.3"/>
    <x v="0"/>
  </r>
  <r>
    <x v="1"/>
    <n v="6.9"/>
    <n v="5.9"/>
    <x v="0"/>
  </r>
  <r>
    <x v="1"/>
    <n v="6.8"/>
    <n v="5.7"/>
    <x v="0"/>
  </r>
  <r>
    <x v="0"/>
    <n v="5.8"/>
    <n v="4.9000000000000004"/>
    <x v="0"/>
  </r>
  <r>
    <x v="6"/>
    <n v="10.7"/>
    <n v="9"/>
    <x v="0"/>
  </r>
  <r>
    <x v="1"/>
    <n v="6.4"/>
    <n v="5.4"/>
    <x v="0"/>
  </r>
  <r>
    <x v="1"/>
    <n v="7.5"/>
    <n v="6.6"/>
    <x v="0"/>
  </r>
  <r>
    <x v="4"/>
    <n v="9"/>
    <n v="7.7"/>
    <x v="0"/>
  </r>
  <r>
    <x v="1"/>
    <n v="7.2"/>
    <n v="6.1"/>
    <x v="0"/>
  </r>
  <r>
    <x v="1"/>
    <n v="7.1"/>
    <n v="6.1"/>
    <x v="0"/>
  </r>
  <r>
    <x v="3"/>
    <n v="7.6"/>
    <n v="6.5"/>
    <x v="0"/>
  </r>
  <r>
    <x v="3"/>
    <n v="7.8"/>
    <n v="6.7"/>
    <x v="0"/>
  </r>
  <r>
    <x v="3"/>
    <n v="8.5"/>
    <n v="7.3"/>
    <x v="0"/>
  </r>
  <r>
    <x v="4"/>
    <n v="9.5"/>
    <n v="7.9"/>
    <x v="0"/>
  </r>
  <r>
    <x v="0"/>
    <n v="6.9"/>
    <n v="5.5"/>
    <x v="0"/>
  </r>
  <r>
    <x v="2"/>
    <n v="5.2"/>
    <n v="4.2"/>
    <x v="0"/>
  </r>
  <r>
    <x v="1"/>
    <n v="6.8"/>
    <n v="5.6"/>
    <x v="0"/>
  </r>
  <r>
    <x v="1"/>
    <n v="6.6"/>
    <n v="5.5"/>
    <x v="0"/>
  </r>
  <r>
    <x v="0"/>
    <n v="5.9"/>
    <n v="4.9000000000000004"/>
    <x v="0"/>
  </r>
  <r>
    <x v="1"/>
    <n v="6.6"/>
    <n v="5.7"/>
    <x v="0"/>
  </r>
  <r>
    <x v="1"/>
    <n v="6.8"/>
    <n v="5.8"/>
    <x v="0"/>
  </r>
  <r>
    <x v="0"/>
    <n v="5.8"/>
    <n v="5.0999999999999996"/>
    <x v="0"/>
  </r>
  <r>
    <x v="2"/>
    <n v="5"/>
    <n v="3.9"/>
    <x v="0"/>
  </r>
  <r>
    <x v="2"/>
    <n v="5.3"/>
    <n v="4.5"/>
    <x v="0"/>
  </r>
  <r>
    <x v="1"/>
    <n v="7.5"/>
    <n v="6.5"/>
    <x v="0"/>
  </r>
  <r>
    <x v="1"/>
    <n v="7.2"/>
    <n v="6"/>
    <x v="0"/>
  </r>
  <r>
    <x v="3"/>
    <n v="7.6"/>
    <n v="6.4"/>
    <x v="0"/>
  </r>
  <r>
    <x v="3"/>
    <n v="8.9"/>
    <n v="7.4"/>
    <x v="0"/>
  </r>
  <r>
    <x v="1"/>
    <n v="6.8"/>
    <n v="5.8"/>
    <x v="0"/>
  </r>
  <r>
    <x v="0"/>
    <n v="5.9"/>
    <n v="5"/>
    <x v="0"/>
  </r>
  <r>
    <x v="3"/>
    <n v="8.1"/>
    <n v="7.1"/>
    <x v="0"/>
  </r>
  <r>
    <x v="1"/>
    <n v="7.6"/>
    <n v="6.4"/>
    <x v="0"/>
  </r>
  <r>
    <x v="3"/>
    <n v="7.5"/>
    <n v="6.4"/>
    <x v="0"/>
  </r>
  <r>
    <x v="0"/>
    <n v="6.2"/>
    <n v="5.3"/>
    <x v="0"/>
  </r>
  <r>
    <x v="1"/>
    <n v="6.7"/>
    <n v="5.6"/>
    <x v="0"/>
  </r>
  <r>
    <x v="0"/>
    <n v="6.9"/>
    <n v="5.9"/>
    <x v="0"/>
  </r>
  <r>
    <x v="4"/>
    <n v="8.4"/>
    <n v="7.2"/>
    <x v="0"/>
  </r>
  <r>
    <x v="4"/>
    <n v="9.1"/>
    <n v="8"/>
    <x v="0"/>
  </r>
  <r>
    <x v="6"/>
    <n v="11.2"/>
    <n v="9.8000000000000007"/>
    <x v="0"/>
  </r>
  <r>
    <x v="3"/>
    <n v="8.5"/>
    <n v="7"/>
    <x v="0"/>
  </r>
  <r>
    <x v="3"/>
    <n v="9.5"/>
    <n v="8"/>
    <x v="0"/>
  </r>
  <r>
    <x v="1"/>
    <n v="7.9"/>
    <n v="6.6"/>
    <x v="0"/>
  </r>
  <r>
    <x v="1"/>
    <n v="7.1"/>
    <n v="6.2"/>
    <x v="0"/>
  </r>
  <r>
    <x v="3"/>
    <n v="8.1999999999999993"/>
    <n v="7.2"/>
    <x v="0"/>
  </r>
  <r>
    <x v="3"/>
    <n v="8.1"/>
    <n v="6.9"/>
    <x v="0"/>
  </r>
  <r>
    <x v="3"/>
    <n v="8.6999999999999993"/>
    <n v="7.5"/>
    <x v="0"/>
  </r>
  <r>
    <x v="4"/>
    <n v="10"/>
    <n v="8.6999999999999993"/>
    <x v="0"/>
  </r>
  <r>
    <x v="4"/>
    <n v="8.9"/>
    <n v="7.5"/>
    <x v="0"/>
  </r>
  <r>
    <x v="4"/>
    <n v="9.8000000000000007"/>
    <n v="8.6"/>
    <x v="0"/>
  </r>
  <r>
    <x v="0"/>
    <n v="7"/>
    <n v="5.8"/>
    <x v="0"/>
  </r>
  <r>
    <x v="3"/>
    <n v="9.1"/>
    <n v="7.7"/>
    <x v="1"/>
  </r>
  <r>
    <x v="1"/>
    <n v="7.1"/>
    <n v="6.2"/>
    <x v="1"/>
  </r>
  <r>
    <x v="4"/>
    <n v="10"/>
    <n v="8.5"/>
    <x v="1"/>
  </r>
  <r>
    <x v="3"/>
    <n v="9.3000000000000007"/>
    <n v="7.5"/>
    <x v="1"/>
  </r>
  <r>
    <x v="4"/>
    <n v="10.6"/>
    <n v="8.9"/>
    <x v="1"/>
  </r>
  <r>
    <x v="4"/>
    <n v="8.9"/>
    <n v="7.3"/>
    <x v="1"/>
  </r>
  <r>
    <x v="1"/>
    <n v="10.199999999999999"/>
    <n v="7.1"/>
    <x v="1"/>
  </r>
  <r>
    <x v="4"/>
    <n v="8.6999999999999993"/>
    <n v="7.4"/>
    <x v="1"/>
  </r>
  <r>
    <x v="6"/>
    <n v="10.199999999999999"/>
    <n v="8.8000000000000007"/>
    <x v="1"/>
  </r>
  <r>
    <x v="3"/>
    <n v="9.8000000000000007"/>
    <n v="7.5"/>
    <x v="1"/>
  </r>
  <r>
    <x v="6"/>
    <n v="10.199999999999999"/>
    <n v="8.6999999999999993"/>
    <x v="1"/>
  </r>
  <r>
    <x v="3"/>
    <n v="9.8000000000000007"/>
    <n v="8.4"/>
    <x v="1"/>
  </r>
  <r>
    <x v="4"/>
    <n v="9.9"/>
    <n v="8.1"/>
    <x v="1"/>
  </r>
  <r>
    <x v="4"/>
    <n v="9.6999999999999993"/>
    <n v="8.4"/>
    <x v="1"/>
  </r>
  <r>
    <x v="3"/>
    <n v="8.6"/>
    <n v="7.1"/>
    <x v="1"/>
  </r>
  <r>
    <x v="4"/>
    <n v="9.6"/>
    <n v="8.1999999999999993"/>
    <x v="1"/>
  </r>
  <r>
    <x v="4"/>
    <n v="8.5"/>
    <n v="7.8"/>
    <x v="1"/>
  </r>
  <r>
    <x v="4"/>
    <n v="9.1999999999999993"/>
    <n v="7.9"/>
    <x v="1"/>
  </r>
  <r>
    <x v="1"/>
    <n v="6.5"/>
    <n v="5.6"/>
    <x v="1"/>
  </r>
  <r>
    <x v="6"/>
    <n v="11.2"/>
    <n v="9.5"/>
    <x v="1"/>
  </r>
  <r>
    <x v="4"/>
    <n v="9.5"/>
    <n v="8.1"/>
    <x v="1"/>
  </r>
  <r>
    <x v="3"/>
    <n v="8"/>
    <n v="6.6"/>
    <x v="1"/>
  </r>
  <r>
    <x v="9"/>
    <n v="2.2999999999999998"/>
    <n v="2"/>
    <x v="2"/>
  </r>
  <r>
    <x v="2"/>
    <n v="4.5999999999999996"/>
    <n v="3.9"/>
    <x v="1"/>
  </r>
  <r>
    <x v="10"/>
    <n v="3.5"/>
    <n v="2.8"/>
    <x v="2"/>
  </r>
  <r>
    <x v="10"/>
    <n v="3.2"/>
    <n v="2.7"/>
    <x v="2"/>
  </r>
  <r>
    <x v="9"/>
    <n v="2.2000000000000002"/>
    <n v="2"/>
    <x v="2"/>
  </r>
  <r>
    <x v="9"/>
    <n v="2"/>
    <n v="1.8"/>
    <x v="2"/>
  </r>
  <r>
    <x v="9"/>
    <n v="2.2999999999999998"/>
    <n v="2"/>
    <x v="2"/>
  </r>
  <r>
    <x v="11"/>
    <n v="2.4"/>
    <n v="2.2000000000000002"/>
    <x v="2"/>
  </r>
  <r>
    <x v="10"/>
    <n v="3.6"/>
    <n v="2.9"/>
    <x v="2"/>
  </r>
  <r>
    <x v="12"/>
    <n v="2.7"/>
    <n v="2.5"/>
    <x v="2"/>
  </r>
  <r>
    <x v="10"/>
    <n v="3.3"/>
    <n v="2.7"/>
    <x v="2"/>
  </r>
  <r>
    <x v="11"/>
    <n v="2.7"/>
    <n v="2.4"/>
    <x v="2"/>
  </r>
  <r>
    <x v="13"/>
    <n v="1.6"/>
    <n v="1.5"/>
    <x v="2"/>
  </r>
  <r>
    <x v="10"/>
    <n v="3"/>
    <n v="2.7"/>
    <x v="2"/>
  </r>
  <r>
    <x v="9"/>
    <n v="2.2999999999999998"/>
    <n v="2.1"/>
    <x v="2"/>
  </r>
  <r>
    <x v="11"/>
    <n v="2.8"/>
    <n v="2.6"/>
    <x v="2"/>
  </r>
  <r>
    <x v="10"/>
    <n v="3.2"/>
    <n v="2.9"/>
    <x v="2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">
  <r>
    <x v="0"/>
    <n v="16.8"/>
    <n v="14.6"/>
    <x v="0"/>
  </r>
  <r>
    <x v="1"/>
    <n v="12.2"/>
    <n v="10.9"/>
    <x v="0"/>
  </r>
  <r>
    <x v="1"/>
    <n v="14.4"/>
    <n v="12.6"/>
    <x v="0"/>
  </r>
  <r>
    <x v="0"/>
    <n v="17.3"/>
    <n v="15.5"/>
    <x v="0"/>
  </r>
  <r>
    <x v="0"/>
    <n v="15.2"/>
    <n v="13.3"/>
    <x v="0"/>
  </r>
  <r>
    <x v="2"/>
    <n v="15.4"/>
    <n v="13.7"/>
    <x v="0"/>
  </r>
  <r>
    <x v="3"/>
    <n v="20.6"/>
    <n v="18.600000000000001"/>
    <x v="0"/>
  </r>
  <r>
    <x v="4"/>
    <n v="12.2"/>
    <n v="11.1"/>
    <x v="0"/>
  </r>
  <r>
    <x v="5"/>
    <n v="19"/>
    <n v="17"/>
    <x v="0"/>
  </r>
  <r>
    <x v="0"/>
    <n v="16.899999999999999"/>
    <n v="14.7"/>
    <x v="0"/>
  </r>
  <r>
    <x v="2"/>
    <n v="14.1"/>
    <n v="13"/>
    <x v="0"/>
  </r>
  <r>
    <x v="6"/>
    <n v="11.4"/>
    <n v="10.3"/>
    <x v="0"/>
  </r>
  <r>
    <x v="5"/>
    <n v="17.600000000000001"/>
    <n v="15.4"/>
    <x v="0"/>
  </r>
  <r>
    <x v="2"/>
    <n v="15.1"/>
    <n v="13.3"/>
    <x v="0"/>
  </r>
  <r>
    <x v="5"/>
    <n v="18.5"/>
    <n v="16.399999999999999"/>
    <x v="0"/>
  </r>
  <r>
    <x v="2"/>
    <n v="12.6"/>
    <n v="11.2"/>
    <x v="0"/>
  </r>
  <r>
    <x v="0"/>
    <n v="17.8"/>
    <n v="15.8"/>
    <x v="0"/>
  </r>
  <r>
    <x v="2"/>
    <n v="16.8"/>
    <n v="14.7"/>
    <x v="0"/>
  </r>
  <r>
    <x v="1"/>
    <n v="13.6"/>
    <n v="12"/>
    <x v="0"/>
  </r>
  <r>
    <x v="3"/>
    <n v="21.8"/>
    <n v="19.399999999999999"/>
    <x v="0"/>
  </r>
  <r>
    <x v="1"/>
    <n v="12.5"/>
    <n v="11.3"/>
    <x v="0"/>
  </r>
  <r>
    <x v="1"/>
    <n v="13.6"/>
    <n v="11.7"/>
    <x v="0"/>
  </r>
  <r>
    <x v="5"/>
    <n v="17.600000000000001"/>
    <n v="15.5"/>
    <x v="0"/>
  </r>
  <r>
    <x v="5"/>
    <n v="17.5"/>
    <n v="15.3"/>
    <x v="0"/>
  </r>
  <r>
    <x v="3"/>
    <n v="19.5"/>
    <n v="17.3"/>
    <x v="0"/>
  </r>
  <r>
    <x v="0"/>
    <n v="18.899999999999999"/>
    <n v="16.600000000000001"/>
    <x v="0"/>
  </r>
  <r>
    <x v="0"/>
    <n v="15.8"/>
    <n v="14.5"/>
    <x v="0"/>
  </r>
  <r>
    <x v="2"/>
    <n v="15"/>
    <n v="13.1"/>
    <x v="0"/>
  </r>
  <r>
    <x v="3"/>
    <n v="20.6"/>
    <n v="18.2"/>
    <x v="0"/>
  </r>
  <r>
    <x v="5"/>
    <n v="17.600000000000001"/>
    <n v="16"/>
    <x v="0"/>
  </r>
  <r>
    <x v="5"/>
    <n v="17.600000000000001"/>
    <n v="15.8"/>
    <x v="0"/>
  </r>
  <r>
    <x v="7"/>
    <n v="22.5"/>
    <n v="20.100000000000001"/>
    <x v="0"/>
  </r>
  <r>
    <x v="2"/>
    <n v="14.5"/>
    <n v="12.6"/>
    <x v="0"/>
  </r>
  <r>
    <x v="1"/>
    <n v="12.5"/>
    <n v="11.1"/>
    <x v="0"/>
  </r>
  <r>
    <x v="5"/>
    <n v="17.7"/>
    <n v="16.100000000000001"/>
    <x v="0"/>
  </r>
  <r>
    <x v="5"/>
    <n v="17.7"/>
    <n v="15.5"/>
    <x v="0"/>
  </r>
  <r>
    <x v="1"/>
    <n v="11.8"/>
    <n v="10.6"/>
    <x v="0"/>
  </r>
  <r>
    <x v="7"/>
    <n v="23.5"/>
    <n v="21.7"/>
    <x v="0"/>
  </r>
  <r>
    <x v="2"/>
    <n v="15.6"/>
    <n v="14.1"/>
    <x v="0"/>
  </r>
  <r>
    <x v="5"/>
    <n v="18.100000000000001"/>
    <n v="15.9"/>
    <x v="0"/>
  </r>
  <r>
    <x v="1"/>
    <n v="11.3"/>
    <n v="10.4"/>
    <x v="0"/>
  </r>
  <r>
    <x v="1"/>
    <n v="13.7"/>
    <n v="11.8"/>
    <x v="0"/>
  </r>
  <r>
    <x v="1"/>
    <n v="12.9"/>
    <n v="11.4"/>
    <x v="0"/>
  </r>
  <r>
    <x v="0"/>
    <n v="17.8"/>
    <n v="15.7"/>
    <x v="0"/>
  </r>
  <r>
    <x v="0"/>
    <n v="15.1"/>
    <n v="13.5"/>
    <x v="0"/>
  </r>
  <r>
    <x v="1"/>
    <n v="12.4"/>
    <n v="11.1"/>
    <x v="0"/>
  </r>
  <r>
    <x v="1"/>
    <n v="11.3"/>
    <n v="10"/>
    <x v="0"/>
  </r>
  <r>
    <x v="0"/>
    <n v="16.2"/>
    <n v="14.8"/>
    <x v="0"/>
  </r>
  <r>
    <x v="2"/>
    <n v="14"/>
    <n v="12.5"/>
    <x v="0"/>
  </r>
  <r>
    <x v="2"/>
    <n v="14.1"/>
    <n v="12.6"/>
    <x v="0"/>
  </r>
  <r>
    <x v="0"/>
    <n v="15.6"/>
    <n v="13.8"/>
    <x v="0"/>
  </r>
  <r>
    <x v="0"/>
    <n v="16"/>
    <n v="14"/>
    <x v="0"/>
  </r>
  <r>
    <x v="2"/>
    <n v="18.399999999999999"/>
    <n v="16.600000000000001"/>
    <x v="0"/>
  </r>
  <r>
    <x v="1"/>
    <n v="13.5"/>
    <n v="11.7"/>
    <x v="0"/>
  </r>
  <r>
    <x v="0"/>
    <n v="16.2"/>
    <n v="14.8"/>
    <x v="0"/>
  </r>
  <r>
    <x v="0"/>
    <n v="16.899999999999999"/>
    <n v="15.8"/>
    <x v="0"/>
  </r>
  <r>
    <x v="0"/>
    <n v="16.899999999999999"/>
    <n v="14.7"/>
    <x v="0"/>
  </r>
  <r>
    <x v="2"/>
    <n v="14.6"/>
    <n v="12.8"/>
    <x v="0"/>
  </r>
  <r>
    <x v="0"/>
    <n v="15.9"/>
    <n v="14.2"/>
    <x v="0"/>
  </r>
  <r>
    <x v="0"/>
    <n v="16.899999999999999"/>
    <n v="14.7"/>
    <x v="0"/>
  </r>
  <r>
    <x v="1"/>
    <n v="14.2"/>
    <n v="12.9"/>
    <x v="0"/>
  </r>
  <r>
    <x v="2"/>
    <n v="14.1"/>
    <n v="12.6"/>
    <x v="0"/>
  </r>
  <r>
    <x v="0"/>
    <n v="16.600000000000001"/>
    <n v="14.5"/>
    <x v="0"/>
  </r>
  <r>
    <x v="1"/>
    <n v="12.1"/>
    <n v="10.6"/>
    <x v="0"/>
  </r>
  <r>
    <x v="1"/>
    <n v="12.9"/>
    <n v="11.6"/>
    <x v="0"/>
  </r>
  <r>
    <x v="5"/>
    <n v="19.2"/>
    <n v="17.399999999999999"/>
    <x v="0"/>
  </r>
  <r>
    <x v="6"/>
    <n v="11.2"/>
    <n v="9.6999999999999993"/>
    <x v="0"/>
  </r>
  <r>
    <x v="5"/>
    <n v="18.2"/>
    <n v="15.8"/>
    <x v="0"/>
  </r>
  <r>
    <x v="1"/>
    <n v="12.5"/>
    <n v="11.4"/>
    <x v="0"/>
  </r>
  <r>
    <x v="5"/>
    <n v="17.8"/>
    <n v="15.8"/>
    <x v="0"/>
  </r>
  <r>
    <x v="6"/>
    <n v="12.6"/>
    <n v="11"/>
    <x v="0"/>
  </r>
  <r>
    <x v="5"/>
    <n v="16.600000000000001"/>
    <n v="14.9"/>
    <x v="0"/>
  </r>
  <r>
    <x v="2"/>
    <n v="14.4"/>
    <n v="12.4"/>
    <x v="0"/>
  </r>
  <r>
    <x v="1"/>
    <n v="12.1"/>
    <n v="10.6"/>
    <x v="0"/>
  </r>
  <r>
    <x v="2"/>
    <n v="12.2"/>
    <n v="11.1"/>
    <x v="0"/>
  </r>
  <r>
    <x v="2"/>
    <n v="15.2"/>
    <n v="13.3"/>
    <x v="0"/>
  </r>
  <r>
    <x v="2"/>
    <n v="14"/>
    <n v="12.3"/>
    <x v="0"/>
  </r>
  <r>
    <x v="5"/>
    <n v="18.2"/>
    <n v="16.2"/>
    <x v="0"/>
  </r>
  <r>
    <x v="0"/>
    <n v="16.600000000000001"/>
    <n v="15.2"/>
    <x v="0"/>
  </r>
  <r>
    <x v="6"/>
    <n v="9.9"/>
    <n v="9.1999999999999993"/>
    <x v="0"/>
  </r>
  <r>
    <x v="1"/>
    <n v="13.8"/>
    <n v="12.2"/>
    <x v="0"/>
  </r>
  <r>
    <x v="5"/>
    <n v="17.899999999999999"/>
    <n v="16"/>
    <x v="0"/>
  </r>
  <r>
    <x v="1"/>
    <n v="12.6"/>
    <n v="11.4"/>
    <x v="0"/>
  </r>
  <r>
    <x v="2"/>
    <n v="13.4"/>
    <n v="11.9"/>
    <x v="0"/>
  </r>
  <r>
    <x v="2"/>
    <n v="13.1"/>
    <n v="11.8"/>
    <x v="0"/>
  </r>
  <r>
    <x v="5"/>
    <n v="18.2"/>
    <n v="16"/>
    <x v="0"/>
  </r>
  <r>
    <x v="0"/>
    <n v="17.899999999999999"/>
    <n v="15.8"/>
    <x v="0"/>
  </r>
  <r>
    <x v="0"/>
    <n v="17.100000000000001"/>
    <n v="14.9"/>
    <x v="0"/>
  </r>
  <r>
    <x v="0"/>
    <n v="16.2"/>
    <n v="14.3"/>
    <x v="0"/>
  </r>
  <r>
    <x v="0"/>
    <n v="14.5"/>
    <n v="12.6"/>
    <x v="0"/>
  </r>
  <r>
    <x v="1"/>
    <n v="13"/>
    <n v="11.4"/>
    <x v="0"/>
  </r>
  <r>
    <x v="1"/>
    <n v="12.5"/>
    <n v="10.9"/>
    <x v="0"/>
  </r>
  <r>
    <x v="2"/>
    <n v="15.2"/>
    <n v="13.4"/>
    <x v="0"/>
  </r>
  <r>
    <x v="6"/>
    <n v="11.3"/>
    <n v="10.3"/>
    <x v="0"/>
  </r>
  <r>
    <x v="1"/>
    <n v="12"/>
    <n v="10.5"/>
    <x v="0"/>
  </r>
  <r>
    <x v="0"/>
    <n v="15"/>
    <n v="13.3"/>
    <x v="0"/>
  </r>
  <r>
    <x v="0"/>
    <n v="15.7"/>
    <n v="14.3"/>
    <x v="0"/>
  </r>
  <r>
    <x v="3"/>
    <n v="21.1"/>
    <n v="18"/>
    <x v="0"/>
  </r>
  <r>
    <x v="5"/>
    <n v="19.600000000000001"/>
    <n v="17.5"/>
    <x v="0"/>
  </r>
  <r>
    <x v="7"/>
    <n v="22.8"/>
    <n v="21"/>
    <x v="0"/>
  </r>
  <r>
    <x v="1"/>
    <n v="12.3"/>
    <n v="10.8"/>
    <x v="0"/>
  </r>
  <r>
    <x v="2"/>
    <n v="14.4"/>
    <n v="13.3"/>
    <x v="0"/>
  </r>
  <r>
    <x v="0"/>
    <n v="15"/>
    <n v="13.6"/>
    <x v="0"/>
  </r>
  <r>
    <x v="3"/>
    <n v="21.1"/>
    <n v="19"/>
    <x v="0"/>
  </r>
  <r>
    <x v="0"/>
    <n v="16.7"/>
    <n v="14.6"/>
    <x v="0"/>
  </r>
  <r>
    <x v="0"/>
    <n v="17.5"/>
    <n v="16"/>
    <x v="0"/>
  </r>
  <r>
    <x v="2"/>
    <n v="14.2"/>
    <n v="13.6"/>
    <x v="0"/>
  </r>
  <r>
    <x v="1"/>
    <n v="13.5"/>
    <n v="12.5"/>
    <x v="0"/>
  </r>
  <r>
    <x v="5"/>
    <n v="17.899999999999999"/>
    <n v="15.9"/>
    <x v="0"/>
  </r>
  <r>
    <x v="2"/>
    <n v="14.1"/>
    <n v="11.8"/>
    <x v="1"/>
  </r>
  <r>
    <x v="7"/>
    <n v="22.6"/>
    <n v="19.5"/>
    <x v="1"/>
  </r>
  <r>
    <x v="0"/>
    <n v="14.4"/>
    <n v="12.8"/>
    <x v="1"/>
  </r>
  <r>
    <x v="7"/>
    <n v="21"/>
    <n v="18.5"/>
    <x v="1"/>
  </r>
  <r>
    <x v="0"/>
    <n v="15.9"/>
    <n v="14.4"/>
    <x v="1"/>
  </r>
  <r>
    <x v="7"/>
    <n v="23.4"/>
    <n v="20.3"/>
    <x v="1"/>
  </r>
  <r>
    <x v="0"/>
    <n v="15.9"/>
    <n v="13.5"/>
    <x v="1"/>
  </r>
  <r>
    <x v="7"/>
    <n v="19.100000000000001"/>
    <n v="17.399999999999999"/>
    <x v="1"/>
  </r>
  <r>
    <x v="2"/>
    <n v="15.1"/>
    <n v="13.2"/>
    <x v="1"/>
  </r>
  <r>
    <x v="3"/>
    <n v="20.399999999999999"/>
    <n v="16.899999999999999"/>
    <x v="1"/>
  </r>
  <r>
    <x v="2"/>
    <n v="12.8"/>
    <n v="11.3"/>
    <x v="1"/>
  </r>
  <r>
    <x v="2"/>
    <n v="13.6"/>
    <n v="12"/>
    <x v="1"/>
  </r>
  <r>
    <x v="5"/>
    <n v="19.3"/>
    <n v="17.3"/>
    <x v="1"/>
  </r>
  <r>
    <x v="0"/>
    <n v="14.6"/>
    <n v="13.8"/>
    <x v="1"/>
  </r>
  <r>
    <x v="2"/>
    <n v="13.6"/>
    <n v="12.4"/>
    <x v="1"/>
  </r>
  <r>
    <x v="1"/>
    <n v="14.3"/>
    <n v="13"/>
    <x v="1"/>
  </r>
  <r>
    <x v="3"/>
    <n v="23.7"/>
    <n v="19.5"/>
    <x v="1"/>
  </r>
  <r>
    <x v="3"/>
    <n v="20.399999999999999"/>
    <n v="18.5"/>
    <x v="1"/>
  </r>
  <r>
    <x v="5"/>
    <n v="18.7"/>
    <n v="15.2"/>
    <x v="1"/>
  </r>
  <r>
    <x v="0"/>
    <n v="15.1"/>
    <n v="13.9"/>
    <x v="1"/>
  </r>
  <r>
    <x v="0"/>
    <n v="18.7"/>
    <n v="15.5"/>
    <x v="1"/>
  </r>
  <r>
    <x v="0"/>
    <n v="16.8"/>
    <n v="14.7"/>
    <x v="1"/>
  </r>
  <r>
    <x v="1"/>
    <n v="14.7"/>
    <n v="12.2"/>
    <x v="1"/>
  </r>
  <r>
    <x v="0"/>
    <n v="15.2"/>
    <n v="13.5"/>
    <x v="1"/>
  </r>
  <r>
    <x v="0"/>
    <n v="13.7"/>
    <n v="12.9"/>
    <x v="1"/>
  </r>
  <r>
    <x v="0"/>
    <n v="14.1"/>
    <n v="12.2"/>
    <x v="1"/>
  </r>
  <r>
    <x v="5"/>
    <n v="16.2"/>
    <n v="14.4"/>
    <x v="1"/>
  </r>
  <r>
    <x v="2"/>
    <n v="13"/>
    <n v="11.8"/>
    <x v="1"/>
  </r>
  <r>
    <x v="0"/>
    <n v="15.9"/>
    <n v="14.5"/>
    <x v="1"/>
  </r>
  <r>
    <x v="8"/>
    <n v="26"/>
    <n v="22.2"/>
    <x v="1"/>
  </r>
  <r>
    <x v="3"/>
    <n v="20.9"/>
    <n v="18"/>
    <x v="1"/>
  </r>
  <r>
    <x v="0"/>
    <n v="15.9"/>
    <n v="13.4"/>
    <x v="1"/>
  </r>
  <r>
    <x v="3"/>
    <n v="20.7"/>
    <n v="19.5"/>
    <x v="1"/>
  </r>
  <r>
    <x v="0"/>
    <n v="17.399999999999999"/>
    <n v="16"/>
    <x v="1"/>
  </r>
  <r>
    <x v="0"/>
    <n v="14.9"/>
    <n v="13.8"/>
    <x v="1"/>
  </r>
  <r>
    <x v="0"/>
    <n v="15.1"/>
    <n v="13.2"/>
    <x v="1"/>
  </r>
  <r>
    <x v="0"/>
    <n v="17.100000000000001"/>
    <n v="15"/>
    <x v="1"/>
  </r>
  <r>
    <x v="3"/>
    <n v="19.2"/>
    <n v="17.899999999999999"/>
    <x v="1"/>
  </r>
  <r>
    <x v="7"/>
    <n v="21"/>
    <n v="19.100000000000001"/>
    <x v="1"/>
  </r>
  <r>
    <x v="2"/>
    <n v="15"/>
    <n v="13.3"/>
    <x v="1"/>
  </r>
  <r>
    <x v="0"/>
    <n v="15.6"/>
    <n v="14"/>
    <x v="1"/>
  </r>
  <r>
    <x v="2"/>
    <n v="14.9"/>
    <n v="13.4"/>
    <x v="1"/>
  </r>
  <r>
    <x v="5"/>
    <n v="19.100000000000001"/>
    <n v="16.7"/>
    <x v="1"/>
  </r>
  <r>
    <x v="0"/>
    <n v="15.4"/>
    <n v="13.2"/>
    <x v="1"/>
  </r>
  <r>
    <x v="0"/>
    <n v="15"/>
    <n v="13.7"/>
    <x v="1"/>
  </r>
  <r>
    <x v="0"/>
    <n v="14.5"/>
    <n v="12.3"/>
    <x v="1"/>
  </r>
  <r>
    <x v="6"/>
    <n v="11.6"/>
    <n v="10.4"/>
    <x v="1"/>
  </r>
  <r>
    <x v="2"/>
    <n v="12.6"/>
    <n v="11.6"/>
    <x v="1"/>
  </r>
  <r>
    <x v="0"/>
    <n v="15.8"/>
    <n v="14.7"/>
    <x v="1"/>
  </r>
  <r>
    <x v="2"/>
    <n v="14.5"/>
    <n v="13.2"/>
    <x v="1"/>
  </r>
  <r>
    <x v="3"/>
    <n v="21.3"/>
    <n v="18.2"/>
    <x v="1"/>
  </r>
  <r>
    <x v="0"/>
    <n v="15.8"/>
    <n v="13.4"/>
    <x v="1"/>
  </r>
  <r>
    <x v="5"/>
    <n v="18.2"/>
    <n v="16.100000000000001"/>
    <x v="1"/>
  </r>
  <r>
    <x v="2"/>
    <n v="14.6"/>
    <n v="12.9"/>
    <x v="1"/>
  </r>
  <r>
    <x v="0"/>
    <n v="14.9"/>
    <n v="13.1"/>
    <x v="1"/>
  </r>
  <r>
    <x v="3"/>
    <n v="17.3"/>
    <n v="16"/>
    <x v="1"/>
  </r>
  <r>
    <x v="0"/>
    <n v="16.100000000000001"/>
    <n v="13.8"/>
    <x v="1"/>
  </r>
  <r>
    <x v="3"/>
    <n v="18.600000000000001"/>
    <n v="15.9"/>
    <x v="1"/>
  </r>
  <r>
    <x v="3"/>
    <n v="20.9"/>
    <n v="18.399999999999999"/>
    <x v="1"/>
  </r>
  <r>
    <x v="5"/>
    <n v="17.3"/>
    <n v="15.3"/>
    <x v="1"/>
  </r>
  <r>
    <x v="2"/>
    <n v="14.2"/>
    <n v="13"/>
    <x v="1"/>
  </r>
  <r>
    <x v="0"/>
    <n v="14.9"/>
    <n v="13.7"/>
    <x v="1"/>
  </r>
  <r>
    <x v="2"/>
    <n v="12"/>
    <n v="10.8"/>
    <x v="1"/>
  </r>
  <r>
    <x v="5"/>
    <n v="17.5"/>
    <n v="16"/>
    <x v="1"/>
  </r>
  <r>
    <x v="0"/>
    <n v="16.399999999999999"/>
    <n v="14.2"/>
    <x v="1"/>
  </r>
  <r>
    <x v="0"/>
    <n v="18.5"/>
    <n v="16.5"/>
    <x v="1"/>
  </r>
  <r>
    <x v="3"/>
    <n v="22"/>
    <n v="18.3"/>
    <x v="1"/>
  </r>
  <r>
    <x v="2"/>
    <n v="13.4"/>
    <n v="12.3"/>
    <x v="1"/>
  </r>
  <r>
    <x v="3"/>
    <n v="19.7"/>
    <n v="16.399999999999999"/>
    <x v="1"/>
  </r>
  <r>
    <x v="3"/>
    <n v="18.100000000000001"/>
    <n v="16.7"/>
    <x v="1"/>
  </r>
  <r>
    <x v="3"/>
    <n v="18"/>
    <n v="16.100000000000001"/>
    <x v="1"/>
  </r>
  <r>
    <x v="5"/>
    <n v="18.100000000000001"/>
    <n v="15.7"/>
    <x v="1"/>
  </r>
  <r>
    <x v="2"/>
    <n v="13.9"/>
    <n v="12.3"/>
    <x v="1"/>
  </r>
  <r>
    <x v="5"/>
    <n v="18.399999999999999"/>
    <n v="15.5"/>
    <x v="1"/>
  </r>
  <r>
    <x v="5"/>
    <n v="17.3"/>
    <n v="15.3"/>
    <x v="1"/>
  </r>
  <r>
    <x v="5"/>
    <n v="16.8"/>
    <n v="15.1"/>
    <x v="1"/>
  </r>
  <r>
    <x v="0"/>
    <n v="15.8"/>
    <n v="13.5"/>
    <x v="1"/>
  </r>
  <r>
    <x v="0"/>
    <n v="16.100000000000001"/>
    <n v="14.9"/>
    <x v="1"/>
  </r>
  <r>
    <x v="2"/>
    <n v="14.9"/>
    <n v="13.3"/>
    <x v="1"/>
  </r>
  <r>
    <x v="3"/>
    <n v="21.4"/>
    <n v="19.3"/>
    <x v="1"/>
  </r>
  <r>
    <x v="5"/>
    <n v="19.5"/>
    <n v="16.100000000000001"/>
    <x v="1"/>
  </r>
  <r>
    <x v="2"/>
    <n v="15.7"/>
    <n v="14.6"/>
    <x v="1"/>
  </r>
  <r>
    <x v="1"/>
    <n v="12.4"/>
    <n v="11.1"/>
    <x v="1"/>
  </r>
  <r>
    <x v="0"/>
    <n v="15"/>
    <n v="13.3"/>
    <x v="1"/>
  </r>
  <r>
    <x v="0"/>
    <n v="15.1"/>
    <n v="13.3"/>
    <x v="1"/>
  </r>
  <r>
    <x v="0"/>
    <n v="18.399999999999999"/>
    <n v="15.9"/>
    <x v="1"/>
  </r>
  <r>
    <x v="7"/>
    <n v="24.1"/>
    <n v="20.100000000000001"/>
    <x v="1"/>
  </r>
  <r>
    <x v="2"/>
    <n v="14.3"/>
    <n v="12.9"/>
    <x v="1"/>
  </r>
  <r>
    <x v="9"/>
    <n v="26.2"/>
    <n v="21.5"/>
    <x v="1"/>
  </r>
  <r>
    <x v="2"/>
    <n v="15.1"/>
    <n v="13.5"/>
    <x v="1"/>
  </r>
  <r>
    <x v="5"/>
    <n v="17.899999999999999"/>
    <n v="15"/>
    <x v="1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">
  <r>
    <x v="0"/>
    <n v="15.2"/>
    <n v="13.5"/>
    <x v="0"/>
  </r>
  <r>
    <x v="1"/>
    <n v="12.9"/>
    <n v="11.5"/>
    <x v="0"/>
  </r>
  <r>
    <x v="2"/>
    <n v="14.8"/>
    <n v="13.1"/>
    <x v="0"/>
  </r>
  <r>
    <x v="0"/>
    <n v="16.399999999999999"/>
    <n v="14.5"/>
    <x v="0"/>
  </r>
  <r>
    <x v="3"/>
    <n v="10.5"/>
    <n v="9.4"/>
    <x v="0"/>
  </r>
  <r>
    <x v="4"/>
    <n v="13.8"/>
    <n v="11.8"/>
    <x v="0"/>
  </r>
  <r>
    <x v="1"/>
    <n v="13.7"/>
    <n v="12"/>
    <x v="0"/>
  </r>
  <r>
    <x v="4"/>
    <n v="9.6999999999999993"/>
    <n v="8.9"/>
    <x v="0"/>
  </r>
  <r>
    <x v="2"/>
    <n v="14.6"/>
    <n v="12.6"/>
    <x v="0"/>
  </r>
  <r>
    <x v="5"/>
    <n v="17.3"/>
    <n v="15.5"/>
    <x v="0"/>
  </r>
  <r>
    <x v="2"/>
    <n v="13.4"/>
    <n v="12"/>
    <x v="0"/>
  </r>
  <r>
    <x v="1"/>
    <n v="13.9"/>
    <n v="11.9"/>
    <x v="0"/>
  </r>
  <r>
    <x v="4"/>
    <n v="12.2"/>
    <n v="10.5"/>
    <x v="0"/>
  </r>
  <r>
    <x v="4"/>
    <n v="13.8"/>
    <n v="12.6"/>
    <x v="0"/>
  </r>
  <r>
    <x v="2"/>
    <n v="13.7"/>
    <n v="12.4"/>
    <x v="0"/>
  </r>
  <r>
    <x v="3"/>
    <n v="10.8"/>
    <n v="9.6"/>
    <x v="0"/>
  </r>
  <r>
    <x v="2"/>
    <n v="16.399999999999999"/>
    <n v="15"/>
    <x v="0"/>
  </r>
  <r>
    <x v="1"/>
    <n v="12"/>
    <n v="10.8"/>
    <x v="0"/>
  </r>
  <r>
    <x v="0"/>
    <n v="15.7"/>
    <n v="14.2"/>
    <x v="0"/>
  </r>
  <r>
    <x v="2"/>
    <n v="14.5"/>
    <n v="12.8"/>
    <x v="0"/>
  </r>
  <r>
    <x v="4"/>
    <n v="9.3000000000000007"/>
    <n v="8.1"/>
    <x v="0"/>
  </r>
  <r>
    <x v="1"/>
    <n v="10.6"/>
    <n v="9.1"/>
    <x v="0"/>
  </r>
  <r>
    <x v="4"/>
    <n v="12.3"/>
    <n v="10.8"/>
    <x v="0"/>
  </r>
  <r>
    <x v="4"/>
    <n v="13.5"/>
    <n v="11.8"/>
    <x v="0"/>
  </r>
  <r>
    <x v="6"/>
    <n v="18.399999999999999"/>
    <n v="16.600000000000001"/>
    <x v="0"/>
  </r>
  <r>
    <x v="2"/>
    <n v="15.4"/>
    <n v="13.5"/>
    <x v="0"/>
  </r>
  <r>
    <x v="1"/>
    <n v="11.1"/>
    <n v="10.199999999999999"/>
    <x v="0"/>
  </r>
  <r>
    <x v="2"/>
    <n v="14.1"/>
    <n v="12.6"/>
    <x v="0"/>
  </r>
  <r>
    <x v="2"/>
    <n v="13.3"/>
    <n v="12.3"/>
    <x v="0"/>
  </r>
  <r>
    <x v="1"/>
    <n v="12.4"/>
    <n v="11.4"/>
    <x v="0"/>
  </r>
  <r>
    <x v="4"/>
    <n v="13.8"/>
    <n v="12.5"/>
    <x v="0"/>
  </r>
  <r>
    <x v="3"/>
    <n v="11.5"/>
    <n v="10.1"/>
    <x v="0"/>
  </r>
  <r>
    <x v="0"/>
    <n v="16.5"/>
    <n v="14.3"/>
    <x v="0"/>
  </r>
  <r>
    <x v="1"/>
    <n v="11.7"/>
    <n v="10.199999999999999"/>
    <x v="0"/>
  </r>
  <r>
    <x v="2"/>
    <n v="15.7"/>
    <n v="14.1"/>
    <x v="0"/>
  </r>
  <r>
    <x v="2"/>
    <n v="14.2"/>
    <n v="12.9"/>
    <x v="0"/>
  </r>
  <r>
    <x v="2"/>
    <n v="16.399999999999999"/>
    <n v="14.7"/>
    <x v="0"/>
  </r>
  <r>
    <x v="3"/>
    <n v="11.5"/>
    <n v="9.6999999999999993"/>
    <x v="0"/>
  </r>
  <r>
    <x v="2"/>
    <n v="15"/>
    <n v="13.7"/>
    <x v="0"/>
  </r>
  <r>
    <x v="1"/>
    <n v="12.4"/>
    <n v="11"/>
    <x v="0"/>
  </r>
  <r>
    <x v="1"/>
    <n v="12.9"/>
    <n v="12"/>
    <x v="0"/>
  </r>
  <r>
    <x v="6"/>
    <n v="21.5"/>
    <n v="18.5"/>
    <x v="0"/>
  </r>
  <r>
    <x v="1"/>
    <n v="11.7"/>
    <n v="10.7"/>
    <x v="0"/>
  </r>
  <r>
    <x v="4"/>
    <n v="11.4"/>
    <n v="10.8"/>
    <x v="0"/>
  </r>
  <r>
    <x v="2"/>
    <n v="15.5"/>
    <n v="14.2"/>
    <x v="0"/>
  </r>
  <r>
    <x v="2"/>
    <n v="12.4"/>
    <n v="12.4"/>
    <x v="0"/>
  </r>
  <r>
    <x v="1"/>
    <n v="11.8"/>
    <n v="10.6"/>
    <x v="0"/>
  </r>
  <r>
    <x v="1"/>
    <n v="12.3"/>
    <n v="11.3"/>
    <x v="0"/>
  </r>
  <r>
    <x v="6"/>
    <n v="21.3"/>
    <n v="19.3"/>
    <x v="0"/>
  </r>
  <r>
    <x v="2"/>
    <n v="12.6"/>
    <n v="11.5"/>
    <x v="0"/>
  </r>
  <r>
    <x v="2"/>
    <n v="13.4"/>
    <n v="12.4"/>
    <x v="0"/>
  </r>
  <r>
    <x v="1"/>
    <n v="11.6"/>
    <n v="10.199999999999999"/>
    <x v="0"/>
  </r>
  <r>
    <x v="2"/>
    <n v="16"/>
    <n v="13.8"/>
    <x v="0"/>
  </r>
  <r>
    <x v="1"/>
    <n v="11.2"/>
    <n v="10"/>
    <x v="0"/>
  </r>
  <r>
    <x v="4"/>
    <n v="13"/>
    <n v="11.8"/>
    <x v="0"/>
  </r>
  <r>
    <x v="2"/>
    <n v="14.4"/>
    <n v="12.8"/>
    <x v="0"/>
  </r>
  <r>
    <x v="5"/>
    <n v="17.3"/>
    <n v="15.6"/>
    <x v="0"/>
  </r>
  <r>
    <x v="0"/>
    <n v="14.9"/>
    <n v="13.6"/>
    <x v="0"/>
  </r>
  <r>
    <x v="5"/>
    <n v="18.8"/>
    <n v="17"/>
    <x v="0"/>
  </r>
  <r>
    <x v="4"/>
    <n v="12.5"/>
    <n v="11"/>
    <x v="0"/>
  </r>
  <r>
    <x v="2"/>
    <n v="14.5"/>
    <n v="13"/>
    <x v="0"/>
  </r>
  <r>
    <x v="2"/>
    <n v="16.3"/>
    <n v="14.8"/>
    <x v="0"/>
  </r>
  <r>
    <x v="4"/>
    <n v="13.9"/>
    <n v="12.5"/>
    <x v="0"/>
  </r>
  <r>
    <x v="2"/>
    <n v="14.6"/>
    <n v="13"/>
    <x v="0"/>
  </r>
  <r>
    <x v="2"/>
    <n v="14.1"/>
    <n v="13"/>
    <x v="0"/>
  </r>
  <r>
    <x v="1"/>
    <n v="10.7"/>
    <n v="9.1999999999999993"/>
    <x v="0"/>
  </r>
  <r>
    <x v="0"/>
    <n v="14.9"/>
    <n v="13.8"/>
    <x v="0"/>
  </r>
  <r>
    <x v="1"/>
    <n v="11.5"/>
    <n v="10.199999999999999"/>
    <x v="0"/>
  </r>
  <r>
    <x v="7"/>
    <n v="8.5"/>
    <n v="7.7"/>
    <x v="0"/>
  </r>
  <r>
    <x v="1"/>
    <n v="11.7"/>
    <n v="10.4"/>
    <x v="0"/>
  </r>
  <r>
    <x v="2"/>
    <n v="15.4"/>
    <n v="14"/>
    <x v="0"/>
  </r>
  <r>
    <x v="8"/>
    <n v="20.3"/>
    <n v="17.899999999999999"/>
    <x v="0"/>
  </r>
  <r>
    <x v="5"/>
    <n v="18.7"/>
    <n v="17.8"/>
    <x v="0"/>
  </r>
  <r>
    <x v="5"/>
    <n v="19.3"/>
    <n v="16.899999999999999"/>
    <x v="0"/>
  </r>
  <r>
    <x v="8"/>
    <n v="26.7"/>
    <n v="23.7"/>
    <x v="0"/>
  </r>
  <r>
    <x v="2"/>
    <n v="12.5"/>
    <n v="11.3"/>
    <x v="1"/>
  </r>
  <r>
    <x v="1"/>
    <n v="12.5"/>
    <n v="11.7"/>
    <x v="1"/>
  </r>
  <r>
    <x v="1"/>
    <n v="10.9"/>
    <n v="9.8000000000000007"/>
    <x v="1"/>
  </r>
  <r>
    <x v="0"/>
    <n v="12.8"/>
    <n v="11.2"/>
    <x v="1"/>
  </r>
  <r>
    <x v="9"/>
    <n v="23.1"/>
    <n v="22"/>
    <x v="1"/>
  </r>
  <r>
    <x v="1"/>
    <n v="13.3"/>
    <n v="12"/>
    <x v="1"/>
  </r>
  <r>
    <x v="2"/>
    <n v="13.8"/>
    <n v="12.4"/>
    <x v="1"/>
  </r>
  <r>
    <x v="1"/>
    <n v="11.4"/>
    <n v="10.1"/>
    <x v="1"/>
  </r>
  <r>
    <x v="2"/>
    <n v="13.6"/>
    <n v="12.1"/>
    <x v="1"/>
  </r>
  <r>
    <x v="4"/>
    <n v="10.9"/>
    <n v="9.6999999999999993"/>
    <x v="1"/>
  </r>
  <r>
    <x v="4"/>
    <n v="14.1"/>
    <n v="12.3"/>
    <x v="1"/>
  </r>
  <r>
    <x v="0"/>
    <n v="17.5"/>
    <n v="15.8"/>
    <x v="1"/>
  </r>
  <r>
    <x v="3"/>
    <n v="11.2"/>
    <n v="10.1"/>
    <x v="1"/>
  </r>
  <r>
    <x v="2"/>
    <n v="10.199999999999999"/>
    <n v="9.4"/>
    <x v="1"/>
  </r>
  <r>
    <x v="0"/>
    <n v="14.2"/>
    <n v="13.1"/>
    <x v="1"/>
  </r>
  <r>
    <x v="2"/>
    <n v="13.8"/>
    <n v="12.4"/>
    <x v="1"/>
  </r>
  <r>
    <x v="4"/>
    <n v="12.3"/>
    <n v="10.6"/>
    <x v="1"/>
  </r>
  <r>
    <x v="3"/>
    <n v="9.4"/>
    <n v="8.6"/>
    <x v="1"/>
  </r>
  <r>
    <x v="2"/>
    <n v="16.2"/>
    <n v="14.7"/>
    <x v="1"/>
  </r>
  <r>
    <x v="2"/>
    <n v="16"/>
    <n v="14.3"/>
    <x v="1"/>
  </r>
  <r>
    <x v="0"/>
    <n v="16"/>
    <n v="14.7"/>
    <x v="1"/>
  </r>
  <r>
    <x v="1"/>
    <n v="11.3"/>
    <n v="10"/>
    <x v="1"/>
  </r>
  <r>
    <x v="2"/>
    <n v="13.6"/>
    <n v="12.2"/>
    <x v="1"/>
  </r>
  <r>
    <x v="0"/>
    <n v="19.8"/>
    <n v="17.8"/>
    <x v="1"/>
  </r>
  <r>
    <x v="0"/>
    <n v="16.600000000000001"/>
    <n v="15"/>
    <x v="1"/>
  </r>
  <r>
    <x v="5"/>
    <n v="17.7"/>
    <n v="16.3"/>
    <x v="1"/>
  </r>
  <r>
    <x v="9"/>
    <n v="22.1"/>
    <n v="20.100000000000001"/>
    <x v="1"/>
  </r>
  <r>
    <x v="0"/>
    <n v="15.7"/>
    <n v="14.6"/>
    <x v="1"/>
  </r>
  <r>
    <x v="2"/>
    <n v="14.4"/>
    <n v="12.7"/>
    <x v="1"/>
  </r>
  <r>
    <x v="0"/>
    <n v="14.2"/>
    <n v="13.1"/>
    <x v="1"/>
  </r>
  <r>
    <x v="5"/>
    <n v="19.399999999999999"/>
    <n v="17.7"/>
    <x v="1"/>
  </r>
  <r>
    <x v="0"/>
    <n v="16.899999999999999"/>
    <n v="15.5"/>
    <x v="1"/>
  </r>
  <r>
    <x v="4"/>
    <n v="12.6"/>
    <n v="11.6"/>
    <x v="1"/>
  </r>
  <r>
    <x v="0"/>
    <n v="18.8"/>
    <n v="17.100000000000001"/>
    <x v="1"/>
  </r>
  <r>
    <x v="6"/>
    <n v="18.100000000000001"/>
    <n v="16.7"/>
    <x v="1"/>
  </r>
  <r>
    <x v="4"/>
    <n v="16.100000000000001"/>
    <n v="14.1"/>
    <x v="1"/>
  </r>
  <r>
    <x v="5"/>
    <n v="15.3"/>
    <n v="13.9"/>
    <x v="1"/>
  </r>
  <r>
    <x v="1"/>
    <n v="13.2"/>
    <n v="12.1"/>
    <x v="1"/>
  </r>
  <r>
    <x v="5"/>
    <n v="16.600000000000001"/>
    <n v="14.4"/>
    <x v="1"/>
  </r>
  <r>
    <x v="0"/>
    <n v="14.8"/>
    <n v="13"/>
    <x v="1"/>
  </r>
  <r>
    <x v="4"/>
    <n v="13.8"/>
    <n v="12.3"/>
    <x v="1"/>
  </r>
  <r>
    <x v="0"/>
    <n v="17"/>
    <n v="15.3"/>
    <x v="1"/>
  </r>
  <r>
    <x v="6"/>
    <n v="19.7"/>
    <n v="17.8"/>
    <x v="1"/>
  </r>
  <r>
    <x v="2"/>
    <n v="14.3"/>
    <n v="13.5"/>
    <x v="1"/>
  </r>
  <r>
    <x v="4"/>
    <n v="10.7"/>
    <n v="9.6999999999999993"/>
    <x v="1"/>
  </r>
  <r>
    <x v="5"/>
    <n v="18.7"/>
    <n v="16.600000000000001"/>
    <x v="1"/>
  </r>
  <r>
    <x v="2"/>
    <n v="14.2"/>
    <n v="13.3"/>
    <x v="1"/>
  </r>
  <r>
    <x v="0"/>
    <n v="17.3"/>
    <n v="15.4"/>
    <x v="1"/>
  </r>
  <r>
    <x v="0"/>
    <n v="15.8"/>
    <n v="13.5"/>
    <x v="1"/>
  </r>
  <r>
    <x v="2"/>
    <n v="16.3"/>
    <n v="15.1"/>
    <x v="1"/>
  </r>
  <r>
    <x v="4"/>
    <n v="12.2"/>
    <n v="11.3"/>
    <x v="1"/>
  </r>
  <r>
    <x v="0"/>
    <n v="19"/>
    <n v="17.399999999999999"/>
    <x v="1"/>
  </r>
  <r>
    <x v="2"/>
    <n v="15.6"/>
    <n v="13.8"/>
    <x v="1"/>
  </r>
  <r>
    <x v="1"/>
    <n v="12.3"/>
    <n v="11.2"/>
    <x v="1"/>
  </r>
  <r>
    <x v="4"/>
    <n v="13.4"/>
    <n v="12"/>
    <x v="1"/>
  </r>
  <r>
    <x v="4"/>
    <n v="14.1"/>
    <n v="13.2"/>
    <x v="1"/>
  </r>
  <r>
    <x v="5"/>
    <n v="17.8"/>
    <n v="16.100000000000001"/>
    <x v="1"/>
  </r>
  <r>
    <x v="9"/>
    <n v="25.6"/>
    <n v="23.9"/>
    <x v="1"/>
  </r>
  <r>
    <x v="10"/>
    <n v="26.7"/>
    <n v="24.5"/>
    <x v="1"/>
  </r>
  <r>
    <x v="0"/>
    <n v="18.3"/>
    <n v="16.399999999999999"/>
    <x v="1"/>
  </r>
  <r>
    <x v="5"/>
    <n v="17"/>
    <n v="15.3"/>
    <x v="1"/>
  </r>
  <r>
    <x v="4"/>
    <n v="14.7"/>
    <n v="13"/>
    <x v="1"/>
  </r>
  <r>
    <x v="0"/>
    <n v="16.2"/>
    <n v="14.5"/>
    <x v="1"/>
  </r>
  <r>
    <x v="0"/>
    <n v="16.100000000000001"/>
    <n v="14.5"/>
    <x v="1"/>
  </r>
  <r>
    <x v="1"/>
    <n v="13.3"/>
    <n v="11.8"/>
    <x v="1"/>
  </r>
  <r>
    <x v="2"/>
    <n v="15.6"/>
    <n v="14.5"/>
    <x v="1"/>
  </r>
  <r>
    <x v="2"/>
    <n v="15.3"/>
    <n v="14"/>
    <x v="1"/>
  </r>
  <r>
    <x v="0"/>
    <n v="15.6"/>
    <n v="14.4"/>
    <x v="1"/>
  </r>
  <r>
    <x v="2"/>
    <n v="14.6"/>
    <n v="13.2"/>
    <x v="1"/>
  </r>
  <r>
    <x v="0"/>
    <n v="17"/>
    <n v="15.4"/>
    <x v="1"/>
  </r>
  <r>
    <x v="0"/>
    <n v="19.899999999999999"/>
    <n v="15.6"/>
    <x v="1"/>
  </r>
  <r>
    <x v="4"/>
    <n v="12.6"/>
    <n v="11.3"/>
    <x v="1"/>
  </r>
  <r>
    <x v="1"/>
    <n v="12"/>
    <n v="11"/>
    <x v="1"/>
  </r>
  <r>
    <x v="4"/>
    <n v="12.8"/>
    <n v="11.7"/>
    <x v="1"/>
  </r>
  <r>
    <x v="7"/>
    <n v="9.6"/>
    <n v="8.5"/>
    <x v="1"/>
  </r>
  <r>
    <x v="0"/>
    <n v="16.100000000000001"/>
    <n v="14.6"/>
    <x v="1"/>
  </r>
  <r>
    <x v="2"/>
    <n v="13.7"/>
    <n v="12.1"/>
    <x v="1"/>
  </r>
  <r>
    <x v="1"/>
    <n v="12.2"/>
    <n v="10.7"/>
    <x v="1"/>
  </r>
  <r>
    <x v="8"/>
    <n v="23.4"/>
    <n v="19.8"/>
    <x v="1"/>
  </r>
  <r>
    <x v="1"/>
    <n v="11.9"/>
    <n v="10.8"/>
    <x v="1"/>
  </r>
  <r>
    <x v="3"/>
    <n v="12.1"/>
    <n v="11.1"/>
    <x v="1"/>
  </r>
  <r>
    <x v="0"/>
    <n v="15.4"/>
    <n v="14.2"/>
    <x v="1"/>
  </r>
  <r>
    <x v="0"/>
    <n v="15.5"/>
    <n v="14"/>
    <x v="1"/>
  </r>
  <r>
    <x v="3"/>
    <n v="11.5"/>
    <n v="10.199999999999999"/>
    <x v="1"/>
  </r>
  <r>
    <x v="0"/>
    <n v="17.8"/>
    <n v="15.9"/>
    <x v="1"/>
  </r>
  <r>
    <x v="4"/>
    <n v="12.2"/>
    <n v="11"/>
    <x v="1"/>
  </r>
  <r>
    <x v="2"/>
    <n v="14.7"/>
    <n v="13.3"/>
    <x v="1"/>
  </r>
  <r>
    <x v="5"/>
    <n v="16.399999999999999"/>
    <n v="14.4"/>
    <x v="1"/>
  </r>
  <r>
    <x v="0"/>
    <n v="16.399999999999999"/>
    <n v="14.6"/>
    <x v="1"/>
  </r>
  <r>
    <x v="6"/>
    <n v="18.8"/>
    <n v="17.399999999999999"/>
    <x v="1"/>
  </r>
  <r>
    <x v="1"/>
    <n v="10.4"/>
    <n v="9.6"/>
    <x v="1"/>
  </r>
  <r>
    <x v="2"/>
    <n v="14.9"/>
    <n v="13.4"/>
    <x v="1"/>
  </r>
  <r>
    <x v="1"/>
    <n v="11.6"/>
    <n v="10.1"/>
    <x v="1"/>
  </r>
  <r>
    <x v="1"/>
    <n v="12.2"/>
    <n v="10.9"/>
    <x v="1"/>
  </r>
  <r>
    <x v="0"/>
    <n v="14.5"/>
    <n v="12.8"/>
    <x v="1"/>
  </r>
  <r>
    <x v="4"/>
    <n v="15.4"/>
    <n v="13.3"/>
    <x v="1"/>
  </r>
  <r>
    <x v="0"/>
    <n v="14.9"/>
    <n v="13.8"/>
    <x v="1"/>
  </r>
  <r>
    <x v="2"/>
    <n v="11.5"/>
    <n v="10.7"/>
    <x v="1"/>
  </r>
  <r>
    <x v="3"/>
    <n v="9.1"/>
    <n v="8.5"/>
    <x v="1"/>
  </r>
  <r>
    <x v="1"/>
    <n v="11.4"/>
    <n v="10.8"/>
    <x v="1"/>
  </r>
  <r>
    <x v="0"/>
    <n v="13.5"/>
    <n v="12.9"/>
    <x v="1"/>
  </r>
  <r>
    <x v="1"/>
    <n v="11.5"/>
    <n v="10.5"/>
    <x v="1"/>
  </r>
  <r>
    <x v="2"/>
    <n v="15"/>
    <n v="13.5"/>
    <x v="1"/>
  </r>
  <r>
    <x v="3"/>
    <n v="9.4"/>
    <n v="8.6999999999999993"/>
    <x v="1"/>
  </r>
  <r>
    <x v="7"/>
    <n v="8"/>
    <n v="7.3"/>
    <x v="1"/>
  </r>
  <r>
    <x v="4"/>
    <n v="13.4"/>
    <n v="12.2"/>
    <x v="1"/>
  </r>
  <r>
    <x v="1"/>
    <n v="11"/>
    <n v="10.1"/>
    <x v="1"/>
  </r>
  <r>
    <x v="11"/>
    <n v="6.6"/>
    <n v="6"/>
    <x v="1"/>
  </r>
  <r>
    <x v="12"/>
    <n v="5.3"/>
    <n v="5"/>
    <x v="1"/>
  </r>
  <r>
    <x v="13"/>
    <n v="6.3"/>
    <n v="5"/>
    <x v="1"/>
  </r>
  <r>
    <x v="14"/>
    <n v="4"/>
    <n v="3.5"/>
    <x v="1"/>
  </r>
  <r>
    <x v="14"/>
    <n v="3.2"/>
    <n v="2.9"/>
    <x v="2"/>
  </r>
  <r>
    <x v="12"/>
    <n v="4.8"/>
    <n v="4.4000000000000004"/>
    <x v="1"/>
  </r>
  <r>
    <x v="12"/>
    <n v="5.2"/>
    <n v="4.7"/>
    <x v="1"/>
  </r>
  <r>
    <x v="12"/>
    <n v="4.9000000000000004"/>
    <n v="4.0999999999999996"/>
    <x v="1"/>
  </r>
  <r>
    <x v="15"/>
    <n v="4.9000000000000004"/>
    <n v="4.4000000000000004"/>
    <x v="1"/>
  </r>
  <r>
    <x v="12"/>
    <n v="5.3"/>
    <n v="4.8"/>
    <x v="1"/>
  </r>
  <r>
    <x v="12"/>
    <n v="5.6"/>
    <n v="5.0999999999999996"/>
    <x v="1"/>
  </r>
  <r>
    <x v="16"/>
    <n v="2.9"/>
    <n v="2.6"/>
    <x v="2"/>
  </r>
  <r>
    <x v="16"/>
    <n v="2.7"/>
    <n v="2.2999999999999998"/>
    <x v="2"/>
  </r>
  <r>
    <x v="17"/>
    <n v="2.7"/>
    <n v="2.2000000000000002"/>
    <x v="2"/>
  </r>
  <r>
    <x v="16"/>
    <n v="2.9"/>
    <n v="2.4"/>
    <x v="2"/>
  </r>
  <r>
    <x v="18"/>
    <n v="2"/>
    <n v="1.8"/>
    <x v="2"/>
  </r>
  <r>
    <x v="17"/>
    <n v="2.4"/>
    <n v="2.2000000000000002"/>
    <x v="2"/>
  </r>
  <r>
    <x v="16"/>
    <n v="2.7"/>
    <n v="2.2999999999999998"/>
    <x v="2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">
  <r>
    <x v="0"/>
    <n v="12.6"/>
    <n v="11.5"/>
    <x v="0"/>
  </r>
  <r>
    <x v="1"/>
    <n v="13.4"/>
    <n v="11.8"/>
    <x v="0"/>
  </r>
  <r>
    <x v="2"/>
    <n v="18.3"/>
    <n v="16.7"/>
    <x v="0"/>
  </r>
  <r>
    <x v="0"/>
    <n v="10.8"/>
    <n v="10.199999999999999"/>
    <x v="0"/>
  </r>
  <r>
    <x v="1"/>
    <n v="16.5"/>
    <n v="14"/>
    <x v="0"/>
  </r>
  <r>
    <x v="1"/>
    <n v="14.7"/>
    <n v="13.6"/>
    <x v="0"/>
  </r>
  <r>
    <x v="1"/>
    <n v="13.9"/>
    <n v="12.5"/>
    <x v="0"/>
  </r>
  <r>
    <x v="1"/>
    <n v="13.1"/>
    <n v="11.3"/>
    <x v="0"/>
  </r>
  <r>
    <x v="3"/>
    <n v="7.7"/>
    <n v="7.1"/>
    <x v="0"/>
  </r>
  <r>
    <x v="4"/>
    <n v="6.5"/>
    <n v="5.7"/>
    <x v="0"/>
  </r>
  <r>
    <x v="4"/>
    <n v="6.1"/>
    <n v="5.6"/>
    <x v="0"/>
  </r>
  <r>
    <x v="5"/>
    <n v="3.9"/>
    <n v="3.5"/>
    <x v="1"/>
  </r>
  <r>
    <x v="6"/>
    <n v="3.6"/>
    <n v="3.3"/>
    <x v="1"/>
  </r>
  <r>
    <x v="7"/>
    <n v="1.6"/>
    <n v="1.4"/>
    <x v="1"/>
  </r>
  <r>
    <x v="7"/>
    <n v="1.8"/>
    <n v="1.6"/>
    <x v="1"/>
  </r>
  <r>
    <x v="8"/>
    <n v="1.4"/>
    <n v="1.2"/>
    <x v="1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">
  <r>
    <x v="0"/>
    <n v="4.3"/>
    <n v="3.2"/>
    <x v="0"/>
  </r>
  <r>
    <x v="0"/>
    <n v="4.9000000000000004"/>
    <n v="4.5999999999999996"/>
    <x v="0"/>
  </r>
  <r>
    <x v="0"/>
    <n v="4"/>
    <n v="3.7"/>
    <x v="0"/>
  </r>
  <r>
    <x v="0"/>
    <n v="5.4"/>
    <n v="4.7"/>
    <x v="0"/>
  </r>
  <r>
    <x v="1"/>
    <n v="3.9"/>
    <n v="3.6"/>
    <x v="1"/>
  </r>
  <r>
    <x v="2"/>
    <n v="6.1"/>
    <n v="5.4"/>
    <x v="0"/>
  </r>
  <r>
    <x v="3"/>
    <n v="5.9"/>
    <n v="5.5"/>
    <x v="0"/>
  </r>
  <r>
    <x v="3"/>
    <n v="6.3"/>
    <n v="5.8"/>
    <x v="0"/>
  </r>
  <r>
    <x v="2"/>
    <n v="5.5"/>
    <n v="5"/>
    <x v="0"/>
  </r>
  <r>
    <x v="2"/>
    <n v="5.9"/>
    <n v="5.4"/>
    <x v="0"/>
  </r>
  <r>
    <x v="0"/>
    <n v="5"/>
    <n v="4.5999999999999996"/>
    <x v="0"/>
  </r>
  <r>
    <x v="2"/>
    <n v="6.1"/>
    <n v="5.2"/>
    <x v="0"/>
  </r>
  <r>
    <x v="2"/>
    <n v="5.8"/>
    <n v="5.0999999999999996"/>
    <x v="0"/>
  </r>
  <r>
    <x v="2"/>
    <n v="6.8"/>
    <n v="5.8"/>
    <x v="0"/>
  </r>
  <r>
    <x v="2"/>
    <n v="6.1"/>
    <n v="5.2"/>
    <x v="0"/>
  </r>
  <r>
    <x v="2"/>
    <n v="5.6"/>
    <n v="4.9000000000000004"/>
    <x v="0"/>
  </r>
  <r>
    <x v="2"/>
    <n v="5.6"/>
    <n v="4.9000000000000004"/>
    <x v="0"/>
  </r>
  <r>
    <x v="2"/>
    <n v="5.6"/>
    <n v="5"/>
    <x v="0"/>
  </r>
  <r>
    <x v="0"/>
    <n v="4.7"/>
    <n v="4"/>
    <x v="0"/>
  </r>
  <r>
    <x v="2"/>
    <n v="6.2"/>
    <n v="5.3"/>
    <x v="0"/>
  </r>
  <r>
    <x v="2"/>
    <n v="5.5"/>
    <n v="4.8"/>
    <x v="0"/>
  </r>
  <r>
    <x v="0"/>
    <n v="4.8"/>
    <n v="4.3"/>
    <x v="0"/>
  </r>
  <r>
    <x v="2"/>
    <n v="5.0999999999999996"/>
    <n v="4.5"/>
    <x v="0"/>
  </r>
  <r>
    <x v="2"/>
    <n v="5.4"/>
    <n v="4.8"/>
    <x v="0"/>
  </r>
  <r>
    <x v="3"/>
    <n v="7.2"/>
    <n v="6.2"/>
    <x v="0"/>
  </r>
  <r>
    <x v="2"/>
    <n v="6.3"/>
    <n v="5.6"/>
    <x v="0"/>
  </r>
  <r>
    <x v="1"/>
    <n v="3.4"/>
    <n v="3.2"/>
    <x v="1"/>
  </r>
  <r>
    <x v="4"/>
    <n v="8.5"/>
    <n v="7.7"/>
    <x v="0"/>
  </r>
  <r>
    <x v="3"/>
    <n v="6.6"/>
    <n v="5.8"/>
    <x v="0"/>
  </r>
  <r>
    <x v="2"/>
    <n v="5.8"/>
    <n v="5.0999999999999996"/>
    <x v="0"/>
  </r>
  <r>
    <x v="5"/>
    <n v="8.8000000000000007"/>
    <n v="7.5"/>
    <x v="0"/>
  </r>
  <r>
    <x v="2"/>
    <n v="5.8"/>
    <n v="5.2"/>
    <x v="0"/>
  </r>
  <r>
    <x v="3"/>
    <n v="7"/>
    <n v="6.2"/>
    <x v="0"/>
  </r>
  <r>
    <x v="5"/>
    <n v="9.6"/>
    <n v="7.7"/>
    <x v="0"/>
  </r>
  <r>
    <x v="6"/>
    <n v="8.4"/>
    <n v="7.6"/>
    <x v="0"/>
  </r>
  <r>
    <x v="3"/>
    <n v="7.2"/>
    <n v="6.1"/>
    <x v="0"/>
  </r>
  <r>
    <x v="5"/>
    <n v="10"/>
    <n v="8.6"/>
    <x v="0"/>
  </r>
  <r>
    <x v="7"/>
    <n v="7.5"/>
    <n v="6.6"/>
    <x v="0"/>
  </r>
  <r>
    <x v="2"/>
    <n v="5.6"/>
    <n v="4.9000000000000004"/>
    <x v="0"/>
  </r>
  <r>
    <x v="6"/>
    <n v="7.4"/>
    <n v="7.4"/>
    <x v="0"/>
  </r>
  <r>
    <x v="5"/>
    <n v="9.4"/>
    <n v="7.7"/>
    <x v="0"/>
  </r>
  <r>
    <x v="3"/>
    <n v="7"/>
    <n v="6.2"/>
    <x v="0"/>
  </r>
  <r>
    <x v="5"/>
    <n v="8.6999999999999993"/>
    <n v="7.3"/>
    <x v="0"/>
  </r>
  <r>
    <x v="5"/>
    <n v="10.5"/>
    <n v="8.8000000000000007"/>
    <x v="0"/>
  </r>
  <r>
    <x v="3"/>
    <n v="6.8"/>
    <n v="5.9"/>
    <x v="0"/>
  </r>
  <r>
    <x v="3"/>
    <n v="8.5"/>
    <n v="7.3"/>
    <x v="0"/>
  </r>
  <r>
    <x v="5"/>
    <n v="9.6999999999999993"/>
    <n v="8.6999999999999993"/>
    <x v="0"/>
  </r>
  <r>
    <x v="5"/>
    <n v="8.6999999999999993"/>
    <n v="7.5"/>
    <x v="0"/>
  </r>
  <r>
    <x v="2"/>
    <n v="6.5"/>
    <n v="5.8"/>
    <x v="0"/>
  </r>
  <r>
    <x v="2"/>
    <n v="6.4"/>
    <n v="5.5"/>
    <x v="0"/>
  </r>
  <r>
    <x v="8"/>
    <n v="10.199999999999999"/>
    <n v="8.9"/>
    <x v="0"/>
  </r>
  <r>
    <x v="3"/>
    <n v="6.2"/>
    <n v="5.8"/>
    <x v="0"/>
  </r>
  <r>
    <x v="7"/>
    <n v="8.1999999999999993"/>
    <n v="7.2"/>
    <x v="0"/>
  </r>
  <r>
    <x v="5"/>
    <n v="8.5"/>
    <n v="7"/>
    <x v="0"/>
  </r>
  <r>
    <x v="6"/>
    <n v="8"/>
    <n v="7.1"/>
    <x v="0"/>
  </r>
  <r>
    <x v="6"/>
    <n v="9.8000000000000007"/>
    <n v="8.6"/>
    <x v="0"/>
  </r>
  <r>
    <x v="7"/>
    <n v="8.1"/>
    <n v="7.1"/>
    <x v="0"/>
  </r>
  <r>
    <x v="5"/>
    <n v="8.8000000000000007"/>
    <n v="7.3"/>
    <x v="0"/>
  </r>
  <r>
    <x v="5"/>
    <n v="9"/>
    <n v="7.5"/>
    <x v="0"/>
  </r>
  <r>
    <x v="7"/>
    <n v="6.4"/>
    <n v="5.9"/>
    <x v="0"/>
  </r>
  <r>
    <x v="3"/>
    <n v="6.4"/>
    <n v="5.5"/>
    <x v="0"/>
  </r>
  <r>
    <x v="4"/>
    <n v="9.6999999999999993"/>
    <n v="8.6"/>
    <x v="0"/>
  </r>
  <r>
    <x v="5"/>
    <n v="8.9"/>
    <n v="7.3"/>
    <x v="0"/>
  </r>
  <r>
    <x v="6"/>
    <n v="9.4"/>
    <n v="8.3000000000000007"/>
    <x v="0"/>
  </r>
  <r>
    <x v="7"/>
    <n v="8.1999999999999993"/>
    <n v="6.8"/>
    <x v="0"/>
  </r>
  <r>
    <x v="9"/>
    <n v="16.7"/>
    <n v="15.6"/>
    <x v="0"/>
  </r>
  <r>
    <x v="4"/>
    <n v="12"/>
    <n v="10.1"/>
    <x v="0"/>
  </r>
  <r>
    <x v="5"/>
    <n v="9.3000000000000007"/>
    <n v="7.8"/>
    <x v="0"/>
  </r>
  <r>
    <x v="3"/>
    <n v="8.1999999999999993"/>
    <n v="6.5"/>
    <x v="0"/>
  </r>
  <r>
    <x v="4"/>
    <n v="9.1999999999999993"/>
    <n v="8.5"/>
    <x v="0"/>
  </r>
  <r>
    <x v="3"/>
    <n v="7.8"/>
    <n v="6.8"/>
    <x v="0"/>
  </r>
  <r>
    <x v="2"/>
    <n v="5.3"/>
    <n v="5"/>
    <x v="0"/>
  </r>
  <r>
    <x v="7"/>
    <n v="6.1"/>
    <n v="5.0999999999999996"/>
    <x v="0"/>
  </r>
  <r>
    <x v="6"/>
    <n v="12"/>
    <n v="9.8000000000000007"/>
    <x v="0"/>
  </r>
  <r>
    <x v="2"/>
    <n v="5.2"/>
    <n v="4.7"/>
    <x v="0"/>
  </r>
  <r>
    <x v="6"/>
    <n v="8.5"/>
    <n v="8"/>
    <x v="0"/>
  </r>
  <r>
    <x v="3"/>
    <n v="6.9"/>
    <n v="5.9"/>
    <x v="0"/>
  </r>
  <r>
    <x v="5"/>
    <n v="9.1"/>
    <n v="7.6"/>
    <x v="0"/>
  </r>
  <r>
    <x v="4"/>
    <n v="11.2"/>
    <n v="9.6999999999999993"/>
    <x v="0"/>
  </r>
  <r>
    <x v="5"/>
    <n v="6.5"/>
    <n v="6"/>
    <x v="0"/>
  </r>
  <r>
    <x v="2"/>
    <n v="5"/>
    <n v="4.4000000000000004"/>
    <x v="0"/>
  </r>
  <r>
    <x v="1"/>
    <n v="4.5999999999999996"/>
    <n v="4.2"/>
    <x v="0"/>
  </r>
  <r>
    <x v="3"/>
    <n v="6.1"/>
    <n v="5.4"/>
    <x v="0"/>
  </r>
  <r>
    <x v="2"/>
    <n v="5.8"/>
    <n v="5.0999999999999996"/>
    <x v="0"/>
  </r>
  <r>
    <x v="2"/>
    <n v="5.6"/>
    <n v="5"/>
    <x v="0"/>
  </r>
  <r>
    <x v="2"/>
    <n v="6.1"/>
    <n v="5.4"/>
    <x v="0"/>
  </r>
  <r>
    <x v="7"/>
    <n v="7.5"/>
    <n v="6.3"/>
    <x v="0"/>
  </r>
  <r>
    <x v="2"/>
    <n v="5.7"/>
    <n v="5.2"/>
    <x v="0"/>
  </r>
  <r>
    <x v="0"/>
    <n v="4.8"/>
    <n v="4.2"/>
    <x v="0"/>
  </r>
  <r>
    <x v="3"/>
    <n v="5.9"/>
    <n v="5.0999999999999996"/>
    <x v="0"/>
  </r>
  <r>
    <x v="3"/>
    <n v="8.1999999999999993"/>
    <n v="6.7"/>
    <x v="0"/>
  </r>
  <r>
    <x v="4"/>
    <n v="9.4"/>
    <n v="8.3000000000000007"/>
    <x v="0"/>
  </r>
  <r>
    <x v="7"/>
    <n v="7.2"/>
    <n v="6.4"/>
    <x v="0"/>
  </r>
  <r>
    <x v="3"/>
    <n v="7.1"/>
    <n v="6.3"/>
    <x v="0"/>
  </r>
  <r>
    <x v="3"/>
    <n v="8"/>
    <n v="6.7"/>
    <x v="0"/>
  </r>
  <r>
    <x v="3"/>
    <n v="6.3"/>
    <n v="5.8"/>
    <x v="0"/>
  </r>
  <r>
    <x v="2"/>
    <n v="4.2"/>
    <n v="4"/>
    <x v="0"/>
  </r>
  <r>
    <x v="7"/>
    <n v="6.9"/>
    <n v="6.2"/>
    <x v="2"/>
  </r>
  <r>
    <x v="3"/>
    <n v="6.4"/>
    <n v="5.5"/>
    <x v="2"/>
  </r>
  <r>
    <x v="5"/>
    <n v="7.6"/>
    <n v="7.1"/>
    <x v="2"/>
  </r>
  <r>
    <x v="7"/>
    <n v="7.4"/>
    <n v="6.6"/>
    <x v="2"/>
  </r>
  <r>
    <x v="2"/>
    <n v="6.6"/>
    <n v="5.5"/>
    <x v="2"/>
  </r>
  <r>
    <x v="7"/>
    <n v="7.3"/>
    <n v="6.3"/>
    <x v="2"/>
  </r>
  <r>
    <x v="3"/>
    <n v="6.6"/>
    <n v="5.9"/>
    <x v="2"/>
  </r>
  <r>
    <x v="2"/>
    <n v="5.0999999999999996"/>
    <n v="4.8"/>
    <x v="2"/>
  </r>
  <r>
    <x v="2"/>
    <n v="6.2"/>
    <n v="5.4"/>
    <x v="2"/>
  </r>
  <r>
    <x v="2"/>
    <n v="6"/>
    <n v="5.3"/>
    <x v="2"/>
  </r>
  <r>
    <x v="2"/>
    <n v="6.5"/>
    <n v="5.6"/>
    <x v="2"/>
  </r>
  <r>
    <x v="7"/>
    <n v="6.8"/>
    <n v="6.1"/>
    <x v="2"/>
  </r>
  <r>
    <x v="3"/>
    <n v="6.8"/>
    <n v="5.5"/>
    <x v="2"/>
  </r>
  <r>
    <x v="2"/>
    <n v="5.7"/>
    <n v="5"/>
    <x v="2"/>
  </r>
  <r>
    <x v="2"/>
    <n v="6.3"/>
    <n v="5.4"/>
    <x v="2"/>
  </r>
  <r>
    <x v="2"/>
    <n v="5.5"/>
    <n v="5.0999999999999996"/>
    <x v="2"/>
  </r>
  <r>
    <x v="7"/>
    <n v="7.6"/>
    <n v="6.6"/>
    <x v="2"/>
  </r>
  <r>
    <x v="2"/>
    <n v="6.4"/>
    <n v="5.4"/>
    <x v="2"/>
  </r>
  <r>
    <x v="7"/>
    <n v="8.6999999999999993"/>
    <n v="7.2"/>
    <x v="2"/>
  </r>
  <r>
    <x v="3"/>
    <n v="7.7"/>
    <n v="6.4"/>
    <x v="2"/>
  </r>
  <r>
    <x v="5"/>
    <n v="9.9"/>
    <n v="8.3000000000000007"/>
    <x v="2"/>
  </r>
  <r>
    <x v="7"/>
    <n v="8.3000000000000007"/>
    <n v="7.3"/>
    <x v="2"/>
  </r>
  <r>
    <x v="4"/>
    <n v="12.8"/>
    <n v="10.7"/>
    <x v="2"/>
  </r>
  <r>
    <x v="5"/>
    <n v="9.1999999999999993"/>
    <n v="7.4"/>
    <x v="2"/>
  </r>
  <r>
    <x v="2"/>
    <n v="5.9"/>
    <n v="5.2"/>
    <x v="2"/>
  </r>
  <r>
    <x v="5"/>
    <n v="8.9"/>
    <n v="7.7"/>
    <x v="2"/>
  </r>
  <r>
    <x v="5"/>
    <n v="8.6999999999999993"/>
    <n v="7.8"/>
    <x v="2"/>
  </r>
  <r>
    <x v="7"/>
    <n v="8.1"/>
    <n v="6.8"/>
    <x v="2"/>
  </r>
  <r>
    <x v="8"/>
    <n v="12.7"/>
    <n v="11.2"/>
    <x v="2"/>
  </r>
  <r>
    <x v="3"/>
    <n v="7.5"/>
    <n v="6.5"/>
    <x v="2"/>
  </r>
  <r>
    <x v="7"/>
    <n v="9.1999999999999993"/>
    <n v="8.1"/>
    <x v="2"/>
  </r>
  <r>
    <x v="3"/>
    <n v="8.1999999999999993"/>
    <n v="6.7"/>
    <x v="2"/>
  </r>
  <r>
    <x v="3"/>
    <n v="7.6"/>
    <n v="6.8"/>
    <x v="2"/>
  </r>
  <r>
    <x v="3"/>
    <n v="7.3"/>
    <n v="6.4"/>
    <x v="2"/>
  </r>
  <r>
    <x v="5"/>
    <n v="9"/>
    <n v="7.4"/>
    <x v="2"/>
  </r>
  <r>
    <x v="7"/>
    <n v="8.5"/>
    <n v="7.5"/>
    <x v="2"/>
  </r>
  <r>
    <x v="6"/>
    <n v="9"/>
    <n v="8.1999999999999993"/>
    <x v="2"/>
  </r>
  <r>
    <x v="5"/>
    <n v="9"/>
    <n v="7.9"/>
    <x v="2"/>
  </r>
  <r>
    <x v="6"/>
    <n v="10.4"/>
    <n v="8.6999999999999993"/>
    <x v="2"/>
  </r>
  <r>
    <x v="6"/>
    <n v="11"/>
    <n v="9.4"/>
    <x v="2"/>
  </r>
  <r>
    <x v="3"/>
    <n v="7"/>
    <n v="6.1"/>
    <x v="2"/>
  </r>
  <r>
    <x v="7"/>
    <n v="8.5"/>
    <n v="7.1"/>
    <x v="2"/>
  </r>
  <r>
    <x v="3"/>
    <n v="5.0999999999999996"/>
    <n v="4.8"/>
    <x v="2"/>
  </r>
  <r>
    <x v="5"/>
    <n v="9.6"/>
    <n v="7.9"/>
    <x v="2"/>
  </r>
  <r>
    <x v="5"/>
    <n v="9.9"/>
    <n v="8.4"/>
    <x v="2"/>
  </r>
  <r>
    <x v="2"/>
    <n v="6.1"/>
    <n v="5.9"/>
    <x v="2"/>
  </r>
  <r>
    <x v="2"/>
    <n v="6.3"/>
    <n v="5.4"/>
    <x v="2"/>
  </r>
  <r>
    <x v="3"/>
    <n v="7.5"/>
    <n v="6.1"/>
    <x v="2"/>
  </r>
  <r>
    <x v="7"/>
    <n v="8.5"/>
    <n v="6.8"/>
    <x v="2"/>
  </r>
  <r>
    <x v="2"/>
    <n v="6.2"/>
    <n v="5.3"/>
    <x v="2"/>
  </r>
  <r>
    <x v="2"/>
    <n v="6.3"/>
    <n v="5.4"/>
    <x v="2"/>
  </r>
  <r>
    <x v="0"/>
    <n v="5.7"/>
    <n v="5.0999999999999996"/>
    <x v="2"/>
  </r>
  <r>
    <x v="5"/>
    <n v="8.6999999999999993"/>
    <n v="7.2"/>
    <x v="2"/>
  </r>
  <r>
    <x v="2"/>
    <n v="6.5"/>
    <n v="5.8"/>
    <x v="2"/>
  </r>
  <r>
    <x v="2"/>
    <n v="6.2"/>
    <n v="5.9"/>
    <x v="2"/>
  </r>
  <r>
    <x v="5"/>
    <n v="9.8000000000000007"/>
    <n v="8"/>
    <x v="2"/>
  </r>
  <r>
    <x v="2"/>
    <n v="5.4"/>
    <n v="4.7"/>
    <x v="2"/>
  </r>
  <r>
    <x v="7"/>
    <n v="8.1"/>
    <n v="6.4"/>
    <x v="2"/>
  </r>
  <r>
    <x v="5"/>
    <n v="9.8000000000000007"/>
    <n v="8.1999999999999993"/>
    <x v="2"/>
  </r>
  <r>
    <x v="3"/>
    <n v="6.7"/>
    <n v="5.7"/>
    <x v="2"/>
  </r>
  <r>
    <x v="3"/>
    <n v="7"/>
    <n v="5.6"/>
    <x v="2"/>
  </r>
  <r>
    <x v="5"/>
    <n v="9.6999999999999993"/>
    <n v="8.1"/>
    <x v="2"/>
  </r>
  <r>
    <x v="2"/>
    <n v="6"/>
    <n v="5"/>
    <x v="2"/>
  </r>
  <r>
    <x v="4"/>
    <n v="11"/>
    <n v="9"/>
    <x v="2"/>
  </r>
  <r>
    <x v="2"/>
    <n v="6"/>
    <n v="5.2"/>
    <x v="2"/>
  </r>
  <r>
    <x v="3"/>
    <n v="8.1"/>
    <n v="6.6"/>
    <x v="2"/>
  </r>
  <r>
    <x v="10"/>
    <n v="2.1"/>
    <n v="2"/>
    <x v="1"/>
  </r>
  <r>
    <x v="10"/>
    <n v="2.8"/>
    <n v="2.6"/>
    <x v="1"/>
  </r>
  <r>
    <x v="11"/>
    <n v="2.2999999999999998"/>
    <n v="2"/>
    <x v="1"/>
  </r>
  <r>
    <x v="12"/>
    <n v="1"/>
    <n v="0.9"/>
    <x v="1"/>
  </r>
  <r>
    <x v="12"/>
    <n v="0.9"/>
    <n v="0.8"/>
    <x v="1"/>
  </r>
  <r>
    <x v="11"/>
    <n v="1.5"/>
    <n v="1.3"/>
    <x v="1"/>
  </r>
  <r>
    <x v="13"/>
    <n v="2.5"/>
    <n v="2.2999999999999998"/>
    <x v="1"/>
  </r>
  <r>
    <x v="10"/>
    <n v="2.8"/>
    <n v="2.6"/>
    <x v="1"/>
  </r>
  <r>
    <x v="10"/>
    <n v="1.8"/>
    <n v="1.6"/>
    <x v="1"/>
  </r>
  <r>
    <x v="10"/>
    <n v="1.9"/>
    <n v="1.7"/>
    <x v="1"/>
  </r>
  <r>
    <x v="1"/>
    <n v="3.3"/>
    <n v="3"/>
    <x v="1"/>
  </r>
  <r>
    <x v="14"/>
    <n v="1"/>
    <n v="0.9"/>
    <x v="1"/>
  </r>
  <r>
    <x v="12"/>
    <n v="1.3"/>
    <n v="1.2"/>
    <x v="1"/>
  </r>
  <r>
    <x v="14"/>
    <n v="0.7"/>
    <n v="0.6"/>
    <x v="1"/>
  </r>
  <r>
    <x v="13"/>
    <n v="1.5"/>
    <n v="1.3"/>
    <x v="1"/>
  </r>
  <r>
    <x v="14"/>
    <n v="0.7"/>
    <n v="0.6"/>
    <x v="1"/>
  </r>
  <r>
    <x v="12"/>
    <n v="1.1000000000000001"/>
    <n v="1"/>
    <x v="1"/>
  </r>
  <r>
    <x v="15"/>
    <n v="0.3"/>
    <n v="0.2"/>
    <x v="1"/>
  </r>
  <r>
    <x v="14"/>
    <n v="0.9"/>
    <n v="0.8"/>
    <x v="1"/>
  </r>
  <r>
    <x v="16"/>
    <n v="0.3"/>
    <n v="0.2"/>
    <x v="1"/>
  </r>
  <r>
    <x v="17"/>
    <n v="0.4"/>
    <n v="0.3"/>
    <x v="1"/>
  </r>
  <r>
    <x v="17"/>
    <n v="0.5"/>
    <n v="0.4"/>
    <x v="1"/>
  </r>
  <r>
    <x v="16"/>
    <n v="0.4"/>
    <n v="0.3"/>
    <x v="1"/>
  </r>
  <r>
    <x v="16"/>
    <n v="0.4"/>
    <n v="0.3"/>
    <x v="1"/>
  </r>
  <r>
    <x v="16"/>
    <n v="0.3"/>
    <n v="0.2"/>
    <x v="1"/>
  </r>
  <r>
    <x v="17"/>
    <n v="0.6"/>
    <n v="0.5"/>
    <x v="1"/>
  </r>
  <r>
    <x v="17"/>
    <n v="0.7"/>
    <n v="0.6"/>
    <x v="1"/>
  </r>
  <r>
    <x v="15"/>
    <n v="0.3"/>
    <n v="0.2"/>
    <x v="1"/>
  </r>
  <r>
    <x v="15"/>
    <n v="0.2"/>
    <n v="0.1"/>
    <x v="1"/>
  </r>
  <r>
    <x v="15"/>
    <n v="0.2"/>
    <n v="0.1"/>
    <x v="1"/>
  </r>
  <r>
    <x v="15"/>
    <n v="0.3"/>
    <n v="0.2"/>
    <x v="1"/>
  </r>
  <r>
    <x v="16"/>
    <n v="0.5"/>
    <n v="0.4"/>
    <x v="1"/>
  </r>
  <r>
    <x v="15"/>
    <n v="0.4"/>
    <n v="0.3"/>
    <x v="1"/>
  </r>
  <r>
    <x v="15"/>
    <n v="0.3"/>
    <n v="0.2"/>
    <x v="1"/>
  </r>
  <r>
    <x v="15"/>
    <n v="0.2"/>
    <n v="0.1"/>
    <x v="1"/>
  </r>
  <r>
    <x v="15"/>
    <n v="0.4"/>
    <n v="0.3"/>
    <x v="1"/>
  </r>
  <r>
    <x v="15"/>
    <n v="0.3"/>
    <n v="0.2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TablaDinámica1" cacheId="0" dataOnRows="1" applyNumberFormats="0" applyBorderFormats="0" applyFontFormats="0" applyPatternFormats="0" applyAlignmentFormats="0" applyWidthHeightFormats="1" dataCaption="Datos" updatedVersion="6" showMemberPropertyTips="0" useAutoFormatting="1" itemPrintTitles="1" createdVersion="1" indent="0" compact="0" compactData="0" gridDropZones="1">
  <location ref="Y67:AB76" firstHeaderRow="1" firstDataRow="2" firstDataCol="1"/>
  <pivotFields count="4">
    <pivotField axis="axisRow" compact="0" outline="0" showAll="0" includeNewItemsInFilter="1">
      <items count="8">
        <item x="6"/>
        <item x="5"/>
        <item x="3"/>
        <item x="2"/>
        <item x="1"/>
        <item x="0"/>
        <item x="4"/>
        <item t="default"/>
      </items>
    </pivotField>
    <pivotField dataField="1" compact="0" outline="0" showAll="0" includeNewItemsInFilter="1">
      <items count="55">
        <item x="50"/>
        <item x="25"/>
        <item x="42"/>
        <item x="45"/>
        <item x="40"/>
        <item x="39"/>
        <item x="10"/>
        <item x="36"/>
        <item x="9"/>
        <item x="23"/>
        <item x="35"/>
        <item x="17"/>
        <item x="16"/>
        <item x="30"/>
        <item x="14"/>
        <item x="48"/>
        <item x="43"/>
        <item x="11"/>
        <item x="6"/>
        <item x="28"/>
        <item x="27"/>
        <item x="37"/>
        <item x="4"/>
        <item x="5"/>
        <item x="19"/>
        <item x="32"/>
        <item x="7"/>
        <item x="34"/>
        <item x="15"/>
        <item x="1"/>
        <item x="29"/>
        <item x="0"/>
        <item x="41"/>
        <item x="3"/>
        <item x="22"/>
        <item x="13"/>
        <item x="8"/>
        <item x="26"/>
        <item x="33"/>
        <item x="20"/>
        <item x="47"/>
        <item x="31"/>
        <item x="2"/>
        <item x="18"/>
        <item x="21"/>
        <item x="49"/>
        <item x="44"/>
        <item x="12"/>
        <item x="52"/>
        <item x="38"/>
        <item x="24"/>
        <item x="46"/>
        <item x="53"/>
        <item x="51"/>
        <item t="default"/>
      </items>
    </pivotField>
    <pivotField compact="0" outline="0" showAll="0" includeNewItemsInFilter="1"/>
    <pivotField axis="axisCol" compact="0" outline="0" showAll="0" includeNewItemsInFilter="1">
      <items count="3">
        <item x="0"/>
        <item x="1"/>
        <item t="default"/>
      </items>
    </pivotField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Suma de (gr)" fld="1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TablaDinámica5" cacheId="1" dataOnRows="1" applyNumberFormats="0" applyBorderFormats="0" applyFontFormats="0" applyPatternFormats="0" applyAlignmentFormats="0" applyWidthHeightFormats="1" dataCaption="Datos" updatedVersion="6" showMemberPropertyTips="0" useAutoFormatting="1" itemPrintTitles="1" createdVersion="1" indent="0" compact="0" compactData="0" gridDropZones="1">
  <location ref="U67:X80" firstHeaderRow="1" firstDataRow="2" firstDataCol="1"/>
  <pivotFields count="4">
    <pivotField axis="axisRow" compact="0" outline="0" showAll="0" includeNewItemsInFilter="1">
      <items count="12">
        <item x="9"/>
        <item x="6"/>
        <item x="10"/>
        <item x="7"/>
        <item x="8"/>
        <item x="2"/>
        <item x="1"/>
        <item x="0"/>
        <item x="4"/>
        <item x="3"/>
        <item x="5"/>
        <item t="default"/>
      </items>
    </pivotField>
    <pivotField dataField="1" compact="0" outline="0" showAll="0" includeNewItemsInFilter="1">
      <items count="71">
        <item x="41"/>
        <item x="16"/>
        <item x="29"/>
        <item x="51"/>
        <item x="66"/>
        <item x="21"/>
        <item x="65"/>
        <item x="43"/>
        <item x="68"/>
        <item x="46"/>
        <item x="54"/>
        <item x="62"/>
        <item x="47"/>
        <item x="26"/>
        <item x="39"/>
        <item x="64"/>
        <item x="49"/>
        <item x="42"/>
        <item x="40"/>
        <item x="34"/>
        <item x="20"/>
        <item x="2"/>
        <item x="8"/>
        <item x="59"/>
        <item x="22"/>
        <item x="60"/>
        <item x="48"/>
        <item x="50"/>
        <item x="7"/>
        <item x="45"/>
        <item x="1"/>
        <item x="67"/>
        <item x="35"/>
        <item x="33"/>
        <item x="6"/>
        <item x="9"/>
        <item x="44"/>
        <item x="13"/>
        <item x="5"/>
        <item x="63"/>
        <item x="18"/>
        <item x="53"/>
        <item x="52"/>
        <item x="38"/>
        <item x="69"/>
        <item x="27"/>
        <item x="56"/>
        <item x="36"/>
        <item x="37"/>
        <item x="58"/>
        <item x="19"/>
        <item x="0"/>
        <item x="12"/>
        <item x="3"/>
        <item x="31"/>
        <item x="10"/>
        <item x="32"/>
        <item x="25"/>
        <item x="61"/>
        <item x="28"/>
        <item x="30"/>
        <item x="23"/>
        <item x="55"/>
        <item x="17"/>
        <item x="57"/>
        <item x="11"/>
        <item x="14"/>
        <item x="4"/>
        <item x="24"/>
        <item x="15"/>
        <item t="default"/>
      </items>
    </pivotField>
    <pivotField compact="0" outline="0" showAll="0" includeNewItemsInFilter="1"/>
    <pivotField axis="axisCol" compact="0" outline="0" showAll="0" includeNewItemsInFilter="1">
      <items count="3">
        <item x="1"/>
        <item x="0"/>
        <item t="default"/>
      </items>
    </pivotField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Suma de (gr)" fld="1" baseField="0" baseItem="6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TablaDinámica1" cacheId="2" dataOnRows="1" applyNumberFormats="0" applyBorderFormats="0" applyFontFormats="0" applyPatternFormats="0" applyAlignmentFormats="0" applyWidthHeightFormats="1" dataCaption="Datos" updatedVersion="6" showMemberPropertyTips="0" useAutoFormatting="1" itemPrintTitles="1" createdVersion="1" indent="0" compact="0" compactData="0" gridDropZones="1">
  <location ref="T61:X77" firstHeaderRow="1" firstDataRow="2" firstDataCol="1"/>
  <pivotFields count="4">
    <pivotField axis="axisRow" compact="0" outline="0" showAll="0" includeNewItemsInFilter="1">
      <items count="15">
        <item x="13"/>
        <item x="12"/>
        <item x="0"/>
        <item x="1"/>
        <item x="2"/>
        <item x="3"/>
        <item x="4"/>
        <item x="11"/>
        <item x="7"/>
        <item x="6"/>
        <item x="9"/>
        <item x="5"/>
        <item x="8"/>
        <item x="10"/>
        <item t="default"/>
      </items>
    </pivotField>
    <pivotField dataField="1" compact="0" outline="0" showAll="0" includeNewItemsInFilter="1"/>
    <pivotField compact="0" outline="0" showAll="0" includeNewItemsInFilter="1"/>
    <pivotField axis="axisCol" compact="0" outline="0" showAll="0" includeNewItemsInFilter="1">
      <items count="4">
        <item x="2"/>
        <item x="1"/>
        <item x="0"/>
        <item t="default"/>
      </items>
    </pivotField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dataFields count="1">
    <dataField name="Cuenta de (gr)" fld="1" subtotal="count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0000000}" name="TablaDinámica1" cacheId="3" dataOnRows="1" applyNumberFormats="0" applyBorderFormats="0" applyFontFormats="0" applyPatternFormats="0" applyAlignmentFormats="0" applyWidthHeightFormats="1" dataCaption="Datos" updatedVersion="6" showMemberPropertyTips="0" useAutoFormatting="1" itemPrintTitles="1" createdVersion="1" indent="0" compact="0" compactData="0" gridDropZones="1">
  <location ref="P64:T77" firstHeaderRow="1" firstDataRow="2" firstDataCol="1"/>
  <pivotFields count="4">
    <pivotField axis="axisRow" compact="0" outline="0" showAll="0" includeNewItemsInFilter="1">
      <items count="12">
        <item x="10"/>
        <item x="8"/>
        <item x="7"/>
        <item x="9"/>
        <item x="3"/>
        <item x="6"/>
        <item x="2"/>
        <item x="1"/>
        <item x="0"/>
        <item x="4"/>
        <item x="5"/>
        <item t="default"/>
      </items>
    </pivotField>
    <pivotField dataField="1" compact="0" outline="0" showAll="0" includeNewItemsInFilter="1">
      <items count="76">
        <item x="65"/>
        <item x="70"/>
        <item x="67"/>
        <item x="66"/>
        <item x="60"/>
        <item x="64"/>
        <item x="52"/>
        <item x="63"/>
        <item x="68"/>
        <item x="57"/>
        <item x="58"/>
        <item x="54"/>
        <item x="56"/>
        <item x="55"/>
        <item x="71"/>
        <item x="59"/>
        <item x="51"/>
        <item x="61"/>
        <item x="62"/>
        <item x="53"/>
        <item x="5"/>
        <item x="69"/>
        <item x="48"/>
        <item x="42"/>
        <item x="47"/>
        <item x="43"/>
        <item x="17"/>
        <item x="46"/>
        <item x="74"/>
        <item x="44"/>
        <item x="21"/>
        <item x="45"/>
        <item x="36"/>
        <item x="73"/>
        <item x="32"/>
        <item x="10"/>
        <item x="72"/>
        <item x="31"/>
        <item x="40"/>
        <item x="6"/>
        <item x="12"/>
        <item x="1"/>
        <item x="3"/>
        <item x="7"/>
        <item x="2"/>
        <item x="11"/>
        <item x="16"/>
        <item x="4"/>
        <item x="23"/>
        <item x="26"/>
        <item x="14"/>
        <item x="35"/>
        <item x="20"/>
        <item x="18"/>
        <item x="41"/>
        <item x="0"/>
        <item x="37"/>
        <item x="39"/>
        <item x="9"/>
        <item x="25"/>
        <item x="13"/>
        <item x="19"/>
        <item x="22"/>
        <item x="8"/>
        <item x="38"/>
        <item x="28"/>
        <item x="24"/>
        <item x="33"/>
        <item x="34"/>
        <item x="30"/>
        <item x="27"/>
        <item x="49"/>
        <item x="50"/>
        <item x="29"/>
        <item x="15"/>
        <item t="default"/>
      </items>
    </pivotField>
    <pivotField compact="0" outline="0" showAll="0" includeNewItemsInFilter="1"/>
    <pivotField axis="axisCol" compact="0" outline="0" showAll="0" includeNewItemsInFilter="1">
      <items count="4">
        <item x="2"/>
        <item x="0"/>
        <item x="1"/>
        <item t="default"/>
      </items>
    </pivotField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dataFields count="1">
    <dataField name="Suma de (gr)" fld="1" baseField="0" baseItem="1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TablaDinámica2" cacheId="19" dataOnRows="1" applyNumberFormats="0" applyBorderFormats="0" applyFontFormats="0" applyPatternFormats="0" applyAlignmentFormats="0" applyWidthHeightFormats="1" dataCaption="Datos" updatedVersion="8" minRefreshableVersion="3" showMemberPropertyTips="0" useAutoFormatting="1" itemPrintTitles="1" createdVersion="8" indent="0" compact="0" compactData="0" gridDropZones="1">
  <location ref="S59:W79" firstHeaderRow="1" firstDataRow="2" firstDataCol="1"/>
  <pivotFields count="4">
    <pivotField axis="axisRow" compact="0" outline="0" showAll="0" includeNewItemsInFilter="1">
      <items count="19">
        <item x="15"/>
        <item x="16"/>
        <item x="17"/>
        <item x="14"/>
        <item x="12"/>
        <item x="11"/>
        <item x="13"/>
        <item x="10"/>
        <item x="1"/>
        <item x="0"/>
        <item x="2"/>
        <item x="3"/>
        <item x="7"/>
        <item x="5"/>
        <item x="6"/>
        <item x="4"/>
        <item x="8"/>
        <item x="9"/>
        <item t="default"/>
      </items>
    </pivotField>
    <pivotField dataField="1" compact="0" outline="0" showAll="0" includeNewItemsInFilter="1"/>
    <pivotField compact="0" outline="0" showAll="0" includeNewItemsInFilter="1"/>
    <pivotField axis="axisCol" compact="0" outline="0" showAll="0" includeNewItemsInFilter="1">
      <items count="4">
        <item x="2"/>
        <item x="0"/>
        <item x="1"/>
        <item t="default"/>
      </items>
    </pivotField>
  </pivotFields>
  <rowFields count="1">
    <field x="0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dataFields count="1">
    <dataField name="Cuenta de (gr)" fld="1" subtotal="count" baseField="0" baseItem="4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0000000}" name="TablaDinámica1" cacheId="5" dataOnRows="1" applyNumberFormats="0" applyBorderFormats="0" applyFontFormats="0" applyPatternFormats="0" applyAlignmentFormats="0" applyWidthHeightFormats="1" dataCaption="Datos" updatedVersion="6" showMemberPropertyTips="0" useAutoFormatting="1" itemPrintTitles="1" createdVersion="1" indent="0" compact="0" compactData="0" gridDropZones="1">
  <location ref="S67:V79" firstHeaderRow="1" firstDataRow="2" firstDataCol="1"/>
  <pivotFields count="4">
    <pivotField axis="axisRow" compact="0" outline="0" showAll="0" includeNewItemsInFilter="1">
      <items count="11">
        <item x="9"/>
        <item x="8"/>
        <item x="7"/>
        <item x="6"/>
        <item x="4"/>
        <item x="2"/>
        <item x="5"/>
        <item x="3"/>
        <item x="0"/>
        <item x="1"/>
        <item t="default"/>
      </items>
    </pivotField>
    <pivotField dataField="1" compact="0" outline="0" showAll="0" includeNewItemsInFilter="1">
      <items count="31">
        <item x="26"/>
        <item x="29"/>
        <item x="27"/>
        <item x="25"/>
        <item x="28"/>
        <item x="23"/>
        <item x="24"/>
        <item x="22"/>
        <item x="21"/>
        <item x="19"/>
        <item x="17"/>
        <item x="16"/>
        <item x="15"/>
        <item x="20"/>
        <item x="14"/>
        <item x="11"/>
        <item x="13"/>
        <item x="3"/>
        <item x="5"/>
        <item x="6"/>
        <item x="12"/>
        <item x="10"/>
        <item x="18"/>
        <item x="9"/>
        <item x="7"/>
        <item x="8"/>
        <item x="4"/>
        <item x="1"/>
        <item x="0"/>
        <item x="2"/>
        <item t="default"/>
      </items>
    </pivotField>
    <pivotField compact="0" outline="0" showAll="0" includeNewItemsInFilter="1"/>
    <pivotField axis="axisCol" compact="0" outline="0" showAll="0" includeNewItemsInFilter="1">
      <items count="3">
        <item x="0"/>
        <item x="1"/>
        <item t="default"/>
      </items>
    </pivotField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Suma de (gr)" fld="1" baseField="0" baseItem="7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B00-000000000000}" name="TablaDinámica2" cacheId="6" dataOnRows="1" applyNumberFormats="0" applyBorderFormats="0" applyFontFormats="0" applyPatternFormats="0" applyAlignmentFormats="0" applyWidthHeightFormats="1" dataCaption="Datos" updatedVersion="6" showMemberPropertyTips="0" useAutoFormatting="1" itemPrintTitles="1" createdVersion="1" indent="0" compact="0" compactData="0" gridDropZones="1">
  <location ref="S63:V71" firstHeaderRow="1" firstDataRow="2" firstDataCol="1"/>
  <pivotFields count="4">
    <pivotField axis="axisRow" compact="0" outline="0" showAll="0" includeNewItemsInFilter="1">
      <items count="7">
        <item x="2"/>
        <item x="3"/>
        <item x="4"/>
        <item x="0"/>
        <item x="5"/>
        <item x="1"/>
        <item t="default"/>
      </items>
    </pivotField>
    <pivotField dataField="1" compact="0" outline="0" showAll="0" includeNewItemsInFilter="1">
      <items count="71">
        <item x="66"/>
        <item x="46"/>
        <item x="52"/>
        <item x="2"/>
        <item x="44"/>
        <item x="69"/>
        <item x="43"/>
        <item x="5"/>
        <item x="4"/>
        <item x="22"/>
        <item x="6"/>
        <item x="3"/>
        <item x="50"/>
        <item x="19"/>
        <item x="11"/>
        <item x="39"/>
        <item x="47"/>
        <item x="8"/>
        <item x="35"/>
        <item x="56"/>
        <item x="37"/>
        <item x="26"/>
        <item x="33"/>
        <item x="12"/>
        <item x="29"/>
        <item x="7"/>
        <item x="13"/>
        <item x="48"/>
        <item x="16"/>
        <item x="15"/>
        <item x="18"/>
        <item x="41"/>
        <item x="17"/>
        <item x="24"/>
        <item x="9"/>
        <item x="36"/>
        <item x="34"/>
        <item x="45"/>
        <item x="68"/>
        <item x="51"/>
        <item x="31"/>
        <item x="61"/>
        <item x="30"/>
        <item x="20"/>
        <item x="23"/>
        <item x="38"/>
        <item x="28"/>
        <item x="14"/>
        <item x="0"/>
        <item x="25"/>
        <item x="49"/>
        <item x="21"/>
        <item x="58"/>
        <item x="10"/>
        <item x="54"/>
        <item x="27"/>
        <item x="64"/>
        <item x="40"/>
        <item x="42"/>
        <item x="55"/>
        <item x="63"/>
        <item x="53"/>
        <item x="62"/>
        <item x="60"/>
        <item x="65"/>
        <item x="1"/>
        <item x="32"/>
        <item x="67"/>
        <item x="57"/>
        <item x="59"/>
        <item t="default"/>
      </items>
    </pivotField>
    <pivotField compact="0" outline="0" showAll="0" includeNewItemsInFilter="1"/>
    <pivotField axis="axisCol" compact="0" outline="0" showAll="0" includeNewItemsInFilter="1">
      <items count="3">
        <item x="0"/>
        <item x="1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Suma de (gr)" fld="1" baseField="0" baseItem="2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C00-000000000000}" name="TablaDinámica2" cacheId="7" dataOnRows="1" applyNumberFormats="0" applyBorderFormats="0" applyFontFormats="0" applyPatternFormats="0" applyAlignmentFormats="0" applyWidthHeightFormats="1" dataCaption="Datos" updatedVersion="6" showMemberPropertyTips="0" useAutoFormatting="1" itemPrintTitles="1" createdVersion="1" indent="0" compact="0" compactData="0" gridDropZones="1">
  <location ref="T63:W75" firstHeaderRow="1" firstDataRow="2" firstDataCol="1"/>
  <pivotFields count="4">
    <pivotField axis="axisRow" compact="0" outline="0" showAll="0" includeNewItemsInFilter="1">
      <items count="11">
        <item x="9"/>
        <item x="5"/>
        <item x="4"/>
        <item x="2"/>
        <item x="3"/>
        <item x="1"/>
        <item x="0"/>
        <item x="6"/>
        <item x="7"/>
        <item x="8"/>
        <item t="default"/>
      </items>
    </pivotField>
    <pivotField dataField="1" compact="0" outline="0" showAll="0" includeNewItemsInFilter="1"/>
    <pivotField compact="0" outline="0" showAll="0" includeNewItemsInFilter="1"/>
    <pivotField axis="axisCol" compact="0" outline="0" showAll="0" includeNewItemsInFilter="1">
      <items count="3">
        <item x="0"/>
        <item x="1"/>
        <item t="default"/>
      </items>
    </pivotField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Suma de (gr)" fld="1" baseField="0" baseItem="6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D00-000000000000}" name="TablaDinámica2" cacheId="8" dataOnRows="1" applyNumberFormats="0" applyBorderFormats="0" applyFontFormats="0" applyPatternFormats="0" applyAlignmentFormats="0" applyWidthHeightFormats="1" dataCaption="Datos" updatedVersion="6" showMemberPropertyTips="0" useAutoFormatting="1" itemPrintTitles="1" createdVersion="1" indent="0" compact="0" compactData="0" gridDropZones="1">
  <location ref="U71:Y87" firstHeaderRow="1" firstDataRow="2" firstDataCol="1"/>
  <pivotFields count="4">
    <pivotField axis="axisRow" compact="0" outline="0" showAll="0" includeNewItemsInFilter="1">
      <items count="15">
        <item x="13"/>
        <item x="12"/>
        <item x="11"/>
        <item x="10"/>
        <item x="8"/>
        <item x="9"/>
        <item x="4"/>
        <item x="7"/>
        <item x="0"/>
        <item x="2"/>
        <item x="1"/>
        <item x="3"/>
        <item x="5"/>
        <item x="6"/>
        <item t="default"/>
      </items>
    </pivotField>
    <pivotField dataField="1" compact="0" outline="0" showAll="0" includeNewItemsInFilter="1"/>
    <pivotField compact="0" outline="0" showAll="0" includeNewItemsInFilter="1"/>
    <pivotField axis="axisCol" compact="0" outline="0" showAll="0" includeNewItemsInFilter="1">
      <items count="4">
        <item x="1"/>
        <item x="0"/>
        <item x="2"/>
        <item t="default"/>
      </items>
    </pivotField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dataFields count="1">
    <dataField name="Suma de (gr)" fld="1" baseField="0" baseItem="5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E00-000000000000}" name="TablaDinámica3" cacheId="9" dataOnRows="1" applyNumberFormats="0" applyBorderFormats="0" applyFontFormats="0" applyPatternFormats="0" applyAlignmentFormats="0" applyWidthHeightFormats="1" dataCaption="Datos" updatedVersion="6" showMemberPropertyTips="0" useAutoFormatting="1" itemPrintTitles="1" createdVersion="1" indent="0" compact="0" compactData="0" gridDropZones="1">
  <location ref="T61:W71" firstHeaderRow="1" firstDataRow="2" firstDataCol="1"/>
  <pivotFields count="4">
    <pivotField axis="axisRow" compact="0" outline="0" showAll="0" includeNewItemsInFilter="1">
      <items count="9">
        <item x="6"/>
        <item x="5"/>
        <item x="3"/>
        <item x="4"/>
        <item x="0"/>
        <item x="2"/>
        <item x="1"/>
        <item x="7"/>
        <item t="default"/>
      </items>
    </pivotField>
    <pivotField dataField="1" compact="0" outline="0" showAll="0" includeNewItemsInFilter="1"/>
    <pivotField compact="0" outline="0" showAll="0" includeNewItemsInFilter="1"/>
    <pivotField axis="axisCol" compact="0" outline="0" showAll="0" includeNewItemsInFilter="1">
      <items count="3">
        <item x="0"/>
        <item x="1"/>
        <item t="default"/>
      </items>
    </pivotField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Cuenta de (gr)" fld="1" subtotal="count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F00-000000000000}" name="TablaDinámica2" cacheId="10" dataOnRows="1" applyNumberFormats="0" applyBorderFormats="0" applyFontFormats="0" applyPatternFormats="0" applyAlignmentFormats="0" applyWidthHeightFormats="1" dataCaption="Datos" updatedVersion="6" showMemberPropertyTips="0" useAutoFormatting="1" itemPrintTitles="1" createdVersion="1" indent="0" compact="0" compactData="0" gridDropZones="1">
  <location ref="T66:W76" firstHeaderRow="1" firstDataRow="2" firstDataCol="1"/>
  <pivotFields count="4">
    <pivotField axis="axisRow" compact="0" outline="0" showAll="0" includeNewItemsInFilter="1">
      <items count="9">
        <item x="7"/>
        <item x="2"/>
        <item x="0"/>
        <item x="1"/>
        <item x="3"/>
        <item x="4"/>
        <item x="5"/>
        <item x="6"/>
        <item t="default"/>
      </items>
    </pivotField>
    <pivotField dataField="1" compact="0" outline="0" showAll="0" includeNewItemsInFilter="1"/>
    <pivotField compact="0" outline="0" showAll="0" includeNewItemsInFilter="1"/>
    <pivotField axis="axisCol" compact="0" outline="0" showAll="0" includeNewItemsInFilter="1">
      <items count="3">
        <item x="0"/>
        <item x="1"/>
        <item t="default"/>
      </items>
    </pivotField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Suma de (gr)" fld="1" baseField="0" baseItem="5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000-000000000000}" name="TablaDinámica1" cacheId="11" dataOnRows="1" applyNumberFormats="0" applyBorderFormats="0" applyFontFormats="0" applyPatternFormats="0" applyAlignmentFormats="0" applyWidthHeightFormats="1" dataCaption="Datos" updatedVersion="6" showMemberPropertyTips="0" useAutoFormatting="1" itemPrintTitles="1" createdVersion="1" indent="0" compact="0" compactData="0" gridDropZones="1">
  <location ref="S59:W81" firstHeaderRow="1" firstDataRow="2" firstDataCol="1"/>
  <pivotFields count="4">
    <pivotField axis="axisRow" compact="0" outline="0" showAll="0" includeNewItemsInFilter="1">
      <items count="21">
        <item x="2"/>
        <item x="0"/>
        <item x="1"/>
        <item x="3"/>
        <item x="4"/>
        <item x="5"/>
        <item x="6"/>
        <item x="7"/>
        <item x="8"/>
        <item x="9"/>
        <item x="10"/>
        <item x="16"/>
        <item x="15"/>
        <item x="11"/>
        <item x="12"/>
        <item x="13"/>
        <item x="14"/>
        <item x="18"/>
        <item x="19"/>
        <item x="17"/>
        <item t="default"/>
      </items>
    </pivotField>
    <pivotField dataField="1" compact="0" outline="0" showAll="0" includeNewItemsInFilter="1"/>
    <pivotField compact="0" outline="0" showAll="0" includeNewItemsInFilter="1"/>
    <pivotField axis="axisCol" compact="0" outline="0" showAll="0" includeNewItemsInFilter="1">
      <items count="4">
        <item x="2"/>
        <item x="1"/>
        <item x="0"/>
        <item t="default"/>
      </items>
    </pivotField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dataFields count="1">
    <dataField name="Cuenta de (gr)" fld="1" subtotal="count" baseField="0" baseItem="2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100-000000000000}" name="TablaDinámica1" cacheId="12" dataOnRows="1" applyNumberFormats="0" applyBorderFormats="0" applyFontFormats="0" applyPatternFormats="0" applyAlignmentFormats="0" applyWidthHeightFormats="1" dataCaption="Datos" updatedVersion="6" showMemberPropertyTips="0" useAutoFormatting="1" itemPrintTitles="1" createdVersion="1" indent="0" compact="0" compactData="0" gridDropZones="1">
  <location ref="U68:Y84" firstHeaderRow="1" firstDataRow="2" firstDataCol="1"/>
  <pivotFields count="4">
    <pivotField axis="axisRow" compact="0" outline="0" showAll="0" includeNewItemsInFilter="1">
      <items count="15">
        <item x="13"/>
        <item x="9"/>
        <item x="11"/>
        <item x="10"/>
        <item x="12"/>
        <item x="2"/>
        <item x="0"/>
        <item x="1"/>
        <item x="3"/>
        <item x="4"/>
        <item x="6"/>
        <item x="8"/>
        <item x="7"/>
        <item x="5"/>
        <item t="default"/>
      </items>
    </pivotField>
    <pivotField dataField="1" compact="0" outline="0" showAll="0" includeNewItemsInFilter="1"/>
    <pivotField compact="0" outline="0" showAll="0" includeNewItemsInFilter="1"/>
    <pivotField axis="axisCol" compact="0" outline="0" showAll="0" includeNewItemsInFilter="1">
      <items count="4">
        <item x="1"/>
        <item x="0"/>
        <item x="2"/>
        <item t="default"/>
      </items>
    </pivotField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dataFields count="1">
    <dataField name="Suma de (gr)" fld="1" baseField="0" baseItem="5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400-000000000000}" name="TablaDinámica1" cacheId="13" dataOnRows="1" applyNumberFormats="0" applyBorderFormats="0" applyFontFormats="0" applyPatternFormats="0" applyAlignmentFormats="0" applyWidthHeightFormats="1" dataCaption="Datos" updatedVersion="6" showMemberPropertyTips="0" useAutoFormatting="1" itemPrintTitles="1" createdVersion="1" indent="0" compact="0" compactData="0" gridDropZones="1">
  <location ref="S62:V74" firstHeaderRow="1" firstDataRow="2" firstDataCol="1"/>
  <pivotFields count="4">
    <pivotField axis="axisRow" compact="0" outline="0" showAll="0" includeNewItemsInFilter="1">
      <items count="11">
        <item x="4"/>
        <item x="6"/>
        <item x="1"/>
        <item x="2"/>
        <item x="0"/>
        <item x="5"/>
        <item x="3"/>
        <item x="7"/>
        <item x="9"/>
        <item x="8"/>
        <item t="default"/>
      </items>
    </pivotField>
    <pivotField dataField="1" compact="0" outline="0" showAll="0" includeNewItemsInFilter="1"/>
    <pivotField compact="0" outline="0" showAll="0" includeNewItemsInFilter="1"/>
    <pivotField axis="axisCol" compact="0" outline="0" showAll="0" includeNewItemsInFilter="1">
      <items count="3">
        <item x="0"/>
        <item x="1"/>
        <item t="default"/>
      </items>
    </pivotField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Suma de (gr)" fld="1" baseField="0" baseItem="3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500-000000000000}" name="TablaDinámica1" cacheId="14" dataOnRows="1" applyNumberFormats="0" applyBorderFormats="0" applyFontFormats="0" applyPatternFormats="0" applyAlignmentFormats="0" applyWidthHeightFormats="1" dataCaption="Datos" updatedVersion="6" showMemberPropertyTips="0" useAutoFormatting="1" itemPrintTitles="1" createdVersion="1" indent="0" compact="0" compactData="0" gridDropZones="1">
  <location ref="S59:W80" firstHeaderRow="1" firstDataRow="2" firstDataCol="1"/>
  <pivotFields count="4">
    <pivotField axis="axisRow" compact="0" outline="0" showAll="0" includeNewItemsInFilter="1">
      <items count="20">
        <item x="18"/>
        <item x="17"/>
        <item x="16"/>
        <item x="14"/>
        <item x="15"/>
        <item x="12"/>
        <item x="11"/>
        <item x="13"/>
        <item x="7"/>
        <item x="3"/>
        <item x="1"/>
        <item x="4"/>
        <item x="2"/>
        <item x="0"/>
        <item x="5"/>
        <item x="6"/>
        <item x="8"/>
        <item x="9"/>
        <item x="10"/>
        <item t="default"/>
      </items>
    </pivotField>
    <pivotField dataField="1" compact="0" outline="0" showAll="0" includeNewItemsInFilter="1"/>
    <pivotField compact="0" outline="0" showAll="0" includeNewItemsInFilter="1"/>
    <pivotField axis="axisCol" compact="0" outline="0" showAll="0" includeNewItemsInFilter="1">
      <items count="4">
        <item x="0"/>
        <item x="1"/>
        <item x="2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dataFields count="1">
    <dataField name="Cuenta de (gr)" fld="1" subtotal="count" baseField="0" baseItem="2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600-000000000000}" name="TablaDinámica3" cacheId="15" dataOnRows="1" applyNumberFormats="0" applyBorderFormats="0" applyFontFormats="0" applyPatternFormats="0" applyAlignmentFormats="0" applyWidthHeightFormats="1" dataCaption="Datos" updatedVersion="6" showMemberPropertyTips="0" useAutoFormatting="1" itemPrintTitles="1" createdVersion="1" indent="0" compact="0" compactData="0" gridDropZones="1">
  <location ref="X50:AA61" firstHeaderRow="1" firstDataRow="2" firstDataCol="1"/>
  <pivotFields count="4">
    <pivotField axis="axisRow" compact="0" outline="0" showAll="0" includeNewItemsInFilter="1">
      <items count="10">
        <item x="8"/>
        <item x="7"/>
        <item x="6"/>
        <item x="5"/>
        <item x="4"/>
        <item x="3"/>
        <item x="0"/>
        <item x="1"/>
        <item x="2"/>
        <item t="default"/>
      </items>
    </pivotField>
    <pivotField dataField="1" compact="0" outline="0" showAll="0" includeNewItemsInFilter="1"/>
    <pivotField compact="0" outline="0" showAll="0" includeNewItemsInFilter="1"/>
    <pivotField axis="axisCol" compact="0" outline="0" showAll="0" includeNewItemsInFilter="1">
      <items count="3">
        <item x="0"/>
        <item x="1"/>
        <item t="default"/>
      </items>
    </pivotField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Suma de (gr)" fld="1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1.xml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2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3.xml"/><Relationship Id="rId4" Type="http://schemas.openxmlformats.org/officeDocument/2006/relationships/comments" Target="../comments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4.xml"/><Relationship Id="rId4" Type="http://schemas.openxmlformats.org/officeDocument/2006/relationships/comments" Target="../comments4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5.xml"/><Relationship Id="rId4" Type="http://schemas.openxmlformats.org/officeDocument/2006/relationships/comments" Target="../comments5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6.xml"/><Relationship Id="rId4" Type="http://schemas.openxmlformats.org/officeDocument/2006/relationships/comments" Target="../comments6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printerSettings" Target="../printerSettings/printerSettings10.bin"/><Relationship Id="rId1" Type="http://schemas.openxmlformats.org/officeDocument/2006/relationships/pivotTable" Target="../pivotTables/pivotTable7.xml"/><Relationship Id="rId4" Type="http://schemas.openxmlformats.org/officeDocument/2006/relationships/comments" Target="../comments7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printerSettings" Target="../printerSettings/printerSettings11.bin"/><Relationship Id="rId1" Type="http://schemas.openxmlformats.org/officeDocument/2006/relationships/pivotTable" Target="../pivotTables/pivotTable8.xml"/><Relationship Id="rId4" Type="http://schemas.openxmlformats.org/officeDocument/2006/relationships/comments" Target="../comments8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printerSettings" Target="../printerSettings/printerSettings12.bin"/><Relationship Id="rId1" Type="http://schemas.openxmlformats.org/officeDocument/2006/relationships/pivotTable" Target="../pivotTables/pivotTable9.xml"/><Relationship Id="rId4" Type="http://schemas.openxmlformats.org/officeDocument/2006/relationships/comments" Target="../comments9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printerSettings" Target="../printerSettings/printerSettings13.bin"/><Relationship Id="rId1" Type="http://schemas.openxmlformats.org/officeDocument/2006/relationships/pivotTable" Target="../pivotTables/pivotTable10.xml"/><Relationship Id="rId4" Type="http://schemas.openxmlformats.org/officeDocument/2006/relationships/comments" Target="../comments10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printerSettings" Target="../printerSettings/printerSettings14.bin"/><Relationship Id="rId1" Type="http://schemas.openxmlformats.org/officeDocument/2006/relationships/pivotTable" Target="../pivotTables/pivotTable11.xml"/><Relationship Id="rId4" Type="http://schemas.openxmlformats.org/officeDocument/2006/relationships/comments" Target="../comments11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printerSettings" Target="../printerSettings/printerSettings15.bin"/><Relationship Id="rId1" Type="http://schemas.openxmlformats.org/officeDocument/2006/relationships/pivotTable" Target="../pivotTables/pivotTable12.xml"/><Relationship Id="rId4" Type="http://schemas.openxmlformats.org/officeDocument/2006/relationships/comments" Target="../comments12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printerSettings" Target="../printerSettings/printerSettings16.bin"/><Relationship Id="rId1" Type="http://schemas.openxmlformats.org/officeDocument/2006/relationships/pivotTable" Target="../pivotTables/pivotTable13.xml"/><Relationship Id="rId4" Type="http://schemas.openxmlformats.org/officeDocument/2006/relationships/comments" Target="../comments13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2" Type="http://schemas.openxmlformats.org/officeDocument/2006/relationships/printerSettings" Target="../printerSettings/printerSettings19.bin"/><Relationship Id="rId1" Type="http://schemas.openxmlformats.org/officeDocument/2006/relationships/pivotTable" Target="../pivotTables/pivotTable14.xml"/><Relationship Id="rId4" Type="http://schemas.openxmlformats.org/officeDocument/2006/relationships/comments" Target="../comments16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.vml"/><Relationship Id="rId2" Type="http://schemas.openxmlformats.org/officeDocument/2006/relationships/printerSettings" Target="../printerSettings/printerSettings20.bin"/><Relationship Id="rId1" Type="http://schemas.openxmlformats.org/officeDocument/2006/relationships/pivotTable" Target="../pivotTables/pivotTable15.xml"/><Relationship Id="rId4" Type="http://schemas.openxmlformats.org/officeDocument/2006/relationships/comments" Target="../comments17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8.vml"/><Relationship Id="rId2" Type="http://schemas.openxmlformats.org/officeDocument/2006/relationships/printerSettings" Target="../printerSettings/printerSettings21.bin"/><Relationship Id="rId1" Type="http://schemas.openxmlformats.org/officeDocument/2006/relationships/pivotTable" Target="../pivotTables/pivotTable16.xml"/><Relationship Id="rId4" Type="http://schemas.openxmlformats.org/officeDocument/2006/relationships/comments" Target="../comments18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81"/>
  <sheetViews>
    <sheetView workbookViewId="0">
      <pane ySplit="1" topLeftCell="A2" activePane="bottomLeft" state="frozen"/>
      <selection activeCell="C1" sqref="C1:C65536"/>
      <selection pane="bottomLeft" activeCell="C1" sqref="C1"/>
    </sheetView>
  </sheetViews>
  <sheetFormatPr baseColWidth="10" defaultColWidth="11.453125" defaultRowHeight="12.5" x14ac:dyDescent="0.25"/>
  <cols>
    <col min="1" max="16384" width="11.453125" style="110"/>
  </cols>
  <sheetData>
    <row r="1" spans="1:10" x14ac:dyDescent="0.25">
      <c r="A1" s="215" t="s">
        <v>90</v>
      </c>
      <c r="B1" s="215" t="s">
        <v>97</v>
      </c>
      <c r="C1" s="215" t="s">
        <v>91</v>
      </c>
      <c r="D1" s="215" t="s">
        <v>92</v>
      </c>
      <c r="E1" s="215" t="s">
        <v>93</v>
      </c>
      <c r="F1" s="215" t="s">
        <v>70</v>
      </c>
      <c r="G1" s="215" t="s">
        <v>94</v>
      </c>
      <c r="H1" s="215" t="s">
        <v>99</v>
      </c>
      <c r="I1" s="215" t="s">
        <v>96</v>
      </c>
      <c r="J1" s="215" t="s">
        <v>100</v>
      </c>
    </row>
    <row r="2" spans="1:10" x14ac:dyDescent="0.25">
      <c r="A2" s="110">
        <v>9</v>
      </c>
      <c r="B2" s="110">
        <v>1</v>
      </c>
      <c r="C2" s="110">
        <v>5.61</v>
      </c>
      <c r="D2" s="110">
        <v>0.5</v>
      </c>
      <c r="J2" s="229" t="s">
        <v>103</v>
      </c>
    </row>
    <row r="3" spans="1:10" x14ac:dyDescent="0.25">
      <c r="A3" s="110">
        <v>9</v>
      </c>
      <c r="B3" s="110">
        <v>2</v>
      </c>
      <c r="C3" s="110">
        <v>4.5299999999999994</v>
      </c>
      <c r="D3" s="110">
        <v>0.4</v>
      </c>
      <c r="J3" s="229" t="s">
        <v>103</v>
      </c>
    </row>
    <row r="4" spans="1:10" x14ac:dyDescent="0.25">
      <c r="A4" s="110">
        <v>9</v>
      </c>
      <c r="B4" s="110">
        <v>3</v>
      </c>
      <c r="C4" s="110">
        <v>4.6100000000000003</v>
      </c>
      <c r="D4" s="110">
        <v>0.4</v>
      </c>
      <c r="J4" s="229" t="s">
        <v>103</v>
      </c>
    </row>
    <row r="5" spans="1:10" x14ac:dyDescent="0.25">
      <c r="A5" s="110">
        <v>9</v>
      </c>
      <c r="B5" s="110">
        <v>4</v>
      </c>
      <c r="C5" s="110">
        <v>4.7200000000000006</v>
      </c>
      <c r="D5" s="110">
        <v>0.4</v>
      </c>
      <c r="J5" s="229" t="s">
        <v>103</v>
      </c>
    </row>
    <row r="6" spans="1:10" x14ac:dyDescent="0.25">
      <c r="A6" s="110">
        <v>9</v>
      </c>
      <c r="B6" s="110">
        <v>5</v>
      </c>
      <c r="C6" s="110">
        <v>4.01</v>
      </c>
      <c r="D6" s="110">
        <v>0.3</v>
      </c>
      <c r="J6" s="229" t="s">
        <v>103</v>
      </c>
    </row>
    <row r="7" spans="1:10" x14ac:dyDescent="0.25">
      <c r="A7" s="110">
        <v>9</v>
      </c>
      <c r="B7" s="110">
        <v>6</v>
      </c>
      <c r="C7" s="110">
        <v>4.45</v>
      </c>
      <c r="D7" s="110">
        <v>0.4</v>
      </c>
      <c r="J7" s="229" t="s">
        <v>103</v>
      </c>
    </row>
    <row r="8" spans="1:10" x14ac:dyDescent="0.25">
      <c r="A8" s="110">
        <v>9</v>
      </c>
      <c r="B8" s="110">
        <v>7</v>
      </c>
      <c r="C8" s="110">
        <v>4.2799999999999994</v>
      </c>
      <c r="D8" s="110">
        <v>0.3</v>
      </c>
      <c r="J8" s="229" t="s">
        <v>103</v>
      </c>
    </row>
    <row r="9" spans="1:10" x14ac:dyDescent="0.25">
      <c r="A9" s="110">
        <v>9</v>
      </c>
      <c r="B9" s="110">
        <v>8</v>
      </c>
      <c r="C9" s="110">
        <v>4.3</v>
      </c>
      <c r="D9" s="110">
        <v>0.4</v>
      </c>
      <c r="J9" s="229" t="s">
        <v>103</v>
      </c>
    </row>
    <row r="10" spans="1:10" x14ac:dyDescent="0.25">
      <c r="A10" s="110">
        <v>9</v>
      </c>
      <c r="B10" s="110">
        <v>9</v>
      </c>
      <c r="C10" s="110">
        <v>4.8600000000000003</v>
      </c>
      <c r="D10" s="110">
        <v>0.6</v>
      </c>
      <c r="J10" s="229" t="s">
        <v>103</v>
      </c>
    </row>
    <row r="11" spans="1:10" x14ac:dyDescent="0.25">
      <c r="A11" s="110">
        <v>9</v>
      </c>
      <c r="B11" s="110">
        <v>10</v>
      </c>
      <c r="C11" s="110">
        <v>5</v>
      </c>
      <c r="D11" s="110">
        <v>0.7</v>
      </c>
      <c r="J11" s="229" t="s">
        <v>103</v>
      </c>
    </row>
    <row r="12" spans="1:10" x14ac:dyDescent="0.25">
      <c r="A12" s="110">
        <v>9</v>
      </c>
      <c r="B12" s="110">
        <v>11</v>
      </c>
      <c r="C12" s="110">
        <v>4.3899999999999997</v>
      </c>
      <c r="D12" s="110">
        <v>0.4</v>
      </c>
      <c r="J12" s="229" t="s">
        <v>103</v>
      </c>
    </row>
    <row r="13" spans="1:10" x14ac:dyDescent="0.25">
      <c r="A13" s="110">
        <v>9</v>
      </c>
      <c r="B13" s="110">
        <v>12</v>
      </c>
      <c r="C13" s="110">
        <v>4.63</v>
      </c>
      <c r="D13" s="110">
        <v>0.5</v>
      </c>
      <c r="J13" s="229" t="s">
        <v>103</v>
      </c>
    </row>
    <row r="14" spans="1:10" x14ac:dyDescent="0.25">
      <c r="A14" s="110">
        <v>9</v>
      </c>
      <c r="B14" s="110">
        <v>13</v>
      </c>
      <c r="C14" s="110">
        <v>4.76</v>
      </c>
      <c r="D14" s="110">
        <v>0.5</v>
      </c>
      <c r="J14" s="229" t="s">
        <v>103</v>
      </c>
    </row>
    <row r="15" spans="1:10" x14ac:dyDescent="0.25">
      <c r="A15" s="110">
        <v>9</v>
      </c>
      <c r="B15" s="110">
        <v>14</v>
      </c>
      <c r="C15" s="110">
        <v>5.37</v>
      </c>
      <c r="D15" s="110">
        <v>0.8</v>
      </c>
      <c r="J15" s="229" t="s">
        <v>103</v>
      </c>
    </row>
    <row r="16" spans="1:10" x14ac:dyDescent="0.25">
      <c r="A16" s="110">
        <v>9</v>
      </c>
      <c r="B16" s="110">
        <v>15</v>
      </c>
      <c r="C16" s="110">
        <v>5.01</v>
      </c>
      <c r="D16" s="110">
        <v>0.6</v>
      </c>
      <c r="J16" s="229" t="s">
        <v>103</v>
      </c>
    </row>
    <row r="17" spans="1:10" x14ac:dyDescent="0.25">
      <c r="A17" s="110">
        <v>9</v>
      </c>
      <c r="B17" s="110">
        <v>16</v>
      </c>
      <c r="C17" s="110">
        <v>5.75</v>
      </c>
      <c r="D17" s="110">
        <v>0.9</v>
      </c>
      <c r="J17" s="229" t="s">
        <v>103</v>
      </c>
    </row>
    <row r="18" spans="1:10" x14ac:dyDescent="0.25">
      <c r="A18" s="110">
        <v>9</v>
      </c>
      <c r="B18" s="110">
        <v>17</v>
      </c>
      <c r="C18" s="110">
        <v>6.07</v>
      </c>
      <c r="D18" s="110">
        <v>1.2</v>
      </c>
      <c r="J18" s="229" t="s">
        <v>103</v>
      </c>
    </row>
    <row r="19" spans="1:10" x14ac:dyDescent="0.25">
      <c r="A19" s="110">
        <v>9</v>
      </c>
      <c r="B19" s="110">
        <v>18</v>
      </c>
      <c r="C19" s="110">
        <v>4.8600000000000003</v>
      </c>
      <c r="D19" s="110">
        <v>0.8</v>
      </c>
      <c r="J19" s="229" t="s">
        <v>103</v>
      </c>
    </row>
    <row r="20" spans="1:10" x14ac:dyDescent="0.25">
      <c r="A20" s="110">
        <v>9</v>
      </c>
      <c r="B20" s="110">
        <v>19</v>
      </c>
      <c r="C20" s="110">
        <v>4.12</v>
      </c>
      <c r="D20" s="110">
        <v>0.4</v>
      </c>
      <c r="J20" s="229" t="s">
        <v>103</v>
      </c>
    </row>
    <row r="21" spans="1:10" x14ac:dyDescent="0.25">
      <c r="A21" s="110">
        <v>9</v>
      </c>
      <c r="B21" s="110">
        <v>20</v>
      </c>
      <c r="C21" s="110">
        <v>4.16</v>
      </c>
      <c r="D21" s="110">
        <v>0.2</v>
      </c>
      <c r="J21" s="229" t="s">
        <v>103</v>
      </c>
    </row>
    <row r="22" spans="1:10" x14ac:dyDescent="0.25">
      <c r="A22" s="110">
        <v>9</v>
      </c>
      <c r="B22" s="110">
        <v>21</v>
      </c>
      <c r="C22" s="110">
        <v>4.8499999999999996</v>
      </c>
      <c r="D22" s="110">
        <v>0.5</v>
      </c>
      <c r="J22" s="229" t="s">
        <v>103</v>
      </c>
    </row>
    <row r="23" spans="1:10" x14ac:dyDescent="0.25">
      <c r="A23" s="110">
        <v>9</v>
      </c>
      <c r="B23" s="110">
        <v>22</v>
      </c>
      <c r="C23" s="110">
        <v>4.82</v>
      </c>
      <c r="D23" s="110">
        <v>0.6</v>
      </c>
      <c r="J23" s="229" t="s">
        <v>103</v>
      </c>
    </row>
    <row r="24" spans="1:10" x14ac:dyDescent="0.25">
      <c r="A24" s="110">
        <v>9</v>
      </c>
      <c r="B24" s="110">
        <v>23</v>
      </c>
      <c r="C24" s="110">
        <v>4.6899999999999995</v>
      </c>
      <c r="D24" s="110">
        <v>0.5</v>
      </c>
      <c r="J24" s="229" t="s">
        <v>103</v>
      </c>
    </row>
    <row r="25" spans="1:10" x14ac:dyDescent="0.25">
      <c r="A25" s="110">
        <v>9</v>
      </c>
      <c r="B25" s="110">
        <v>24</v>
      </c>
      <c r="C25" s="110">
        <v>4.13</v>
      </c>
      <c r="D25" s="110">
        <v>0.3</v>
      </c>
      <c r="J25" s="229" t="s">
        <v>103</v>
      </c>
    </row>
    <row r="26" spans="1:10" x14ac:dyDescent="0.25">
      <c r="A26" s="110">
        <v>9</v>
      </c>
      <c r="B26" s="110">
        <v>25</v>
      </c>
      <c r="C26" s="110">
        <v>4.07</v>
      </c>
      <c r="D26" s="110">
        <v>0.3</v>
      </c>
      <c r="J26" s="229" t="s">
        <v>103</v>
      </c>
    </row>
    <row r="27" spans="1:10" x14ac:dyDescent="0.25">
      <c r="A27" s="110">
        <v>9</v>
      </c>
      <c r="B27" s="110">
        <v>26</v>
      </c>
      <c r="C27" s="110">
        <v>4.25</v>
      </c>
      <c r="D27" s="110">
        <v>0.3</v>
      </c>
      <c r="J27" s="229" t="s">
        <v>103</v>
      </c>
    </row>
    <row r="28" spans="1:10" x14ac:dyDescent="0.25">
      <c r="A28" s="110">
        <v>9</v>
      </c>
      <c r="B28" s="110">
        <v>27</v>
      </c>
      <c r="C28" s="110">
        <v>4.5600000000000005</v>
      </c>
      <c r="D28" s="110">
        <v>0.4</v>
      </c>
      <c r="J28" s="229" t="s">
        <v>103</v>
      </c>
    </row>
    <row r="29" spans="1:10" x14ac:dyDescent="0.25">
      <c r="A29" s="110">
        <v>9</v>
      </c>
      <c r="B29" s="110">
        <v>28</v>
      </c>
      <c r="C29" s="110">
        <v>4.57</v>
      </c>
      <c r="D29" s="110">
        <v>0.5</v>
      </c>
      <c r="J29" s="229" t="s">
        <v>103</v>
      </c>
    </row>
    <row r="30" spans="1:10" x14ac:dyDescent="0.25">
      <c r="A30" s="110">
        <v>9</v>
      </c>
      <c r="B30" s="110">
        <v>29</v>
      </c>
      <c r="C30" s="110">
        <v>4.1399999999999997</v>
      </c>
      <c r="D30" s="110">
        <v>0.3</v>
      </c>
      <c r="J30" s="229" t="s">
        <v>103</v>
      </c>
    </row>
    <row r="31" spans="1:10" x14ac:dyDescent="0.25">
      <c r="A31" s="110">
        <v>9</v>
      </c>
      <c r="B31" s="110">
        <v>30</v>
      </c>
      <c r="C31" s="110">
        <v>4.9799999999999995</v>
      </c>
      <c r="D31" s="110">
        <v>0.6</v>
      </c>
      <c r="J31" s="229" t="s">
        <v>103</v>
      </c>
    </row>
    <row r="32" spans="1:10" x14ac:dyDescent="0.25">
      <c r="A32" s="110">
        <v>9</v>
      </c>
      <c r="B32" s="110">
        <v>31</v>
      </c>
      <c r="C32" s="110">
        <v>4.8899999999999997</v>
      </c>
      <c r="D32" s="110">
        <v>0.6</v>
      </c>
      <c r="J32" s="229" t="s">
        <v>103</v>
      </c>
    </row>
    <row r="33" spans="1:10" x14ac:dyDescent="0.25">
      <c r="A33" s="110">
        <v>9</v>
      </c>
      <c r="B33" s="110">
        <v>32</v>
      </c>
      <c r="C33" s="110">
        <v>4.49</v>
      </c>
      <c r="D33" s="110">
        <v>0.4</v>
      </c>
      <c r="J33" s="229" t="s">
        <v>103</v>
      </c>
    </row>
    <row r="34" spans="1:10" x14ac:dyDescent="0.25">
      <c r="A34" s="110">
        <v>9</v>
      </c>
      <c r="B34" s="110">
        <v>33</v>
      </c>
      <c r="C34" s="110">
        <v>4.42</v>
      </c>
      <c r="D34" s="110">
        <v>0.4</v>
      </c>
      <c r="J34" s="229" t="s">
        <v>103</v>
      </c>
    </row>
    <row r="35" spans="1:10" x14ac:dyDescent="0.25">
      <c r="A35" s="110">
        <v>9</v>
      </c>
      <c r="B35" s="110">
        <v>34</v>
      </c>
      <c r="C35" s="110">
        <v>4.2</v>
      </c>
      <c r="D35" s="110">
        <v>0.4</v>
      </c>
      <c r="J35" s="229" t="s">
        <v>103</v>
      </c>
    </row>
    <row r="36" spans="1:10" x14ac:dyDescent="0.25">
      <c r="A36" s="110">
        <v>9</v>
      </c>
      <c r="B36" s="110">
        <v>35</v>
      </c>
      <c r="C36" s="110">
        <v>4.8499999999999996</v>
      </c>
      <c r="D36" s="110">
        <v>0.6</v>
      </c>
      <c r="J36" s="229" t="s">
        <v>103</v>
      </c>
    </row>
    <row r="37" spans="1:10" x14ac:dyDescent="0.25">
      <c r="A37" s="110">
        <v>9</v>
      </c>
      <c r="B37" s="110">
        <v>36</v>
      </c>
      <c r="C37" s="110">
        <v>4.5299999999999994</v>
      </c>
      <c r="D37" s="110">
        <v>0.5</v>
      </c>
      <c r="J37" s="229" t="s">
        <v>103</v>
      </c>
    </row>
    <row r="38" spans="1:10" x14ac:dyDescent="0.25">
      <c r="A38" s="110">
        <v>9</v>
      </c>
      <c r="B38" s="110">
        <v>37</v>
      </c>
      <c r="C38" s="110">
        <v>4.62</v>
      </c>
      <c r="D38" s="110">
        <v>0.5</v>
      </c>
      <c r="J38" s="229" t="s">
        <v>103</v>
      </c>
    </row>
    <row r="39" spans="1:10" x14ac:dyDescent="0.25">
      <c r="A39" s="110">
        <v>9</v>
      </c>
      <c r="B39" s="110">
        <v>38</v>
      </c>
      <c r="C39" s="110">
        <v>5.16</v>
      </c>
      <c r="D39" s="110">
        <v>0.7</v>
      </c>
      <c r="J39" s="229" t="s">
        <v>103</v>
      </c>
    </row>
    <row r="40" spans="1:10" x14ac:dyDescent="0.25">
      <c r="A40" s="110">
        <v>9</v>
      </c>
      <c r="B40" s="110">
        <v>39</v>
      </c>
      <c r="C40" s="110">
        <v>4.3600000000000003</v>
      </c>
      <c r="D40" s="110">
        <v>0.5</v>
      </c>
      <c r="J40" s="229" t="s">
        <v>103</v>
      </c>
    </row>
    <row r="41" spans="1:10" x14ac:dyDescent="0.25">
      <c r="A41" s="110">
        <v>9</v>
      </c>
      <c r="B41" s="110">
        <v>40</v>
      </c>
      <c r="C41" s="110">
        <v>4.55</v>
      </c>
      <c r="D41" s="110">
        <v>0.4</v>
      </c>
      <c r="J41" s="229" t="s">
        <v>103</v>
      </c>
    </row>
    <row r="42" spans="1:10" x14ac:dyDescent="0.25">
      <c r="A42" s="110">
        <v>9</v>
      </c>
      <c r="B42" s="110">
        <v>41</v>
      </c>
      <c r="C42" s="110">
        <v>4.6100000000000003</v>
      </c>
      <c r="D42" s="110">
        <v>0.5</v>
      </c>
      <c r="J42" s="229" t="s">
        <v>103</v>
      </c>
    </row>
    <row r="43" spans="1:10" x14ac:dyDescent="0.25">
      <c r="A43" s="110">
        <v>9</v>
      </c>
      <c r="B43" s="110">
        <v>42</v>
      </c>
      <c r="C43" s="110">
        <v>3.79</v>
      </c>
      <c r="D43" s="110">
        <v>0.3</v>
      </c>
      <c r="J43" s="229" t="s">
        <v>103</v>
      </c>
    </row>
    <row r="44" spans="1:10" x14ac:dyDescent="0.25">
      <c r="A44" s="110">
        <v>9</v>
      </c>
      <c r="B44" s="110">
        <v>43</v>
      </c>
      <c r="C44" s="110">
        <v>4.24</v>
      </c>
      <c r="D44" s="110">
        <v>0.3</v>
      </c>
      <c r="J44" s="229" t="s">
        <v>103</v>
      </c>
    </row>
    <row r="45" spans="1:10" x14ac:dyDescent="0.25">
      <c r="A45" s="110">
        <v>9</v>
      </c>
      <c r="B45" s="110">
        <v>44</v>
      </c>
      <c r="C45" s="110">
        <v>4.91</v>
      </c>
      <c r="D45" s="110">
        <v>0.7</v>
      </c>
      <c r="J45" s="229" t="s">
        <v>103</v>
      </c>
    </row>
    <row r="46" spans="1:10" x14ac:dyDescent="0.25">
      <c r="A46" s="110">
        <v>9</v>
      </c>
      <c r="B46" s="110">
        <v>45</v>
      </c>
      <c r="C46" s="110">
        <v>4.84</v>
      </c>
      <c r="D46" s="110">
        <v>0.4</v>
      </c>
      <c r="J46" s="229" t="s">
        <v>103</v>
      </c>
    </row>
    <row r="47" spans="1:10" x14ac:dyDescent="0.25">
      <c r="A47" s="110">
        <v>9</v>
      </c>
      <c r="B47" s="110">
        <v>46</v>
      </c>
      <c r="C47" s="110">
        <v>4.5299999999999994</v>
      </c>
      <c r="D47" s="110">
        <v>0.4</v>
      </c>
      <c r="J47" s="229" t="s">
        <v>103</v>
      </c>
    </row>
    <row r="48" spans="1:10" x14ac:dyDescent="0.25">
      <c r="A48" s="110">
        <v>9</v>
      </c>
      <c r="B48" s="110">
        <v>47</v>
      </c>
      <c r="C48" s="110">
        <v>4.25</v>
      </c>
      <c r="D48" s="110">
        <v>0.3</v>
      </c>
      <c r="J48" s="229" t="s">
        <v>103</v>
      </c>
    </row>
    <row r="49" spans="1:10" x14ac:dyDescent="0.25">
      <c r="A49" s="110">
        <v>9</v>
      </c>
      <c r="B49" s="110">
        <v>48</v>
      </c>
      <c r="C49" s="110">
        <v>4.17</v>
      </c>
      <c r="D49" s="110">
        <v>0.3</v>
      </c>
      <c r="J49" s="229" t="s">
        <v>103</v>
      </c>
    </row>
    <row r="50" spans="1:10" x14ac:dyDescent="0.25">
      <c r="A50" s="110">
        <v>9</v>
      </c>
      <c r="B50" s="110">
        <v>49</v>
      </c>
      <c r="C50" s="110">
        <v>4.34</v>
      </c>
      <c r="D50" s="110">
        <v>0.3</v>
      </c>
      <c r="J50" s="229" t="s">
        <v>103</v>
      </c>
    </row>
    <row r="51" spans="1:10" x14ac:dyDescent="0.25">
      <c r="A51" s="110">
        <v>9</v>
      </c>
      <c r="B51" s="110">
        <v>50</v>
      </c>
      <c r="C51" s="110">
        <v>4.21</v>
      </c>
      <c r="D51" s="110">
        <v>0.3</v>
      </c>
      <c r="J51" s="229" t="s">
        <v>103</v>
      </c>
    </row>
    <row r="52" spans="1:10" x14ac:dyDescent="0.25">
      <c r="A52" s="110">
        <v>9</v>
      </c>
      <c r="B52" s="110">
        <v>51</v>
      </c>
      <c r="C52" s="110">
        <v>4.82</v>
      </c>
      <c r="D52" s="110">
        <v>0.5</v>
      </c>
    </row>
    <row r="53" spans="1:10" x14ac:dyDescent="0.25">
      <c r="A53" s="110">
        <v>9</v>
      </c>
      <c r="B53" s="110">
        <v>52</v>
      </c>
      <c r="C53" s="110">
        <v>4.51</v>
      </c>
      <c r="D53" s="110">
        <v>0.4</v>
      </c>
    </row>
    <row r="54" spans="1:10" x14ac:dyDescent="0.25">
      <c r="A54" s="110">
        <v>9</v>
      </c>
      <c r="B54" s="110">
        <v>53</v>
      </c>
      <c r="C54" s="110">
        <v>4.43</v>
      </c>
      <c r="D54" s="110">
        <v>0.3</v>
      </c>
    </row>
    <row r="55" spans="1:10" x14ac:dyDescent="0.25">
      <c r="A55" s="110">
        <v>9</v>
      </c>
      <c r="B55" s="110">
        <v>54</v>
      </c>
      <c r="C55" s="110">
        <v>4.29</v>
      </c>
      <c r="D55" s="110">
        <v>0.3</v>
      </c>
    </row>
    <row r="56" spans="1:10" x14ac:dyDescent="0.25">
      <c r="A56" s="110">
        <v>9</v>
      </c>
      <c r="B56" s="110">
        <v>55</v>
      </c>
      <c r="C56" s="110">
        <v>4.9399999999999995</v>
      </c>
      <c r="D56" s="110">
        <v>0.6</v>
      </c>
    </row>
    <row r="57" spans="1:10" x14ac:dyDescent="0.25">
      <c r="A57" s="110">
        <v>9</v>
      </c>
      <c r="B57" s="110">
        <v>56</v>
      </c>
      <c r="C57" s="110">
        <v>4.4399999999999995</v>
      </c>
      <c r="D57" s="110">
        <v>0.4</v>
      </c>
    </row>
    <row r="58" spans="1:10" x14ac:dyDescent="0.25">
      <c r="A58" s="110">
        <v>9</v>
      </c>
      <c r="B58" s="110">
        <v>57</v>
      </c>
      <c r="C58" s="110">
        <v>4.2700000000000005</v>
      </c>
      <c r="D58" s="110">
        <v>0.4</v>
      </c>
    </row>
    <row r="59" spans="1:10" x14ac:dyDescent="0.25">
      <c r="A59" s="110">
        <v>9</v>
      </c>
      <c r="B59" s="110">
        <v>58</v>
      </c>
      <c r="C59" s="110">
        <v>4.63</v>
      </c>
      <c r="D59" s="110">
        <v>0.5</v>
      </c>
    </row>
    <row r="60" spans="1:10" x14ac:dyDescent="0.25">
      <c r="A60" s="110">
        <v>9</v>
      </c>
      <c r="B60" s="110">
        <v>59</v>
      </c>
      <c r="C60" s="110">
        <v>4.6399999999999997</v>
      </c>
      <c r="D60" s="110">
        <v>0.7</v>
      </c>
    </row>
    <row r="61" spans="1:10" x14ac:dyDescent="0.25">
      <c r="A61" s="110">
        <v>9</v>
      </c>
      <c r="B61" s="110">
        <v>60</v>
      </c>
      <c r="C61" s="110">
        <v>4.93</v>
      </c>
      <c r="D61" s="110">
        <v>0.6</v>
      </c>
    </row>
    <row r="62" spans="1:10" x14ac:dyDescent="0.25">
      <c r="A62" s="110">
        <v>9</v>
      </c>
      <c r="B62" s="110">
        <v>61</v>
      </c>
      <c r="C62" s="110">
        <v>5.92</v>
      </c>
      <c r="D62" s="110">
        <v>1</v>
      </c>
    </row>
    <row r="63" spans="1:10" x14ac:dyDescent="0.25">
      <c r="A63" s="110">
        <v>9</v>
      </c>
      <c r="B63" s="110">
        <v>62</v>
      </c>
      <c r="C63" s="110">
        <v>4.26</v>
      </c>
      <c r="D63" s="110">
        <v>0.5</v>
      </c>
    </row>
    <row r="64" spans="1:10" x14ac:dyDescent="0.25">
      <c r="A64" s="110">
        <v>9</v>
      </c>
      <c r="B64" s="110">
        <v>63</v>
      </c>
      <c r="C64" s="110">
        <v>5.08</v>
      </c>
      <c r="D64" s="110">
        <v>0.7</v>
      </c>
    </row>
    <row r="65" spans="1:4" x14ac:dyDescent="0.25">
      <c r="A65" s="110">
        <v>9</v>
      </c>
      <c r="B65" s="110">
        <v>64</v>
      </c>
      <c r="C65" s="110">
        <v>4.33</v>
      </c>
      <c r="D65" s="110">
        <v>0.4</v>
      </c>
    </row>
    <row r="66" spans="1:4" x14ac:dyDescent="0.25">
      <c r="A66" s="110">
        <v>9</v>
      </c>
      <c r="B66" s="110">
        <v>65</v>
      </c>
      <c r="C66" s="110">
        <v>4.42</v>
      </c>
      <c r="D66" s="110">
        <v>0.4</v>
      </c>
    </row>
    <row r="67" spans="1:4" x14ac:dyDescent="0.25">
      <c r="A67" s="110">
        <v>9</v>
      </c>
      <c r="B67" s="110">
        <v>66</v>
      </c>
      <c r="C67" s="110">
        <v>4.2299999999999995</v>
      </c>
      <c r="D67" s="110">
        <v>0.3</v>
      </c>
    </row>
    <row r="68" spans="1:4" x14ac:dyDescent="0.25">
      <c r="A68" s="110">
        <v>9</v>
      </c>
      <c r="B68" s="110">
        <v>67</v>
      </c>
      <c r="C68" s="110">
        <v>4.7299999999999995</v>
      </c>
      <c r="D68" s="110">
        <v>0.5</v>
      </c>
    </row>
    <row r="69" spans="1:4" x14ac:dyDescent="0.25">
      <c r="A69" s="110">
        <v>9</v>
      </c>
      <c r="B69" s="110">
        <v>68</v>
      </c>
      <c r="C69" s="110">
        <v>4.13</v>
      </c>
      <c r="D69" s="110">
        <v>0.3</v>
      </c>
    </row>
    <row r="70" spans="1:4" x14ac:dyDescent="0.25">
      <c r="A70" s="110">
        <v>9</v>
      </c>
      <c r="B70" s="110">
        <v>69</v>
      </c>
      <c r="C70" s="110">
        <v>4.2799999999999994</v>
      </c>
      <c r="D70" s="110">
        <v>0.4</v>
      </c>
    </row>
    <row r="71" spans="1:4" x14ac:dyDescent="0.25">
      <c r="A71" s="110">
        <v>9</v>
      </c>
      <c r="B71" s="110">
        <v>70</v>
      </c>
      <c r="C71" s="110">
        <v>4.2</v>
      </c>
      <c r="D71" s="110">
        <v>0.3</v>
      </c>
    </row>
    <row r="72" spans="1:4" x14ac:dyDescent="0.25">
      <c r="A72" s="110">
        <v>9</v>
      </c>
      <c r="B72" s="110">
        <v>71</v>
      </c>
      <c r="C72" s="110">
        <v>3.8299999999999996</v>
      </c>
      <c r="D72" s="110">
        <v>0.3</v>
      </c>
    </row>
    <row r="73" spans="1:4" x14ac:dyDescent="0.25">
      <c r="A73" s="110">
        <v>9</v>
      </c>
      <c r="B73" s="110">
        <v>72</v>
      </c>
      <c r="C73" s="110">
        <v>4.08</v>
      </c>
      <c r="D73" s="110">
        <v>0.4</v>
      </c>
    </row>
    <row r="74" spans="1:4" x14ac:dyDescent="0.25">
      <c r="A74" s="110">
        <v>9</v>
      </c>
      <c r="B74" s="110">
        <v>73</v>
      </c>
      <c r="C74" s="110">
        <v>4.01</v>
      </c>
      <c r="D74" s="110">
        <v>0.3</v>
      </c>
    </row>
    <row r="75" spans="1:4" x14ac:dyDescent="0.25">
      <c r="A75" s="110">
        <v>9</v>
      </c>
      <c r="B75" s="110">
        <v>74</v>
      </c>
      <c r="C75" s="110">
        <v>4.7299999999999995</v>
      </c>
      <c r="D75" s="110">
        <v>0.5</v>
      </c>
    </row>
    <row r="76" spans="1:4" x14ac:dyDescent="0.25">
      <c r="A76" s="110">
        <v>9</v>
      </c>
      <c r="B76" s="110">
        <v>75</v>
      </c>
      <c r="C76" s="110">
        <v>5.1899999999999995</v>
      </c>
      <c r="D76" s="110">
        <v>0.6</v>
      </c>
    </row>
    <row r="77" spans="1:4" x14ac:dyDescent="0.25">
      <c r="A77" s="110">
        <v>9</v>
      </c>
      <c r="B77" s="110">
        <v>76</v>
      </c>
      <c r="C77" s="110">
        <v>4.09</v>
      </c>
      <c r="D77" s="110">
        <v>0.3</v>
      </c>
    </row>
    <row r="78" spans="1:4" x14ac:dyDescent="0.25">
      <c r="A78" s="110">
        <v>9</v>
      </c>
      <c r="B78" s="110">
        <v>77</v>
      </c>
      <c r="C78" s="110">
        <v>4.2200000000000006</v>
      </c>
      <c r="D78" s="110">
        <v>0.3</v>
      </c>
    </row>
    <row r="79" spans="1:4" x14ac:dyDescent="0.25">
      <c r="A79" s="110">
        <v>9</v>
      </c>
      <c r="B79" s="110">
        <v>78</v>
      </c>
      <c r="C79" s="110">
        <v>4.1899999999999995</v>
      </c>
      <c r="D79" s="110">
        <v>0.3</v>
      </c>
    </row>
    <row r="80" spans="1:4" x14ac:dyDescent="0.25">
      <c r="A80" s="110">
        <v>9</v>
      </c>
      <c r="B80" s="110">
        <v>79</v>
      </c>
      <c r="C80" s="110">
        <v>4.3499999999999996</v>
      </c>
      <c r="D80" s="110">
        <v>0.5</v>
      </c>
    </row>
    <row r="81" spans="1:10" x14ac:dyDescent="0.25">
      <c r="A81" s="110">
        <v>9</v>
      </c>
      <c r="B81" s="110">
        <v>80</v>
      </c>
      <c r="C81" s="110">
        <v>4.34</v>
      </c>
      <c r="D81" s="110">
        <v>0.5</v>
      </c>
    </row>
    <row r="82" spans="1:10" x14ac:dyDescent="0.25">
      <c r="A82" s="110">
        <v>14</v>
      </c>
      <c r="B82" s="110">
        <v>1</v>
      </c>
      <c r="C82" s="124">
        <v>3.97</v>
      </c>
      <c r="D82" s="110">
        <v>0.3</v>
      </c>
      <c r="F82" s="110">
        <v>3</v>
      </c>
      <c r="J82" s="230" t="s">
        <v>103</v>
      </c>
    </row>
    <row r="83" spans="1:10" x14ac:dyDescent="0.25">
      <c r="A83" s="110">
        <v>14</v>
      </c>
      <c r="B83" s="110">
        <v>2</v>
      </c>
      <c r="C83" s="124">
        <v>4.0299999999999994</v>
      </c>
      <c r="D83" s="110">
        <v>0.3</v>
      </c>
      <c r="F83" s="110">
        <v>3</v>
      </c>
      <c r="J83" s="230" t="s">
        <v>103</v>
      </c>
    </row>
    <row r="84" spans="1:10" x14ac:dyDescent="0.25">
      <c r="A84" s="110">
        <v>14</v>
      </c>
      <c r="B84" s="110">
        <v>3</v>
      </c>
      <c r="C84" s="124">
        <v>3.9799999999999995</v>
      </c>
      <c r="D84" s="110">
        <v>0.3</v>
      </c>
      <c r="F84" s="110">
        <v>3</v>
      </c>
      <c r="J84" s="230" t="s">
        <v>103</v>
      </c>
    </row>
    <row r="85" spans="1:10" x14ac:dyDescent="0.25">
      <c r="A85" s="110">
        <v>14</v>
      </c>
      <c r="B85" s="110">
        <v>4</v>
      </c>
      <c r="C85" s="124">
        <v>4.2799999999999994</v>
      </c>
      <c r="D85" s="110">
        <v>0.4</v>
      </c>
      <c r="F85" s="110">
        <v>3</v>
      </c>
      <c r="J85" s="230" t="s">
        <v>103</v>
      </c>
    </row>
    <row r="86" spans="1:10" x14ac:dyDescent="0.25">
      <c r="A86" s="110">
        <v>14</v>
      </c>
      <c r="B86" s="110">
        <v>5</v>
      </c>
      <c r="C86" s="124">
        <v>3.9799999999999995</v>
      </c>
      <c r="D86" s="110">
        <v>0.3</v>
      </c>
      <c r="F86" s="110">
        <v>3</v>
      </c>
      <c r="J86" s="230" t="s">
        <v>103</v>
      </c>
    </row>
    <row r="87" spans="1:10" x14ac:dyDescent="0.25">
      <c r="A87" s="110">
        <v>14</v>
      </c>
      <c r="B87" s="110">
        <v>6</v>
      </c>
      <c r="C87" s="124">
        <v>4.68</v>
      </c>
      <c r="D87" s="110">
        <v>0.4</v>
      </c>
      <c r="F87" s="110">
        <v>3</v>
      </c>
      <c r="J87" s="230" t="s">
        <v>103</v>
      </c>
    </row>
    <row r="88" spans="1:10" x14ac:dyDescent="0.25">
      <c r="A88" s="110">
        <v>14</v>
      </c>
      <c r="B88" s="110">
        <v>7</v>
      </c>
      <c r="C88" s="124">
        <v>4.54</v>
      </c>
      <c r="D88" s="110">
        <v>0.4</v>
      </c>
      <c r="F88" s="110">
        <v>3</v>
      </c>
      <c r="J88" s="230" t="s">
        <v>103</v>
      </c>
    </row>
    <row r="89" spans="1:10" x14ac:dyDescent="0.25">
      <c r="A89" s="110">
        <v>14</v>
      </c>
      <c r="B89" s="110">
        <v>8</v>
      </c>
      <c r="C89" s="124">
        <v>3.9299999999999997</v>
      </c>
      <c r="D89" s="110">
        <v>0.2</v>
      </c>
      <c r="F89" s="110">
        <v>3</v>
      </c>
      <c r="J89" s="230" t="s">
        <v>103</v>
      </c>
    </row>
    <row r="90" spans="1:10" x14ac:dyDescent="0.25">
      <c r="A90" s="110">
        <v>14</v>
      </c>
      <c r="B90" s="110">
        <v>9</v>
      </c>
      <c r="C90" s="124">
        <v>4.1399999999999997</v>
      </c>
      <c r="D90" s="110">
        <v>0.3</v>
      </c>
      <c r="F90" s="110">
        <v>3</v>
      </c>
      <c r="J90" s="230" t="s">
        <v>103</v>
      </c>
    </row>
    <row r="91" spans="1:10" x14ac:dyDescent="0.25">
      <c r="A91" s="110">
        <v>14</v>
      </c>
      <c r="B91" s="110">
        <v>10</v>
      </c>
      <c r="C91" s="124">
        <v>4.34</v>
      </c>
      <c r="D91" s="110">
        <v>0.4</v>
      </c>
      <c r="F91" s="110">
        <v>3</v>
      </c>
      <c r="J91" s="230" t="s">
        <v>103</v>
      </c>
    </row>
    <row r="92" spans="1:10" x14ac:dyDescent="0.25">
      <c r="A92" s="110">
        <v>14</v>
      </c>
      <c r="B92" s="110">
        <v>11</v>
      </c>
      <c r="C92" s="124">
        <v>4.2</v>
      </c>
      <c r="D92" s="110">
        <v>0.4</v>
      </c>
      <c r="F92" s="110">
        <v>3</v>
      </c>
      <c r="J92" s="230" t="s">
        <v>103</v>
      </c>
    </row>
    <row r="93" spans="1:10" x14ac:dyDescent="0.25">
      <c r="A93" s="110">
        <v>14</v>
      </c>
      <c r="B93" s="110">
        <v>12</v>
      </c>
      <c r="C93" s="124">
        <v>3.8299999999999996</v>
      </c>
      <c r="D93" s="110">
        <v>0.3</v>
      </c>
      <c r="F93" s="110">
        <v>3</v>
      </c>
      <c r="J93" s="230" t="s">
        <v>103</v>
      </c>
    </row>
    <row r="94" spans="1:10" x14ac:dyDescent="0.25">
      <c r="A94" s="110">
        <v>14</v>
      </c>
      <c r="B94" s="110">
        <v>13</v>
      </c>
      <c r="C94" s="124">
        <v>3.9799999999999995</v>
      </c>
      <c r="D94" s="110">
        <v>0.3</v>
      </c>
      <c r="F94" s="110">
        <v>3</v>
      </c>
      <c r="J94" s="230" t="s">
        <v>103</v>
      </c>
    </row>
    <row r="95" spans="1:10" x14ac:dyDescent="0.25">
      <c r="A95" s="110">
        <v>14</v>
      </c>
      <c r="B95" s="110">
        <v>14</v>
      </c>
      <c r="C95" s="124">
        <v>4.29</v>
      </c>
      <c r="D95" s="110">
        <v>0.3</v>
      </c>
      <c r="F95" s="110">
        <v>3</v>
      </c>
      <c r="J95" s="230" t="s">
        <v>103</v>
      </c>
    </row>
    <row r="96" spans="1:10" x14ac:dyDescent="0.25">
      <c r="A96" s="110">
        <v>14</v>
      </c>
      <c r="B96" s="110">
        <v>15</v>
      </c>
      <c r="C96" s="124">
        <v>4.0200000000000005</v>
      </c>
      <c r="D96" s="110">
        <v>0.3</v>
      </c>
      <c r="F96" s="110">
        <v>3</v>
      </c>
      <c r="J96" s="230" t="s">
        <v>103</v>
      </c>
    </row>
    <row r="97" spans="1:10" x14ac:dyDescent="0.25">
      <c r="A97" s="110">
        <v>14</v>
      </c>
      <c r="B97" s="110">
        <v>16</v>
      </c>
      <c r="C97" s="124">
        <v>4.1100000000000003</v>
      </c>
      <c r="D97" s="110">
        <v>0.4</v>
      </c>
      <c r="F97" s="110">
        <v>3</v>
      </c>
      <c r="J97" s="230" t="s">
        <v>103</v>
      </c>
    </row>
    <row r="98" spans="1:10" x14ac:dyDescent="0.25">
      <c r="A98" s="110">
        <v>14</v>
      </c>
      <c r="B98" s="110">
        <v>17</v>
      </c>
      <c r="C98" s="124">
        <v>3.87</v>
      </c>
      <c r="D98" s="110">
        <v>0.2</v>
      </c>
      <c r="F98" s="110">
        <v>3</v>
      </c>
      <c r="J98" s="230" t="s">
        <v>103</v>
      </c>
    </row>
    <row r="99" spans="1:10" x14ac:dyDescent="0.25">
      <c r="A99" s="110">
        <v>14</v>
      </c>
      <c r="B99" s="110">
        <v>18</v>
      </c>
      <c r="C99" s="124">
        <v>4.05</v>
      </c>
      <c r="D99" s="110">
        <v>0.3</v>
      </c>
      <c r="F99" s="110">
        <v>3</v>
      </c>
      <c r="J99" s="230" t="s">
        <v>103</v>
      </c>
    </row>
    <row r="100" spans="1:10" x14ac:dyDescent="0.25">
      <c r="A100" s="110">
        <v>14</v>
      </c>
      <c r="B100" s="110">
        <v>19</v>
      </c>
      <c r="C100" s="124">
        <v>3.9200000000000004</v>
      </c>
      <c r="D100" s="110">
        <v>0.3</v>
      </c>
      <c r="F100" s="110">
        <v>3</v>
      </c>
      <c r="J100" s="230" t="s">
        <v>103</v>
      </c>
    </row>
    <row r="101" spans="1:10" x14ac:dyDescent="0.25">
      <c r="A101" s="110">
        <v>14</v>
      </c>
      <c r="B101" s="110">
        <v>20</v>
      </c>
      <c r="C101" s="124">
        <v>4.37</v>
      </c>
      <c r="D101" s="110">
        <v>0.3</v>
      </c>
      <c r="F101" s="110">
        <v>3</v>
      </c>
      <c r="J101" s="230" t="s">
        <v>103</v>
      </c>
    </row>
    <row r="102" spans="1:10" x14ac:dyDescent="0.25">
      <c r="A102" s="110">
        <v>14</v>
      </c>
      <c r="B102" s="110">
        <v>21</v>
      </c>
      <c r="C102" s="124">
        <v>4.4799999999999995</v>
      </c>
      <c r="D102" s="110">
        <v>0.4</v>
      </c>
      <c r="F102" s="110">
        <v>3</v>
      </c>
      <c r="J102" s="230" t="s">
        <v>103</v>
      </c>
    </row>
    <row r="103" spans="1:10" x14ac:dyDescent="0.25">
      <c r="A103" s="110">
        <v>14</v>
      </c>
      <c r="B103" s="110">
        <v>22</v>
      </c>
      <c r="C103" s="124">
        <v>4.26</v>
      </c>
      <c r="D103" s="110">
        <v>0.3</v>
      </c>
      <c r="F103" s="110">
        <v>3</v>
      </c>
      <c r="J103" s="230" t="s">
        <v>103</v>
      </c>
    </row>
    <row r="104" spans="1:10" x14ac:dyDescent="0.25">
      <c r="A104" s="110">
        <v>14</v>
      </c>
      <c r="B104" s="110">
        <v>23</v>
      </c>
      <c r="C104" s="124">
        <v>3.2</v>
      </c>
      <c r="D104" s="110">
        <v>0.2</v>
      </c>
      <c r="F104" s="110">
        <v>3</v>
      </c>
      <c r="J104" s="230" t="s">
        <v>103</v>
      </c>
    </row>
    <row r="105" spans="1:10" x14ac:dyDescent="0.25">
      <c r="A105" s="110">
        <v>14</v>
      </c>
      <c r="B105" s="110">
        <v>24</v>
      </c>
      <c r="C105" s="124">
        <v>4.09</v>
      </c>
      <c r="D105" s="110">
        <v>0.3</v>
      </c>
      <c r="F105" s="110">
        <v>3</v>
      </c>
      <c r="J105" s="230" t="s">
        <v>103</v>
      </c>
    </row>
    <row r="106" spans="1:10" x14ac:dyDescent="0.25">
      <c r="A106" s="110">
        <v>14</v>
      </c>
      <c r="B106" s="110">
        <v>25</v>
      </c>
      <c r="C106" s="124">
        <v>3.91</v>
      </c>
      <c r="D106" s="110">
        <v>0.3</v>
      </c>
      <c r="F106" s="110">
        <v>3</v>
      </c>
      <c r="J106" s="230" t="s">
        <v>103</v>
      </c>
    </row>
    <row r="107" spans="1:10" x14ac:dyDescent="0.25">
      <c r="A107" s="110">
        <v>14</v>
      </c>
      <c r="B107" s="110">
        <v>26</v>
      </c>
      <c r="C107" s="124">
        <v>4.05</v>
      </c>
      <c r="D107" s="110">
        <v>0.2</v>
      </c>
      <c r="F107" s="110">
        <v>3</v>
      </c>
      <c r="J107" s="230" t="s">
        <v>103</v>
      </c>
    </row>
    <row r="108" spans="1:10" x14ac:dyDescent="0.25">
      <c r="A108" s="110">
        <v>14</v>
      </c>
      <c r="B108" s="110">
        <v>27</v>
      </c>
      <c r="C108" s="124">
        <v>3.91</v>
      </c>
      <c r="D108" s="110">
        <v>0.3</v>
      </c>
      <c r="F108" s="110">
        <v>3</v>
      </c>
      <c r="J108" s="230" t="s">
        <v>103</v>
      </c>
    </row>
    <row r="109" spans="1:10" x14ac:dyDescent="0.25">
      <c r="A109" s="110">
        <v>14</v>
      </c>
      <c r="B109" s="110">
        <v>28</v>
      </c>
      <c r="C109" s="124">
        <v>4.18</v>
      </c>
      <c r="D109" s="110">
        <v>0.3</v>
      </c>
      <c r="F109" s="110">
        <v>3</v>
      </c>
      <c r="J109" s="230" t="s">
        <v>103</v>
      </c>
    </row>
    <row r="110" spans="1:10" x14ac:dyDescent="0.25">
      <c r="A110" s="110">
        <v>14</v>
      </c>
      <c r="B110" s="110">
        <v>29</v>
      </c>
      <c r="C110" s="124">
        <v>3.91</v>
      </c>
      <c r="D110" s="110">
        <v>0.3</v>
      </c>
      <c r="F110" s="110">
        <v>3</v>
      </c>
      <c r="J110" s="230" t="s">
        <v>103</v>
      </c>
    </row>
    <row r="111" spans="1:10" x14ac:dyDescent="0.25">
      <c r="A111" s="110">
        <v>14</v>
      </c>
      <c r="B111" s="110">
        <v>30</v>
      </c>
      <c r="C111" s="124">
        <v>3.85</v>
      </c>
      <c r="D111" s="110">
        <v>0.3</v>
      </c>
      <c r="F111" s="110">
        <v>3</v>
      </c>
      <c r="J111" s="230" t="s">
        <v>103</v>
      </c>
    </row>
    <row r="112" spans="1:10" x14ac:dyDescent="0.25">
      <c r="A112" s="110">
        <v>14</v>
      </c>
      <c r="B112" s="110">
        <v>31</v>
      </c>
      <c r="C112" s="124">
        <v>3.94</v>
      </c>
      <c r="D112" s="110">
        <v>0.3</v>
      </c>
      <c r="F112" s="110">
        <v>3</v>
      </c>
      <c r="J112" s="230" t="s">
        <v>103</v>
      </c>
    </row>
    <row r="113" spans="1:10" x14ac:dyDescent="0.25">
      <c r="A113" s="110">
        <v>14</v>
      </c>
      <c r="B113" s="110">
        <v>32</v>
      </c>
      <c r="C113" s="124">
        <v>4.18</v>
      </c>
      <c r="D113" s="110">
        <v>0.3</v>
      </c>
      <c r="F113" s="110">
        <v>3</v>
      </c>
      <c r="J113" s="230" t="s">
        <v>103</v>
      </c>
    </row>
    <row r="114" spans="1:10" x14ac:dyDescent="0.25">
      <c r="A114" s="110">
        <v>14</v>
      </c>
      <c r="B114" s="110">
        <v>33</v>
      </c>
      <c r="C114" s="124">
        <v>3.9</v>
      </c>
      <c r="D114" s="110">
        <v>0.4</v>
      </c>
      <c r="F114" s="110">
        <v>3</v>
      </c>
      <c r="J114" s="230" t="s">
        <v>103</v>
      </c>
    </row>
    <row r="115" spans="1:10" x14ac:dyDescent="0.25">
      <c r="A115" s="110">
        <v>14</v>
      </c>
      <c r="B115" s="110">
        <v>34</v>
      </c>
      <c r="C115" s="124">
        <v>3.8899999999999997</v>
      </c>
      <c r="D115" s="110">
        <v>0.3</v>
      </c>
      <c r="F115" s="110">
        <v>3</v>
      </c>
      <c r="J115" s="230" t="s">
        <v>103</v>
      </c>
    </row>
    <row r="116" spans="1:10" x14ac:dyDescent="0.25">
      <c r="A116" s="110">
        <v>14</v>
      </c>
      <c r="B116" s="110">
        <v>35</v>
      </c>
      <c r="C116" s="124">
        <v>3.8299999999999996</v>
      </c>
      <c r="D116" s="110">
        <v>0.3</v>
      </c>
      <c r="F116" s="110">
        <v>3</v>
      </c>
      <c r="J116" s="230" t="s">
        <v>103</v>
      </c>
    </row>
    <row r="117" spans="1:10" x14ac:dyDescent="0.25">
      <c r="A117" s="110">
        <v>14</v>
      </c>
      <c r="B117" s="110">
        <v>36</v>
      </c>
      <c r="C117" s="124">
        <v>3.75</v>
      </c>
      <c r="D117" s="110">
        <v>0.3</v>
      </c>
      <c r="F117" s="110">
        <v>3</v>
      </c>
      <c r="J117" s="230" t="s">
        <v>103</v>
      </c>
    </row>
    <row r="118" spans="1:10" x14ac:dyDescent="0.25">
      <c r="A118" s="110">
        <v>14</v>
      </c>
      <c r="B118" s="110">
        <v>37</v>
      </c>
      <c r="C118" s="124">
        <v>3.96</v>
      </c>
      <c r="D118" s="110">
        <v>0.3</v>
      </c>
      <c r="F118" s="110">
        <v>3</v>
      </c>
      <c r="J118" s="230" t="s">
        <v>103</v>
      </c>
    </row>
    <row r="119" spans="1:10" x14ac:dyDescent="0.25">
      <c r="A119" s="110">
        <v>14</v>
      </c>
      <c r="B119" s="110">
        <v>38</v>
      </c>
      <c r="C119" s="124">
        <v>3.8899999999999997</v>
      </c>
      <c r="D119" s="110">
        <v>0.2</v>
      </c>
      <c r="F119" s="110">
        <v>3</v>
      </c>
      <c r="J119" s="230" t="s">
        <v>103</v>
      </c>
    </row>
    <row r="120" spans="1:10" x14ac:dyDescent="0.25">
      <c r="A120" s="110">
        <v>14</v>
      </c>
      <c r="B120" s="110">
        <v>39</v>
      </c>
      <c r="C120" s="124">
        <v>4.3499999999999996</v>
      </c>
      <c r="D120" s="110">
        <v>0.4</v>
      </c>
      <c r="F120" s="110">
        <v>3</v>
      </c>
      <c r="J120" s="230" t="s">
        <v>103</v>
      </c>
    </row>
    <row r="121" spans="1:10" x14ac:dyDescent="0.25">
      <c r="A121" s="110">
        <v>14</v>
      </c>
      <c r="B121" s="110">
        <v>40</v>
      </c>
      <c r="C121" s="124">
        <v>3.9200000000000004</v>
      </c>
      <c r="D121" s="110">
        <v>0.3</v>
      </c>
      <c r="F121" s="110">
        <v>3</v>
      </c>
      <c r="J121" s="230" t="s">
        <v>103</v>
      </c>
    </row>
    <row r="122" spans="1:10" x14ac:dyDescent="0.25">
      <c r="A122" s="110">
        <v>14</v>
      </c>
      <c r="B122" s="110">
        <v>41</v>
      </c>
      <c r="C122" s="124">
        <v>3.71</v>
      </c>
      <c r="D122" s="110">
        <v>0.2</v>
      </c>
      <c r="F122" s="110">
        <v>3</v>
      </c>
      <c r="J122" s="230" t="s">
        <v>103</v>
      </c>
    </row>
    <row r="123" spans="1:10" x14ac:dyDescent="0.25">
      <c r="A123" s="110">
        <v>14</v>
      </c>
      <c r="B123" s="110">
        <v>42</v>
      </c>
      <c r="C123" s="124">
        <v>3.8200000000000003</v>
      </c>
      <c r="D123" s="110">
        <v>0.3</v>
      </c>
      <c r="F123" s="110">
        <v>3</v>
      </c>
      <c r="J123" s="230" t="s">
        <v>103</v>
      </c>
    </row>
    <row r="124" spans="1:10" x14ac:dyDescent="0.25">
      <c r="A124" s="110">
        <v>14</v>
      </c>
      <c r="B124" s="110">
        <v>43</v>
      </c>
      <c r="C124" s="124">
        <v>3.5</v>
      </c>
      <c r="D124" s="110">
        <v>0.4</v>
      </c>
      <c r="F124" s="110">
        <v>3</v>
      </c>
      <c r="J124" s="230" t="s">
        <v>103</v>
      </c>
    </row>
    <row r="125" spans="1:10" x14ac:dyDescent="0.25">
      <c r="A125" s="110">
        <v>14</v>
      </c>
      <c r="B125" s="110">
        <v>44</v>
      </c>
      <c r="C125" s="124">
        <v>4.33</v>
      </c>
      <c r="D125" s="110">
        <v>0.4</v>
      </c>
      <c r="F125" s="110">
        <v>3</v>
      </c>
      <c r="J125" s="230" t="s">
        <v>103</v>
      </c>
    </row>
    <row r="126" spans="1:10" x14ac:dyDescent="0.25">
      <c r="A126" s="110">
        <v>14</v>
      </c>
      <c r="B126" s="110">
        <v>45</v>
      </c>
      <c r="C126" s="124">
        <v>4.58</v>
      </c>
      <c r="D126" s="110">
        <v>0.3</v>
      </c>
      <c r="F126" s="110">
        <v>3</v>
      </c>
      <c r="J126" s="230" t="s">
        <v>103</v>
      </c>
    </row>
    <row r="127" spans="1:10" x14ac:dyDescent="0.25">
      <c r="A127" s="110">
        <v>14</v>
      </c>
      <c r="B127" s="110">
        <v>46</v>
      </c>
      <c r="C127" s="124">
        <v>3.8200000000000003</v>
      </c>
      <c r="D127" s="110">
        <v>0.3</v>
      </c>
      <c r="F127" s="110">
        <v>3</v>
      </c>
      <c r="J127" s="230" t="s">
        <v>103</v>
      </c>
    </row>
    <row r="128" spans="1:10" x14ac:dyDescent="0.25">
      <c r="A128" s="110">
        <v>14</v>
      </c>
      <c r="B128" s="110">
        <v>47</v>
      </c>
      <c r="C128" s="124">
        <v>3.94</v>
      </c>
      <c r="D128" s="110">
        <v>0.3</v>
      </c>
      <c r="F128" s="110">
        <v>3</v>
      </c>
      <c r="J128" s="230" t="s">
        <v>103</v>
      </c>
    </row>
    <row r="129" spans="1:10" x14ac:dyDescent="0.25">
      <c r="A129" s="110">
        <v>14</v>
      </c>
      <c r="B129" s="110">
        <v>48</v>
      </c>
      <c r="C129" s="124">
        <v>3.9</v>
      </c>
      <c r="D129" s="110">
        <v>0.3</v>
      </c>
      <c r="F129" s="110">
        <v>3</v>
      </c>
      <c r="J129" s="230" t="s">
        <v>103</v>
      </c>
    </row>
    <row r="130" spans="1:10" x14ac:dyDescent="0.25">
      <c r="A130" s="110">
        <v>14</v>
      </c>
      <c r="B130" s="110">
        <v>49</v>
      </c>
      <c r="C130" s="124">
        <v>4.33</v>
      </c>
      <c r="D130" s="110">
        <v>0.3</v>
      </c>
      <c r="F130" s="110">
        <v>3</v>
      </c>
      <c r="J130" s="230" t="s">
        <v>103</v>
      </c>
    </row>
    <row r="131" spans="1:10" x14ac:dyDescent="0.25">
      <c r="A131" s="110">
        <v>14</v>
      </c>
      <c r="B131" s="110">
        <v>50</v>
      </c>
      <c r="C131" s="124">
        <v>3.7600000000000002</v>
      </c>
      <c r="D131" s="110">
        <v>0.4</v>
      </c>
      <c r="F131" s="110">
        <v>3</v>
      </c>
      <c r="J131" s="230" t="s">
        <v>103</v>
      </c>
    </row>
    <row r="132" spans="1:10" x14ac:dyDescent="0.25">
      <c r="A132" s="110">
        <v>14</v>
      </c>
      <c r="B132" s="110">
        <v>51</v>
      </c>
      <c r="C132" s="124">
        <v>3.5700000000000003</v>
      </c>
      <c r="D132" s="110">
        <v>0.3</v>
      </c>
      <c r="F132" s="110">
        <v>3</v>
      </c>
    </row>
    <row r="133" spans="1:10" x14ac:dyDescent="0.25">
      <c r="A133" s="110">
        <v>14</v>
      </c>
      <c r="B133" s="110">
        <v>52</v>
      </c>
      <c r="C133" s="124">
        <v>4.2200000000000006</v>
      </c>
      <c r="D133" s="110">
        <v>0.4</v>
      </c>
      <c r="F133" s="110">
        <v>3</v>
      </c>
    </row>
    <row r="134" spans="1:10" x14ac:dyDescent="0.25">
      <c r="A134" s="110">
        <v>14</v>
      </c>
      <c r="B134" s="110">
        <v>53</v>
      </c>
      <c r="C134" s="124">
        <v>4.2200000000000006</v>
      </c>
      <c r="D134" s="110">
        <v>0.3</v>
      </c>
      <c r="F134" s="110">
        <v>3</v>
      </c>
    </row>
    <row r="135" spans="1:10" x14ac:dyDescent="0.25">
      <c r="A135" s="110">
        <v>14</v>
      </c>
      <c r="B135" s="110">
        <v>54</v>
      </c>
      <c r="C135" s="124">
        <v>3.65</v>
      </c>
      <c r="D135" s="110">
        <v>0.2</v>
      </c>
      <c r="F135" s="110">
        <v>3</v>
      </c>
    </row>
    <row r="136" spans="1:10" x14ac:dyDescent="0.25">
      <c r="A136" s="110">
        <v>14</v>
      </c>
      <c r="B136" s="110">
        <v>55</v>
      </c>
      <c r="C136" s="124">
        <v>4.33</v>
      </c>
      <c r="D136" s="110">
        <v>0.3</v>
      </c>
      <c r="F136" s="110">
        <v>3</v>
      </c>
    </row>
    <row r="137" spans="1:10" x14ac:dyDescent="0.25">
      <c r="A137" s="110">
        <v>14</v>
      </c>
      <c r="B137" s="110">
        <v>56</v>
      </c>
      <c r="C137" s="124">
        <v>3.5</v>
      </c>
      <c r="D137" s="110">
        <v>0.2</v>
      </c>
      <c r="F137" s="110">
        <v>3</v>
      </c>
    </row>
    <row r="138" spans="1:10" x14ac:dyDescent="0.25">
      <c r="A138" s="110">
        <v>14</v>
      </c>
      <c r="B138" s="110">
        <v>57</v>
      </c>
      <c r="C138" s="124">
        <v>4.09</v>
      </c>
      <c r="D138" s="110">
        <v>0.3</v>
      </c>
      <c r="F138" s="110">
        <v>3</v>
      </c>
    </row>
    <row r="139" spans="1:10" x14ac:dyDescent="0.25">
      <c r="A139" s="110">
        <v>14</v>
      </c>
      <c r="B139" s="110">
        <v>58</v>
      </c>
      <c r="C139" s="124">
        <v>3.7700000000000005</v>
      </c>
      <c r="D139" s="110">
        <v>0.3</v>
      </c>
      <c r="F139" s="110">
        <v>3</v>
      </c>
    </row>
    <row r="140" spans="1:10" x14ac:dyDescent="0.25">
      <c r="A140" s="110">
        <v>14</v>
      </c>
      <c r="B140" s="110">
        <v>59</v>
      </c>
      <c r="C140" s="124">
        <v>3.8</v>
      </c>
      <c r="D140" s="110">
        <v>0.2</v>
      </c>
      <c r="F140" s="110">
        <v>3</v>
      </c>
    </row>
    <row r="141" spans="1:10" x14ac:dyDescent="0.25">
      <c r="A141" s="110">
        <v>14</v>
      </c>
      <c r="B141" s="110">
        <v>60</v>
      </c>
      <c r="C141" s="124">
        <v>4.0600000000000005</v>
      </c>
      <c r="D141" s="110">
        <v>0.3</v>
      </c>
      <c r="F141" s="110">
        <v>3</v>
      </c>
    </row>
    <row r="142" spans="1:10" x14ac:dyDescent="0.25">
      <c r="A142" s="110">
        <v>14</v>
      </c>
      <c r="B142" s="110">
        <v>61</v>
      </c>
      <c r="C142" s="124">
        <v>3.66</v>
      </c>
      <c r="D142" s="110">
        <v>0.3</v>
      </c>
      <c r="F142" s="110">
        <v>3</v>
      </c>
    </row>
    <row r="143" spans="1:10" x14ac:dyDescent="0.25">
      <c r="A143" s="110">
        <v>14</v>
      </c>
      <c r="B143" s="110">
        <v>62</v>
      </c>
      <c r="C143" s="124">
        <v>3.8200000000000003</v>
      </c>
      <c r="D143" s="110">
        <v>0.3</v>
      </c>
      <c r="F143" s="110">
        <v>3</v>
      </c>
    </row>
    <row r="144" spans="1:10" x14ac:dyDescent="0.25">
      <c r="A144" s="110">
        <v>14</v>
      </c>
      <c r="B144" s="110">
        <v>63</v>
      </c>
      <c r="C144" s="124">
        <v>4.38</v>
      </c>
      <c r="D144" s="110">
        <v>0.3</v>
      </c>
      <c r="F144" s="110">
        <v>3</v>
      </c>
    </row>
    <row r="145" spans="1:6" x14ac:dyDescent="0.25">
      <c r="A145" s="110">
        <v>14</v>
      </c>
      <c r="B145" s="110">
        <v>64</v>
      </c>
      <c r="C145" s="124">
        <v>3.3899999999999997</v>
      </c>
      <c r="D145" s="110">
        <v>0.3</v>
      </c>
      <c r="F145" s="110">
        <v>3</v>
      </c>
    </row>
    <row r="146" spans="1:6" x14ac:dyDescent="0.25">
      <c r="A146" s="110">
        <v>14</v>
      </c>
      <c r="B146" s="110">
        <v>65</v>
      </c>
      <c r="C146" s="124">
        <v>3.53</v>
      </c>
      <c r="D146" s="110">
        <v>0.3</v>
      </c>
      <c r="F146" s="110">
        <v>3</v>
      </c>
    </row>
    <row r="147" spans="1:6" x14ac:dyDescent="0.25">
      <c r="A147" s="110">
        <v>14</v>
      </c>
      <c r="B147" s="110">
        <v>66</v>
      </c>
      <c r="C147" s="124">
        <v>3.5</v>
      </c>
      <c r="D147" s="110">
        <v>0.3</v>
      </c>
      <c r="F147" s="110">
        <v>3</v>
      </c>
    </row>
    <row r="148" spans="1:6" x14ac:dyDescent="0.25">
      <c r="A148" s="110">
        <v>14</v>
      </c>
      <c r="B148" s="110">
        <v>67</v>
      </c>
      <c r="C148" s="124">
        <v>3.13</v>
      </c>
      <c r="D148" s="110">
        <v>0.3</v>
      </c>
      <c r="F148" s="110">
        <v>3</v>
      </c>
    </row>
    <row r="149" spans="1:6" x14ac:dyDescent="0.25">
      <c r="A149" s="110">
        <v>14</v>
      </c>
      <c r="B149" s="110">
        <v>68</v>
      </c>
      <c r="C149" s="124">
        <v>3.4299999999999997</v>
      </c>
      <c r="D149" s="110">
        <v>0.3</v>
      </c>
      <c r="F149" s="110">
        <v>3</v>
      </c>
    </row>
    <row r="150" spans="1:6" x14ac:dyDescent="0.25">
      <c r="A150" s="110">
        <v>14</v>
      </c>
      <c r="B150" s="110">
        <v>69</v>
      </c>
      <c r="C150" s="124">
        <v>3.8299999999999996</v>
      </c>
      <c r="D150" s="110">
        <v>0.3</v>
      </c>
      <c r="F150" s="110">
        <v>3</v>
      </c>
    </row>
    <row r="151" spans="1:6" x14ac:dyDescent="0.25">
      <c r="A151" s="110">
        <v>14</v>
      </c>
      <c r="B151" s="110">
        <v>70</v>
      </c>
      <c r="C151" s="124">
        <v>3.21</v>
      </c>
      <c r="D151" s="110">
        <v>0.2</v>
      </c>
      <c r="F151" s="110">
        <v>3</v>
      </c>
    </row>
    <row r="152" spans="1:6" x14ac:dyDescent="0.25">
      <c r="A152" s="110">
        <v>14</v>
      </c>
      <c r="B152" s="110">
        <v>71</v>
      </c>
      <c r="C152" s="124">
        <v>3.4</v>
      </c>
      <c r="D152" s="110">
        <v>0.2</v>
      </c>
      <c r="F152" s="110">
        <v>3</v>
      </c>
    </row>
    <row r="153" spans="1:6" x14ac:dyDescent="0.25">
      <c r="A153" s="110">
        <v>14</v>
      </c>
      <c r="B153" s="110">
        <v>72</v>
      </c>
      <c r="C153" s="124">
        <v>3.63</v>
      </c>
      <c r="D153" s="110">
        <v>0.2</v>
      </c>
      <c r="F153" s="110">
        <v>3</v>
      </c>
    </row>
    <row r="154" spans="1:6" x14ac:dyDescent="0.25">
      <c r="A154" s="110">
        <v>14</v>
      </c>
      <c r="B154" s="110">
        <v>73</v>
      </c>
      <c r="C154" s="124">
        <v>3.45</v>
      </c>
      <c r="D154" s="110">
        <v>0.2</v>
      </c>
      <c r="F154" s="110">
        <v>3</v>
      </c>
    </row>
    <row r="155" spans="1:6" x14ac:dyDescent="0.25">
      <c r="A155" s="110">
        <v>14</v>
      </c>
      <c r="B155" s="110">
        <v>74</v>
      </c>
      <c r="C155" s="124">
        <v>4.0200000000000005</v>
      </c>
      <c r="D155" s="110">
        <v>0.3</v>
      </c>
      <c r="F155" s="110">
        <v>3</v>
      </c>
    </row>
    <row r="156" spans="1:6" x14ac:dyDescent="0.25">
      <c r="A156" s="110">
        <v>14</v>
      </c>
      <c r="B156" s="110">
        <v>75</v>
      </c>
      <c r="C156" s="124">
        <v>3.2299999999999995</v>
      </c>
      <c r="D156" s="110">
        <v>0.1</v>
      </c>
      <c r="F156" s="110">
        <v>3</v>
      </c>
    </row>
    <row r="157" spans="1:6" x14ac:dyDescent="0.25">
      <c r="A157" s="110">
        <v>14</v>
      </c>
      <c r="B157" s="110">
        <v>76</v>
      </c>
      <c r="C157" s="124">
        <v>3.71</v>
      </c>
      <c r="D157" s="110">
        <v>0.2</v>
      </c>
      <c r="F157" s="110">
        <v>3</v>
      </c>
    </row>
    <row r="158" spans="1:6" x14ac:dyDescent="0.25">
      <c r="A158" s="110">
        <v>14</v>
      </c>
      <c r="B158" s="110">
        <v>77</v>
      </c>
      <c r="C158" s="124">
        <v>3.9</v>
      </c>
      <c r="D158" s="110">
        <v>0.2</v>
      </c>
      <c r="F158" s="110">
        <v>3</v>
      </c>
    </row>
    <row r="159" spans="1:6" x14ac:dyDescent="0.25">
      <c r="A159" s="110">
        <v>14</v>
      </c>
      <c r="B159" s="110">
        <v>78</v>
      </c>
      <c r="C159" s="124">
        <v>3.7700000000000005</v>
      </c>
      <c r="D159" s="110">
        <v>0.3</v>
      </c>
      <c r="F159" s="110">
        <v>3</v>
      </c>
    </row>
    <row r="160" spans="1:6" x14ac:dyDescent="0.25">
      <c r="A160" s="110">
        <v>14</v>
      </c>
      <c r="B160" s="110">
        <v>79</v>
      </c>
      <c r="C160" s="124">
        <v>3.7600000000000002</v>
      </c>
      <c r="D160" s="110">
        <v>0.3</v>
      </c>
      <c r="F160" s="110">
        <v>3</v>
      </c>
    </row>
    <row r="161" spans="1:6" x14ac:dyDescent="0.25">
      <c r="A161" s="110">
        <v>14</v>
      </c>
      <c r="B161" s="110">
        <v>80</v>
      </c>
      <c r="C161" s="124">
        <v>3.7700000000000005</v>
      </c>
      <c r="D161" s="110">
        <v>0.1</v>
      </c>
      <c r="F161" s="110">
        <v>3</v>
      </c>
    </row>
    <row r="162" spans="1:6" x14ac:dyDescent="0.25">
      <c r="A162" s="110">
        <v>14</v>
      </c>
      <c r="B162" s="110">
        <v>81</v>
      </c>
      <c r="C162" s="124">
        <v>3.29</v>
      </c>
      <c r="D162" s="110">
        <v>0.1</v>
      </c>
      <c r="F162" s="110">
        <v>3</v>
      </c>
    </row>
    <row r="163" spans="1:6" x14ac:dyDescent="0.25">
      <c r="A163" s="110">
        <v>14</v>
      </c>
      <c r="B163" s="110">
        <v>82</v>
      </c>
      <c r="C163" s="124">
        <v>3.04</v>
      </c>
      <c r="D163" s="110">
        <v>0.1</v>
      </c>
      <c r="F163" s="110">
        <v>3</v>
      </c>
    </row>
    <row r="164" spans="1:6" x14ac:dyDescent="0.25">
      <c r="A164" s="110">
        <v>14</v>
      </c>
      <c r="B164" s="110">
        <v>83</v>
      </c>
      <c r="C164" s="124">
        <v>3.7399999999999998</v>
      </c>
      <c r="D164" s="110">
        <v>0.2</v>
      </c>
      <c r="F164" s="110">
        <v>3</v>
      </c>
    </row>
    <row r="165" spans="1:6" x14ac:dyDescent="0.25">
      <c r="A165" s="110">
        <v>14</v>
      </c>
      <c r="B165" s="110">
        <v>84</v>
      </c>
      <c r="C165" s="124">
        <v>3.2399999999999998</v>
      </c>
      <c r="D165" s="110">
        <v>0.2</v>
      </c>
      <c r="F165" s="110">
        <v>3</v>
      </c>
    </row>
    <row r="166" spans="1:6" x14ac:dyDescent="0.25">
      <c r="A166" s="110">
        <v>14</v>
      </c>
      <c r="B166" s="110">
        <v>85</v>
      </c>
      <c r="C166" s="124">
        <v>3.6700000000000004</v>
      </c>
      <c r="D166" s="110">
        <v>0.2</v>
      </c>
      <c r="F166" s="110">
        <v>3</v>
      </c>
    </row>
    <row r="167" spans="1:6" x14ac:dyDescent="0.25">
      <c r="A167" s="110">
        <v>14</v>
      </c>
      <c r="B167" s="110">
        <v>86</v>
      </c>
      <c r="C167" s="124">
        <v>3.8</v>
      </c>
      <c r="D167" s="110">
        <v>0.3</v>
      </c>
      <c r="F167" s="110">
        <v>3</v>
      </c>
    </row>
    <row r="168" spans="1:6" x14ac:dyDescent="0.25">
      <c r="A168" s="110">
        <v>14</v>
      </c>
      <c r="B168" s="110">
        <v>87</v>
      </c>
      <c r="C168" s="124">
        <v>4.5600000000000005</v>
      </c>
      <c r="D168" s="110">
        <v>0.4</v>
      </c>
      <c r="F168" s="110">
        <v>3</v>
      </c>
    </row>
    <row r="169" spans="1:6" x14ac:dyDescent="0.25">
      <c r="A169" s="110">
        <v>14</v>
      </c>
      <c r="B169" s="110">
        <v>88</v>
      </c>
      <c r="C169" s="124">
        <v>3.56</v>
      </c>
      <c r="D169" s="110">
        <v>0.2</v>
      </c>
      <c r="F169" s="110">
        <v>3</v>
      </c>
    </row>
    <row r="170" spans="1:6" x14ac:dyDescent="0.25">
      <c r="A170" s="110">
        <v>14</v>
      </c>
      <c r="B170" s="110">
        <v>89</v>
      </c>
      <c r="C170" s="124">
        <v>3.85</v>
      </c>
      <c r="D170" s="110">
        <v>0.2</v>
      </c>
      <c r="F170" s="110">
        <v>3</v>
      </c>
    </row>
    <row r="171" spans="1:6" x14ac:dyDescent="0.25">
      <c r="A171" s="110">
        <v>14</v>
      </c>
      <c r="B171" s="110">
        <v>90</v>
      </c>
      <c r="C171" s="124">
        <v>3.34</v>
      </c>
      <c r="D171" s="110">
        <v>0.1</v>
      </c>
      <c r="F171" s="110">
        <v>3</v>
      </c>
    </row>
    <row r="172" spans="1:6" x14ac:dyDescent="0.25">
      <c r="A172" s="110">
        <v>14</v>
      </c>
      <c r="B172" s="110">
        <v>91</v>
      </c>
      <c r="C172" s="124">
        <v>3.06</v>
      </c>
      <c r="D172" s="110">
        <v>0.1</v>
      </c>
      <c r="F172" s="110">
        <v>3</v>
      </c>
    </row>
    <row r="173" spans="1:6" x14ac:dyDescent="0.25">
      <c r="A173" s="110">
        <v>14</v>
      </c>
      <c r="B173" s="110">
        <v>92</v>
      </c>
      <c r="C173" s="124">
        <v>3.6399999999999997</v>
      </c>
      <c r="D173" s="110">
        <v>0.3</v>
      </c>
      <c r="F173" s="110">
        <v>3</v>
      </c>
    </row>
    <row r="174" spans="1:6" x14ac:dyDescent="0.25">
      <c r="A174" s="110">
        <v>14</v>
      </c>
      <c r="B174" s="110">
        <v>93</v>
      </c>
      <c r="C174" s="124">
        <v>4.29</v>
      </c>
      <c r="D174" s="110">
        <v>0.4</v>
      </c>
      <c r="F174" s="110">
        <v>3</v>
      </c>
    </row>
    <row r="175" spans="1:6" x14ac:dyDescent="0.25">
      <c r="A175" s="110">
        <v>14</v>
      </c>
      <c r="B175" s="110">
        <v>94</v>
      </c>
      <c r="C175" s="124">
        <v>2.93</v>
      </c>
      <c r="D175" s="110">
        <v>0.2</v>
      </c>
      <c r="F175" s="110">
        <v>3</v>
      </c>
    </row>
    <row r="176" spans="1:6" x14ac:dyDescent="0.25">
      <c r="A176" s="110">
        <v>14</v>
      </c>
      <c r="B176" s="110">
        <v>95</v>
      </c>
      <c r="C176" s="124">
        <v>3.4799999999999995</v>
      </c>
      <c r="D176" s="110">
        <v>0.2</v>
      </c>
      <c r="F176" s="110">
        <v>3</v>
      </c>
    </row>
    <row r="177" spans="1:6" x14ac:dyDescent="0.25">
      <c r="A177" s="110">
        <v>14</v>
      </c>
      <c r="B177" s="110">
        <v>96</v>
      </c>
      <c r="C177" s="124">
        <v>3.4299999999999997</v>
      </c>
      <c r="D177" s="110">
        <v>0.2</v>
      </c>
      <c r="F177" s="110">
        <v>3</v>
      </c>
    </row>
    <row r="178" spans="1:6" x14ac:dyDescent="0.25">
      <c r="A178" s="110">
        <v>14</v>
      </c>
      <c r="B178" s="110">
        <v>97</v>
      </c>
      <c r="C178" s="124">
        <v>3.81</v>
      </c>
      <c r="D178" s="110">
        <v>0.2</v>
      </c>
      <c r="F178" s="110">
        <v>3</v>
      </c>
    </row>
    <row r="179" spans="1:6" x14ac:dyDescent="0.25">
      <c r="A179" s="110">
        <v>14</v>
      </c>
      <c r="B179" s="110">
        <v>98</v>
      </c>
      <c r="C179" s="124">
        <v>3.15</v>
      </c>
      <c r="D179" s="110">
        <v>0.1</v>
      </c>
      <c r="F179" s="110">
        <v>3</v>
      </c>
    </row>
    <row r="180" spans="1:6" x14ac:dyDescent="0.25">
      <c r="A180" s="110">
        <v>14</v>
      </c>
      <c r="B180" s="110">
        <v>99</v>
      </c>
      <c r="C180" s="124">
        <v>3.4200000000000004</v>
      </c>
      <c r="D180" s="110">
        <v>0.2</v>
      </c>
      <c r="F180" s="110">
        <v>3</v>
      </c>
    </row>
    <row r="181" spans="1:6" x14ac:dyDescent="0.25">
      <c r="A181" s="110">
        <v>14</v>
      </c>
      <c r="B181" s="110">
        <v>100</v>
      </c>
      <c r="C181" s="124">
        <v>3.08</v>
      </c>
      <c r="D181" s="110">
        <v>0.1</v>
      </c>
      <c r="F181" s="110">
        <v>3</v>
      </c>
    </row>
  </sheetData>
  <autoFilter ref="A1:J181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7:L2883"/>
  <sheetViews>
    <sheetView tabSelected="1" zoomScale="91" zoomScaleNormal="91" workbookViewId="0">
      <pane ySplit="17" topLeftCell="A996" activePane="bottomLeft" state="frozen"/>
      <selection activeCell="C1" sqref="C1:C65536"/>
      <selection pane="bottomLeft" activeCell="A818" sqref="A818:A1017"/>
    </sheetView>
  </sheetViews>
  <sheetFormatPr baseColWidth="10" defaultColWidth="17" defaultRowHeight="15.5" x14ac:dyDescent="0.35"/>
  <cols>
    <col min="1" max="1" width="11.26953125" style="117" customWidth="1"/>
    <col min="2" max="2" width="10.26953125" style="117" customWidth="1"/>
    <col min="3" max="8" width="17" style="117"/>
    <col min="9" max="9" width="22.453125" style="117" customWidth="1"/>
    <col min="10" max="16384" width="17" style="117"/>
  </cols>
  <sheetData>
    <row r="17" spans="1:12" ht="26.25" customHeight="1" x14ac:dyDescent="0.35">
      <c r="A17" s="114" t="s">
        <v>90</v>
      </c>
      <c r="B17" s="115" t="s">
        <v>97</v>
      </c>
      <c r="C17" s="215" t="s">
        <v>91</v>
      </c>
      <c r="D17" s="115" t="s">
        <v>92</v>
      </c>
      <c r="E17" s="115" t="s">
        <v>93</v>
      </c>
      <c r="F17" s="116" t="s">
        <v>70</v>
      </c>
      <c r="G17" s="115" t="s">
        <v>94</v>
      </c>
      <c r="H17" s="115" t="s">
        <v>95</v>
      </c>
      <c r="I17" s="115" t="s">
        <v>96</v>
      </c>
      <c r="J17" s="234" t="s">
        <v>107</v>
      </c>
      <c r="K17" s="234" t="s">
        <v>54</v>
      </c>
      <c r="L17" s="234" t="s">
        <v>2</v>
      </c>
    </row>
    <row r="18" spans="1:12" hidden="1" x14ac:dyDescent="0.35">
      <c r="A18" s="117">
        <v>1</v>
      </c>
      <c r="B18" s="118">
        <v>1</v>
      </c>
      <c r="C18" s="119">
        <v>12.35</v>
      </c>
      <c r="D18" s="117">
        <v>11.1</v>
      </c>
      <c r="E18" s="117">
        <v>10</v>
      </c>
      <c r="F18" s="117">
        <v>1</v>
      </c>
      <c r="G18" s="117">
        <v>2</v>
      </c>
      <c r="H18" s="117">
        <v>0.1</v>
      </c>
      <c r="I18" s="117">
        <v>2</v>
      </c>
      <c r="J18" s="235">
        <f>+A18</f>
        <v>1</v>
      </c>
      <c r="K18" s="236">
        <f>+D18</f>
        <v>11.1</v>
      </c>
      <c r="L18" s="236">
        <f>+C18</f>
        <v>12.35</v>
      </c>
    </row>
    <row r="19" spans="1:12" hidden="1" x14ac:dyDescent="0.35">
      <c r="A19" s="117">
        <v>1</v>
      </c>
      <c r="B19" s="118">
        <v>2</v>
      </c>
      <c r="C19" s="119">
        <v>12.33</v>
      </c>
      <c r="D19" s="117">
        <v>10.9</v>
      </c>
      <c r="E19" s="117">
        <v>9.6999999999999993</v>
      </c>
      <c r="F19" s="117">
        <v>1</v>
      </c>
      <c r="G19" s="117">
        <v>2</v>
      </c>
      <c r="H19" s="117">
        <v>0.2</v>
      </c>
      <c r="I19" s="117">
        <v>2</v>
      </c>
      <c r="J19" s="235">
        <f t="shared" ref="J19:J82" si="0">+A19</f>
        <v>1</v>
      </c>
      <c r="K19" s="236">
        <f t="shared" ref="K19:K82" si="1">+D19</f>
        <v>10.9</v>
      </c>
      <c r="L19" s="236">
        <f t="shared" ref="L19:L82" si="2">+C19</f>
        <v>12.33</v>
      </c>
    </row>
    <row r="20" spans="1:12" hidden="1" x14ac:dyDescent="0.35">
      <c r="A20" s="117">
        <v>1</v>
      </c>
      <c r="B20" s="118">
        <v>3</v>
      </c>
      <c r="C20" s="119">
        <v>12.53</v>
      </c>
      <c r="D20" s="117">
        <v>12.2</v>
      </c>
      <c r="E20" s="117">
        <v>10.7</v>
      </c>
      <c r="F20" s="117">
        <v>1</v>
      </c>
      <c r="G20" s="117">
        <v>2</v>
      </c>
      <c r="H20" s="117">
        <v>0.4</v>
      </c>
      <c r="I20" s="117">
        <v>2</v>
      </c>
      <c r="J20" s="235">
        <f t="shared" si="0"/>
        <v>1</v>
      </c>
      <c r="K20" s="236">
        <f t="shared" si="1"/>
        <v>12.2</v>
      </c>
      <c r="L20" s="236">
        <f t="shared" si="2"/>
        <v>12.53</v>
      </c>
    </row>
    <row r="21" spans="1:12" hidden="1" x14ac:dyDescent="0.35">
      <c r="A21" s="117">
        <v>1</v>
      </c>
      <c r="B21" s="118">
        <v>4</v>
      </c>
      <c r="C21" s="119">
        <v>11.84</v>
      </c>
      <c r="D21" s="117">
        <v>11.3</v>
      </c>
      <c r="E21" s="117">
        <v>10</v>
      </c>
      <c r="F21" s="117">
        <v>1</v>
      </c>
      <c r="G21" s="117">
        <v>2</v>
      </c>
      <c r="H21" s="117">
        <v>0.7</v>
      </c>
      <c r="I21" s="117">
        <v>2</v>
      </c>
      <c r="J21" s="235">
        <f t="shared" si="0"/>
        <v>1</v>
      </c>
      <c r="K21" s="236">
        <f t="shared" si="1"/>
        <v>11.3</v>
      </c>
      <c r="L21" s="236">
        <f t="shared" si="2"/>
        <v>11.84</v>
      </c>
    </row>
    <row r="22" spans="1:12" hidden="1" x14ac:dyDescent="0.35">
      <c r="A22" s="117">
        <v>1</v>
      </c>
      <c r="B22" s="118">
        <v>5</v>
      </c>
      <c r="C22" s="119">
        <v>11.72</v>
      </c>
      <c r="D22" s="117">
        <v>10.199999999999999</v>
      </c>
      <c r="E22" s="117">
        <v>9</v>
      </c>
      <c r="F22" s="117">
        <v>1</v>
      </c>
      <c r="G22" s="117">
        <v>2</v>
      </c>
      <c r="H22" s="117">
        <v>1</v>
      </c>
      <c r="I22" s="117">
        <v>2</v>
      </c>
      <c r="J22" s="235">
        <f t="shared" si="0"/>
        <v>1</v>
      </c>
      <c r="K22" s="236">
        <f t="shared" si="1"/>
        <v>10.199999999999999</v>
      </c>
      <c r="L22" s="236">
        <f t="shared" si="2"/>
        <v>11.72</v>
      </c>
    </row>
    <row r="23" spans="1:12" hidden="1" x14ac:dyDescent="0.35">
      <c r="A23" s="117">
        <v>1</v>
      </c>
      <c r="B23" s="118">
        <v>6</v>
      </c>
      <c r="C23" s="119">
        <v>11.75</v>
      </c>
      <c r="D23" s="117">
        <v>10.3</v>
      </c>
      <c r="E23" s="117">
        <v>9</v>
      </c>
      <c r="F23" s="117">
        <v>1</v>
      </c>
      <c r="G23" s="117">
        <v>2</v>
      </c>
      <c r="H23" s="117">
        <v>0.4</v>
      </c>
      <c r="I23" s="117">
        <v>2</v>
      </c>
      <c r="J23" s="235">
        <f t="shared" si="0"/>
        <v>1</v>
      </c>
      <c r="K23" s="236">
        <f t="shared" si="1"/>
        <v>10.3</v>
      </c>
      <c r="L23" s="236">
        <f t="shared" si="2"/>
        <v>11.75</v>
      </c>
    </row>
    <row r="24" spans="1:12" hidden="1" x14ac:dyDescent="0.35">
      <c r="A24" s="117">
        <v>1</v>
      </c>
      <c r="B24" s="118">
        <v>7</v>
      </c>
      <c r="C24" s="119">
        <v>11.33</v>
      </c>
      <c r="D24" s="117">
        <v>9.8000000000000007</v>
      </c>
      <c r="E24" s="117">
        <v>8.6999999999999993</v>
      </c>
      <c r="F24" s="117">
        <v>1</v>
      </c>
      <c r="G24" s="117">
        <v>2</v>
      </c>
      <c r="H24" s="117">
        <v>0.3</v>
      </c>
      <c r="I24" s="117">
        <v>2</v>
      </c>
      <c r="J24" s="235">
        <f t="shared" si="0"/>
        <v>1</v>
      </c>
      <c r="K24" s="236">
        <f t="shared" si="1"/>
        <v>9.8000000000000007</v>
      </c>
      <c r="L24" s="236">
        <f t="shared" si="2"/>
        <v>11.33</v>
      </c>
    </row>
    <row r="25" spans="1:12" hidden="1" x14ac:dyDescent="0.35">
      <c r="A25" s="117">
        <v>1</v>
      </c>
      <c r="B25" s="118">
        <v>8</v>
      </c>
      <c r="C25" s="119">
        <v>11.2</v>
      </c>
      <c r="D25" s="117">
        <v>9.8000000000000007</v>
      </c>
      <c r="E25" s="117">
        <v>8.5</v>
      </c>
      <c r="F25" s="117">
        <v>1</v>
      </c>
      <c r="G25" s="117">
        <v>2</v>
      </c>
      <c r="H25" s="117">
        <v>0.3</v>
      </c>
      <c r="I25" s="117">
        <v>2</v>
      </c>
      <c r="J25" s="235">
        <f t="shared" si="0"/>
        <v>1</v>
      </c>
      <c r="K25" s="236">
        <f t="shared" si="1"/>
        <v>9.8000000000000007</v>
      </c>
      <c r="L25" s="236">
        <f t="shared" si="2"/>
        <v>11.2</v>
      </c>
    </row>
    <row r="26" spans="1:12" hidden="1" x14ac:dyDescent="0.35">
      <c r="A26" s="117">
        <v>1</v>
      </c>
      <c r="B26" s="118">
        <v>9</v>
      </c>
      <c r="C26" s="119">
        <v>11.42</v>
      </c>
      <c r="D26" s="117">
        <v>9.8000000000000007</v>
      </c>
      <c r="E26" s="117">
        <v>8.6</v>
      </c>
      <c r="F26" s="117">
        <v>1</v>
      </c>
      <c r="G26" s="117">
        <v>2</v>
      </c>
      <c r="H26" s="117">
        <v>0.6</v>
      </c>
      <c r="I26" s="117">
        <v>2</v>
      </c>
      <c r="J26" s="235">
        <f t="shared" si="0"/>
        <v>1</v>
      </c>
      <c r="K26" s="236">
        <f t="shared" si="1"/>
        <v>9.8000000000000007</v>
      </c>
      <c r="L26" s="236">
        <f t="shared" si="2"/>
        <v>11.42</v>
      </c>
    </row>
    <row r="27" spans="1:12" hidden="1" x14ac:dyDescent="0.35">
      <c r="A27" s="117">
        <v>1</v>
      </c>
      <c r="B27" s="118">
        <v>10</v>
      </c>
      <c r="C27" s="119">
        <v>11.690000000000001</v>
      </c>
      <c r="D27" s="117">
        <v>10.3</v>
      </c>
      <c r="E27" s="117">
        <v>9.3000000000000007</v>
      </c>
      <c r="F27" s="117">
        <v>1</v>
      </c>
      <c r="G27" s="117">
        <v>2</v>
      </c>
      <c r="H27" s="117">
        <v>0.3</v>
      </c>
      <c r="I27" s="117">
        <v>2</v>
      </c>
      <c r="J27" s="235">
        <f t="shared" si="0"/>
        <v>1</v>
      </c>
      <c r="K27" s="236">
        <f t="shared" si="1"/>
        <v>10.3</v>
      </c>
      <c r="L27" s="236">
        <f t="shared" si="2"/>
        <v>11.690000000000001</v>
      </c>
    </row>
    <row r="28" spans="1:12" hidden="1" x14ac:dyDescent="0.35">
      <c r="A28" s="117">
        <v>1</v>
      </c>
      <c r="B28" s="118">
        <v>11</v>
      </c>
      <c r="C28" s="119">
        <v>11.9</v>
      </c>
      <c r="D28" s="117">
        <v>10.6</v>
      </c>
      <c r="E28" s="117">
        <v>9.6999999999999993</v>
      </c>
      <c r="F28" s="117">
        <v>1</v>
      </c>
      <c r="G28" s="117">
        <v>2</v>
      </c>
      <c r="H28" s="117">
        <v>0.6</v>
      </c>
      <c r="I28" s="117">
        <v>2</v>
      </c>
      <c r="J28" s="235">
        <f t="shared" si="0"/>
        <v>1</v>
      </c>
      <c r="K28" s="236">
        <f t="shared" si="1"/>
        <v>10.6</v>
      </c>
      <c r="L28" s="236">
        <f t="shared" si="2"/>
        <v>11.9</v>
      </c>
    </row>
    <row r="29" spans="1:12" hidden="1" x14ac:dyDescent="0.35">
      <c r="A29" s="117">
        <v>1</v>
      </c>
      <c r="B29" s="118">
        <v>12</v>
      </c>
      <c r="C29" s="119">
        <v>12</v>
      </c>
      <c r="D29" s="117">
        <v>11.6</v>
      </c>
      <c r="E29" s="117">
        <v>10.1</v>
      </c>
      <c r="F29" s="117">
        <v>1</v>
      </c>
      <c r="G29" s="117">
        <v>2</v>
      </c>
      <c r="H29" s="117">
        <v>0.5</v>
      </c>
      <c r="I29" s="117">
        <v>2</v>
      </c>
      <c r="J29" s="235">
        <f t="shared" si="0"/>
        <v>1</v>
      </c>
      <c r="K29" s="236">
        <f t="shared" si="1"/>
        <v>11.6</v>
      </c>
      <c r="L29" s="236">
        <f t="shared" si="2"/>
        <v>12</v>
      </c>
    </row>
    <row r="30" spans="1:12" hidden="1" x14ac:dyDescent="0.35">
      <c r="A30" s="117">
        <v>1</v>
      </c>
      <c r="B30" s="118">
        <v>13</v>
      </c>
      <c r="C30" s="119">
        <v>11.2</v>
      </c>
      <c r="D30" s="117">
        <v>8.8000000000000007</v>
      </c>
      <c r="E30" s="117">
        <v>7.8</v>
      </c>
      <c r="F30" s="117">
        <v>1</v>
      </c>
      <c r="G30" s="117">
        <v>2</v>
      </c>
      <c r="H30" s="117">
        <v>0.5</v>
      </c>
      <c r="I30" s="117">
        <v>2</v>
      </c>
      <c r="J30" s="235">
        <f t="shared" si="0"/>
        <v>1</v>
      </c>
      <c r="K30" s="236">
        <f t="shared" si="1"/>
        <v>8.8000000000000007</v>
      </c>
      <c r="L30" s="236">
        <f t="shared" si="2"/>
        <v>11.2</v>
      </c>
    </row>
    <row r="31" spans="1:12" hidden="1" x14ac:dyDescent="0.35">
      <c r="A31" s="117">
        <v>1</v>
      </c>
      <c r="B31" s="118">
        <v>14</v>
      </c>
      <c r="C31" s="119">
        <v>11.15</v>
      </c>
      <c r="D31" s="117">
        <v>8.6</v>
      </c>
      <c r="E31" s="117">
        <v>7.5</v>
      </c>
      <c r="F31" s="117">
        <v>1</v>
      </c>
      <c r="G31" s="117">
        <v>2</v>
      </c>
      <c r="H31" s="117">
        <v>0.3</v>
      </c>
      <c r="I31" s="117">
        <v>2</v>
      </c>
      <c r="J31" s="235">
        <f t="shared" si="0"/>
        <v>1</v>
      </c>
      <c r="K31" s="236">
        <f t="shared" si="1"/>
        <v>8.6</v>
      </c>
      <c r="L31" s="236">
        <f t="shared" si="2"/>
        <v>11.15</v>
      </c>
    </row>
    <row r="32" spans="1:12" hidden="1" x14ac:dyDescent="0.35">
      <c r="A32" s="117">
        <v>1</v>
      </c>
      <c r="B32" s="118">
        <v>15</v>
      </c>
      <c r="C32" s="119">
        <v>11.690000000000001</v>
      </c>
      <c r="D32" s="117">
        <v>9.6999999999999993</v>
      </c>
      <c r="E32" s="117">
        <v>8.6999999999999993</v>
      </c>
      <c r="F32" s="117">
        <v>1</v>
      </c>
      <c r="G32" s="117">
        <v>2</v>
      </c>
      <c r="H32" s="117">
        <v>0.6</v>
      </c>
      <c r="I32" s="117">
        <v>2</v>
      </c>
      <c r="J32" s="235">
        <f t="shared" si="0"/>
        <v>1</v>
      </c>
      <c r="K32" s="236">
        <f t="shared" si="1"/>
        <v>9.6999999999999993</v>
      </c>
      <c r="L32" s="236">
        <f t="shared" si="2"/>
        <v>11.690000000000001</v>
      </c>
    </row>
    <row r="33" spans="1:12" hidden="1" x14ac:dyDescent="0.35">
      <c r="A33" s="117">
        <v>1</v>
      </c>
      <c r="B33" s="118">
        <v>16</v>
      </c>
      <c r="C33" s="119">
        <v>11.82</v>
      </c>
      <c r="D33" s="117">
        <v>10.199999999999999</v>
      </c>
      <c r="E33" s="117">
        <v>9</v>
      </c>
      <c r="F33" s="117">
        <v>1</v>
      </c>
      <c r="G33" s="117">
        <v>2</v>
      </c>
      <c r="H33" s="117">
        <v>0.3</v>
      </c>
      <c r="I33" s="117">
        <v>2</v>
      </c>
      <c r="J33" s="235">
        <f t="shared" si="0"/>
        <v>1</v>
      </c>
      <c r="K33" s="236">
        <f t="shared" si="1"/>
        <v>10.199999999999999</v>
      </c>
      <c r="L33" s="236">
        <f t="shared" si="2"/>
        <v>11.82</v>
      </c>
    </row>
    <row r="34" spans="1:12" hidden="1" x14ac:dyDescent="0.35">
      <c r="A34" s="117">
        <v>1</v>
      </c>
      <c r="B34" s="118">
        <v>17</v>
      </c>
      <c r="C34" s="119">
        <v>12.6</v>
      </c>
      <c r="D34" s="117">
        <v>13.1</v>
      </c>
      <c r="E34" s="117">
        <v>11.6</v>
      </c>
      <c r="F34" s="117">
        <v>1</v>
      </c>
      <c r="G34" s="117">
        <v>2</v>
      </c>
      <c r="H34" s="117">
        <v>0.4</v>
      </c>
      <c r="I34" s="117">
        <v>2</v>
      </c>
      <c r="J34" s="235">
        <f t="shared" si="0"/>
        <v>1</v>
      </c>
      <c r="K34" s="236">
        <f t="shared" si="1"/>
        <v>13.1</v>
      </c>
      <c r="L34" s="236">
        <f t="shared" si="2"/>
        <v>12.6</v>
      </c>
    </row>
    <row r="35" spans="1:12" hidden="1" x14ac:dyDescent="0.35">
      <c r="A35" s="117">
        <v>1</v>
      </c>
      <c r="B35" s="118">
        <v>18</v>
      </c>
      <c r="C35" s="119">
        <v>11.440000000000001</v>
      </c>
      <c r="D35" s="117">
        <v>9.6999999999999993</v>
      </c>
      <c r="E35" s="117">
        <v>8.3000000000000007</v>
      </c>
      <c r="F35" s="117">
        <v>1</v>
      </c>
      <c r="G35" s="117">
        <v>2</v>
      </c>
      <c r="H35" s="117">
        <v>0.7</v>
      </c>
      <c r="I35" s="117">
        <v>2</v>
      </c>
      <c r="J35" s="235">
        <f t="shared" si="0"/>
        <v>1</v>
      </c>
      <c r="K35" s="236">
        <f t="shared" si="1"/>
        <v>9.6999999999999993</v>
      </c>
      <c r="L35" s="236">
        <f t="shared" si="2"/>
        <v>11.440000000000001</v>
      </c>
    </row>
    <row r="36" spans="1:12" hidden="1" x14ac:dyDescent="0.35">
      <c r="A36" s="117">
        <v>1</v>
      </c>
      <c r="B36" s="118">
        <v>19</v>
      </c>
      <c r="C36" s="119">
        <v>12.05</v>
      </c>
      <c r="D36" s="117">
        <v>11.5</v>
      </c>
      <c r="E36" s="117">
        <v>10.199999999999999</v>
      </c>
      <c r="F36" s="117">
        <v>1</v>
      </c>
      <c r="G36" s="117">
        <v>2</v>
      </c>
      <c r="H36" s="117">
        <v>0.4</v>
      </c>
      <c r="I36" s="117">
        <v>2</v>
      </c>
      <c r="J36" s="235">
        <f t="shared" si="0"/>
        <v>1</v>
      </c>
      <c r="K36" s="236">
        <f t="shared" si="1"/>
        <v>11.5</v>
      </c>
      <c r="L36" s="236">
        <f t="shared" si="2"/>
        <v>12.05</v>
      </c>
    </row>
    <row r="37" spans="1:12" hidden="1" x14ac:dyDescent="0.35">
      <c r="A37" s="117">
        <v>1</v>
      </c>
      <c r="B37" s="118">
        <v>20</v>
      </c>
      <c r="C37" s="119">
        <v>12.309999999999999</v>
      </c>
      <c r="D37" s="117">
        <v>11.3</v>
      </c>
      <c r="E37" s="117">
        <v>10.1</v>
      </c>
      <c r="F37" s="117">
        <v>1</v>
      </c>
      <c r="G37" s="117">
        <v>2</v>
      </c>
      <c r="H37" s="117">
        <v>0.6</v>
      </c>
      <c r="I37" s="117">
        <v>2</v>
      </c>
      <c r="J37" s="235">
        <f t="shared" si="0"/>
        <v>1</v>
      </c>
      <c r="K37" s="236">
        <f t="shared" si="1"/>
        <v>11.3</v>
      </c>
      <c r="L37" s="236">
        <f t="shared" si="2"/>
        <v>12.309999999999999</v>
      </c>
    </row>
    <row r="38" spans="1:12" hidden="1" x14ac:dyDescent="0.35">
      <c r="A38" s="117">
        <v>1</v>
      </c>
      <c r="B38" s="118">
        <v>21</v>
      </c>
      <c r="C38" s="119">
        <v>11.540000000000001</v>
      </c>
      <c r="D38" s="117">
        <v>9.4</v>
      </c>
      <c r="E38" s="117">
        <v>8.1999999999999993</v>
      </c>
      <c r="F38" s="117">
        <v>1</v>
      </c>
      <c r="G38" s="117">
        <v>2</v>
      </c>
      <c r="H38" s="117">
        <v>0.6</v>
      </c>
      <c r="I38" s="117">
        <v>2</v>
      </c>
      <c r="J38" s="235">
        <f t="shared" si="0"/>
        <v>1</v>
      </c>
      <c r="K38" s="236">
        <f t="shared" si="1"/>
        <v>9.4</v>
      </c>
      <c r="L38" s="236">
        <f t="shared" si="2"/>
        <v>11.540000000000001</v>
      </c>
    </row>
    <row r="39" spans="1:12" hidden="1" x14ac:dyDescent="0.35">
      <c r="A39" s="117">
        <v>1</v>
      </c>
      <c r="B39" s="118">
        <v>22</v>
      </c>
      <c r="C39" s="119">
        <v>12.059999999999999</v>
      </c>
      <c r="D39" s="117">
        <v>10.8</v>
      </c>
      <c r="E39" s="117">
        <v>9.5</v>
      </c>
      <c r="F39" s="117">
        <v>1</v>
      </c>
      <c r="G39" s="117">
        <v>2</v>
      </c>
      <c r="H39" s="117">
        <v>0.6</v>
      </c>
      <c r="I39" s="117">
        <v>2</v>
      </c>
      <c r="J39" s="235">
        <f t="shared" si="0"/>
        <v>1</v>
      </c>
      <c r="K39" s="236">
        <f t="shared" si="1"/>
        <v>10.8</v>
      </c>
      <c r="L39" s="236">
        <f t="shared" si="2"/>
        <v>12.059999999999999</v>
      </c>
    </row>
    <row r="40" spans="1:12" hidden="1" x14ac:dyDescent="0.35">
      <c r="A40" s="117">
        <v>1</v>
      </c>
      <c r="B40" s="118">
        <v>23</v>
      </c>
      <c r="C40" s="119">
        <v>11.290000000000001</v>
      </c>
      <c r="D40" s="117">
        <v>9.6999999999999993</v>
      </c>
      <c r="E40" s="117">
        <v>8.1999999999999993</v>
      </c>
      <c r="F40" s="117">
        <v>1</v>
      </c>
      <c r="G40" s="117">
        <v>2</v>
      </c>
      <c r="H40" s="117">
        <v>0.3</v>
      </c>
      <c r="I40" s="117">
        <v>2</v>
      </c>
      <c r="J40" s="235">
        <f t="shared" si="0"/>
        <v>1</v>
      </c>
      <c r="K40" s="236">
        <f t="shared" si="1"/>
        <v>9.6999999999999993</v>
      </c>
      <c r="L40" s="236">
        <f t="shared" si="2"/>
        <v>11.290000000000001</v>
      </c>
    </row>
    <row r="41" spans="1:12" hidden="1" x14ac:dyDescent="0.35">
      <c r="A41" s="117">
        <v>1</v>
      </c>
      <c r="B41" s="118">
        <v>24</v>
      </c>
      <c r="C41" s="119">
        <v>11.34</v>
      </c>
      <c r="D41" s="117">
        <v>9.1999999999999993</v>
      </c>
      <c r="E41" s="117">
        <v>8.3000000000000007</v>
      </c>
      <c r="F41" s="117">
        <v>1</v>
      </c>
      <c r="G41" s="117">
        <v>2</v>
      </c>
      <c r="H41" s="117">
        <v>0.3</v>
      </c>
      <c r="I41" s="117">
        <v>2</v>
      </c>
      <c r="J41" s="235">
        <f t="shared" si="0"/>
        <v>1</v>
      </c>
      <c r="K41" s="236">
        <f t="shared" si="1"/>
        <v>9.1999999999999993</v>
      </c>
      <c r="L41" s="236">
        <f t="shared" si="2"/>
        <v>11.34</v>
      </c>
    </row>
    <row r="42" spans="1:12" hidden="1" x14ac:dyDescent="0.35">
      <c r="A42" s="117">
        <v>1</v>
      </c>
      <c r="B42" s="117">
        <v>25</v>
      </c>
      <c r="C42" s="119">
        <v>11.58</v>
      </c>
      <c r="D42" s="117">
        <v>9.1</v>
      </c>
      <c r="E42" s="117">
        <v>8.1</v>
      </c>
      <c r="F42" s="117">
        <v>1</v>
      </c>
      <c r="G42" s="117">
        <v>2</v>
      </c>
      <c r="H42" s="117">
        <v>0.4</v>
      </c>
      <c r="J42" s="235">
        <f t="shared" si="0"/>
        <v>1</v>
      </c>
      <c r="K42" s="236">
        <f t="shared" si="1"/>
        <v>9.1</v>
      </c>
      <c r="L42" s="236">
        <f t="shared" si="2"/>
        <v>11.58</v>
      </c>
    </row>
    <row r="43" spans="1:12" hidden="1" x14ac:dyDescent="0.35">
      <c r="A43" s="117">
        <v>1</v>
      </c>
      <c r="B43" s="117">
        <v>26</v>
      </c>
      <c r="C43" s="119">
        <v>12.48</v>
      </c>
      <c r="D43" s="117">
        <v>12.3</v>
      </c>
      <c r="E43" s="117">
        <v>11</v>
      </c>
      <c r="F43" s="117">
        <v>1</v>
      </c>
      <c r="G43" s="117">
        <v>2</v>
      </c>
      <c r="H43" s="117">
        <v>0.4</v>
      </c>
      <c r="J43" s="235">
        <f t="shared" si="0"/>
        <v>1</v>
      </c>
      <c r="K43" s="236">
        <f t="shared" si="1"/>
        <v>12.3</v>
      </c>
      <c r="L43" s="236">
        <f t="shared" si="2"/>
        <v>12.48</v>
      </c>
    </row>
    <row r="44" spans="1:12" hidden="1" x14ac:dyDescent="0.35">
      <c r="A44" s="117">
        <v>1</v>
      </c>
      <c r="B44" s="117">
        <v>27</v>
      </c>
      <c r="C44" s="119">
        <v>11.82</v>
      </c>
      <c r="D44" s="117">
        <v>10.4</v>
      </c>
      <c r="E44" s="117">
        <v>9.1999999999999993</v>
      </c>
      <c r="F44" s="117">
        <v>1</v>
      </c>
      <c r="G44" s="117">
        <v>2</v>
      </c>
      <c r="H44" s="117">
        <v>0.4</v>
      </c>
      <c r="J44" s="235">
        <f t="shared" si="0"/>
        <v>1</v>
      </c>
      <c r="K44" s="236">
        <f t="shared" si="1"/>
        <v>10.4</v>
      </c>
      <c r="L44" s="236">
        <f t="shared" si="2"/>
        <v>11.82</v>
      </c>
    </row>
    <row r="45" spans="1:12" hidden="1" x14ac:dyDescent="0.35">
      <c r="A45" s="117">
        <v>1</v>
      </c>
      <c r="B45" s="117">
        <v>28</v>
      </c>
      <c r="C45" s="119">
        <v>11.77</v>
      </c>
      <c r="D45" s="117">
        <v>10.4</v>
      </c>
      <c r="E45" s="117">
        <v>9</v>
      </c>
      <c r="F45" s="117">
        <v>1</v>
      </c>
      <c r="G45" s="117">
        <v>2</v>
      </c>
      <c r="H45" s="117">
        <v>0.8</v>
      </c>
      <c r="J45" s="235">
        <f t="shared" si="0"/>
        <v>1</v>
      </c>
      <c r="K45" s="236">
        <f t="shared" si="1"/>
        <v>10.4</v>
      </c>
      <c r="L45" s="236">
        <f t="shared" si="2"/>
        <v>11.77</v>
      </c>
    </row>
    <row r="46" spans="1:12" hidden="1" x14ac:dyDescent="0.35">
      <c r="A46" s="117">
        <v>1</v>
      </c>
      <c r="B46" s="117">
        <v>29</v>
      </c>
      <c r="C46" s="119">
        <v>12.07</v>
      </c>
      <c r="D46" s="117">
        <v>11.9</v>
      </c>
      <c r="E46" s="117">
        <v>10.4</v>
      </c>
      <c r="F46" s="117">
        <v>1</v>
      </c>
      <c r="G46" s="117">
        <v>2</v>
      </c>
      <c r="H46" s="117">
        <v>0.7</v>
      </c>
      <c r="J46" s="235">
        <f t="shared" si="0"/>
        <v>1</v>
      </c>
      <c r="K46" s="236">
        <f t="shared" si="1"/>
        <v>11.9</v>
      </c>
      <c r="L46" s="236">
        <f t="shared" si="2"/>
        <v>12.07</v>
      </c>
    </row>
    <row r="47" spans="1:12" hidden="1" x14ac:dyDescent="0.35">
      <c r="A47" s="117">
        <v>1</v>
      </c>
      <c r="B47" s="117">
        <v>30</v>
      </c>
      <c r="C47" s="119">
        <v>12.22</v>
      </c>
      <c r="D47" s="117">
        <v>11.6</v>
      </c>
      <c r="E47" s="117">
        <v>10.3</v>
      </c>
      <c r="F47" s="117">
        <v>1</v>
      </c>
      <c r="G47" s="117">
        <v>2</v>
      </c>
      <c r="H47" s="117">
        <v>0.5</v>
      </c>
      <c r="J47" s="235">
        <f t="shared" si="0"/>
        <v>1</v>
      </c>
      <c r="K47" s="236">
        <f t="shared" si="1"/>
        <v>11.6</v>
      </c>
      <c r="L47" s="236">
        <f t="shared" si="2"/>
        <v>12.22</v>
      </c>
    </row>
    <row r="48" spans="1:12" hidden="1" x14ac:dyDescent="0.35">
      <c r="A48" s="117">
        <v>1</v>
      </c>
      <c r="B48" s="117">
        <v>31</v>
      </c>
      <c r="C48" s="119">
        <v>12.47</v>
      </c>
      <c r="D48" s="117">
        <v>12.5</v>
      </c>
      <c r="E48" s="117">
        <v>10.9</v>
      </c>
      <c r="F48" s="117">
        <v>1</v>
      </c>
      <c r="G48" s="117">
        <v>2</v>
      </c>
      <c r="H48" s="117">
        <v>0.7</v>
      </c>
      <c r="J48" s="235">
        <f t="shared" si="0"/>
        <v>1</v>
      </c>
      <c r="K48" s="236">
        <f t="shared" si="1"/>
        <v>12.5</v>
      </c>
      <c r="L48" s="236">
        <f t="shared" si="2"/>
        <v>12.47</v>
      </c>
    </row>
    <row r="49" spans="1:12" hidden="1" x14ac:dyDescent="0.35">
      <c r="A49" s="117">
        <v>1</v>
      </c>
      <c r="B49" s="117">
        <v>32</v>
      </c>
      <c r="C49" s="119">
        <v>11.59</v>
      </c>
      <c r="D49" s="117">
        <v>10.199999999999999</v>
      </c>
      <c r="E49" s="117">
        <v>9</v>
      </c>
      <c r="F49" s="117">
        <v>1</v>
      </c>
      <c r="G49" s="117">
        <v>2</v>
      </c>
      <c r="H49" s="117">
        <v>0.3</v>
      </c>
      <c r="J49" s="235">
        <f t="shared" si="0"/>
        <v>1</v>
      </c>
      <c r="K49" s="236">
        <f t="shared" si="1"/>
        <v>10.199999999999999</v>
      </c>
      <c r="L49" s="236">
        <f t="shared" si="2"/>
        <v>11.59</v>
      </c>
    </row>
    <row r="50" spans="1:12" hidden="1" x14ac:dyDescent="0.35">
      <c r="A50" s="117">
        <v>1</v>
      </c>
      <c r="B50" s="117">
        <v>33</v>
      </c>
      <c r="C50" s="119">
        <v>12.05</v>
      </c>
      <c r="D50" s="117">
        <v>10.199999999999999</v>
      </c>
      <c r="E50" s="117">
        <v>9.1</v>
      </c>
      <c r="F50" s="117">
        <v>1</v>
      </c>
      <c r="G50" s="117">
        <v>2</v>
      </c>
      <c r="H50" s="117">
        <v>0.2</v>
      </c>
      <c r="J50" s="235">
        <f t="shared" si="0"/>
        <v>1</v>
      </c>
      <c r="K50" s="236">
        <f t="shared" si="1"/>
        <v>10.199999999999999</v>
      </c>
      <c r="L50" s="236">
        <f t="shared" si="2"/>
        <v>12.05</v>
      </c>
    </row>
    <row r="51" spans="1:12" hidden="1" x14ac:dyDescent="0.35">
      <c r="A51" s="117">
        <v>1</v>
      </c>
      <c r="B51" s="117">
        <v>34</v>
      </c>
      <c r="C51" s="119">
        <v>12.190000000000001</v>
      </c>
      <c r="D51" s="117">
        <v>10.8</v>
      </c>
      <c r="E51" s="117">
        <v>9.9</v>
      </c>
      <c r="F51" s="117">
        <v>1</v>
      </c>
      <c r="G51" s="117">
        <v>2</v>
      </c>
      <c r="H51" s="117">
        <v>0.3</v>
      </c>
      <c r="J51" s="235">
        <f t="shared" si="0"/>
        <v>1</v>
      </c>
      <c r="K51" s="236">
        <f t="shared" si="1"/>
        <v>10.8</v>
      </c>
      <c r="L51" s="236">
        <f t="shared" si="2"/>
        <v>12.190000000000001</v>
      </c>
    </row>
    <row r="52" spans="1:12" hidden="1" x14ac:dyDescent="0.35">
      <c r="A52" s="117">
        <v>1</v>
      </c>
      <c r="B52" s="117">
        <v>35</v>
      </c>
      <c r="C52" s="119">
        <v>12.040000000000001</v>
      </c>
      <c r="D52" s="117">
        <v>11.4</v>
      </c>
      <c r="E52" s="117">
        <v>10.199999999999999</v>
      </c>
      <c r="F52" s="117">
        <v>1</v>
      </c>
      <c r="G52" s="117">
        <v>2</v>
      </c>
      <c r="H52" s="117">
        <v>0.6</v>
      </c>
      <c r="J52" s="235">
        <f t="shared" si="0"/>
        <v>1</v>
      </c>
      <c r="K52" s="236">
        <f t="shared" si="1"/>
        <v>11.4</v>
      </c>
      <c r="L52" s="236">
        <f t="shared" si="2"/>
        <v>12.040000000000001</v>
      </c>
    </row>
    <row r="53" spans="1:12" hidden="1" x14ac:dyDescent="0.35">
      <c r="A53" s="117">
        <v>1</v>
      </c>
      <c r="B53" s="117">
        <v>36</v>
      </c>
      <c r="C53" s="119">
        <v>12.33</v>
      </c>
      <c r="D53" s="117">
        <v>11.3</v>
      </c>
      <c r="E53" s="117">
        <v>9.6999999999999993</v>
      </c>
      <c r="F53" s="117">
        <v>1</v>
      </c>
      <c r="G53" s="117">
        <v>2</v>
      </c>
      <c r="H53" s="117">
        <v>0.7</v>
      </c>
      <c r="J53" s="235">
        <f t="shared" si="0"/>
        <v>1</v>
      </c>
      <c r="K53" s="236">
        <f t="shared" si="1"/>
        <v>11.3</v>
      </c>
      <c r="L53" s="236">
        <f t="shared" si="2"/>
        <v>12.33</v>
      </c>
    </row>
    <row r="54" spans="1:12" hidden="1" x14ac:dyDescent="0.35">
      <c r="A54" s="117">
        <v>1</v>
      </c>
      <c r="B54" s="117">
        <v>37</v>
      </c>
      <c r="C54" s="119">
        <v>11.58</v>
      </c>
      <c r="D54" s="117">
        <v>8.9</v>
      </c>
      <c r="E54" s="117">
        <v>8.1</v>
      </c>
      <c r="F54" s="117">
        <v>1</v>
      </c>
      <c r="G54" s="117">
        <v>2</v>
      </c>
      <c r="H54" s="117">
        <v>0.3</v>
      </c>
      <c r="J54" s="235">
        <f t="shared" si="0"/>
        <v>1</v>
      </c>
      <c r="K54" s="236">
        <f t="shared" si="1"/>
        <v>8.9</v>
      </c>
      <c r="L54" s="236">
        <f t="shared" si="2"/>
        <v>11.58</v>
      </c>
    </row>
    <row r="55" spans="1:12" hidden="1" x14ac:dyDescent="0.35">
      <c r="A55" s="117">
        <v>1</v>
      </c>
      <c r="B55" s="117">
        <v>38</v>
      </c>
      <c r="C55" s="119">
        <v>12.77</v>
      </c>
      <c r="D55" s="117">
        <v>13.4</v>
      </c>
      <c r="E55" s="117">
        <v>11.8</v>
      </c>
      <c r="F55" s="117">
        <v>1</v>
      </c>
      <c r="G55" s="117">
        <v>2</v>
      </c>
      <c r="H55" s="117">
        <v>0.6</v>
      </c>
      <c r="J55" s="235">
        <f t="shared" si="0"/>
        <v>1</v>
      </c>
      <c r="K55" s="236">
        <f t="shared" si="1"/>
        <v>13.4</v>
      </c>
      <c r="L55" s="236">
        <f t="shared" si="2"/>
        <v>12.77</v>
      </c>
    </row>
    <row r="56" spans="1:12" hidden="1" x14ac:dyDescent="0.35">
      <c r="A56" s="117">
        <v>1</v>
      </c>
      <c r="B56" s="117">
        <v>39</v>
      </c>
      <c r="C56" s="119">
        <v>10.92</v>
      </c>
      <c r="D56" s="117">
        <v>7.4</v>
      </c>
      <c r="E56" s="117">
        <v>6.7</v>
      </c>
      <c r="F56" s="117">
        <v>1</v>
      </c>
      <c r="G56" s="117">
        <v>2</v>
      </c>
      <c r="H56" s="117">
        <v>0.3</v>
      </c>
      <c r="J56" s="235">
        <f t="shared" si="0"/>
        <v>1</v>
      </c>
      <c r="K56" s="236">
        <f t="shared" si="1"/>
        <v>7.4</v>
      </c>
      <c r="L56" s="236">
        <f t="shared" si="2"/>
        <v>10.92</v>
      </c>
    </row>
    <row r="57" spans="1:12" hidden="1" x14ac:dyDescent="0.35">
      <c r="A57" s="117">
        <v>1</v>
      </c>
      <c r="B57" s="117">
        <v>40</v>
      </c>
      <c r="C57" s="119">
        <v>12.1</v>
      </c>
      <c r="D57" s="117">
        <v>11.7</v>
      </c>
      <c r="E57" s="117">
        <v>9.9</v>
      </c>
      <c r="F57" s="117">
        <v>1</v>
      </c>
      <c r="G57" s="117">
        <v>2</v>
      </c>
      <c r="H57" s="117">
        <v>0.7</v>
      </c>
      <c r="J57" s="235">
        <f t="shared" si="0"/>
        <v>1</v>
      </c>
      <c r="K57" s="236">
        <f t="shared" si="1"/>
        <v>11.7</v>
      </c>
      <c r="L57" s="236">
        <f t="shared" si="2"/>
        <v>12.1</v>
      </c>
    </row>
    <row r="58" spans="1:12" hidden="1" x14ac:dyDescent="0.35">
      <c r="A58" s="117">
        <v>1</v>
      </c>
      <c r="B58" s="117">
        <v>41</v>
      </c>
      <c r="C58" s="119">
        <v>12.07</v>
      </c>
      <c r="D58" s="117">
        <v>11.5</v>
      </c>
      <c r="E58" s="117">
        <v>9.6</v>
      </c>
      <c r="F58" s="117">
        <v>1</v>
      </c>
      <c r="G58" s="117">
        <v>2</v>
      </c>
      <c r="H58" s="117">
        <v>0.6</v>
      </c>
      <c r="J58" s="235">
        <f t="shared" si="0"/>
        <v>1</v>
      </c>
      <c r="K58" s="236">
        <f t="shared" si="1"/>
        <v>11.5</v>
      </c>
      <c r="L58" s="236">
        <f t="shared" si="2"/>
        <v>12.07</v>
      </c>
    </row>
    <row r="59" spans="1:12" hidden="1" x14ac:dyDescent="0.35">
      <c r="A59" s="117">
        <v>1</v>
      </c>
      <c r="B59" s="117">
        <v>42</v>
      </c>
      <c r="C59" s="119">
        <v>11.8</v>
      </c>
      <c r="D59" s="117">
        <v>10.199999999999999</v>
      </c>
      <c r="E59" s="117">
        <v>9.1</v>
      </c>
      <c r="F59" s="117">
        <v>1</v>
      </c>
      <c r="G59" s="117">
        <v>2</v>
      </c>
      <c r="H59" s="117">
        <v>0.8</v>
      </c>
      <c r="J59" s="235">
        <f t="shared" si="0"/>
        <v>1</v>
      </c>
      <c r="K59" s="236">
        <f t="shared" si="1"/>
        <v>10.199999999999999</v>
      </c>
      <c r="L59" s="236">
        <f t="shared" si="2"/>
        <v>11.8</v>
      </c>
    </row>
    <row r="60" spans="1:12" hidden="1" x14ac:dyDescent="0.35">
      <c r="A60" s="117">
        <v>1</v>
      </c>
      <c r="B60" s="117">
        <v>43</v>
      </c>
      <c r="C60" s="119">
        <v>11.83</v>
      </c>
      <c r="D60" s="117">
        <v>10</v>
      </c>
      <c r="E60" s="117">
        <v>9.1</v>
      </c>
      <c r="F60" s="117">
        <v>1</v>
      </c>
      <c r="G60" s="117">
        <v>2</v>
      </c>
      <c r="H60" s="117">
        <v>0.3</v>
      </c>
      <c r="J60" s="235">
        <f t="shared" si="0"/>
        <v>1</v>
      </c>
      <c r="K60" s="236">
        <f t="shared" si="1"/>
        <v>10</v>
      </c>
      <c r="L60" s="236">
        <f t="shared" si="2"/>
        <v>11.83</v>
      </c>
    </row>
    <row r="61" spans="1:12" hidden="1" x14ac:dyDescent="0.35">
      <c r="A61" s="117">
        <v>1</v>
      </c>
      <c r="B61" s="117">
        <v>44</v>
      </c>
      <c r="C61" s="119">
        <v>11.790000000000001</v>
      </c>
      <c r="D61" s="117">
        <v>9.9</v>
      </c>
      <c r="E61" s="117">
        <v>9.1</v>
      </c>
      <c r="F61" s="117">
        <v>1</v>
      </c>
      <c r="G61" s="117">
        <v>2</v>
      </c>
      <c r="H61" s="117">
        <v>0.3</v>
      </c>
      <c r="J61" s="235">
        <f t="shared" si="0"/>
        <v>1</v>
      </c>
      <c r="K61" s="236">
        <f t="shared" si="1"/>
        <v>9.9</v>
      </c>
      <c r="L61" s="236">
        <f t="shared" si="2"/>
        <v>11.790000000000001</v>
      </c>
    </row>
    <row r="62" spans="1:12" hidden="1" x14ac:dyDescent="0.35">
      <c r="A62" s="117">
        <v>1</v>
      </c>
      <c r="B62" s="117">
        <v>45</v>
      </c>
      <c r="C62" s="119">
        <v>11.8</v>
      </c>
      <c r="D62" s="117">
        <v>10.8</v>
      </c>
      <c r="E62" s="117">
        <v>9.4</v>
      </c>
      <c r="F62" s="117">
        <v>1</v>
      </c>
      <c r="G62" s="117">
        <v>2</v>
      </c>
      <c r="H62" s="117">
        <v>0.5</v>
      </c>
      <c r="J62" s="235">
        <f t="shared" si="0"/>
        <v>1</v>
      </c>
      <c r="K62" s="236">
        <f t="shared" si="1"/>
        <v>10.8</v>
      </c>
      <c r="L62" s="236">
        <f t="shared" si="2"/>
        <v>11.8</v>
      </c>
    </row>
    <row r="63" spans="1:12" hidden="1" x14ac:dyDescent="0.35">
      <c r="A63" s="117">
        <v>1</v>
      </c>
      <c r="B63" s="117">
        <v>46</v>
      </c>
      <c r="C63" s="119">
        <v>11.76</v>
      </c>
      <c r="D63" s="117">
        <v>9.9</v>
      </c>
      <c r="E63" s="117">
        <v>8.6</v>
      </c>
      <c r="F63" s="117">
        <v>1</v>
      </c>
      <c r="G63" s="117">
        <v>2</v>
      </c>
      <c r="H63" s="117">
        <v>0.6</v>
      </c>
      <c r="J63" s="235">
        <f t="shared" si="0"/>
        <v>1</v>
      </c>
      <c r="K63" s="236">
        <f t="shared" si="1"/>
        <v>9.9</v>
      </c>
      <c r="L63" s="236">
        <f t="shared" si="2"/>
        <v>11.76</v>
      </c>
    </row>
    <row r="64" spans="1:12" hidden="1" x14ac:dyDescent="0.35">
      <c r="A64" s="117">
        <v>1</v>
      </c>
      <c r="B64" s="117">
        <v>47</v>
      </c>
      <c r="C64" s="119">
        <v>12.03</v>
      </c>
      <c r="D64" s="117">
        <v>9.6999999999999993</v>
      </c>
      <c r="E64" s="117">
        <v>8.6999999999999993</v>
      </c>
      <c r="F64" s="117">
        <v>1</v>
      </c>
      <c r="G64" s="117">
        <v>2</v>
      </c>
      <c r="H64" s="117">
        <v>0.4</v>
      </c>
      <c r="J64" s="235">
        <f t="shared" si="0"/>
        <v>1</v>
      </c>
      <c r="K64" s="236">
        <f t="shared" si="1"/>
        <v>9.6999999999999993</v>
      </c>
      <c r="L64" s="236">
        <f t="shared" si="2"/>
        <v>12.03</v>
      </c>
    </row>
    <row r="65" spans="1:12" hidden="1" x14ac:dyDescent="0.35">
      <c r="A65" s="117">
        <v>1</v>
      </c>
      <c r="B65" s="117">
        <v>48</v>
      </c>
      <c r="C65" s="119">
        <v>11.78</v>
      </c>
      <c r="D65" s="117">
        <v>9.6999999999999993</v>
      </c>
      <c r="E65" s="117">
        <v>8.4</v>
      </c>
      <c r="F65" s="117">
        <v>1</v>
      </c>
      <c r="G65" s="117">
        <v>2</v>
      </c>
      <c r="H65" s="117">
        <v>0.6</v>
      </c>
      <c r="J65" s="235">
        <f t="shared" si="0"/>
        <v>1</v>
      </c>
      <c r="K65" s="236">
        <f t="shared" si="1"/>
        <v>9.6999999999999993</v>
      </c>
      <c r="L65" s="236">
        <f t="shared" si="2"/>
        <v>11.78</v>
      </c>
    </row>
    <row r="66" spans="1:12" hidden="1" x14ac:dyDescent="0.35">
      <c r="A66" s="117">
        <v>1</v>
      </c>
      <c r="B66" s="117">
        <v>49</v>
      </c>
      <c r="C66" s="119">
        <v>12.059999999999999</v>
      </c>
      <c r="D66" s="117">
        <v>11</v>
      </c>
      <c r="E66" s="117">
        <v>9.5</v>
      </c>
      <c r="F66" s="117">
        <v>1</v>
      </c>
      <c r="G66" s="117">
        <v>2</v>
      </c>
      <c r="H66" s="117">
        <v>0.5</v>
      </c>
      <c r="J66" s="235">
        <f t="shared" si="0"/>
        <v>1</v>
      </c>
      <c r="K66" s="236">
        <f t="shared" si="1"/>
        <v>11</v>
      </c>
      <c r="L66" s="236">
        <f t="shared" si="2"/>
        <v>12.059999999999999</v>
      </c>
    </row>
    <row r="67" spans="1:12" hidden="1" x14ac:dyDescent="0.35">
      <c r="A67" s="117">
        <v>1</v>
      </c>
      <c r="B67" s="117">
        <v>50</v>
      </c>
      <c r="C67" s="119">
        <v>11.58</v>
      </c>
      <c r="D67" s="117">
        <v>9.3000000000000007</v>
      </c>
      <c r="E67" s="117">
        <v>8.4</v>
      </c>
      <c r="F67" s="117">
        <v>1</v>
      </c>
      <c r="G67" s="117">
        <v>2</v>
      </c>
      <c r="H67" s="117">
        <v>0.4</v>
      </c>
      <c r="J67" s="235">
        <f t="shared" si="0"/>
        <v>1</v>
      </c>
      <c r="K67" s="236">
        <f t="shared" si="1"/>
        <v>9.3000000000000007</v>
      </c>
      <c r="L67" s="236">
        <f t="shared" si="2"/>
        <v>11.58</v>
      </c>
    </row>
    <row r="68" spans="1:12" hidden="1" x14ac:dyDescent="0.35">
      <c r="A68" s="117">
        <v>1</v>
      </c>
      <c r="B68" s="117">
        <v>51</v>
      </c>
      <c r="C68" s="119">
        <v>12.4</v>
      </c>
      <c r="D68" s="117">
        <v>12.1</v>
      </c>
      <c r="E68" s="117">
        <v>10.9</v>
      </c>
      <c r="F68" s="117">
        <v>1</v>
      </c>
      <c r="G68" s="117">
        <v>2</v>
      </c>
      <c r="H68" s="117">
        <v>0.7</v>
      </c>
      <c r="J68" s="235">
        <f t="shared" si="0"/>
        <v>1</v>
      </c>
      <c r="K68" s="236">
        <f t="shared" si="1"/>
        <v>12.1</v>
      </c>
      <c r="L68" s="236">
        <f t="shared" si="2"/>
        <v>12.4</v>
      </c>
    </row>
    <row r="69" spans="1:12" hidden="1" x14ac:dyDescent="0.35">
      <c r="A69" s="117">
        <v>1</v>
      </c>
      <c r="B69" s="117">
        <v>52</v>
      </c>
      <c r="C69" s="119">
        <v>12.1</v>
      </c>
      <c r="D69" s="117">
        <v>11</v>
      </c>
      <c r="E69" s="117">
        <v>9.6</v>
      </c>
      <c r="F69" s="117">
        <v>1</v>
      </c>
      <c r="G69" s="117">
        <v>2</v>
      </c>
      <c r="H69" s="117">
        <v>0.2</v>
      </c>
      <c r="J69" s="235">
        <f t="shared" si="0"/>
        <v>1</v>
      </c>
      <c r="K69" s="236">
        <f t="shared" si="1"/>
        <v>11</v>
      </c>
      <c r="L69" s="236">
        <f t="shared" si="2"/>
        <v>12.1</v>
      </c>
    </row>
    <row r="70" spans="1:12" hidden="1" x14ac:dyDescent="0.35">
      <c r="A70" s="117">
        <v>1</v>
      </c>
      <c r="B70" s="117">
        <v>53</v>
      </c>
      <c r="C70" s="119">
        <v>11.540000000000001</v>
      </c>
      <c r="D70" s="117">
        <v>9.6999999999999993</v>
      </c>
      <c r="E70" s="117">
        <v>8.3000000000000007</v>
      </c>
      <c r="F70" s="117">
        <v>1</v>
      </c>
      <c r="G70" s="117">
        <v>2</v>
      </c>
      <c r="H70" s="117">
        <v>0.2</v>
      </c>
      <c r="J70" s="235">
        <f t="shared" si="0"/>
        <v>1</v>
      </c>
      <c r="K70" s="236">
        <f t="shared" si="1"/>
        <v>9.6999999999999993</v>
      </c>
      <c r="L70" s="236">
        <f t="shared" si="2"/>
        <v>11.540000000000001</v>
      </c>
    </row>
    <row r="71" spans="1:12" hidden="1" x14ac:dyDescent="0.35">
      <c r="A71" s="117">
        <v>1</v>
      </c>
      <c r="B71" s="117">
        <v>54</v>
      </c>
      <c r="C71" s="119">
        <v>12.01</v>
      </c>
      <c r="D71" s="117">
        <v>11.4</v>
      </c>
      <c r="E71" s="117">
        <v>9.8000000000000007</v>
      </c>
      <c r="F71" s="117">
        <v>1</v>
      </c>
      <c r="G71" s="117">
        <v>2</v>
      </c>
      <c r="H71" s="117">
        <v>0.3</v>
      </c>
      <c r="J71" s="235">
        <f t="shared" si="0"/>
        <v>1</v>
      </c>
      <c r="K71" s="236">
        <f t="shared" si="1"/>
        <v>11.4</v>
      </c>
      <c r="L71" s="236">
        <f t="shared" si="2"/>
        <v>12.01</v>
      </c>
    </row>
    <row r="72" spans="1:12" hidden="1" x14ac:dyDescent="0.35">
      <c r="A72" s="117">
        <v>1</v>
      </c>
      <c r="B72" s="117">
        <v>55</v>
      </c>
      <c r="C72" s="119">
        <v>11.84</v>
      </c>
      <c r="D72" s="117">
        <v>10.3</v>
      </c>
      <c r="E72" s="117">
        <v>9.1</v>
      </c>
      <c r="F72" s="117">
        <v>1</v>
      </c>
      <c r="G72" s="117">
        <v>2</v>
      </c>
      <c r="H72" s="117">
        <v>0.5</v>
      </c>
      <c r="J72" s="235">
        <f t="shared" si="0"/>
        <v>1</v>
      </c>
      <c r="K72" s="236">
        <f t="shared" si="1"/>
        <v>10.3</v>
      </c>
      <c r="L72" s="236">
        <f t="shared" si="2"/>
        <v>11.84</v>
      </c>
    </row>
    <row r="73" spans="1:12" hidden="1" x14ac:dyDescent="0.35">
      <c r="A73" s="117">
        <v>1</v>
      </c>
      <c r="B73" s="117">
        <v>56</v>
      </c>
      <c r="C73" s="119">
        <v>12.290000000000001</v>
      </c>
      <c r="D73" s="117">
        <v>11.9</v>
      </c>
      <c r="E73" s="117">
        <v>10.4</v>
      </c>
      <c r="F73" s="117">
        <v>1</v>
      </c>
      <c r="G73" s="117">
        <v>2</v>
      </c>
      <c r="H73" s="117">
        <v>0.5</v>
      </c>
      <c r="J73" s="235">
        <f t="shared" si="0"/>
        <v>1</v>
      </c>
      <c r="K73" s="236">
        <f t="shared" si="1"/>
        <v>11.9</v>
      </c>
      <c r="L73" s="236">
        <f t="shared" si="2"/>
        <v>12.290000000000001</v>
      </c>
    </row>
    <row r="74" spans="1:12" hidden="1" x14ac:dyDescent="0.35">
      <c r="A74" s="117">
        <v>1</v>
      </c>
      <c r="B74" s="117">
        <v>57</v>
      </c>
      <c r="C74" s="119">
        <v>11.809999999999999</v>
      </c>
      <c r="D74" s="117">
        <v>10.3</v>
      </c>
      <c r="E74" s="117">
        <v>8.9</v>
      </c>
      <c r="F74" s="117">
        <v>1</v>
      </c>
      <c r="G74" s="117">
        <v>2</v>
      </c>
      <c r="H74" s="117">
        <v>0.4</v>
      </c>
      <c r="J74" s="235">
        <f t="shared" si="0"/>
        <v>1</v>
      </c>
      <c r="K74" s="236">
        <f t="shared" si="1"/>
        <v>10.3</v>
      </c>
      <c r="L74" s="236">
        <f t="shared" si="2"/>
        <v>11.809999999999999</v>
      </c>
    </row>
    <row r="75" spans="1:12" hidden="1" x14ac:dyDescent="0.35">
      <c r="A75" s="117">
        <v>1</v>
      </c>
      <c r="B75" s="117">
        <v>58</v>
      </c>
      <c r="C75" s="119">
        <v>12.08</v>
      </c>
      <c r="D75" s="117">
        <v>10.5</v>
      </c>
      <c r="E75" s="117">
        <v>9.4</v>
      </c>
      <c r="F75" s="117">
        <v>1</v>
      </c>
      <c r="G75" s="117">
        <v>2</v>
      </c>
      <c r="H75" s="117">
        <v>0.3</v>
      </c>
      <c r="J75" s="235">
        <f t="shared" si="0"/>
        <v>1</v>
      </c>
      <c r="K75" s="236">
        <f t="shared" si="1"/>
        <v>10.5</v>
      </c>
      <c r="L75" s="236">
        <f t="shared" si="2"/>
        <v>12.08</v>
      </c>
    </row>
    <row r="76" spans="1:12" hidden="1" x14ac:dyDescent="0.35">
      <c r="A76" s="117">
        <v>1</v>
      </c>
      <c r="B76" s="117">
        <v>59</v>
      </c>
      <c r="C76" s="119">
        <v>12.15</v>
      </c>
      <c r="D76" s="117">
        <v>11.8</v>
      </c>
      <c r="E76" s="117">
        <v>10</v>
      </c>
      <c r="F76" s="117">
        <v>1</v>
      </c>
      <c r="G76" s="117">
        <v>2</v>
      </c>
      <c r="H76" s="117">
        <v>0.6</v>
      </c>
      <c r="J76" s="235">
        <f t="shared" si="0"/>
        <v>1</v>
      </c>
      <c r="K76" s="236">
        <f t="shared" si="1"/>
        <v>11.8</v>
      </c>
      <c r="L76" s="236">
        <f t="shared" si="2"/>
        <v>12.15</v>
      </c>
    </row>
    <row r="77" spans="1:12" hidden="1" x14ac:dyDescent="0.35">
      <c r="A77" s="117">
        <v>1</v>
      </c>
      <c r="B77" s="117">
        <v>60</v>
      </c>
      <c r="C77" s="119">
        <v>11.42</v>
      </c>
      <c r="D77" s="117">
        <v>9.1</v>
      </c>
      <c r="E77" s="117">
        <v>8.1</v>
      </c>
      <c r="F77" s="117">
        <v>1</v>
      </c>
      <c r="G77" s="117">
        <v>2</v>
      </c>
      <c r="H77" s="117">
        <v>0.2</v>
      </c>
      <c r="J77" s="235">
        <f t="shared" si="0"/>
        <v>1</v>
      </c>
      <c r="K77" s="236">
        <f t="shared" si="1"/>
        <v>9.1</v>
      </c>
      <c r="L77" s="236">
        <f t="shared" si="2"/>
        <v>11.42</v>
      </c>
    </row>
    <row r="78" spans="1:12" hidden="1" x14ac:dyDescent="0.35">
      <c r="A78" s="117">
        <v>1</v>
      </c>
      <c r="B78" s="117">
        <v>61</v>
      </c>
      <c r="C78" s="119">
        <v>11.45</v>
      </c>
      <c r="D78" s="117">
        <v>9.9</v>
      </c>
      <c r="E78" s="117">
        <v>9</v>
      </c>
      <c r="F78" s="117">
        <v>1</v>
      </c>
      <c r="G78" s="117">
        <v>2</v>
      </c>
      <c r="H78" s="117">
        <v>0.8</v>
      </c>
      <c r="J78" s="235">
        <f t="shared" si="0"/>
        <v>1</v>
      </c>
      <c r="K78" s="236">
        <f t="shared" si="1"/>
        <v>9.9</v>
      </c>
      <c r="L78" s="236">
        <f t="shared" si="2"/>
        <v>11.45</v>
      </c>
    </row>
    <row r="79" spans="1:12" hidden="1" x14ac:dyDescent="0.35">
      <c r="A79" s="117">
        <v>1</v>
      </c>
      <c r="B79" s="117">
        <v>62</v>
      </c>
      <c r="C79" s="119">
        <v>11.39</v>
      </c>
      <c r="D79" s="117">
        <v>9.4</v>
      </c>
      <c r="E79" s="117">
        <v>8.1</v>
      </c>
      <c r="F79" s="117">
        <v>1</v>
      </c>
      <c r="G79" s="117">
        <v>2</v>
      </c>
      <c r="H79" s="117">
        <v>0.4</v>
      </c>
      <c r="J79" s="235">
        <f t="shared" si="0"/>
        <v>1</v>
      </c>
      <c r="K79" s="236">
        <f t="shared" si="1"/>
        <v>9.4</v>
      </c>
      <c r="L79" s="236">
        <f t="shared" si="2"/>
        <v>11.39</v>
      </c>
    </row>
    <row r="80" spans="1:12" hidden="1" x14ac:dyDescent="0.35">
      <c r="A80" s="117">
        <v>1</v>
      </c>
      <c r="B80" s="117">
        <v>63</v>
      </c>
      <c r="C80" s="119">
        <v>11.690000000000001</v>
      </c>
      <c r="D80" s="117">
        <v>10.3</v>
      </c>
      <c r="E80" s="117">
        <v>8.9</v>
      </c>
      <c r="F80" s="117">
        <v>1</v>
      </c>
      <c r="G80" s="117">
        <v>2</v>
      </c>
      <c r="H80" s="117">
        <v>0.7</v>
      </c>
      <c r="J80" s="235">
        <f t="shared" si="0"/>
        <v>1</v>
      </c>
      <c r="K80" s="236">
        <f t="shared" si="1"/>
        <v>10.3</v>
      </c>
      <c r="L80" s="236">
        <f t="shared" si="2"/>
        <v>11.690000000000001</v>
      </c>
    </row>
    <row r="81" spans="1:12" hidden="1" x14ac:dyDescent="0.35">
      <c r="A81" s="117">
        <v>1</v>
      </c>
      <c r="B81" s="117">
        <v>64</v>
      </c>
      <c r="C81" s="119">
        <v>12.01</v>
      </c>
      <c r="D81" s="117">
        <v>10.7</v>
      </c>
      <c r="E81" s="117">
        <v>9.9</v>
      </c>
      <c r="F81" s="117">
        <v>1</v>
      </c>
      <c r="G81" s="117">
        <v>2</v>
      </c>
      <c r="H81" s="117">
        <v>0.3</v>
      </c>
      <c r="J81" s="235">
        <f t="shared" si="0"/>
        <v>1</v>
      </c>
      <c r="K81" s="236">
        <f t="shared" si="1"/>
        <v>10.7</v>
      </c>
      <c r="L81" s="236">
        <f t="shared" si="2"/>
        <v>12.01</v>
      </c>
    </row>
    <row r="82" spans="1:12" hidden="1" x14ac:dyDescent="0.35">
      <c r="A82" s="117">
        <v>1</v>
      </c>
      <c r="B82" s="117">
        <v>65</v>
      </c>
      <c r="C82" s="119">
        <v>11.35</v>
      </c>
      <c r="D82" s="117">
        <v>10.6</v>
      </c>
      <c r="E82" s="117">
        <v>9.4</v>
      </c>
      <c r="F82" s="117">
        <v>1</v>
      </c>
      <c r="G82" s="117">
        <v>2</v>
      </c>
      <c r="H82" s="117">
        <v>0.2</v>
      </c>
      <c r="J82" s="235">
        <f t="shared" si="0"/>
        <v>1</v>
      </c>
      <c r="K82" s="236">
        <f t="shared" si="1"/>
        <v>10.6</v>
      </c>
      <c r="L82" s="236">
        <f t="shared" si="2"/>
        <v>11.35</v>
      </c>
    </row>
    <row r="83" spans="1:12" hidden="1" x14ac:dyDescent="0.35">
      <c r="A83" s="117">
        <v>1</v>
      </c>
      <c r="B83" s="117">
        <v>66</v>
      </c>
      <c r="C83" s="119">
        <v>11.16</v>
      </c>
      <c r="D83" s="117">
        <v>9</v>
      </c>
      <c r="E83" s="117">
        <v>7.9</v>
      </c>
      <c r="F83" s="117">
        <v>1</v>
      </c>
      <c r="G83" s="117">
        <v>2</v>
      </c>
      <c r="H83" s="117">
        <v>0.3</v>
      </c>
      <c r="J83" s="235">
        <f t="shared" ref="J83:J146" si="3">+A83</f>
        <v>1</v>
      </c>
      <c r="K83" s="236">
        <f t="shared" ref="K83:K146" si="4">+D83</f>
        <v>9</v>
      </c>
      <c r="L83" s="236">
        <f t="shared" ref="L83:L146" si="5">+C83</f>
        <v>11.16</v>
      </c>
    </row>
    <row r="84" spans="1:12" hidden="1" x14ac:dyDescent="0.35">
      <c r="A84" s="117">
        <v>1</v>
      </c>
      <c r="B84" s="117">
        <v>67</v>
      </c>
      <c r="C84" s="119">
        <v>10.93</v>
      </c>
      <c r="D84" s="117">
        <v>8.6999999999999993</v>
      </c>
      <c r="E84" s="117">
        <v>7.8</v>
      </c>
      <c r="F84" s="117">
        <v>1</v>
      </c>
      <c r="G84" s="117">
        <v>2</v>
      </c>
      <c r="H84" s="117">
        <v>0.3</v>
      </c>
      <c r="J84" s="235">
        <f t="shared" si="3"/>
        <v>1</v>
      </c>
      <c r="K84" s="236">
        <f t="shared" si="4"/>
        <v>8.6999999999999993</v>
      </c>
      <c r="L84" s="236">
        <f t="shared" si="5"/>
        <v>10.93</v>
      </c>
    </row>
    <row r="85" spans="1:12" hidden="1" x14ac:dyDescent="0.35">
      <c r="A85" s="117">
        <v>1</v>
      </c>
      <c r="B85" s="117">
        <v>68</v>
      </c>
      <c r="C85" s="119">
        <v>11.41</v>
      </c>
      <c r="D85" s="117">
        <v>10.3</v>
      </c>
      <c r="E85" s="117">
        <v>9.3000000000000007</v>
      </c>
      <c r="F85" s="117">
        <v>1</v>
      </c>
      <c r="G85" s="117">
        <v>2</v>
      </c>
      <c r="H85" s="117">
        <v>0.6</v>
      </c>
      <c r="J85" s="235">
        <f t="shared" si="3"/>
        <v>1</v>
      </c>
      <c r="K85" s="236">
        <f t="shared" si="4"/>
        <v>10.3</v>
      </c>
      <c r="L85" s="236">
        <f t="shared" si="5"/>
        <v>11.41</v>
      </c>
    </row>
    <row r="86" spans="1:12" hidden="1" x14ac:dyDescent="0.35">
      <c r="A86" s="117">
        <v>1</v>
      </c>
      <c r="B86" s="117">
        <v>69</v>
      </c>
      <c r="C86" s="119">
        <v>11.73</v>
      </c>
      <c r="D86" s="117">
        <v>10.3</v>
      </c>
      <c r="E86" s="117">
        <v>9.3000000000000007</v>
      </c>
      <c r="F86" s="117">
        <v>1</v>
      </c>
      <c r="G86" s="117">
        <v>2</v>
      </c>
      <c r="H86" s="117">
        <v>0.4</v>
      </c>
      <c r="J86" s="235">
        <f t="shared" si="3"/>
        <v>1</v>
      </c>
      <c r="K86" s="236">
        <f t="shared" si="4"/>
        <v>10.3</v>
      </c>
      <c r="L86" s="236">
        <f t="shared" si="5"/>
        <v>11.73</v>
      </c>
    </row>
    <row r="87" spans="1:12" hidden="1" x14ac:dyDescent="0.35">
      <c r="A87" s="117">
        <v>1</v>
      </c>
      <c r="B87" s="117">
        <v>70</v>
      </c>
      <c r="C87" s="119">
        <v>11.52</v>
      </c>
      <c r="D87" s="117">
        <v>9.8000000000000007</v>
      </c>
      <c r="E87" s="117">
        <v>8.6999999999999993</v>
      </c>
      <c r="F87" s="117">
        <v>1</v>
      </c>
      <c r="G87" s="117">
        <v>2</v>
      </c>
      <c r="H87" s="117">
        <v>0.5</v>
      </c>
      <c r="J87" s="235">
        <f t="shared" si="3"/>
        <v>1</v>
      </c>
      <c r="K87" s="236">
        <f t="shared" si="4"/>
        <v>9.8000000000000007</v>
      </c>
      <c r="L87" s="236">
        <f t="shared" si="5"/>
        <v>11.52</v>
      </c>
    </row>
    <row r="88" spans="1:12" hidden="1" x14ac:dyDescent="0.35">
      <c r="A88" s="117">
        <v>1</v>
      </c>
      <c r="B88" s="117">
        <v>71</v>
      </c>
      <c r="C88" s="119">
        <v>11.55</v>
      </c>
      <c r="D88" s="117">
        <v>9.4</v>
      </c>
      <c r="E88" s="117">
        <v>8.9</v>
      </c>
      <c r="F88" s="117">
        <v>1</v>
      </c>
      <c r="G88" s="117">
        <v>2</v>
      </c>
      <c r="H88" s="117">
        <v>0.3</v>
      </c>
      <c r="J88" s="235">
        <f t="shared" si="3"/>
        <v>1</v>
      </c>
      <c r="K88" s="236">
        <f t="shared" si="4"/>
        <v>9.4</v>
      </c>
      <c r="L88" s="236">
        <f t="shared" si="5"/>
        <v>11.55</v>
      </c>
    </row>
    <row r="89" spans="1:12" hidden="1" x14ac:dyDescent="0.35">
      <c r="A89" s="117">
        <v>1</v>
      </c>
      <c r="B89" s="117">
        <v>72</v>
      </c>
      <c r="C89" s="119">
        <v>11.85</v>
      </c>
      <c r="D89" s="117">
        <v>10.3</v>
      </c>
      <c r="E89" s="117">
        <v>9.1</v>
      </c>
      <c r="F89" s="117">
        <v>1</v>
      </c>
      <c r="G89" s="117">
        <v>2</v>
      </c>
      <c r="H89" s="117">
        <v>0.5</v>
      </c>
      <c r="J89" s="235">
        <f t="shared" si="3"/>
        <v>1</v>
      </c>
      <c r="K89" s="236">
        <f t="shared" si="4"/>
        <v>10.3</v>
      </c>
      <c r="L89" s="236">
        <f t="shared" si="5"/>
        <v>11.85</v>
      </c>
    </row>
    <row r="90" spans="1:12" hidden="1" x14ac:dyDescent="0.35">
      <c r="A90" s="117">
        <v>1</v>
      </c>
      <c r="B90" s="117">
        <v>73</v>
      </c>
      <c r="C90" s="119">
        <v>11.66</v>
      </c>
      <c r="D90" s="117">
        <v>10.1</v>
      </c>
      <c r="E90" s="117">
        <v>8.8000000000000007</v>
      </c>
      <c r="F90" s="117">
        <v>1</v>
      </c>
      <c r="G90" s="117">
        <v>2</v>
      </c>
      <c r="H90" s="117">
        <v>0.3</v>
      </c>
      <c r="J90" s="235">
        <f t="shared" si="3"/>
        <v>1</v>
      </c>
      <c r="K90" s="236">
        <f t="shared" si="4"/>
        <v>10.1</v>
      </c>
      <c r="L90" s="236">
        <f t="shared" si="5"/>
        <v>11.66</v>
      </c>
    </row>
    <row r="91" spans="1:12" hidden="1" x14ac:dyDescent="0.35">
      <c r="A91" s="117">
        <v>1</v>
      </c>
      <c r="B91" s="117">
        <v>74</v>
      </c>
      <c r="C91" s="119">
        <v>12.28</v>
      </c>
      <c r="D91" s="117">
        <v>12.2</v>
      </c>
      <c r="E91" s="117">
        <v>11.1</v>
      </c>
      <c r="F91" s="117">
        <v>1</v>
      </c>
      <c r="G91" s="117">
        <v>2</v>
      </c>
      <c r="H91" s="117">
        <v>0.3</v>
      </c>
      <c r="J91" s="235">
        <f t="shared" si="3"/>
        <v>1</v>
      </c>
      <c r="K91" s="236">
        <f t="shared" si="4"/>
        <v>12.2</v>
      </c>
      <c r="L91" s="236">
        <f t="shared" si="5"/>
        <v>12.28</v>
      </c>
    </row>
    <row r="92" spans="1:12" hidden="1" x14ac:dyDescent="0.35">
      <c r="A92" s="117">
        <v>1</v>
      </c>
      <c r="B92" s="117">
        <v>75</v>
      </c>
      <c r="C92" s="119">
        <v>11.559999999999999</v>
      </c>
      <c r="D92" s="117">
        <v>10.3</v>
      </c>
      <c r="E92" s="117">
        <v>9.1999999999999993</v>
      </c>
      <c r="F92" s="117">
        <v>1</v>
      </c>
      <c r="G92" s="117">
        <v>2</v>
      </c>
      <c r="H92" s="117">
        <v>0.6</v>
      </c>
      <c r="J92" s="235">
        <f t="shared" si="3"/>
        <v>1</v>
      </c>
      <c r="K92" s="236">
        <f t="shared" si="4"/>
        <v>10.3</v>
      </c>
      <c r="L92" s="236">
        <f t="shared" si="5"/>
        <v>11.559999999999999</v>
      </c>
    </row>
    <row r="93" spans="1:12" hidden="1" x14ac:dyDescent="0.35">
      <c r="A93" s="117">
        <v>1</v>
      </c>
      <c r="B93" s="117">
        <v>76</v>
      </c>
      <c r="C93" s="119">
        <v>12.78</v>
      </c>
      <c r="D93" s="117">
        <v>12.2</v>
      </c>
      <c r="E93" s="117">
        <v>10.5</v>
      </c>
      <c r="F93" s="117">
        <v>1</v>
      </c>
      <c r="G93" s="117">
        <v>2</v>
      </c>
      <c r="H93" s="117">
        <v>0.4</v>
      </c>
      <c r="J93" s="235">
        <f t="shared" si="3"/>
        <v>1</v>
      </c>
      <c r="K93" s="236">
        <f t="shared" si="4"/>
        <v>12.2</v>
      </c>
      <c r="L93" s="236">
        <f t="shared" si="5"/>
        <v>12.78</v>
      </c>
    </row>
    <row r="94" spans="1:12" hidden="1" x14ac:dyDescent="0.35">
      <c r="A94" s="117">
        <v>1</v>
      </c>
      <c r="B94" s="117">
        <v>77</v>
      </c>
      <c r="C94" s="119">
        <v>12.89</v>
      </c>
      <c r="D94" s="117">
        <v>13.3</v>
      </c>
      <c r="E94" s="117">
        <v>12.2</v>
      </c>
      <c r="F94" s="117">
        <v>1</v>
      </c>
      <c r="G94" s="117">
        <v>2</v>
      </c>
      <c r="H94" s="117">
        <v>0.7</v>
      </c>
      <c r="J94" s="235">
        <f t="shared" si="3"/>
        <v>1</v>
      </c>
      <c r="K94" s="236">
        <f t="shared" si="4"/>
        <v>13.3</v>
      </c>
      <c r="L94" s="236">
        <f t="shared" si="5"/>
        <v>12.89</v>
      </c>
    </row>
    <row r="95" spans="1:12" hidden="1" x14ac:dyDescent="0.35">
      <c r="A95" s="117">
        <v>1</v>
      </c>
      <c r="B95" s="117">
        <v>78</v>
      </c>
      <c r="C95" s="119">
        <v>11.879999999999999</v>
      </c>
      <c r="D95" s="117">
        <v>10.9</v>
      </c>
      <c r="E95" s="117">
        <v>9.5</v>
      </c>
      <c r="F95" s="117">
        <v>1</v>
      </c>
      <c r="G95" s="117">
        <v>2</v>
      </c>
      <c r="H95" s="117">
        <v>0.3</v>
      </c>
      <c r="J95" s="235">
        <f t="shared" si="3"/>
        <v>1</v>
      </c>
      <c r="K95" s="236">
        <f t="shared" si="4"/>
        <v>10.9</v>
      </c>
      <c r="L95" s="236">
        <f t="shared" si="5"/>
        <v>11.879999999999999</v>
      </c>
    </row>
    <row r="96" spans="1:12" hidden="1" x14ac:dyDescent="0.35">
      <c r="A96" s="117">
        <v>1</v>
      </c>
      <c r="B96" s="117">
        <v>79</v>
      </c>
      <c r="C96" s="119">
        <v>12.190000000000001</v>
      </c>
      <c r="D96" s="117">
        <v>11.4</v>
      </c>
      <c r="E96" s="117">
        <v>10.5</v>
      </c>
      <c r="F96" s="117">
        <v>1</v>
      </c>
      <c r="G96" s="117">
        <v>2</v>
      </c>
      <c r="H96" s="117">
        <v>0.6</v>
      </c>
      <c r="J96" s="235">
        <f t="shared" si="3"/>
        <v>1</v>
      </c>
      <c r="K96" s="236">
        <f t="shared" si="4"/>
        <v>11.4</v>
      </c>
      <c r="L96" s="236">
        <f t="shared" si="5"/>
        <v>12.190000000000001</v>
      </c>
    </row>
    <row r="97" spans="1:12" hidden="1" x14ac:dyDescent="0.35">
      <c r="A97" s="117">
        <v>1</v>
      </c>
      <c r="B97" s="117">
        <v>80</v>
      </c>
      <c r="C97" s="119">
        <v>11.33</v>
      </c>
      <c r="D97" s="117">
        <v>9.1</v>
      </c>
      <c r="E97" s="117">
        <v>8.1999999999999993</v>
      </c>
      <c r="F97" s="117">
        <v>1</v>
      </c>
      <c r="G97" s="117">
        <v>2</v>
      </c>
      <c r="H97" s="117">
        <v>0.3</v>
      </c>
      <c r="J97" s="235">
        <f t="shared" si="3"/>
        <v>1</v>
      </c>
      <c r="K97" s="236">
        <f t="shared" si="4"/>
        <v>9.1</v>
      </c>
      <c r="L97" s="236">
        <f t="shared" si="5"/>
        <v>11.33</v>
      </c>
    </row>
    <row r="98" spans="1:12" hidden="1" x14ac:dyDescent="0.35">
      <c r="A98" s="117">
        <v>1</v>
      </c>
      <c r="B98" s="117">
        <v>81</v>
      </c>
      <c r="C98" s="119">
        <v>11.14</v>
      </c>
      <c r="D98" s="117">
        <v>8.6999999999999993</v>
      </c>
      <c r="E98" s="117">
        <v>7.8</v>
      </c>
      <c r="F98" s="117">
        <v>1</v>
      </c>
      <c r="G98" s="117">
        <v>2</v>
      </c>
      <c r="H98" s="117">
        <v>0.3</v>
      </c>
      <c r="J98" s="235">
        <f t="shared" si="3"/>
        <v>1</v>
      </c>
      <c r="K98" s="236">
        <f t="shared" si="4"/>
        <v>8.6999999999999993</v>
      </c>
      <c r="L98" s="236">
        <f t="shared" si="5"/>
        <v>11.14</v>
      </c>
    </row>
    <row r="99" spans="1:12" hidden="1" x14ac:dyDescent="0.35">
      <c r="A99" s="117">
        <v>1</v>
      </c>
      <c r="B99" s="117">
        <v>82</v>
      </c>
      <c r="C99" s="119">
        <v>11.84</v>
      </c>
      <c r="D99" s="117">
        <v>10.6</v>
      </c>
      <c r="E99" s="117">
        <v>9.1999999999999993</v>
      </c>
      <c r="F99" s="117">
        <v>1</v>
      </c>
      <c r="G99" s="117">
        <v>2</v>
      </c>
      <c r="H99" s="117">
        <v>0.6</v>
      </c>
      <c r="J99" s="235">
        <f t="shared" si="3"/>
        <v>1</v>
      </c>
      <c r="K99" s="236">
        <f t="shared" si="4"/>
        <v>10.6</v>
      </c>
      <c r="L99" s="236">
        <f t="shared" si="5"/>
        <v>11.84</v>
      </c>
    </row>
    <row r="100" spans="1:12" hidden="1" x14ac:dyDescent="0.35">
      <c r="A100" s="117">
        <v>1</v>
      </c>
      <c r="B100" s="117">
        <v>83</v>
      </c>
      <c r="C100" s="119">
        <v>11.35</v>
      </c>
      <c r="D100" s="117">
        <v>9.8000000000000007</v>
      </c>
      <c r="E100" s="117">
        <v>8.9</v>
      </c>
      <c r="F100" s="117">
        <v>1</v>
      </c>
      <c r="G100" s="117">
        <v>2</v>
      </c>
      <c r="H100" s="117">
        <v>0.3</v>
      </c>
      <c r="J100" s="235">
        <f t="shared" si="3"/>
        <v>1</v>
      </c>
      <c r="K100" s="236">
        <f t="shared" si="4"/>
        <v>9.8000000000000007</v>
      </c>
      <c r="L100" s="236">
        <f t="shared" si="5"/>
        <v>11.35</v>
      </c>
    </row>
    <row r="101" spans="1:12" hidden="1" x14ac:dyDescent="0.35">
      <c r="A101" s="117">
        <v>1</v>
      </c>
      <c r="B101" s="117">
        <v>84</v>
      </c>
      <c r="C101" s="119">
        <v>11.77</v>
      </c>
      <c r="D101" s="117">
        <v>9.6999999999999993</v>
      </c>
      <c r="E101" s="117">
        <v>8.6999999999999993</v>
      </c>
      <c r="F101" s="117">
        <v>1</v>
      </c>
      <c r="G101" s="117">
        <v>2</v>
      </c>
      <c r="H101" s="117">
        <v>0.4</v>
      </c>
      <c r="J101" s="235">
        <f t="shared" si="3"/>
        <v>1</v>
      </c>
      <c r="K101" s="236">
        <f t="shared" si="4"/>
        <v>9.6999999999999993</v>
      </c>
      <c r="L101" s="236">
        <f t="shared" si="5"/>
        <v>11.77</v>
      </c>
    </row>
    <row r="102" spans="1:12" hidden="1" x14ac:dyDescent="0.35">
      <c r="A102" s="117">
        <v>1</v>
      </c>
      <c r="B102" s="117">
        <v>85</v>
      </c>
      <c r="C102" s="119">
        <v>11.61</v>
      </c>
      <c r="D102" s="117">
        <v>10</v>
      </c>
      <c r="E102" s="117">
        <v>8.5</v>
      </c>
      <c r="F102" s="117">
        <v>1</v>
      </c>
      <c r="G102" s="117">
        <v>2</v>
      </c>
      <c r="H102" s="117">
        <v>0.7</v>
      </c>
      <c r="J102" s="235">
        <f t="shared" si="3"/>
        <v>1</v>
      </c>
      <c r="K102" s="236">
        <f t="shared" si="4"/>
        <v>10</v>
      </c>
      <c r="L102" s="236">
        <f t="shared" si="5"/>
        <v>11.61</v>
      </c>
    </row>
    <row r="103" spans="1:12" hidden="1" x14ac:dyDescent="0.35">
      <c r="A103" s="117">
        <v>1</v>
      </c>
      <c r="B103" s="117">
        <v>86</v>
      </c>
      <c r="C103" s="119">
        <v>12.18</v>
      </c>
      <c r="D103" s="117">
        <v>11.1</v>
      </c>
      <c r="E103" s="117">
        <v>9.6999999999999993</v>
      </c>
      <c r="F103" s="117">
        <v>1</v>
      </c>
      <c r="G103" s="117">
        <v>2</v>
      </c>
      <c r="H103" s="117">
        <v>0.5</v>
      </c>
      <c r="J103" s="235">
        <f t="shared" si="3"/>
        <v>1</v>
      </c>
      <c r="K103" s="236">
        <f t="shared" si="4"/>
        <v>11.1</v>
      </c>
      <c r="L103" s="236">
        <f t="shared" si="5"/>
        <v>12.18</v>
      </c>
    </row>
    <row r="104" spans="1:12" hidden="1" x14ac:dyDescent="0.35">
      <c r="A104" s="117">
        <v>1</v>
      </c>
      <c r="B104" s="117">
        <v>87</v>
      </c>
      <c r="C104" s="119">
        <v>11.9</v>
      </c>
      <c r="D104" s="117">
        <v>10.6</v>
      </c>
      <c r="E104" s="117">
        <v>9.5</v>
      </c>
      <c r="F104" s="117">
        <v>1</v>
      </c>
      <c r="G104" s="117">
        <v>2</v>
      </c>
      <c r="H104" s="117">
        <v>0.3</v>
      </c>
      <c r="J104" s="235">
        <f t="shared" si="3"/>
        <v>1</v>
      </c>
      <c r="K104" s="236">
        <f t="shared" si="4"/>
        <v>10.6</v>
      </c>
      <c r="L104" s="236">
        <f t="shared" si="5"/>
        <v>11.9</v>
      </c>
    </row>
    <row r="105" spans="1:12" hidden="1" x14ac:dyDescent="0.35">
      <c r="A105" s="117">
        <v>1</v>
      </c>
      <c r="B105" s="117">
        <v>88</v>
      </c>
      <c r="C105" s="119">
        <v>11.99</v>
      </c>
      <c r="D105" s="117">
        <v>11.4</v>
      </c>
      <c r="E105" s="117">
        <v>9.9</v>
      </c>
      <c r="F105" s="117">
        <v>1</v>
      </c>
      <c r="G105" s="117">
        <v>2</v>
      </c>
      <c r="H105" s="117">
        <v>0.8</v>
      </c>
      <c r="J105" s="235">
        <f t="shared" si="3"/>
        <v>1</v>
      </c>
      <c r="K105" s="236">
        <f t="shared" si="4"/>
        <v>11.4</v>
      </c>
      <c r="L105" s="236">
        <f t="shared" si="5"/>
        <v>11.99</v>
      </c>
    </row>
    <row r="106" spans="1:12" hidden="1" x14ac:dyDescent="0.35">
      <c r="A106" s="117">
        <v>1</v>
      </c>
      <c r="B106" s="117">
        <v>89</v>
      </c>
      <c r="C106" s="119">
        <v>12.49</v>
      </c>
      <c r="D106" s="117">
        <v>12.5</v>
      </c>
      <c r="E106" s="117">
        <v>11.3</v>
      </c>
      <c r="F106" s="117">
        <v>1</v>
      </c>
      <c r="G106" s="117">
        <v>2</v>
      </c>
      <c r="H106" s="117">
        <v>0.3</v>
      </c>
      <c r="J106" s="235">
        <f t="shared" si="3"/>
        <v>1</v>
      </c>
      <c r="K106" s="236">
        <f t="shared" si="4"/>
        <v>12.5</v>
      </c>
      <c r="L106" s="236">
        <f t="shared" si="5"/>
        <v>12.49</v>
      </c>
    </row>
    <row r="107" spans="1:12" hidden="1" x14ac:dyDescent="0.35">
      <c r="A107" s="117">
        <v>1</v>
      </c>
      <c r="B107" s="117">
        <v>90</v>
      </c>
      <c r="C107" s="119">
        <v>10.709999999999999</v>
      </c>
      <c r="D107" s="117">
        <v>8.4</v>
      </c>
      <c r="E107" s="117">
        <v>7</v>
      </c>
      <c r="F107" s="117">
        <v>1</v>
      </c>
      <c r="G107" s="117">
        <v>2</v>
      </c>
      <c r="H107" s="117">
        <v>0.9</v>
      </c>
      <c r="J107" s="235">
        <f t="shared" si="3"/>
        <v>1</v>
      </c>
      <c r="K107" s="236">
        <f t="shared" si="4"/>
        <v>8.4</v>
      </c>
      <c r="L107" s="236">
        <f t="shared" si="5"/>
        <v>10.709999999999999</v>
      </c>
    </row>
    <row r="108" spans="1:12" hidden="1" x14ac:dyDescent="0.35">
      <c r="A108" s="117">
        <v>1</v>
      </c>
      <c r="B108" s="117">
        <v>91</v>
      </c>
      <c r="C108" s="119">
        <v>12.34</v>
      </c>
      <c r="D108" s="117">
        <v>10.7</v>
      </c>
      <c r="E108" s="117">
        <v>9.5</v>
      </c>
      <c r="F108" s="117">
        <v>1</v>
      </c>
      <c r="G108" s="117">
        <v>2</v>
      </c>
      <c r="H108" s="117">
        <v>0.4</v>
      </c>
      <c r="J108" s="235">
        <f t="shared" si="3"/>
        <v>1</v>
      </c>
      <c r="K108" s="236">
        <f t="shared" si="4"/>
        <v>10.7</v>
      </c>
      <c r="L108" s="236">
        <f t="shared" si="5"/>
        <v>12.34</v>
      </c>
    </row>
    <row r="109" spans="1:12" hidden="1" x14ac:dyDescent="0.35">
      <c r="A109" s="117">
        <v>1</v>
      </c>
      <c r="B109" s="117">
        <v>92</v>
      </c>
      <c r="C109" s="119">
        <v>11.7</v>
      </c>
      <c r="D109" s="117">
        <v>10.9</v>
      </c>
      <c r="E109" s="117">
        <v>9.4</v>
      </c>
      <c r="F109" s="117">
        <v>1</v>
      </c>
      <c r="G109" s="117">
        <v>2</v>
      </c>
      <c r="H109" s="117">
        <v>0.6</v>
      </c>
      <c r="J109" s="235">
        <f t="shared" si="3"/>
        <v>1</v>
      </c>
      <c r="K109" s="236">
        <f t="shared" si="4"/>
        <v>10.9</v>
      </c>
      <c r="L109" s="236">
        <f t="shared" si="5"/>
        <v>11.7</v>
      </c>
    </row>
    <row r="110" spans="1:12" hidden="1" x14ac:dyDescent="0.35">
      <c r="A110" s="117">
        <v>1</v>
      </c>
      <c r="B110" s="117">
        <v>93</v>
      </c>
      <c r="C110" s="119">
        <v>11.97</v>
      </c>
      <c r="D110" s="117">
        <v>11.5</v>
      </c>
      <c r="E110" s="117">
        <v>10.3</v>
      </c>
      <c r="F110" s="117">
        <v>1</v>
      </c>
      <c r="G110" s="117">
        <v>2</v>
      </c>
      <c r="H110" s="117">
        <v>0.6</v>
      </c>
      <c r="J110" s="235">
        <f t="shared" si="3"/>
        <v>1</v>
      </c>
      <c r="K110" s="236">
        <f t="shared" si="4"/>
        <v>11.5</v>
      </c>
      <c r="L110" s="236">
        <f t="shared" si="5"/>
        <v>11.97</v>
      </c>
    </row>
    <row r="111" spans="1:12" hidden="1" x14ac:dyDescent="0.35">
      <c r="A111" s="117">
        <v>1</v>
      </c>
      <c r="B111" s="117">
        <v>94</v>
      </c>
      <c r="C111" s="119">
        <v>11.82</v>
      </c>
      <c r="D111" s="117">
        <v>11</v>
      </c>
      <c r="E111" s="117">
        <v>9.5</v>
      </c>
      <c r="F111" s="117">
        <v>1</v>
      </c>
      <c r="G111" s="117">
        <v>2</v>
      </c>
      <c r="H111" s="117">
        <v>0.6</v>
      </c>
      <c r="J111" s="235">
        <f t="shared" si="3"/>
        <v>1</v>
      </c>
      <c r="K111" s="236">
        <f t="shared" si="4"/>
        <v>11</v>
      </c>
      <c r="L111" s="236">
        <f t="shared" si="5"/>
        <v>11.82</v>
      </c>
    </row>
    <row r="112" spans="1:12" hidden="1" x14ac:dyDescent="0.35">
      <c r="A112" s="117">
        <v>1</v>
      </c>
      <c r="B112" s="117">
        <v>95</v>
      </c>
      <c r="C112" s="119">
        <v>11.190000000000001</v>
      </c>
      <c r="D112" s="117">
        <v>9.1</v>
      </c>
      <c r="E112" s="117">
        <v>8</v>
      </c>
      <c r="F112" s="117">
        <v>1</v>
      </c>
      <c r="G112" s="117">
        <v>2</v>
      </c>
      <c r="H112" s="117">
        <v>0.3</v>
      </c>
      <c r="J112" s="235">
        <f t="shared" si="3"/>
        <v>1</v>
      </c>
      <c r="K112" s="236">
        <f t="shared" si="4"/>
        <v>9.1</v>
      </c>
      <c r="L112" s="236">
        <f t="shared" si="5"/>
        <v>11.190000000000001</v>
      </c>
    </row>
    <row r="113" spans="1:12" hidden="1" x14ac:dyDescent="0.35">
      <c r="A113" s="117">
        <v>1</v>
      </c>
      <c r="B113" s="117">
        <v>96</v>
      </c>
      <c r="C113" s="119">
        <v>10.77</v>
      </c>
      <c r="D113" s="117">
        <v>8.1</v>
      </c>
      <c r="E113" s="117">
        <v>7</v>
      </c>
      <c r="F113" s="117">
        <v>1</v>
      </c>
      <c r="G113" s="117">
        <v>2</v>
      </c>
      <c r="H113" s="117">
        <v>0.2</v>
      </c>
      <c r="J113" s="235">
        <f t="shared" si="3"/>
        <v>1</v>
      </c>
      <c r="K113" s="236">
        <f t="shared" si="4"/>
        <v>8.1</v>
      </c>
      <c r="L113" s="236">
        <f t="shared" si="5"/>
        <v>10.77</v>
      </c>
    </row>
    <row r="114" spans="1:12" hidden="1" x14ac:dyDescent="0.35">
      <c r="A114" s="117">
        <v>1</v>
      </c>
      <c r="B114" s="117">
        <v>97</v>
      </c>
      <c r="C114" s="119">
        <v>11.58</v>
      </c>
      <c r="D114" s="117">
        <v>10.6</v>
      </c>
      <c r="E114" s="117">
        <v>9</v>
      </c>
      <c r="F114" s="117">
        <v>1</v>
      </c>
      <c r="G114" s="117">
        <v>2</v>
      </c>
      <c r="H114" s="117">
        <v>0.6</v>
      </c>
      <c r="J114" s="235">
        <f t="shared" si="3"/>
        <v>1</v>
      </c>
      <c r="K114" s="236">
        <f t="shared" si="4"/>
        <v>10.6</v>
      </c>
      <c r="L114" s="236">
        <f t="shared" si="5"/>
        <v>11.58</v>
      </c>
    </row>
    <row r="115" spans="1:12" hidden="1" x14ac:dyDescent="0.35">
      <c r="A115" s="117">
        <v>1</v>
      </c>
      <c r="B115" s="117">
        <v>98</v>
      </c>
      <c r="C115" s="119">
        <v>11.209999999999999</v>
      </c>
      <c r="D115" s="117">
        <v>8.6</v>
      </c>
      <c r="E115" s="117">
        <v>7.5</v>
      </c>
      <c r="F115" s="117">
        <v>1</v>
      </c>
      <c r="G115" s="117">
        <v>2</v>
      </c>
      <c r="H115" s="117">
        <v>0.7</v>
      </c>
      <c r="J115" s="235">
        <f t="shared" si="3"/>
        <v>1</v>
      </c>
      <c r="K115" s="236">
        <f t="shared" si="4"/>
        <v>8.6</v>
      </c>
      <c r="L115" s="236">
        <f t="shared" si="5"/>
        <v>11.209999999999999</v>
      </c>
    </row>
    <row r="116" spans="1:12" hidden="1" x14ac:dyDescent="0.35">
      <c r="A116" s="117">
        <v>1</v>
      </c>
      <c r="B116" s="117">
        <v>99</v>
      </c>
      <c r="C116" s="119">
        <v>11.08</v>
      </c>
      <c r="D116" s="117">
        <v>9</v>
      </c>
      <c r="E116" s="120">
        <v>8</v>
      </c>
      <c r="F116" s="117">
        <v>1</v>
      </c>
      <c r="G116" s="117">
        <v>2</v>
      </c>
      <c r="H116" s="117">
        <v>0.3</v>
      </c>
      <c r="J116" s="235">
        <f t="shared" si="3"/>
        <v>1</v>
      </c>
      <c r="K116" s="236">
        <f t="shared" si="4"/>
        <v>9</v>
      </c>
      <c r="L116" s="236">
        <f t="shared" si="5"/>
        <v>11.08</v>
      </c>
    </row>
    <row r="117" spans="1:12" hidden="1" x14ac:dyDescent="0.35">
      <c r="A117" s="117">
        <v>1</v>
      </c>
      <c r="B117" s="117">
        <v>100</v>
      </c>
      <c r="C117" s="119">
        <v>12.459999999999999</v>
      </c>
      <c r="D117" s="120">
        <v>11.9</v>
      </c>
      <c r="E117" s="117">
        <v>10.6</v>
      </c>
      <c r="F117" s="117">
        <v>1</v>
      </c>
      <c r="G117" s="117">
        <v>2</v>
      </c>
      <c r="H117" s="117">
        <v>0.4</v>
      </c>
      <c r="J117" s="235">
        <f t="shared" si="3"/>
        <v>1</v>
      </c>
      <c r="K117" s="236">
        <f t="shared" si="4"/>
        <v>11.9</v>
      </c>
      <c r="L117" s="236">
        <f t="shared" si="5"/>
        <v>12.459999999999999</v>
      </c>
    </row>
    <row r="118" spans="1:12" hidden="1" x14ac:dyDescent="0.35">
      <c r="A118" s="117">
        <v>1</v>
      </c>
      <c r="B118" s="117">
        <v>101</v>
      </c>
      <c r="C118" s="119">
        <v>11.690000000000001</v>
      </c>
      <c r="D118" s="117">
        <v>10.3</v>
      </c>
      <c r="E118" s="117">
        <v>9.1</v>
      </c>
      <c r="F118" s="117">
        <v>1</v>
      </c>
      <c r="G118" s="117">
        <v>2</v>
      </c>
      <c r="H118" s="117">
        <v>0.3</v>
      </c>
      <c r="J118" s="235">
        <f t="shared" si="3"/>
        <v>1</v>
      </c>
      <c r="K118" s="236">
        <f t="shared" si="4"/>
        <v>10.3</v>
      </c>
      <c r="L118" s="236">
        <f t="shared" si="5"/>
        <v>11.690000000000001</v>
      </c>
    </row>
    <row r="119" spans="1:12" hidden="1" x14ac:dyDescent="0.35">
      <c r="A119" s="117">
        <v>1</v>
      </c>
      <c r="B119" s="117">
        <v>102</v>
      </c>
      <c r="C119" s="119">
        <v>11.55</v>
      </c>
      <c r="D119" s="117">
        <v>9.9</v>
      </c>
      <c r="E119" s="117">
        <v>8.8000000000000007</v>
      </c>
      <c r="F119" s="117">
        <v>1</v>
      </c>
      <c r="G119" s="117">
        <v>2</v>
      </c>
      <c r="H119" s="117">
        <v>0.2</v>
      </c>
      <c r="J119" s="235">
        <f t="shared" si="3"/>
        <v>1</v>
      </c>
      <c r="K119" s="236">
        <f t="shared" si="4"/>
        <v>9.9</v>
      </c>
      <c r="L119" s="236">
        <f t="shared" si="5"/>
        <v>11.55</v>
      </c>
    </row>
    <row r="120" spans="1:12" hidden="1" x14ac:dyDescent="0.35">
      <c r="A120" s="117">
        <v>1</v>
      </c>
      <c r="B120" s="117">
        <v>103</v>
      </c>
      <c r="C120" s="119">
        <v>12.48</v>
      </c>
      <c r="D120" s="117">
        <v>11.8</v>
      </c>
      <c r="E120" s="117">
        <v>10.4</v>
      </c>
      <c r="F120" s="117">
        <v>1</v>
      </c>
      <c r="G120" s="117">
        <v>2</v>
      </c>
      <c r="H120" s="117">
        <v>0.4</v>
      </c>
      <c r="J120" s="235">
        <f t="shared" si="3"/>
        <v>1</v>
      </c>
      <c r="K120" s="236">
        <f t="shared" si="4"/>
        <v>11.8</v>
      </c>
      <c r="L120" s="236">
        <f t="shared" si="5"/>
        <v>12.48</v>
      </c>
    </row>
    <row r="121" spans="1:12" hidden="1" x14ac:dyDescent="0.35">
      <c r="A121" s="117">
        <v>1</v>
      </c>
      <c r="B121" s="117">
        <v>104</v>
      </c>
      <c r="C121" s="119">
        <v>11.74</v>
      </c>
      <c r="D121" s="117">
        <v>11</v>
      </c>
      <c r="E121" s="117">
        <v>9.6999999999999993</v>
      </c>
      <c r="F121" s="117">
        <v>1</v>
      </c>
      <c r="G121" s="117">
        <v>2</v>
      </c>
      <c r="H121" s="117">
        <v>0.9</v>
      </c>
      <c r="J121" s="235">
        <f t="shared" si="3"/>
        <v>1</v>
      </c>
      <c r="K121" s="236">
        <f t="shared" si="4"/>
        <v>11</v>
      </c>
      <c r="L121" s="236">
        <f t="shared" si="5"/>
        <v>11.74</v>
      </c>
    </row>
    <row r="122" spans="1:12" hidden="1" x14ac:dyDescent="0.35">
      <c r="A122" s="117">
        <v>1</v>
      </c>
      <c r="B122" s="117">
        <v>105</v>
      </c>
      <c r="C122" s="119">
        <v>12.35</v>
      </c>
      <c r="D122" s="117">
        <v>11</v>
      </c>
      <c r="E122" s="117">
        <v>9.9</v>
      </c>
      <c r="F122" s="117">
        <v>1</v>
      </c>
      <c r="G122" s="117">
        <v>2</v>
      </c>
      <c r="H122" s="117">
        <v>0.5</v>
      </c>
      <c r="J122" s="235">
        <f t="shared" si="3"/>
        <v>1</v>
      </c>
      <c r="K122" s="236">
        <f t="shared" si="4"/>
        <v>11</v>
      </c>
      <c r="L122" s="236">
        <f t="shared" si="5"/>
        <v>12.35</v>
      </c>
    </row>
    <row r="123" spans="1:12" hidden="1" x14ac:dyDescent="0.35">
      <c r="A123" s="117">
        <v>1</v>
      </c>
      <c r="B123" s="117">
        <v>106</v>
      </c>
      <c r="C123" s="119">
        <v>11.64</v>
      </c>
      <c r="D123" s="117">
        <v>10</v>
      </c>
      <c r="E123" s="117">
        <v>8.6999999999999993</v>
      </c>
      <c r="F123" s="117">
        <v>1</v>
      </c>
      <c r="G123" s="117">
        <v>2</v>
      </c>
      <c r="H123" s="117">
        <v>0.3</v>
      </c>
      <c r="J123" s="235">
        <f t="shared" si="3"/>
        <v>1</v>
      </c>
      <c r="K123" s="236">
        <f t="shared" si="4"/>
        <v>10</v>
      </c>
      <c r="L123" s="236">
        <f t="shared" si="5"/>
        <v>11.64</v>
      </c>
    </row>
    <row r="124" spans="1:12" hidden="1" x14ac:dyDescent="0.35">
      <c r="A124" s="117">
        <v>1</v>
      </c>
      <c r="B124" s="117">
        <v>107</v>
      </c>
      <c r="C124" s="119">
        <v>12.07</v>
      </c>
      <c r="D124" s="117">
        <v>11.2</v>
      </c>
      <c r="E124" s="117">
        <v>10.199999999999999</v>
      </c>
      <c r="F124" s="117">
        <v>1</v>
      </c>
      <c r="G124" s="117">
        <v>2</v>
      </c>
      <c r="H124" s="117">
        <v>0.4</v>
      </c>
      <c r="J124" s="235">
        <f t="shared" si="3"/>
        <v>1</v>
      </c>
      <c r="K124" s="236">
        <f t="shared" si="4"/>
        <v>11.2</v>
      </c>
      <c r="L124" s="236">
        <f t="shared" si="5"/>
        <v>12.07</v>
      </c>
    </row>
    <row r="125" spans="1:12" hidden="1" x14ac:dyDescent="0.35">
      <c r="A125" s="117">
        <v>1</v>
      </c>
      <c r="B125" s="117">
        <v>108</v>
      </c>
      <c r="C125" s="119">
        <v>11.82</v>
      </c>
      <c r="D125" s="117">
        <v>11.3</v>
      </c>
      <c r="E125" s="117">
        <v>9.9</v>
      </c>
      <c r="F125" s="117">
        <v>1</v>
      </c>
      <c r="G125" s="117">
        <v>2</v>
      </c>
      <c r="H125" s="117">
        <v>0.7</v>
      </c>
      <c r="J125" s="235">
        <f t="shared" si="3"/>
        <v>1</v>
      </c>
      <c r="K125" s="236">
        <f t="shared" si="4"/>
        <v>11.3</v>
      </c>
      <c r="L125" s="236">
        <f t="shared" si="5"/>
        <v>11.82</v>
      </c>
    </row>
    <row r="126" spans="1:12" hidden="1" x14ac:dyDescent="0.35">
      <c r="A126" s="117">
        <v>1</v>
      </c>
      <c r="B126" s="117">
        <v>109</v>
      </c>
      <c r="C126" s="119">
        <v>10.6</v>
      </c>
      <c r="D126" s="117">
        <v>7.6</v>
      </c>
      <c r="E126" s="117">
        <v>6.5</v>
      </c>
      <c r="F126" s="117">
        <v>1</v>
      </c>
      <c r="G126" s="117">
        <v>2</v>
      </c>
      <c r="H126" s="117">
        <v>0.3</v>
      </c>
      <c r="J126" s="235">
        <f t="shared" si="3"/>
        <v>1</v>
      </c>
      <c r="K126" s="236">
        <f t="shared" si="4"/>
        <v>7.6</v>
      </c>
      <c r="L126" s="236">
        <f t="shared" si="5"/>
        <v>10.6</v>
      </c>
    </row>
    <row r="127" spans="1:12" hidden="1" x14ac:dyDescent="0.35">
      <c r="A127" s="117">
        <v>1</v>
      </c>
      <c r="B127" s="117">
        <v>110</v>
      </c>
      <c r="C127" s="119">
        <v>12.07</v>
      </c>
      <c r="D127" s="117">
        <v>11.5</v>
      </c>
      <c r="E127" s="117">
        <v>9.6999999999999993</v>
      </c>
      <c r="F127" s="117">
        <v>1</v>
      </c>
      <c r="G127" s="117">
        <v>2</v>
      </c>
      <c r="H127" s="117">
        <v>0.6</v>
      </c>
      <c r="J127" s="235">
        <f t="shared" si="3"/>
        <v>1</v>
      </c>
      <c r="K127" s="236">
        <f t="shared" si="4"/>
        <v>11.5</v>
      </c>
      <c r="L127" s="236">
        <f t="shared" si="5"/>
        <v>12.07</v>
      </c>
    </row>
    <row r="128" spans="1:12" hidden="1" x14ac:dyDescent="0.35">
      <c r="A128" s="117">
        <v>1</v>
      </c>
      <c r="B128" s="117">
        <v>111</v>
      </c>
      <c r="C128" s="119">
        <v>11.27</v>
      </c>
      <c r="D128" s="117">
        <v>9.6</v>
      </c>
      <c r="E128" s="117">
        <v>8.3000000000000007</v>
      </c>
      <c r="F128" s="117">
        <v>1</v>
      </c>
      <c r="G128" s="117">
        <v>2</v>
      </c>
      <c r="H128" s="117">
        <v>0.4</v>
      </c>
      <c r="J128" s="235">
        <f t="shared" si="3"/>
        <v>1</v>
      </c>
      <c r="K128" s="236">
        <f t="shared" si="4"/>
        <v>9.6</v>
      </c>
      <c r="L128" s="236">
        <f t="shared" si="5"/>
        <v>11.27</v>
      </c>
    </row>
    <row r="129" spans="1:12" hidden="1" x14ac:dyDescent="0.35">
      <c r="A129" s="117">
        <v>1</v>
      </c>
      <c r="B129" s="117">
        <v>112</v>
      </c>
      <c r="C129" s="119">
        <v>12.040000000000001</v>
      </c>
      <c r="D129" s="117">
        <v>11.4</v>
      </c>
      <c r="E129" s="117">
        <v>9.9</v>
      </c>
      <c r="F129" s="117">
        <v>1</v>
      </c>
      <c r="G129" s="117">
        <v>2</v>
      </c>
      <c r="H129" s="117">
        <v>0.7</v>
      </c>
      <c r="J129" s="235">
        <f t="shared" si="3"/>
        <v>1</v>
      </c>
      <c r="K129" s="236">
        <f t="shared" si="4"/>
        <v>11.4</v>
      </c>
      <c r="L129" s="236">
        <f t="shared" si="5"/>
        <v>12.040000000000001</v>
      </c>
    </row>
    <row r="130" spans="1:12" hidden="1" x14ac:dyDescent="0.35">
      <c r="A130" s="117">
        <v>1</v>
      </c>
      <c r="B130" s="117">
        <v>113</v>
      </c>
      <c r="C130" s="119">
        <v>12.14</v>
      </c>
      <c r="D130" s="117">
        <v>11.3</v>
      </c>
      <c r="E130" s="117">
        <v>10</v>
      </c>
      <c r="F130" s="117">
        <v>1</v>
      </c>
      <c r="G130" s="117">
        <v>2</v>
      </c>
      <c r="H130" s="117">
        <v>0.7</v>
      </c>
      <c r="J130" s="235">
        <f t="shared" si="3"/>
        <v>1</v>
      </c>
      <c r="K130" s="236">
        <f t="shared" si="4"/>
        <v>11.3</v>
      </c>
      <c r="L130" s="236">
        <f t="shared" si="5"/>
        <v>12.14</v>
      </c>
    </row>
    <row r="131" spans="1:12" hidden="1" x14ac:dyDescent="0.35">
      <c r="A131" s="117">
        <v>1</v>
      </c>
      <c r="B131" s="117">
        <v>114</v>
      </c>
      <c r="C131" s="119">
        <v>11.870000000000001</v>
      </c>
      <c r="D131" s="117">
        <v>9.6</v>
      </c>
      <c r="E131" s="117">
        <v>8.6</v>
      </c>
      <c r="F131" s="117">
        <v>1</v>
      </c>
      <c r="G131" s="117">
        <v>2</v>
      </c>
      <c r="H131" s="117">
        <v>0.4</v>
      </c>
      <c r="J131" s="235">
        <f t="shared" si="3"/>
        <v>1</v>
      </c>
      <c r="K131" s="236">
        <f t="shared" si="4"/>
        <v>9.6</v>
      </c>
      <c r="L131" s="236">
        <f t="shared" si="5"/>
        <v>11.870000000000001</v>
      </c>
    </row>
    <row r="132" spans="1:12" hidden="1" x14ac:dyDescent="0.35">
      <c r="A132" s="117">
        <v>1</v>
      </c>
      <c r="B132" s="117">
        <v>115</v>
      </c>
      <c r="C132" s="119">
        <v>11.309999999999999</v>
      </c>
      <c r="D132" s="117">
        <v>9.3000000000000007</v>
      </c>
      <c r="E132" s="117">
        <v>8.1999999999999993</v>
      </c>
      <c r="F132" s="117">
        <v>1</v>
      </c>
      <c r="G132" s="117">
        <v>2</v>
      </c>
      <c r="H132" s="117">
        <v>0.3</v>
      </c>
      <c r="J132" s="235">
        <f t="shared" si="3"/>
        <v>1</v>
      </c>
      <c r="K132" s="236">
        <f t="shared" si="4"/>
        <v>9.3000000000000007</v>
      </c>
      <c r="L132" s="236">
        <f t="shared" si="5"/>
        <v>11.309999999999999</v>
      </c>
    </row>
    <row r="133" spans="1:12" hidden="1" x14ac:dyDescent="0.35">
      <c r="A133" s="117">
        <v>1</v>
      </c>
      <c r="B133" s="117">
        <v>116</v>
      </c>
      <c r="C133" s="119">
        <v>12.830000000000002</v>
      </c>
      <c r="D133" s="117">
        <v>13</v>
      </c>
      <c r="E133" s="117">
        <v>11.3</v>
      </c>
      <c r="F133" s="117">
        <v>1</v>
      </c>
      <c r="G133" s="117">
        <v>2</v>
      </c>
      <c r="H133" s="117">
        <v>0.7</v>
      </c>
      <c r="J133" s="235">
        <f t="shared" si="3"/>
        <v>1</v>
      </c>
      <c r="K133" s="236">
        <f t="shared" si="4"/>
        <v>13</v>
      </c>
      <c r="L133" s="236">
        <f t="shared" si="5"/>
        <v>12.830000000000002</v>
      </c>
    </row>
    <row r="134" spans="1:12" hidden="1" x14ac:dyDescent="0.35">
      <c r="A134" s="117">
        <v>1</v>
      </c>
      <c r="B134" s="117">
        <v>117</v>
      </c>
      <c r="C134" s="119">
        <v>11.33</v>
      </c>
      <c r="D134" s="117">
        <v>9.3000000000000007</v>
      </c>
      <c r="E134" s="117">
        <v>8.8000000000000007</v>
      </c>
      <c r="F134" s="117">
        <v>1</v>
      </c>
      <c r="G134" s="117">
        <v>2</v>
      </c>
      <c r="H134" s="117">
        <v>0.3</v>
      </c>
      <c r="J134" s="235">
        <f t="shared" si="3"/>
        <v>1</v>
      </c>
      <c r="K134" s="236">
        <f t="shared" si="4"/>
        <v>9.3000000000000007</v>
      </c>
      <c r="L134" s="236">
        <f t="shared" si="5"/>
        <v>11.33</v>
      </c>
    </row>
    <row r="135" spans="1:12" hidden="1" x14ac:dyDescent="0.35">
      <c r="A135" s="117">
        <v>1</v>
      </c>
      <c r="B135" s="117">
        <v>118</v>
      </c>
      <c r="C135" s="119">
        <v>11.370000000000001</v>
      </c>
      <c r="D135" s="117">
        <v>9.6</v>
      </c>
      <c r="E135" s="117">
        <v>8.3000000000000007</v>
      </c>
      <c r="F135" s="117">
        <v>1</v>
      </c>
      <c r="G135" s="117">
        <v>2</v>
      </c>
      <c r="H135" s="117">
        <v>0.5</v>
      </c>
      <c r="J135" s="235">
        <f t="shared" si="3"/>
        <v>1</v>
      </c>
      <c r="K135" s="236">
        <f t="shared" si="4"/>
        <v>9.6</v>
      </c>
      <c r="L135" s="236">
        <f t="shared" si="5"/>
        <v>11.370000000000001</v>
      </c>
    </row>
    <row r="136" spans="1:12" hidden="1" x14ac:dyDescent="0.35">
      <c r="A136" s="117">
        <v>1</v>
      </c>
      <c r="B136" s="117">
        <v>119</v>
      </c>
      <c r="C136" s="119">
        <v>11.97</v>
      </c>
      <c r="D136" s="117">
        <v>11.3</v>
      </c>
      <c r="E136" s="117">
        <v>10</v>
      </c>
      <c r="F136" s="117">
        <v>1</v>
      </c>
      <c r="G136" s="117">
        <v>2</v>
      </c>
      <c r="H136" s="117">
        <v>0.5</v>
      </c>
      <c r="J136" s="235">
        <f t="shared" si="3"/>
        <v>1</v>
      </c>
      <c r="K136" s="236">
        <f t="shared" si="4"/>
        <v>11.3</v>
      </c>
      <c r="L136" s="236">
        <f t="shared" si="5"/>
        <v>11.97</v>
      </c>
    </row>
    <row r="137" spans="1:12" hidden="1" x14ac:dyDescent="0.35">
      <c r="A137" s="117">
        <v>1</v>
      </c>
      <c r="B137" s="117">
        <v>120</v>
      </c>
      <c r="C137" s="119">
        <v>11.9</v>
      </c>
      <c r="D137" s="117">
        <v>10.5</v>
      </c>
      <c r="E137" s="117">
        <v>9</v>
      </c>
      <c r="F137" s="117">
        <v>1</v>
      </c>
      <c r="G137" s="117">
        <v>2</v>
      </c>
      <c r="H137" s="117">
        <v>0.5</v>
      </c>
      <c r="J137" s="235">
        <f t="shared" si="3"/>
        <v>1</v>
      </c>
      <c r="K137" s="236">
        <f t="shared" si="4"/>
        <v>10.5</v>
      </c>
      <c r="L137" s="236">
        <f t="shared" si="5"/>
        <v>11.9</v>
      </c>
    </row>
    <row r="138" spans="1:12" hidden="1" x14ac:dyDescent="0.35">
      <c r="A138" s="117">
        <v>1</v>
      </c>
      <c r="B138" s="117">
        <v>121</v>
      </c>
      <c r="C138" s="119">
        <v>10.84</v>
      </c>
      <c r="D138" s="117">
        <v>8</v>
      </c>
      <c r="E138" s="117">
        <v>7.2</v>
      </c>
      <c r="F138" s="117">
        <v>1</v>
      </c>
      <c r="G138" s="117">
        <v>2</v>
      </c>
      <c r="H138" s="117">
        <v>0.3</v>
      </c>
      <c r="J138" s="235">
        <f t="shared" si="3"/>
        <v>1</v>
      </c>
      <c r="K138" s="236">
        <f t="shared" si="4"/>
        <v>8</v>
      </c>
      <c r="L138" s="236">
        <f t="shared" si="5"/>
        <v>10.84</v>
      </c>
    </row>
    <row r="139" spans="1:12" hidden="1" x14ac:dyDescent="0.35">
      <c r="A139" s="117">
        <v>1</v>
      </c>
      <c r="B139" s="117">
        <v>122</v>
      </c>
      <c r="C139" s="119">
        <v>12.03</v>
      </c>
      <c r="D139" s="117">
        <v>11.9</v>
      </c>
      <c r="E139" s="117">
        <v>10.7</v>
      </c>
      <c r="F139" s="117">
        <v>1</v>
      </c>
      <c r="G139" s="117">
        <v>2</v>
      </c>
      <c r="H139" s="117">
        <v>0.4</v>
      </c>
      <c r="J139" s="235">
        <f t="shared" si="3"/>
        <v>1</v>
      </c>
      <c r="K139" s="236">
        <f t="shared" si="4"/>
        <v>11.9</v>
      </c>
      <c r="L139" s="236">
        <f t="shared" si="5"/>
        <v>12.03</v>
      </c>
    </row>
    <row r="140" spans="1:12" hidden="1" x14ac:dyDescent="0.35">
      <c r="A140" s="117">
        <v>1</v>
      </c>
      <c r="B140" s="117">
        <v>123</v>
      </c>
      <c r="C140" s="119">
        <v>12.3</v>
      </c>
      <c r="D140" s="117">
        <v>11.4</v>
      </c>
      <c r="E140" s="117">
        <v>10.4</v>
      </c>
      <c r="F140" s="117">
        <v>1</v>
      </c>
      <c r="G140" s="117">
        <v>2</v>
      </c>
      <c r="H140" s="117">
        <v>0.6</v>
      </c>
      <c r="J140" s="235">
        <f t="shared" si="3"/>
        <v>1</v>
      </c>
      <c r="K140" s="236">
        <f t="shared" si="4"/>
        <v>11.4</v>
      </c>
      <c r="L140" s="236">
        <f t="shared" si="5"/>
        <v>12.3</v>
      </c>
    </row>
    <row r="141" spans="1:12" hidden="1" x14ac:dyDescent="0.35">
      <c r="A141" s="117">
        <v>1</v>
      </c>
      <c r="B141" s="117">
        <v>124</v>
      </c>
      <c r="C141" s="119">
        <v>11.93</v>
      </c>
      <c r="D141" s="117">
        <v>11.2</v>
      </c>
      <c r="E141" s="117">
        <v>10.199999999999999</v>
      </c>
      <c r="F141" s="117">
        <v>1</v>
      </c>
      <c r="G141" s="117">
        <v>2</v>
      </c>
      <c r="H141" s="117">
        <v>0.3</v>
      </c>
      <c r="J141" s="235">
        <f t="shared" si="3"/>
        <v>1</v>
      </c>
      <c r="K141" s="236">
        <f t="shared" si="4"/>
        <v>11.2</v>
      </c>
      <c r="L141" s="236">
        <f t="shared" si="5"/>
        <v>11.93</v>
      </c>
    </row>
    <row r="142" spans="1:12" hidden="1" x14ac:dyDescent="0.35">
      <c r="A142" s="117">
        <v>1</v>
      </c>
      <c r="B142" s="117">
        <v>125</v>
      </c>
      <c r="C142" s="119">
        <v>12.34</v>
      </c>
      <c r="D142" s="117">
        <v>11.8</v>
      </c>
      <c r="E142" s="117">
        <v>10.5</v>
      </c>
      <c r="F142" s="117">
        <v>1</v>
      </c>
      <c r="G142" s="117">
        <v>2</v>
      </c>
      <c r="H142" s="117">
        <v>0.3</v>
      </c>
      <c r="J142" s="235">
        <f t="shared" si="3"/>
        <v>1</v>
      </c>
      <c r="K142" s="236">
        <f t="shared" si="4"/>
        <v>11.8</v>
      </c>
      <c r="L142" s="236">
        <f t="shared" si="5"/>
        <v>12.34</v>
      </c>
    </row>
    <row r="143" spans="1:12" hidden="1" x14ac:dyDescent="0.35">
      <c r="A143" s="117">
        <v>1</v>
      </c>
      <c r="B143" s="117">
        <v>126</v>
      </c>
      <c r="C143" s="119">
        <v>11.7</v>
      </c>
      <c r="D143" s="117">
        <v>10.5</v>
      </c>
      <c r="E143" s="117">
        <v>9.3000000000000007</v>
      </c>
      <c r="F143" s="117">
        <v>1</v>
      </c>
      <c r="G143" s="117">
        <v>2</v>
      </c>
      <c r="H143" s="117">
        <v>0.4</v>
      </c>
      <c r="J143" s="235">
        <f t="shared" si="3"/>
        <v>1</v>
      </c>
      <c r="K143" s="236">
        <f t="shared" si="4"/>
        <v>10.5</v>
      </c>
      <c r="L143" s="236">
        <f t="shared" si="5"/>
        <v>11.7</v>
      </c>
    </row>
    <row r="144" spans="1:12" hidden="1" x14ac:dyDescent="0.35">
      <c r="A144" s="117">
        <v>1</v>
      </c>
      <c r="B144" s="117">
        <v>127</v>
      </c>
      <c r="C144" s="119">
        <v>11.8</v>
      </c>
      <c r="D144" s="117">
        <v>10.199999999999999</v>
      </c>
      <c r="E144" s="117">
        <v>8.8000000000000007</v>
      </c>
      <c r="F144" s="117">
        <v>1</v>
      </c>
      <c r="G144" s="117">
        <v>2</v>
      </c>
      <c r="H144" s="117">
        <v>0.3</v>
      </c>
      <c r="J144" s="235">
        <f t="shared" si="3"/>
        <v>1</v>
      </c>
      <c r="K144" s="236">
        <f t="shared" si="4"/>
        <v>10.199999999999999</v>
      </c>
      <c r="L144" s="236">
        <f t="shared" si="5"/>
        <v>11.8</v>
      </c>
    </row>
    <row r="145" spans="1:12" hidden="1" x14ac:dyDescent="0.35">
      <c r="A145" s="117">
        <v>1</v>
      </c>
      <c r="B145" s="117">
        <v>128</v>
      </c>
      <c r="C145" s="119">
        <v>12.02</v>
      </c>
      <c r="D145" s="117">
        <v>11.2</v>
      </c>
      <c r="E145" s="117">
        <v>10</v>
      </c>
      <c r="F145" s="117">
        <v>1</v>
      </c>
      <c r="G145" s="117">
        <v>2</v>
      </c>
      <c r="H145" s="117">
        <v>0.5</v>
      </c>
      <c r="J145" s="235">
        <f t="shared" si="3"/>
        <v>1</v>
      </c>
      <c r="K145" s="236">
        <f t="shared" si="4"/>
        <v>11.2</v>
      </c>
      <c r="L145" s="236">
        <f t="shared" si="5"/>
        <v>12.02</v>
      </c>
    </row>
    <row r="146" spans="1:12" hidden="1" x14ac:dyDescent="0.35">
      <c r="A146" s="117">
        <v>1</v>
      </c>
      <c r="B146" s="117">
        <v>129</v>
      </c>
      <c r="C146" s="119">
        <v>12.41</v>
      </c>
      <c r="D146" s="117">
        <v>12.2</v>
      </c>
      <c r="E146" s="117">
        <v>10.6</v>
      </c>
      <c r="F146" s="117">
        <v>1</v>
      </c>
      <c r="G146" s="117">
        <v>2</v>
      </c>
      <c r="H146" s="117">
        <v>0.6</v>
      </c>
      <c r="J146" s="235">
        <f t="shared" si="3"/>
        <v>1</v>
      </c>
      <c r="K146" s="236">
        <f t="shared" si="4"/>
        <v>12.2</v>
      </c>
      <c r="L146" s="236">
        <f t="shared" si="5"/>
        <v>12.41</v>
      </c>
    </row>
    <row r="147" spans="1:12" hidden="1" x14ac:dyDescent="0.35">
      <c r="A147" s="117">
        <v>1</v>
      </c>
      <c r="B147" s="117">
        <v>130</v>
      </c>
      <c r="C147" s="119">
        <v>12.190000000000001</v>
      </c>
      <c r="D147" s="117">
        <v>11.6</v>
      </c>
      <c r="E147" s="117">
        <v>9.9</v>
      </c>
      <c r="F147" s="117">
        <v>1</v>
      </c>
      <c r="G147" s="117">
        <v>2</v>
      </c>
      <c r="H147" s="117">
        <v>0.9</v>
      </c>
      <c r="J147" s="235">
        <f t="shared" ref="J147:J210" si="6">+A147</f>
        <v>1</v>
      </c>
      <c r="K147" s="236">
        <f t="shared" ref="K147:K210" si="7">+D147</f>
        <v>11.6</v>
      </c>
      <c r="L147" s="236">
        <f t="shared" ref="L147:L210" si="8">+C147</f>
        <v>12.190000000000001</v>
      </c>
    </row>
    <row r="148" spans="1:12" hidden="1" x14ac:dyDescent="0.35">
      <c r="A148" s="117">
        <v>1</v>
      </c>
      <c r="B148" s="117">
        <v>131</v>
      </c>
      <c r="C148" s="119">
        <v>11.459999999999999</v>
      </c>
      <c r="D148" s="117">
        <v>9.1999999999999993</v>
      </c>
      <c r="E148" s="117">
        <v>7.9</v>
      </c>
      <c r="F148" s="117">
        <v>1</v>
      </c>
      <c r="G148" s="117">
        <v>2</v>
      </c>
      <c r="H148" s="117">
        <v>0.5</v>
      </c>
      <c r="J148" s="235">
        <f t="shared" si="6"/>
        <v>1</v>
      </c>
      <c r="K148" s="236">
        <f t="shared" si="7"/>
        <v>9.1999999999999993</v>
      </c>
      <c r="L148" s="236">
        <f t="shared" si="8"/>
        <v>11.459999999999999</v>
      </c>
    </row>
    <row r="149" spans="1:12" hidden="1" x14ac:dyDescent="0.35">
      <c r="A149" s="117">
        <v>1</v>
      </c>
      <c r="B149" s="117">
        <v>132</v>
      </c>
      <c r="C149" s="119">
        <v>12.08</v>
      </c>
      <c r="D149" s="117">
        <v>11.7</v>
      </c>
      <c r="E149" s="117">
        <v>10.4</v>
      </c>
      <c r="F149" s="117">
        <v>1</v>
      </c>
      <c r="G149" s="117">
        <v>2</v>
      </c>
      <c r="H149" s="117">
        <v>0.8</v>
      </c>
      <c r="J149" s="235">
        <f t="shared" si="6"/>
        <v>1</v>
      </c>
      <c r="K149" s="236">
        <f t="shared" si="7"/>
        <v>11.7</v>
      </c>
      <c r="L149" s="236">
        <f t="shared" si="8"/>
        <v>12.08</v>
      </c>
    </row>
    <row r="150" spans="1:12" hidden="1" x14ac:dyDescent="0.35">
      <c r="A150" s="117">
        <v>1</v>
      </c>
      <c r="B150" s="117">
        <v>133</v>
      </c>
      <c r="C150" s="119">
        <v>11.24</v>
      </c>
      <c r="D150" s="117">
        <v>8.6999999999999993</v>
      </c>
      <c r="E150" s="117">
        <v>7.6</v>
      </c>
      <c r="F150" s="117">
        <v>1</v>
      </c>
      <c r="G150" s="117">
        <v>2</v>
      </c>
      <c r="H150" s="117">
        <v>0.3</v>
      </c>
      <c r="J150" s="235">
        <f t="shared" si="6"/>
        <v>1</v>
      </c>
      <c r="K150" s="236">
        <f t="shared" si="7"/>
        <v>8.6999999999999993</v>
      </c>
      <c r="L150" s="236">
        <f t="shared" si="8"/>
        <v>11.24</v>
      </c>
    </row>
    <row r="151" spans="1:12" hidden="1" x14ac:dyDescent="0.35">
      <c r="A151" s="117">
        <v>1</v>
      </c>
      <c r="B151" s="117">
        <v>134</v>
      </c>
      <c r="C151" s="119">
        <v>12.040000000000001</v>
      </c>
      <c r="D151" s="117">
        <v>11</v>
      </c>
      <c r="E151" s="117">
        <v>9.9</v>
      </c>
      <c r="F151" s="117">
        <v>1</v>
      </c>
      <c r="G151" s="117">
        <v>2</v>
      </c>
      <c r="H151" s="117">
        <v>0.4</v>
      </c>
      <c r="J151" s="235">
        <f t="shared" si="6"/>
        <v>1</v>
      </c>
      <c r="K151" s="236">
        <f t="shared" si="7"/>
        <v>11</v>
      </c>
      <c r="L151" s="236">
        <f t="shared" si="8"/>
        <v>12.040000000000001</v>
      </c>
    </row>
    <row r="152" spans="1:12" hidden="1" x14ac:dyDescent="0.35">
      <c r="A152" s="117">
        <v>1</v>
      </c>
      <c r="B152" s="117">
        <v>135</v>
      </c>
      <c r="C152" s="119">
        <v>13.11</v>
      </c>
      <c r="D152" s="117">
        <v>13</v>
      </c>
      <c r="E152" s="117">
        <v>11.8</v>
      </c>
      <c r="F152" s="117">
        <v>1</v>
      </c>
      <c r="G152" s="117">
        <v>2</v>
      </c>
      <c r="H152" s="117">
        <v>0.6</v>
      </c>
      <c r="J152" s="235">
        <f t="shared" si="6"/>
        <v>1</v>
      </c>
      <c r="K152" s="236">
        <f t="shared" si="7"/>
        <v>13</v>
      </c>
      <c r="L152" s="236">
        <f t="shared" si="8"/>
        <v>13.11</v>
      </c>
    </row>
    <row r="153" spans="1:12" hidden="1" x14ac:dyDescent="0.35">
      <c r="A153" s="117">
        <v>1</v>
      </c>
      <c r="B153" s="117">
        <v>136</v>
      </c>
      <c r="C153" s="119">
        <v>12</v>
      </c>
      <c r="D153" s="117">
        <v>10.4</v>
      </c>
      <c r="E153" s="117">
        <v>9.3000000000000007</v>
      </c>
      <c r="F153" s="117">
        <v>1</v>
      </c>
      <c r="G153" s="117">
        <v>2</v>
      </c>
      <c r="H153" s="117">
        <v>0.5</v>
      </c>
      <c r="J153" s="235">
        <f t="shared" si="6"/>
        <v>1</v>
      </c>
      <c r="K153" s="236">
        <f t="shared" si="7"/>
        <v>10.4</v>
      </c>
      <c r="L153" s="236">
        <f t="shared" si="8"/>
        <v>12</v>
      </c>
    </row>
    <row r="154" spans="1:12" hidden="1" x14ac:dyDescent="0.35">
      <c r="A154" s="117">
        <v>1</v>
      </c>
      <c r="B154" s="117">
        <v>137</v>
      </c>
      <c r="C154" s="119">
        <v>12.1</v>
      </c>
      <c r="D154" s="117">
        <v>11</v>
      </c>
      <c r="E154" s="117">
        <v>9.6999999999999993</v>
      </c>
      <c r="F154" s="117">
        <v>1</v>
      </c>
      <c r="G154" s="117">
        <v>2</v>
      </c>
      <c r="H154" s="117">
        <v>0.7</v>
      </c>
      <c r="J154" s="235">
        <f t="shared" si="6"/>
        <v>1</v>
      </c>
      <c r="K154" s="236">
        <f t="shared" si="7"/>
        <v>11</v>
      </c>
      <c r="L154" s="236">
        <f t="shared" si="8"/>
        <v>12.1</v>
      </c>
    </row>
    <row r="155" spans="1:12" hidden="1" x14ac:dyDescent="0.35">
      <c r="A155" s="117">
        <v>1</v>
      </c>
      <c r="B155" s="117">
        <v>138</v>
      </c>
      <c r="C155" s="119">
        <v>11.75</v>
      </c>
      <c r="D155" s="117">
        <v>10.5</v>
      </c>
      <c r="E155" s="117">
        <v>9</v>
      </c>
      <c r="F155" s="117">
        <v>1</v>
      </c>
      <c r="G155" s="117">
        <v>2</v>
      </c>
      <c r="H155" s="117">
        <v>0.2</v>
      </c>
      <c r="J155" s="235">
        <f t="shared" si="6"/>
        <v>1</v>
      </c>
      <c r="K155" s="236">
        <f t="shared" si="7"/>
        <v>10.5</v>
      </c>
      <c r="L155" s="236">
        <f t="shared" si="8"/>
        <v>11.75</v>
      </c>
    </row>
    <row r="156" spans="1:12" hidden="1" x14ac:dyDescent="0.35">
      <c r="A156" s="117">
        <v>1</v>
      </c>
      <c r="B156" s="117">
        <v>139</v>
      </c>
      <c r="C156" s="119">
        <v>11.84</v>
      </c>
      <c r="D156" s="117">
        <v>10.8</v>
      </c>
      <c r="E156" s="117">
        <v>9.6</v>
      </c>
      <c r="F156" s="117">
        <v>1</v>
      </c>
      <c r="G156" s="117">
        <v>2</v>
      </c>
      <c r="H156" s="117">
        <v>0.4</v>
      </c>
      <c r="J156" s="235">
        <f t="shared" si="6"/>
        <v>1</v>
      </c>
      <c r="K156" s="236">
        <f t="shared" si="7"/>
        <v>10.8</v>
      </c>
      <c r="L156" s="236">
        <f t="shared" si="8"/>
        <v>11.84</v>
      </c>
    </row>
    <row r="157" spans="1:12" hidden="1" x14ac:dyDescent="0.35">
      <c r="A157" s="117">
        <v>1</v>
      </c>
      <c r="B157" s="117">
        <v>140</v>
      </c>
      <c r="C157" s="119">
        <v>12.059999999999999</v>
      </c>
      <c r="D157" s="117">
        <v>11.7</v>
      </c>
      <c r="E157" s="117">
        <v>10.1</v>
      </c>
      <c r="F157" s="117">
        <v>1</v>
      </c>
      <c r="G157" s="117">
        <v>2</v>
      </c>
      <c r="H157" s="117">
        <v>0.6</v>
      </c>
      <c r="J157" s="235">
        <f t="shared" si="6"/>
        <v>1</v>
      </c>
      <c r="K157" s="236">
        <f t="shared" si="7"/>
        <v>11.7</v>
      </c>
      <c r="L157" s="236">
        <f t="shared" si="8"/>
        <v>12.059999999999999</v>
      </c>
    </row>
    <row r="158" spans="1:12" hidden="1" x14ac:dyDescent="0.35">
      <c r="A158" s="117">
        <v>1</v>
      </c>
      <c r="B158" s="117">
        <v>141</v>
      </c>
      <c r="C158" s="119">
        <v>12.120000000000001</v>
      </c>
      <c r="D158" s="117">
        <v>10.6</v>
      </c>
      <c r="E158" s="117">
        <v>9.6999999999999993</v>
      </c>
      <c r="F158" s="117">
        <v>1</v>
      </c>
      <c r="G158" s="117">
        <v>2</v>
      </c>
      <c r="H158" s="117">
        <v>0.5</v>
      </c>
      <c r="J158" s="235">
        <f t="shared" si="6"/>
        <v>1</v>
      </c>
      <c r="K158" s="236">
        <f t="shared" si="7"/>
        <v>10.6</v>
      </c>
      <c r="L158" s="236">
        <f t="shared" si="8"/>
        <v>12.120000000000001</v>
      </c>
    </row>
    <row r="159" spans="1:12" hidden="1" x14ac:dyDescent="0.35">
      <c r="A159" s="117">
        <v>1</v>
      </c>
      <c r="B159" s="117">
        <v>142</v>
      </c>
      <c r="C159" s="119">
        <v>11.870000000000001</v>
      </c>
      <c r="D159" s="117">
        <v>10.9</v>
      </c>
      <c r="E159" s="117">
        <v>9.5</v>
      </c>
      <c r="F159" s="117">
        <v>1</v>
      </c>
      <c r="G159" s="117">
        <v>2</v>
      </c>
      <c r="H159" s="117">
        <v>0.4</v>
      </c>
      <c r="J159" s="235">
        <f t="shared" si="6"/>
        <v>1</v>
      </c>
      <c r="K159" s="236">
        <f t="shared" si="7"/>
        <v>10.9</v>
      </c>
      <c r="L159" s="236">
        <f t="shared" si="8"/>
        <v>11.870000000000001</v>
      </c>
    </row>
    <row r="160" spans="1:12" hidden="1" x14ac:dyDescent="0.35">
      <c r="A160" s="117">
        <v>1</v>
      </c>
      <c r="B160" s="117">
        <v>143</v>
      </c>
      <c r="C160" s="119">
        <v>11.95</v>
      </c>
      <c r="D160" s="117">
        <v>10.4</v>
      </c>
      <c r="E160" s="117">
        <v>9.1999999999999993</v>
      </c>
      <c r="F160" s="117">
        <v>1</v>
      </c>
      <c r="G160" s="117">
        <v>2</v>
      </c>
      <c r="H160" s="117">
        <v>0.3</v>
      </c>
      <c r="J160" s="235">
        <f t="shared" si="6"/>
        <v>1</v>
      </c>
      <c r="K160" s="236">
        <f t="shared" si="7"/>
        <v>10.4</v>
      </c>
      <c r="L160" s="236">
        <f t="shared" si="8"/>
        <v>11.95</v>
      </c>
    </row>
    <row r="161" spans="1:12" hidden="1" x14ac:dyDescent="0.35">
      <c r="A161" s="117">
        <v>1</v>
      </c>
      <c r="B161" s="117">
        <v>144</v>
      </c>
      <c r="C161" s="119">
        <v>11.85</v>
      </c>
      <c r="D161" s="117">
        <v>10.8</v>
      </c>
      <c r="E161" s="117">
        <v>9.3000000000000007</v>
      </c>
      <c r="F161" s="117">
        <v>1</v>
      </c>
      <c r="G161" s="117">
        <v>2</v>
      </c>
      <c r="H161" s="117">
        <v>0.5</v>
      </c>
      <c r="J161" s="235">
        <f t="shared" si="6"/>
        <v>1</v>
      </c>
      <c r="K161" s="236">
        <f t="shared" si="7"/>
        <v>10.8</v>
      </c>
      <c r="L161" s="236">
        <f t="shared" si="8"/>
        <v>11.85</v>
      </c>
    </row>
    <row r="162" spans="1:12" hidden="1" x14ac:dyDescent="0.35">
      <c r="A162" s="117">
        <v>1</v>
      </c>
      <c r="B162" s="117">
        <v>145</v>
      </c>
      <c r="C162" s="119">
        <v>11.709999999999999</v>
      </c>
      <c r="D162" s="117">
        <v>10.3</v>
      </c>
      <c r="E162" s="117">
        <v>9</v>
      </c>
      <c r="F162" s="117">
        <v>1</v>
      </c>
      <c r="G162" s="117">
        <v>2</v>
      </c>
      <c r="H162" s="117">
        <v>0.6</v>
      </c>
      <c r="J162" s="235">
        <f t="shared" si="6"/>
        <v>1</v>
      </c>
      <c r="K162" s="236">
        <f t="shared" si="7"/>
        <v>10.3</v>
      </c>
      <c r="L162" s="236">
        <f t="shared" si="8"/>
        <v>11.709999999999999</v>
      </c>
    </row>
    <row r="163" spans="1:12" hidden="1" x14ac:dyDescent="0.35">
      <c r="A163" s="117">
        <v>1</v>
      </c>
      <c r="B163" s="117">
        <v>146</v>
      </c>
      <c r="C163" s="119">
        <v>11.73</v>
      </c>
      <c r="D163" s="117">
        <v>10.8</v>
      </c>
      <c r="E163" s="117">
        <v>9.4</v>
      </c>
      <c r="F163" s="117">
        <v>1</v>
      </c>
      <c r="G163" s="117">
        <v>2</v>
      </c>
      <c r="H163" s="117">
        <v>0.7</v>
      </c>
      <c r="J163" s="235">
        <f t="shared" si="6"/>
        <v>1</v>
      </c>
      <c r="K163" s="236">
        <f t="shared" si="7"/>
        <v>10.8</v>
      </c>
      <c r="L163" s="236">
        <f t="shared" si="8"/>
        <v>11.73</v>
      </c>
    </row>
    <row r="164" spans="1:12" hidden="1" x14ac:dyDescent="0.35">
      <c r="A164" s="117">
        <v>1</v>
      </c>
      <c r="B164" s="117">
        <v>147</v>
      </c>
      <c r="C164" s="119">
        <v>12.23</v>
      </c>
      <c r="D164" s="117">
        <v>10.7</v>
      </c>
      <c r="E164" s="117">
        <v>9.1999999999999993</v>
      </c>
      <c r="F164" s="117">
        <v>1</v>
      </c>
      <c r="G164" s="117">
        <v>2</v>
      </c>
      <c r="H164" s="117">
        <v>0.7</v>
      </c>
      <c r="J164" s="235">
        <f t="shared" si="6"/>
        <v>1</v>
      </c>
      <c r="K164" s="236">
        <f t="shared" si="7"/>
        <v>10.7</v>
      </c>
      <c r="L164" s="236">
        <f t="shared" si="8"/>
        <v>12.23</v>
      </c>
    </row>
    <row r="165" spans="1:12" hidden="1" x14ac:dyDescent="0.35">
      <c r="A165" s="117">
        <v>1</v>
      </c>
      <c r="B165" s="117">
        <v>148</v>
      </c>
      <c r="C165" s="119">
        <v>11.17</v>
      </c>
      <c r="D165" s="117">
        <v>8.4</v>
      </c>
      <c r="E165" s="117">
        <v>7.8</v>
      </c>
      <c r="F165" s="117">
        <v>1</v>
      </c>
      <c r="G165" s="117">
        <v>2</v>
      </c>
      <c r="H165" s="117">
        <v>0.2</v>
      </c>
      <c r="J165" s="235">
        <f t="shared" si="6"/>
        <v>1</v>
      </c>
      <c r="K165" s="236">
        <f t="shared" si="7"/>
        <v>8.4</v>
      </c>
      <c r="L165" s="236">
        <f t="shared" si="8"/>
        <v>11.17</v>
      </c>
    </row>
    <row r="166" spans="1:12" hidden="1" x14ac:dyDescent="0.35">
      <c r="A166" s="117">
        <v>1</v>
      </c>
      <c r="B166" s="117">
        <v>149</v>
      </c>
      <c r="C166" s="119">
        <v>11.879999999999999</v>
      </c>
      <c r="D166" s="117">
        <v>11.4</v>
      </c>
      <c r="E166" s="117">
        <v>9.6999999999999993</v>
      </c>
      <c r="F166" s="117">
        <v>1</v>
      </c>
      <c r="G166" s="117">
        <v>2</v>
      </c>
      <c r="H166" s="117">
        <v>0.6</v>
      </c>
      <c r="J166" s="235">
        <f t="shared" si="6"/>
        <v>1</v>
      </c>
      <c r="K166" s="236">
        <f t="shared" si="7"/>
        <v>11.4</v>
      </c>
      <c r="L166" s="236">
        <f t="shared" si="8"/>
        <v>11.879999999999999</v>
      </c>
    </row>
    <row r="167" spans="1:12" hidden="1" x14ac:dyDescent="0.35">
      <c r="A167" s="117">
        <v>1</v>
      </c>
      <c r="B167" s="117">
        <v>150</v>
      </c>
      <c r="C167" s="119">
        <v>12.16</v>
      </c>
      <c r="D167" s="117">
        <v>11.4</v>
      </c>
      <c r="E167" s="117">
        <v>9.8000000000000007</v>
      </c>
      <c r="F167" s="117">
        <v>1</v>
      </c>
      <c r="G167" s="117">
        <v>2</v>
      </c>
      <c r="H167" s="117">
        <v>0.7</v>
      </c>
      <c r="J167" s="235">
        <f t="shared" si="6"/>
        <v>1</v>
      </c>
      <c r="K167" s="236">
        <f t="shared" si="7"/>
        <v>11.4</v>
      </c>
      <c r="L167" s="236">
        <f t="shared" si="8"/>
        <v>12.16</v>
      </c>
    </row>
    <row r="168" spans="1:12" hidden="1" x14ac:dyDescent="0.35">
      <c r="A168" s="117">
        <v>1</v>
      </c>
      <c r="B168" s="117">
        <v>151</v>
      </c>
      <c r="C168" s="119">
        <v>12.24</v>
      </c>
      <c r="D168" s="117">
        <v>11.9</v>
      </c>
      <c r="E168" s="117">
        <v>10.3</v>
      </c>
      <c r="F168" s="117">
        <v>1</v>
      </c>
      <c r="G168" s="117">
        <v>2</v>
      </c>
      <c r="H168" s="117">
        <v>0.6</v>
      </c>
      <c r="J168" s="235">
        <f t="shared" si="6"/>
        <v>1</v>
      </c>
      <c r="K168" s="236">
        <f t="shared" si="7"/>
        <v>11.9</v>
      </c>
      <c r="L168" s="236">
        <f t="shared" si="8"/>
        <v>12.24</v>
      </c>
    </row>
    <row r="169" spans="1:12" hidden="1" x14ac:dyDescent="0.35">
      <c r="A169" s="117">
        <v>1</v>
      </c>
      <c r="B169" s="117">
        <v>152</v>
      </c>
      <c r="C169" s="119">
        <v>12.27</v>
      </c>
      <c r="D169" s="117">
        <v>11.4</v>
      </c>
      <c r="E169" s="117">
        <v>10.199999999999999</v>
      </c>
      <c r="F169" s="117">
        <v>1</v>
      </c>
      <c r="G169" s="117">
        <v>2</v>
      </c>
      <c r="H169" s="117">
        <v>0.7</v>
      </c>
      <c r="J169" s="235">
        <f t="shared" si="6"/>
        <v>1</v>
      </c>
      <c r="K169" s="236">
        <f t="shared" si="7"/>
        <v>11.4</v>
      </c>
      <c r="L169" s="236">
        <f t="shared" si="8"/>
        <v>12.27</v>
      </c>
    </row>
    <row r="170" spans="1:12" hidden="1" x14ac:dyDescent="0.35">
      <c r="A170" s="117">
        <v>1</v>
      </c>
      <c r="B170" s="117">
        <v>153</v>
      </c>
      <c r="C170" s="119">
        <v>12.22</v>
      </c>
      <c r="D170" s="117">
        <v>12.1</v>
      </c>
      <c r="E170" s="117">
        <v>10.6</v>
      </c>
      <c r="F170" s="117">
        <v>1</v>
      </c>
      <c r="G170" s="117">
        <v>2</v>
      </c>
      <c r="H170" s="117">
        <v>0.4</v>
      </c>
      <c r="J170" s="235">
        <f t="shared" si="6"/>
        <v>1</v>
      </c>
      <c r="K170" s="236">
        <f t="shared" si="7"/>
        <v>12.1</v>
      </c>
      <c r="L170" s="236">
        <f t="shared" si="8"/>
        <v>12.22</v>
      </c>
    </row>
    <row r="171" spans="1:12" hidden="1" x14ac:dyDescent="0.35">
      <c r="A171" s="117">
        <v>1</v>
      </c>
      <c r="B171" s="117">
        <v>154</v>
      </c>
      <c r="C171" s="119">
        <v>12.209999999999999</v>
      </c>
      <c r="D171" s="117">
        <v>11.3</v>
      </c>
      <c r="E171" s="117">
        <v>9.6</v>
      </c>
      <c r="F171" s="117">
        <v>1</v>
      </c>
      <c r="G171" s="117">
        <v>2</v>
      </c>
      <c r="H171" s="117">
        <v>0.8</v>
      </c>
      <c r="J171" s="235">
        <f t="shared" si="6"/>
        <v>1</v>
      </c>
      <c r="K171" s="236">
        <f t="shared" si="7"/>
        <v>11.3</v>
      </c>
      <c r="L171" s="236">
        <f t="shared" si="8"/>
        <v>12.209999999999999</v>
      </c>
    </row>
    <row r="172" spans="1:12" hidden="1" x14ac:dyDescent="0.35">
      <c r="A172" s="117">
        <v>1</v>
      </c>
      <c r="B172" s="117">
        <v>155</v>
      </c>
      <c r="C172" s="119">
        <v>11.879999999999999</v>
      </c>
      <c r="D172" s="117">
        <v>11.1</v>
      </c>
      <c r="E172" s="117">
        <v>10.5</v>
      </c>
      <c r="F172" s="117">
        <v>1</v>
      </c>
      <c r="G172" s="117">
        <v>2</v>
      </c>
      <c r="H172" s="117">
        <v>0.4</v>
      </c>
      <c r="J172" s="235">
        <f t="shared" si="6"/>
        <v>1</v>
      </c>
      <c r="K172" s="236">
        <f t="shared" si="7"/>
        <v>11.1</v>
      </c>
      <c r="L172" s="236">
        <f t="shared" si="8"/>
        <v>11.879999999999999</v>
      </c>
    </row>
    <row r="173" spans="1:12" hidden="1" x14ac:dyDescent="0.35">
      <c r="A173" s="117">
        <v>1</v>
      </c>
      <c r="B173" s="117">
        <v>156</v>
      </c>
      <c r="C173" s="119">
        <v>12.1</v>
      </c>
      <c r="D173" s="117">
        <v>11.7</v>
      </c>
      <c r="E173" s="117">
        <v>10.5</v>
      </c>
      <c r="F173" s="117">
        <v>1</v>
      </c>
      <c r="G173" s="117">
        <v>2</v>
      </c>
      <c r="H173" s="117">
        <v>0.6</v>
      </c>
      <c r="J173" s="235">
        <f t="shared" si="6"/>
        <v>1</v>
      </c>
      <c r="K173" s="236">
        <f t="shared" si="7"/>
        <v>11.7</v>
      </c>
      <c r="L173" s="236">
        <f t="shared" si="8"/>
        <v>12.1</v>
      </c>
    </row>
    <row r="174" spans="1:12" hidden="1" x14ac:dyDescent="0.35">
      <c r="A174" s="117">
        <v>1</v>
      </c>
      <c r="B174" s="117">
        <v>157</v>
      </c>
      <c r="C174" s="119">
        <v>11.52</v>
      </c>
      <c r="D174" s="117">
        <v>9.9</v>
      </c>
      <c r="E174" s="117">
        <v>8.8000000000000007</v>
      </c>
      <c r="F174" s="117">
        <v>1</v>
      </c>
      <c r="G174" s="117">
        <v>2</v>
      </c>
      <c r="H174" s="117">
        <v>0.3</v>
      </c>
      <c r="J174" s="235">
        <f t="shared" si="6"/>
        <v>1</v>
      </c>
      <c r="K174" s="236">
        <f t="shared" si="7"/>
        <v>9.9</v>
      </c>
      <c r="L174" s="236">
        <f t="shared" si="8"/>
        <v>11.52</v>
      </c>
    </row>
    <row r="175" spans="1:12" hidden="1" x14ac:dyDescent="0.35">
      <c r="A175" s="117">
        <v>1</v>
      </c>
      <c r="B175" s="117">
        <v>158</v>
      </c>
      <c r="C175" s="119">
        <v>11.57</v>
      </c>
      <c r="D175" s="117">
        <v>10.9</v>
      </c>
      <c r="E175" s="117">
        <v>9.4</v>
      </c>
      <c r="F175" s="117">
        <v>1</v>
      </c>
      <c r="G175" s="117">
        <v>2</v>
      </c>
      <c r="H175" s="117">
        <v>0.6</v>
      </c>
      <c r="J175" s="235">
        <f t="shared" si="6"/>
        <v>1</v>
      </c>
      <c r="K175" s="236">
        <f t="shared" si="7"/>
        <v>10.9</v>
      </c>
      <c r="L175" s="236">
        <f t="shared" si="8"/>
        <v>11.57</v>
      </c>
    </row>
    <row r="176" spans="1:12" hidden="1" x14ac:dyDescent="0.35">
      <c r="A176" s="117">
        <v>1</v>
      </c>
      <c r="B176" s="117">
        <v>159</v>
      </c>
      <c r="C176" s="119">
        <v>11.43</v>
      </c>
      <c r="D176" s="117">
        <v>10.3</v>
      </c>
      <c r="E176" s="117">
        <v>9.3000000000000007</v>
      </c>
      <c r="F176" s="117">
        <v>1</v>
      </c>
      <c r="G176" s="117">
        <v>2</v>
      </c>
      <c r="H176" s="117">
        <v>0.4</v>
      </c>
      <c r="J176" s="235">
        <f t="shared" si="6"/>
        <v>1</v>
      </c>
      <c r="K176" s="236">
        <f t="shared" si="7"/>
        <v>10.3</v>
      </c>
      <c r="L176" s="236">
        <f t="shared" si="8"/>
        <v>11.43</v>
      </c>
    </row>
    <row r="177" spans="1:12" hidden="1" x14ac:dyDescent="0.35">
      <c r="A177" s="117">
        <v>1</v>
      </c>
      <c r="B177" s="117">
        <v>160</v>
      </c>
      <c r="C177" s="119">
        <v>11.2</v>
      </c>
      <c r="D177" s="117">
        <v>9.1</v>
      </c>
      <c r="E177" s="117">
        <v>8</v>
      </c>
      <c r="F177" s="117">
        <v>1</v>
      </c>
      <c r="G177" s="117">
        <v>2</v>
      </c>
      <c r="H177" s="117">
        <v>0.2</v>
      </c>
      <c r="J177" s="235">
        <f t="shared" si="6"/>
        <v>1</v>
      </c>
      <c r="K177" s="236">
        <f t="shared" si="7"/>
        <v>9.1</v>
      </c>
      <c r="L177" s="236">
        <f t="shared" si="8"/>
        <v>11.2</v>
      </c>
    </row>
    <row r="178" spans="1:12" hidden="1" x14ac:dyDescent="0.35">
      <c r="A178" s="117">
        <v>1</v>
      </c>
      <c r="B178" s="117">
        <v>161</v>
      </c>
      <c r="C178" s="119">
        <v>12.55</v>
      </c>
      <c r="D178" s="117">
        <v>11.9</v>
      </c>
      <c r="E178" s="117">
        <v>10.8</v>
      </c>
      <c r="F178" s="117">
        <v>1</v>
      </c>
      <c r="G178" s="117">
        <v>2</v>
      </c>
      <c r="H178" s="117">
        <v>0.3</v>
      </c>
      <c r="J178" s="235">
        <f t="shared" si="6"/>
        <v>1</v>
      </c>
      <c r="K178" s="236">
        <f t="shared" si="7"/>
        <v>11.9</v>
      </c>
      <c r="L178" s="236">
        <f t="shared" si="8"/>
        <v>12.55</v>
      </c>
    </row>
    <row r="179" spans="1:12" hidden="1" x14ac:dyDescent="0.35">
      <c r="A179" s="117">
        <v>1</v>
      </c>
      <c r="B179" s="117">
        <v>162</v>
      </c>
      <c r="C179" s="119">
        <v>12.75</v>
      </c>
      <c r="D179" s="117">
        <v>12.5</v>
      </c>
      <c r="E179" s="117">
        <v>10.8</v>
      </c>
      <c r="F179" s="117">
        <v>1</v>
      </c>
      <c r="G179" s="117">
        <v>2</v>
      </c>
      <c r="H179" s="117">
        <v>0.3</v>
      </c>
      <c r="J179" s="235">
        <f t="shared" si="6"/>
        <v>1</v>
      </c>
      <c r="K179" s="236">
        <f t="shared" si="7"/>
        <v>12.5</v>
      </c>
      <c r="L179" s="236">
        <f t="shared" si="8"/>
        <v>12.75</v>
      </c>
    </row>
    <row r="180" spans="1:12" hidden="1" x14ac:dyDescent="0.35">
      <c r="A180" s="117">
        <v>1</v>
      </c>
      <c r="B180" s="117">
        <v>163</v>
      </c>
      <c r="C180" s="119">
        <v>12.88</v>
      </c>
      <c r="D180" s="117">
        <v>13.7</v>
      </c>
      <c r="E180" s="117">
        <v>12.7</v>
      </c>
      <c r="F180" s="117">
        <v>1</v>
      </c>
      <c r="G180" s="117">
        <v>2</v>
      </c>
      <c r="H180" s="117">
        <v>0.6</v>
      </c>
      <c r="J180" s="235">
        <f t="shared" si="6"/>
        <v>1</v>
      </c>
      <c r="K180" s="236">
        <f t="shared" si="7"/>
        <v>13.7</v>
      </c>
      <c r="L180" s="236">
        <f t="shared" si="8"/>
        <v>12.88</v>
      </c>
    </row>
    <row r="181" spans="1:12" hidden="1" x14ac:dyDescent="0.35">
      <c r="A181" s="117">
        <v>1</v>
      </c>
      <c r="B181" s="117">
        <v>164</v>
      </c>
      <c r="C181" s="119">
        <v>12.379999999999999</v>
      </c>
      <c r="D181" s="117">
        <v>12</v>
      </c>
      <c r="E181" s="117">
        <v>10.6</v>
      </c>
      <c r="F181" s="117">
        <v>1</v>
      </c>
      <c r="G181" s="117">
        <v>2</v>
      </c>
      <c r="H181" s="117">
        <v>0.5</v>
      </c>
      <c r="J181" s="235">
        <f t="shared" si="6"/>
        <v>1</v>
      </c>
      <c r="K181" s="236">
        <f t="shared" si="7"/>
        <v>12</v>
      </c>
      <c r="L181" s="236">
        <f t="shared" si="8"/>
        <v>12.379999999999999</v>
      </c>
    </row>
    <row r="182" spans="1:12" hidden="1" x14ac:dyDescent="0.35">
      <c r="A182" s="117">
        <v>1</v>
      </c>
      <c r="B182" s="117">
        <v>165</v>
      </c>
      <c r="C182" s="119">
        <v>11.22</v>
      </c>
      <c r="D182" s="117">
        <v>9.6999999999999993</v>
      </c>
      <c r="E182" s="117">
        <v>8.3000000000000007</v>
      </c>
      <c r="F182" s="117">
        <v>1</v>
      </c>
      <c r="G182" s="117">
        <v>2</v>
      </c>
      <c r="H182" s="117">
        <v>0.4</v>
      </c>
      <c r="J182" s="235">
        <f t="shared" si="6"/>
        <v>1</v>
      </c>
      <c r="K182" s="236">
        <f t="shared" si="7"/>
        <v>9.6999999999999993</v>
      </c>
      <c r="L182" s="236">
        <f t="shared" si="8"/>
        <v>11.22</v>
      </c>
    </row>
    <row r="183" spans="1:12" hidden="1" x14ac:dyDescent="0.35">
      <c r="A183" s="117">
        <v>1</v>
      </c>
      <c r="B183" s="117">
        <v>166</v>
      </c>
      <c r="C183" s="119">
        <v>12.2</v>
      </c>
      <c r="D183" s="117">
        <v>11.7</v>
      </c>
      <c r="E183" s="117">
        <v>10.199999999999999</v>
      </c>
      <c r="F183" s="117">
        <v>1</v>
      </c>
      <c r="G183" s="117">
        <v>2</v>
      </c>
      <c r="H183" s="117">
        <v>0.4</v>
      </c>
      <c r="J183" s="235">
        <f t="shared" si="6"/>
        <v>1</v>
      </c>
      <c r="K183" s="236">
        <f t="shared" si="7"/>
        <v>11.7</v>
      </c>
      <c r="L183" s="236">
        <f t="shared" si="8"/>
        <v>12.2</v>
      </c>
    </row>
    <row r="184" spans="1:12" hidden="1" x14ac:dyDescent="0.35">
      <c r="A184" s="117">
        <v>1</v>
      </c>
      <c r="B184" s="117">
        <v>167</v>
      </c>
      <c r="C184" s="119">
        <v>11.41</v>
      </c>
      <c r="D184" s="117">
        <v>9.5</v>
      </c>
      <c r="E184" s="117">
        <v>8.3000000000000007</v>
      </c>
      <c r="F184" s="117">
        <v>1</v>
      </c>
      <c r="G184" s="117">
        <v>2</v>
      </c>
      <c r="H184" s="117">
        <v>0.6</v>
      </c>
      <c r="J184" s="235">
        <f t="shared" si="6"/>
        <v>1</v>
      </c>
      <c r="K184" s="236">
        <f t="shared" si="7"/>
        <v>9.5</v>
      </c>
      <c r="L184" s="236">
        <f t="shared" si="8"/>
        <v>11.41</v>
      </c>
    </row>
    <row r="185" spans="1:12" hidden="1" x14ac:dyDescent="0.35">
      <c r="A185" s="117">
        <v>1</v>
      </c>
      <c r="B185" s="117">
        <v>168</v>
      </c>
      <c r="C185" s="119">
        <v>12.3</v>
      </c>
      <c r="D185" s="117">
        <v>12.6</v>
      </c>
      <c r="E185" s="117">
        <v>11</v>
      </c>
      <c r="F185" s="117">
        <v>1</v>
      </c>
      <c r="G185" s="117">
        <v>2</v>
      </c>
      <c r="H185" s="117">
        <v>0.6</v>
      </c>
      <c r="J185" s="235">
        <f t="shared" si="6"/>
        <v>1</v>
      </c>
      <c r="K185" s="236">
        <f t="shared" si="7"/>
        <v>12.6</v>
      </c>
      <c r="L185" s="236">
        <f t="shared" si="8"/>
        <v>12.3</v>
      </c>
    </row>
    <row r="186" spans="1:12" hidden="1" x14ac:dyDescent="0.35">
      <c r="A186" s="117">
        <v>1</v>
      </c>
      <c r="B186" s="117">
        <v>169</v>
      </c>
      <c r="C186" s="119">
        <v>12.440000000000001</v>
      </c>
      <c r="D186" s="117">
        <v>12.5</v>
      </c>
      <c r="E186" s="117">
        <v>10.8</v>
      </c>
      <c r="F186" s="117">
        <v>1</v>
      </c>
      <c r="G186" s="117">
        <v>2</v>
      </c>
      <c r="H186" s="117">
        <v>0.9</v>
      </c>
      <c r="J186" s="235">
        <f t="shared" si="6"/>
        <v>1</v>
      </c>
      <c r="K186" s="236">
        <f t="shared" si="7"/>
        <v>12.5</v>
      </c>
      <c r="L186" s="236">
        <f t="shared" si="8"/>
        <v>12.440000000000001</v>
      </c>
    </row>
    <row r="187" spans="1:12" hidden="1" x14ac:dyDescent="0.35">
      <c r="A187" s="117">
        <v>1</v>
      </c>
      <c r="B187" s="117">
        <v>170</v>
      </c>
      <c r="C187" s="119">
        <v>12.129999999999999</v>
      </c>
      <c r="D187" s="117">
        <v>11.3</v>
      </c>
      <c r="E187" s="117">
        <v>10</v>
      </c>
      <c r="F187" s="117">
        <v>1</v>
      </c>
      <c r="G187" s="117">
        <v>2</v>
      </c>
      <c r="H187" s="117">
        <v>0.4</v>
      </c>
      <c r="J187" s="235">
        <f t="shared" si="6"/>
        <v>1</v>
      </c>
      <c r="K187" s="236">
        <f t="shared" si="7"/>
        <v>11.3</v>
      </c>
      <c r="L187" s="236">
        <f t="shared" si="8"/>
        <v>12.129999999999999</v>
      </c>
    </row>
    <row r="188" spans="1:12" hidden="1" x14ac:dyDescent="0.35">
      <c r="A188" s="117">
        <v>1</v>
      </c>
      <c r="B188" s="117">
        <v>171</v>
      </c>
      <c r="C188" s="119">
        <v>11.48</v>
      </c>
      <c r="D188" s="117">
        <v>9.8000000000000007</v>
      </c>
      <c r="E188" s="117">
        <v>8.6999999999999993</v>
      </c>
      <c r="F188" s="117">
        <v>1</v>
      </c>
      <c r="G188" s="117">
        <v>2</v>
      </c>
      <c r="H188" s="117">
        <v>0.3</v>
      </c>
      <c r="J188" s="235">
        <f t="shared" si="6"/>
        <v>1</v>
      </c>
      <c r="K188" s="236">
        <f t="shared" si="7"/>
        <v>9.8000000000000007</v>
      </c>
      <c r="L188" s="236">
        <f t="shared" si="8"/>
        <v>11.48</v>
      </c>
    </row>
    <row r="189" spans="1:12" hidden="1" x14ac:dyDescent="0.35">
      <c r="A189" s="117">
        <v>1</v>
      </c>
      <c r="B189" s="117">
        <v>172</v>
      </c>
      <c r="C189" s="119">
        <v>11.709999999999999</v>
      </c>
      <c r="D189" s="117">
        <v>10.6</v>
      </c>
      <c r="E189" s="117">
        <v>9.1</v>
      </c>
      <c r="F189" s="117">
        <v>1</v>
      </c>
      <c r="G189" s="117">
        <v>2</v>
      </c>
      <c r="H189" s="117">
        <v>0.7</v>
      </c>
      <c r="J189" s="235">
        <f t="shared" si="6"/>
        <v>1</v>
      </c>
      <c r="K189" s="236">
        <f t="shared" si="7"/>
        <v>10.6</v>
      </c>
      <c r="L189" s="236">
        <f t="shared" si="8"/>
        <v>11.709999999999999</v>
      </c>
    </row>
    <row r="190" spans="1:12" hidden="1" x14ac:dyDescent="0.35">
      <c r="A190" s="117">
        <v>1</v>
      </c>
      <c r="B190" s="117">
        <v>173</v>
      </c>
      <c r="C190" s="119">
        <v>11.74</v>
      </c>
      <c r="D190" s="117">
        <v>10.7</v>
      </c>
      <c r="E190" s="117">
        <v>9.4</v>
      </c>
      <c r="F190" s="117">
        <v>1</v>
      </c>
      <c r="G190" s="117">
        <v>2</v>
      </c>
      <c r="H190" s="117">
        <v>0.4</v>
      </c>
      <c r="J190" s="235">
        <f t="shared" si="6"/>
        <v>1</v>
      </c>
      <c r="K190" s="236">
        <f t="shared" si="7"/>
        <v>10.7</v>
      </c>
      <c r="L190" s="236">
        <f t="shared" si="8"/>
        <v>11.74</v>
      </c>
    </row>
    <row r="191" spans="1:12" hidden="1" x14ac:dyDescent="0.35">
      <c r="A191" s="117">
        <v>1</v>
      </c>
      <c r="B191" s="117">
        <v>174</v>
      </c>
      <c r="C191" s="119">
        <v>11.65</v>
      </c>
      <c r="D191" s="117">
        <v>10.3</v>
      </c>
      <c r="E191" s="117">
        <v>8.9</v>
      </c>
      <c r="F191" s="117">
        <v>1</v>
      </c>
      <c r="G191" s="117">
        <v>2</v>
      </c>
      <c r="H191" s="117">
        <v>1</v>
      </c>
      <c r="J191" s="235">
        <f t="shared" si="6"/>
        <v>1</v>
      </c>
      <c r="K191" s="236">
        <f t="shared" si="7"/>
        <v>10.3</v>
      </c>
      <c r="L191" s="236">
        <f t="shared" si="8"/>
        <v>11.65</v>
      </c>
    </row>
    <row r="192" spans="1:12" hidden="1" x14ac:dyDescent="0.35">
      <c r="A192" s="117">
        <v>1</v>
      </c>
      <c r="B192" s="117">
        <v>175</v>
      </c>
      <c r="C192" s="119">
        <v>8.7200000000000006</v>
      </c>
      <c r="D192" s="117">
        <v>4.3</v>
      </c>
      <c r="E192" s="117">
        <v>3.8</v>
      </c>
      <c r="F192" s="117">
        <v>2</v>
      </c>
      <c r="G192" s="117">
        <v>2</v>
      </c>
      <c r="H192" s="117">
        <v>0.1</v>
      </c>
      <c r="J192" s="235">
        <f t="shared" si="6"/>
        <v>1</v>
      </c>
      <c r="K192" s="236">
        <f t="shared" si="7"/>
        <v>4.3</v>
      </c>
      <c r="L192" s="236">
        <f t="shared" si="8"/>
        <v>8.7200000000000006</v>
      </c>
    </row>
    <row r="193" spans="1:12" hidden="1" x14ac:dyDescent="0.35">
      <c r="A193" s="117">
        <v>1</v>
      </c>
      <c r="B193" s="117">
        <v>176</v>
      </c>
      <c r="C193" s="119">
        <v>11.379999999999999</v>
      </c>
      <c r="D193" s="117">
        <v>10</v>
      </c>
      <c r="E193" s="117">
        <v>8.6</v>
      </c>
      <c r="F193" s="117">
        <v>2</v>
      </c>
      <c r="G193" s="117">
        <v>2</v>
      </c>
      <c r="H193" s="117">
        <v>0.1</v>
      </c>
      <c r="J193" s="235">
        <f t="shared" si="6"/>
        <v>1</v>
      </c>
      <c r="K193" s="236">
        <f t="shared" si="7"/>
        <v>10</v>
      </c>
      <c r="L193" s="236">
        <f t="shared" si="8"/>
        <v>11.379999999999999</v>
      </c>
    </row>
    <row r="194" spans="1:12" hidden="1" x14ac:dyDescent="0.35">
      <c r="A194" s="117">
        <v>1</v>
      </c>
      <c r="B194" s="117">
        <v>177</v>
      </c>
      <c r="C194" s="119">
        <v>13.16</v>
      </c>
      <c r="D194" s="117">
        <v>14.6</v>
      </c>
      <c r="E194" s="117">
        <v>13.3</v>
      </c>
      <c r="F194" s="117">
        <v>2</v>
      </c>
      <c r="G194" s="117">
        <v>2</v>
      </c>
      <c r="H194" s="121">
        <v>0.2</v>
      </c>
      <c r="J194" s="235">
        <f t="shared" si="6"/>
        <v>1</v>
      </c>
      <c r="K194" s="236">
        <f t="shared" si="7"/>
        <v>14.6</v>
      </c>
      <c r="L194" s="236">
        <f t="shared" si="8"/>
        <v>13.16</v>
      </c>
    </row>
    <row r="195" spans="1:12" hidden="1" x14ac:dyDescent="0.35">
      <c r="A195" s="117">
        <v>1</v>
      </c>
      <c r="B195" s="117">
        <v>178</v>
      </c>
      <c r="C195" s="119">
        <v>11.209999999999999</v>
      </c>
      <c r="D195" s="117">
        <v>9.6</v>
      </c>
      <c r="E195" s="117">
        <v>8</v>
      </c>
      <c r="F195" s="117">
        <v>2</v>
      </c>
      <c r="G195" s="117">
        <v>3</v>
      </c>
      <c r="H195" s="121">
        <v>0.6</v>
      </c>
      <c r="J195" s="235">
        <f t="shared" si="6"/>
        <v>1</v>
      </c>
      <c r="K195" s="236">
        <f t="shared" si="7"/>
        <v>9.6</v>
      </c>
      <c r="L195" s="236">
        <f t="shared" si="8"/>
        <v>11.209999999999999</v>
      </c>
    </row>
    <row r="196" spans="1:12" hidden="1" x14ac:dyDescent="0.35">
      <c r="A196" s="117">
        <v>1</v>
      </c>
      <c r="B196" s="117">
        <v>179</v>
      </c>
      <c r="C196" s="119">
        <v>11.78</v>
      </c>
      <c r="D196" s="117">
        <v>11</v>
      </c>
      <c r="E196" s="117">
        <v>9.8000000000000007</v>
      </c>
      <c r="F196" s="117">
        <v>2</v>
      </c>
      <c r="G196" s="117">
        <v>2</v>
      </c>
      <c r="H196" s="121">
        <v>0.1</v>
      </c>
      <c r="J196" s="235">
        <f t="shared" si="6"/>
        <v>1</v>
      </c>
      <c r="K196" s="236">
        <f t="shared" si="7"/>
        <v>11</v>
      </c>
      <c r="L196" s="236">
        <f t="shared" si="8"/>
        <v>11.78</v>
      </c>
    </row>
    <row r="197" spans="1:12" hidden="1" x14ac:dyDescent="0.35">
      <c r="A197" s="117">
        <v>1</v>
      </c>
      <c r="B197" s="117">
        <v>180</v>
      </c>
      <c r="C197" s="119">
        <v>12.09</v>
      </c>
      <c r="D197" s="117">
        <v>11</v>
      </c>
      <c r="E197" s="117">
        <v>9.5</v>
      </c>
      <c r="F197" s="117">
        <v>2</v>
      </c>
      <c r="G197" s="117">
        <v>3</v>
      </c>
      <c r="H197" s="121">
        <v>0.5</v>
      </c>
      <c r="J197" s="235">
        <f t="shared" si="6"/>
        <v>1</v>
      </c>
      <c r="K197" s="236">
        <f t="shared" si="7"/>
        <v>11</v>
      </c>
      <c r="L197" s="236">
        <f t="shared" si="8"/>
        <v>12.09</v>
      </c>
    </row>
    <row r="198" spans="1:12" hidden="1" x14ac:dyDescent="0.35">
      <c r="A198" s="117">
        <v>1</v>
      </c>
      <c r="B198" s="117">
        <v>181</v>
      </c>
      <c r="C198" s="119">
        <v>11.709999999999999</v>
      </c>
      <c r="D198" s="117">
        <v>10</v>
      </c>
      <c r="E198" s="117">
        <v>8.6999999999999993</v>
      </c>
      <c r="F198" s="117">
        <v>2</v>
      </c>
      <c r="G198" s="117">
        <v>3</v>
      </c>
      <c r="H198" s="121">
        <v>0.4</v>
      </c>
      <c r="J198" s="235">
        <f t="shared" si="6"/>
        <v>1</v>
      </c>
      <c r="K198" s="236">
        <f t="shared" si="7"/>
        <v>10</v>
      </c>
      <c r="L198" s="236">
        <f t="shared" si="8"/>
        <v>11.709999999999999</v>
      </c>
    </row>
    <row r="199" spans="1:12" hidden="1" x14ac:dyDescent="0.35">
      <c r="A199" s="117">
        <v>1</v>
      </c>
      <c r="B199" s="117">
        <v>182</v>
      </c>
      <c r="C199" s="119">
        <v>12.84</v>
      </c>
      <c r="D199" s="117">
        <v>13.2</v>
      </c>
      <c r="E199" s="117">
        <v>11.6</v>
      </c>
      <c r="F199" s="117">
        <v>2</v>
      </c>
      <c r="G199" s="117">
        <v>3</v>
      </c>
      <c r="H199" s="121">
        <v>1</v>
      </c>
      <c r="J199" s="235">
        <f t="shared" si="6"/>
        <v>1</v>
      </c>
      <c r="K199" s="236">
        <f t="shared" si="7"/>
        <v>13.2</v>
      </c>
      <c r="L199" s="236">
        <f t="shared" si="8"/>
        <v>12.84</v>
      </c>
    </row>
    <row r="200" spans="1:12" hidden="1" x14ac:dyDescent="0.35">
      <c r="A200" s="117">
        <v>1</v>
      </c>
      <c r="B200" s="117">
        <v>183</v>
      </c>
      <c r="C200" s="119">
        <v>11.14</v>
      </c>
      <c r="D200" s="117">
        <v>9</v>
      </c>
      <c r="E200" s="117">
        <v>7.7</v>
      </c>
      <c r="F200" s="117">
        <v>2</v>
      </c>
      <c r="G200" s="117">
        <v>3</v>
      </c>
      <c r="H200" s="121">
        <v>0.6</v>
      </c>
      <c r="J200" s="235">
        <f t="shared" si="6"/>
        <v>1</v>
      </c>
      <c r="K200" s="236">
        <f t="shared" si="7"/>
        <v>9</v>
      </c>
      <c r="L200" s="236">
        <f t="shared" si="8"/>
        <v>11.14</v>
      </c>
    </row>
    <row r="201" spans="1:12" hidden="1" x14ac:dyDescent="0.35">
      <c r="A201" s="117">
        <v>1</v>
      </c>
      <c r="B201" s="117">
        <v>184</v>
      </c>
      <c r="C201" s="119">
        <v>12.09</v>
      </c>
      <c r="D201" s="117">
        <v>11.3</v>
      </c>
      <c r="E201" s="117">
        <v>10</v>
      </c>
      <c r="F201" s="117">
        <v>2</v>
      </c>
      <c r="G201" s="117">
        <v>2</v>
      </c>
      <c r="H201" s="121">
        <v>0.1</v>
      </c>
      <c r="J201" s="235">
        <f t="shared" si="6"/>
        <v>1</v>
      </c>
      <c r="K201" s="236">
        <f t="shared" si="7"/>
        <v>11.3</v>
      </c>
      <c r="L201" s="236">
        <f t="shared" si="8"/>
        <v>12.09</v>
      </c>
    </row>
    <row r="202" spans="1:12" hidden="1" x14ac:dyDescent="0.35">
      <c r="A202" s="117">
        <v>1</v>
      </c>
      <c r="B202" s="117">
        <v>185</v>
      </c>
      <c r="C202" s="119">
        <v>12.290000000000001</v>
      </c>
      <c r="D202" s="117">
        <v>12</v>
      </c>
      <c r="E202" s="117">
        <v>10.4</v>
      </c>
      <c r="F202" s="117">
        <v>2</v>
      </c>
      <c r="G202" s="117">
        <v>3</v>
      </c>
      <c r="H202" s="121">
        <v>1</v>
      </c>
      <c r="J202" s="235">
        <f t="shared" si="6"/>
        <v>1</v>
      </c>
      <c r="K202" s="236">
        <f t="shared" si="7"/>
        <v>12</v>
      </c>
      <c r="L202" s="236">
        <f t="shared" si="8"/>
        <v>12.290000000000001</v>
      </c>
    </row>
    <row r="203" spans="1:12" hidden="1" x14ac:dyDescent="0.35">
      <c r="A203" s="117">
        <v>1</v>
      </c>
      <c r="B203" s="117">
        <v>186</v>
      </c>
      <c r="C203" s="119">
        <v>12.459999999999999</v>
      </c>
      <c r="D203" s="117">
        <v>11.4</v>
      </c>
      <c r="E203" s="117">
        <v>10.4</v>
      </c>
      <c r="F203" s="117">
        <v>2</v>
      </c>
      <c r="G203" s="117">
        <v>2</v>
      </c>
      <c r="H203" s="121">
        <v>0.1</v>
      </c>
      <c r="J203" s="235">
        <f t="shared" si="6"/>
        <v>1</v>
      </c>
      <c r="K203" s="236">
        <f t="shared" si="7"/>
        <v>11.4</v>
      </c>
      <c r="L203" s="236">
        <f t="shared" si="8"/>
        <v>12.459999999999999</v>
      </c>
    </row>
    <row r="204" spans="1:12" hidden="1" x14ac:dyDescent="0.35">
      <c r="A204" s="117">
        <v>1</v>
      </c>
      <c r="B204" s="117">
        <v>187</v>
      </c>
      <c r="C204" s="119">
        <v>12.370000000000001</v>
      </c>
      <c r="D204" s="117">
        <v>13.3</v>
      </c>
      <c r="E204" s="117">
        <v>11.4</v>
      </c>
      <c r="F204" s="117">
        <v>2</v>
      </c>
      <c r="G204" s="117">
        <v>3</v>
      </c>
      <c r="H204" s="121">
        <v>0.9</v>
      </c>
      <c r="J204" s="235">
        <f t="shared" si="6"/>
        <v>1</v>
      </c>
      <c r="K204" s="236">
        <f t="shared" si="7"/>
        <v>13.3</v>
      </c>
      <c r="L204" s="236">
        <f t="shared" si="8"/>
        <v>12.370000000000001</v>
      </c>
    </row>
    <row r="205" spans="1:12" hidden="1" x14ac:dyDescent="0.35">
      <c r="A205" s="117">
        <v>1</v>
      </c>
      <c r="B205" s="117">
        <v>188</v>
      </c>
      <c r="C205" s="119">
        <v>11.629999999999999</v>
      </c>
      <c r="D205" s="117">
        <v>10.4</v>
      </c>
      <c r="E205" s="117">
        <v>9.3000000000000007</v>
      </c>
      <c r="F205" s="117">
        <v>2</v>
      </c>
      <c r="G205" s="117">
        <v>2</v>
      </c>
      <c r="H205" s="121">
        <v>0.1</v>
      </c>
      <c r="J205" s="235">
        <f t="shared" si="6"/>
        <v>1</v>
      </c>
      <c r="K205" s="236">
        <f t="shared" si="7"/>
        <v>10.4</v>
      </c>
      <c r="L205" s="236">
        <f t="shared" si="8"/>
        <v>11.629999999999999</v>
      </c>
    </row>
    <row r="206" spans="1:12" hidden="1" x14ac:dyDescent="0.35">
      <c r="A206" s="117">
        <v>1</v>
      </c>
      <c r="B206" s="117">
        <v>189</v>
      </c>
      <c r="C206" s="119">
        <v>12.05</v>
      </c>
      <c r="D206" s="117">
        <v>11.9</v>
      </c>
      <c r="E206" s="117">
        <v>10.5</v>
      </c>
      <c r="F206" s="117">
        <v>2</v>
      </c>
      <c r="G206" s="117">
        <v>2</v>
      </c>
      <c r="H206" s="121">
        <v>0.1</v>
      </c>
      <c r="J206" s="235">
        <f t="shared" si="6"/>
        <v>1</v>
      </c>
      <c r="K206" s="236">
        <f t="shared" si="7"/>
        <v>11.9</v>
      </c>
      <c r="L206" s="236">
        <f t="shared" si="8"/>
        <v>12.05</v>
      </c>
    </row>
    <row r="207" spans="1:12" hidden="1" x14ac:dyDescent="0.35">
      <c r="A207" s="117">
        <v>1</v>
      </c>
      <c r="B207" s="117">
        <v>190</v>
      </c>
      <c r="C207" s="119">
        <v>12.9</v>
      </c>
      <c r="D207" s="117">
        <v>12.3</v>
      </c>
      <c r="E207" s="117">
        <v>11</v>
      </c>
      <c r="F207" s="117">
        <v>2</v>
      </c>
      <c r="G207" s="117">
        <v>3</v>
      </c>
      <c r="H207" s="121">
        <v>0.6</v>
      </c>
      <c r="J207" s="235">
        <f t="shared" si="6"/>
        <v>1</v>
      </c>
      <c r="K207" s="236">
        <f t="shared" si="7"/>
        <v>12.3</v>
      </c>
      <c r="L207" s="236">
        <f t="shared" si="8"/>
        <v>12.9</v>
      </c>
    </row>
    <row r="208" spans="1:12" hidden="1" x14ac:dyDescent="0.35">
      <c r="A208" s="117">
        <v>1</v>
      </c>
      <c r="B208" s="117">
        <v>191</v>
      </c>
      <c r="C208" s="119">
        <v>12.51</v>
      </c>
      <c r="D208" s="117">
        <v>11.1</v>
      </c>
      <c r="E208" s="117">
        <v>10.3</v>
      </c>
      <c r="F208" s="117">
        <v>2</v>
      </c>
      <c r="G208" s="117">
        <v>2</v>
      </c>
      <c r="H208" s="121">
        <v>0.1</v>
      </c>
      <c r="J208" s="235">
        <f t="shared" si="6"/>
        <v>1</v>
      </c>
      <c r="K208" s="236">
        <f t="shared" si="7"/>
        <v>11.1</v>
      </c>
      <c r="L208" s="236">
        <f t="shared" si="8"/>
        <v>12.51</v>
      </c>
    </row>
    <row r="209" spans="1:12" hidden="1" x14ac:dyDescent="0.35">
      <c r="A209" s="117">
        <v>1</v>
      </c>
      <c r="B209" s="117">
        <v>192</v>
      </c>
      <c r="C209" s="119">
        <v>12.209999999999999</v>
      </c>
      <c r="D209" s="117">
        <v>11.3</v>
      </c>
      <c r="E209" s="117">
        <v>10.1</v>
      </c>
      <c r="F209" s="117">
        <v>2</v>
      </c>
      <c r="G209" s="117">
        <v>2</v>
      </c>
      <c r="H209" s="121">
        <v>0.1</v>
      </c>
      <c r="J209" s="235">
        <f t="shared" si="6"/>
        <v>1</v>
      </c>
      <c r="K209" s="236">
        <f t="shared" si="7"/>
        <v>11.3</v>
      </c>
      <c r="L209" s="236">
        <f t="shared" si="8"/>
        <v>12.209999999999999</v>
      </c>
    </row>
    <row r="210" spans="1:12" hidden="1" x14ac:dyDescent="0.35">
      <c r="A210" s="117">
        <v>1</v>
      </c>
      <c r="B210" s="117">
        <v>193</v>
      </c>
      <c r="C210" s="119">
        <v>12.23</v>
      </c>
      <c r="D210" s="117">
        <v>11.9</v>
      </c>
      <c r="E210" s="117">
        <v>10.7</v>
      </c>
      <c r="F210" s="117">
        <v>2</v>
      </c>
      <c r="G210" s="117">
        <v>2</v>
      </c>
      <c r="H210" s="121">
        <v>0.1</v>
      </c>
      <c r="J210" s="235">
        <f t="shared" si="6"/>
        <v>1</v>
      </c>
      <c r="K210" s="236">
        <f t="shared" si="7"/>
        <v>11.9</v>
      </c>
      <c r="L210" s="236">
        <f t="shared" si="8"/>
        <v>12.23</v>
      </c>
    </row>
    <row r="211" spans="1:12" hidden="1" x14ac:dyDescent="0.35">
      <c r="A211" s="117">
        <v>1</v>
      </c>
      <c r="B211" s="117">
        <v>194</v>
      </c>
      <c r="C211" s="119">
        <v>12.51</v>
      </c>
      <c r="D211" s="117">
        <v>11.2</v>
      </c>
      <c r="E211" s="117">
        <v>9.9</v>
      </c>
      <c r="F211" s="117">
        <v>2</v>
      </c>
      <c r="G211" s="117">
        <v>2</v>
      </c>
      <c r="H211" s="121">
        <v>0.1</v>
      </c>
      <c r="J211" s="235">
        <f t="shared" ref="J211:J274" si="9">+A211</f>
        <v>1</v>
      </c>
      <c r="K211" s="236">
        <f t="shared" ref="K211:K274" si="10">+D211</f>
        <v>11.2</v>
      </c>
      <c r="L211" s="236">
        <f t="shared" ref="L211:L274" si="11">+C211</f>
        <v>12.51</v>
      </c>
    </row>
    <row r="212" spans="1:12" hidden="1" x14ac:dyDescent="0.35">
      <c r="A212" s="117">
        <v>1</v>
      </c>
      <c r="B212" s="117">
        <v>195</v>
      </c>
      <c r="C212" s="119">
        <v>12.02</v>
      </c>
      <c r="D212" s="117">
        <v>10.5</v>
      </c>
      <c r="E212" s="117">
        <v>9.4</v>
      </c>
      <c r="F212" s="117">
        <v>2</v>
      </c>
      <c r="G212" s="117">
        <v>2</v>
      </c>
      <c r="H212" s="121">
        <v>0.1</v>
      </c>
      <c r="J212" s="235">
        <f t="shared" si="9"/>
        <v>1</v>
      </c>
      <c r="K212" s="236">
        <f t="shared" si="10"/>
        <v>10.5</v>
      </c>
      <c r="L212" s="236">
        <f t="shared" si="11"/>
        <v>12.02</v>
      </c>
    </row>
    <row r="213" spans="1:12" hidden="1" x14ac:dyDescent="0.35">
      <c r="A213" s="117">
        <v>1</v>
      </c>
      <c r="B213" s="117">
        <v>196</v>
      </c>
      <c r="C213" s="119">
        <v>11.74</v>
      </c>
      <c r="D213" s="117">
        <v>10.6</v>
      </c>
      <c r="E213" s="117">
        <v>9.1999999999999993</v>
      </c>
      <c r="F213" s="117">
        <v>2</v>
      </c>
      <c r="G213" s="117">
        <v>2</v>
      </c>
      <c r="H213" s="121">
        <v>0.1</v>
      </c>
      <c r="J213" s="235">
        <f t="shared" si="9"/>
        <v>1</v>
      </c>
      <c r="K213" s="236">
        <f t="shared" si="10"/>
        <v>10.6</v>
      </c>
      <c r="L213" s="236">
        <f t="shared" si="11"/>
        <v>11.74</v>
      </c>
    </row>
    <row r="214" spans="1:12" hidden="1" x14ac:dyDescent="0.35">
      <c r="A214" s="117">
        <v>1</v>
      </c>
      <c r="B214" s="117">
        <v>197</v>
      </c>
      <c r="C214" s="119">
        <v>11.93</v>
      </c>
      <c r="D214" s="117">
        <v>11.5</v>
      </c>
      <c r="E214" s="117">
        <v>10.7</v>
      </c>
      <c r="F214" s="117">
        <v>2</v>
      </c>
      <c r="G214" s="117">
        <v>3</v>
      </c>
      <c r="H214" s="121">
        <v>0.1</v>
      </c>
      <c r="J214" s="235">
        <f t="shared" si="9"/>
        <v>1</v>
      </c>
      <c r="K214" s="236">
        <f t="shared" si="10"/>
        <v>11.5</v>
      </c>
      <c r="L214" s="236">
        <f t="shared" si="11"/>
        <v>11.93</v>
      </c>
    </row>
    <row r="215" spans="1:12" hidden="1" x14ac:dyDescent="0.35">
      <c r="A215" s="117">
        <v>1</v>
      </c>
      <c r="B215" s="117">
        <v>198</v>
      </c>
      <c r="C215" s="119">
        <v>10.97</v>
      </c>
      <c r="D215" s="117">
        <v>8</v>
      </c>
      <c r="E215" s="117">
        <v>6.5</v>
      </c>
      <c r="F215" s="117">
        <v>2</v>
      </c>
      <c r="G215" s="117">
        <v>2</v>
      </c>
      <c r="H215" s="121">
        <v>0.1</v>
      </c>
      <c r="J215" s="235">
        <f t="shared" si="9"/>
        <v>1</v>
      </c>
      <c r="K215" s="236">
        <f t="shared" si="10"/>
        <v>8</v>
      </c>
      <c r="L215" s="236">
        <f t="shared" si="11"/>
        <v>10.97</v>
      </c>
    </row>
    <row r="216" spans="1:12" hidden="1" x14ac:dyDescent="0.35">
      <c r="A216" s="117">
        <v>1</v>
      </c>
      <c r="B216" s="117">
        <v>199</v>
      </c>
      <c r="C216" s="119">
        <v>12.809999999999999</v>
      </c>
      <c r="D216" s="117">
        <v>13.2</v>
      </c>
      <c r="E216" s="117">
        <v>11.2</v>
      </c>
      <c r="F216" s="117">
        <v>2</v>
      </c>
      <c r="G216" s="117">
        <v>3</v>
      </c>
      <c r="H216" s="121">
        <v>0.1</v>
      </c>
      <c r="J216" s="235">
        <f t="shared" si="9"/>
        <v>1</v>
      </c>
      <c r="K216" s="236">
        <f t="shared" si="10"/>
        <v>13.2</v>
      </c>
      <c r="L216" s="236">
        <f t="shared" si="11"/>
        <v>12.809999999999999</v>
      </c>
    </row>
    <row r="217" spans="1:12" hidden="1" x14ac:dyDescent="0.35">
      <c r="A217" s="117">
        <v>1</v>
      </c>
      <c r="B217" s="117">
        <v>200</v>
      </c>
      <c r="C217" s="119">
        <v>13.080000000000002</v>
      </c>
      <c r="D217" s="117">
        <v>14.2</v>
      </c>
      <c r="E217" s="117">
        <v>12.4</v>
      </c>
      <c r="F217" s="117">
        <v>2</v>
      </c>
      <c r="G217" s="117">
        <v>3</v>
      </c>
      <c r="H217" s="121">
        <v>0.1</v>
      </c>
      <c r="J217" s="235">
        <f t="shared" si="9"/>
        <v>1</v>
      </c>
      <c r="K217" s="236">
        <f t="shared" si="10"/>
        <v>14.2</v>
      </c>
      <c r="L217" s="236">
        <f t="shared" si="11"/>
        <v>13.080000000000002</v>
      </c>
    </row>
    <row r="218" spans="1:12" hidden="1" x14ac:dyDescent="0.35">
      <c r="A218" s="117">
        <v>2</v>
      </c>
      <c r="B218" s="118">
        <v>1</v>
      </c>
      <c r="C218" s="119">
        <v>13.069999999999999</v>
      </c>
      <c r="D218" s="117">
        <v>14.4</v>
      </c>
      <c r="E218" s="117">
        <v>12.4</v>
      </c>
      <c r="F218" s="117">
        <v>2</v>
      </c>
      <c r="G218" s="117">
        <v>4</v>
      </c>
      <c r="H218" s="122">
        <v>1.8</v>
      </c>
      <c r="I218" s="117">
        <v>1</v>
      </c>
      <c r="J218" s="235">
        <f t="shared" si="9"/>
        <v>2</v>
      </c>
      <c r="K218" s="236">
        <f t="shared" si="10"/>
        <v>14.4</v>
      </c>
      <c r="L218" s="236">
        <f t="shared" si="11"/>
        <v>13.069999999999999</v>
      </c>
    </row>
    <row r="219" spans="1:12" hidden="1" x14ac:dyDescent="0.35">
      <c r="A219" s="117">
        <v>2</v>
      </c>
      <c r="B219" s="118">
        <v>2</v>
      </c>
      <c r="C219" s="119">
        <v>12.620000000000001</v>
      </c>
      <c r="D219" s="117">
        <v>12.3</v>
      </c>
      <c r="E219" s="117">
        <v>10.5</v>
      </c>
      <c r="F219" s="117">
        <v>2</v>
      </c>
      <c r="G219" s="117">
        <v>3</v>
      </c>
      <c r="H219" s="117">
        <v>0.9</v>
      </c>
      <c r="I219" s="117">
        <v>2</v>
      </c>
      <c r="J219" s="235">
        <f t="shared" si="9"/>
        <v>2</v>
      </c>
      <c r="K219" s="236">
        <f t="shared" si="10"/>
        <v>12.3</v>
      </c>
      <c r="L219" s="236">
        <f t="shared" si="11"/>
        <v>12.620000000000001</v>
      </c>
    </row>
    <row r="220" spans="1:12" hidden="1" x14ac:dyDescent="0.35">
      <c r="A220" s="117">
        <v>2</v>
      </c>
      <c r="B220" s="118">
        <v>3</v>
      </c>
      <c r="C220" s="119">
        <v>11.82</v>
      </c>
      <c r="D220" s="117">
        <v>11.4</v>
      </c>
      <c r="E220" s="117">
        <v>9.4</v>
      </c>
      <c r="F220" s="117">
        <v>2</v>
      </c>
      <c r="G220" s="117">
        <v>3</v>
      </c>
      <c r="H220" s="117">
        <v>1</v>
      </c>
      <c r="I220" s="117">
        <v>1</v>
      </c>
      <c r="J220" s="235">
        <f t="shared" si="9"/>
        <v>2</v>
      </c>
      <c r="K220" s="236">
        <f t="shared" si="10"/>
        <v>11.4</v>
      </c>
      <c r="L220" s="236">
        <f t="shared" si="11"/>
        <v>11.82</v>
      </c>
    </row>
    <row r="221" spans="1:12" hidden="1" x14ac:dyDescent="0.35">
      <c r="A221" s="117">
        <v>2</v>
      </c>
      <c r="B221" s="118">
        <v>4</v>
      </c>
      <c r="C221" s="119">
        <v>13.05</v>
      </c>
      <c r="D221" s="117">
        <v>14.6</v>
      </c>
      <c r="E221" s="117">
        <v>12.7</v>
      </c>
      <c r="F221" s="117">
        <v>2</v>
      </c>
      <c r="G221" s="117">
        <v>3</v>
      </c>
      <c r="H221" s="117">
        <v>0.9</v>
      </c>
      <c r="I221" s="117">
        <v>2</v>
      </c>
      <c r="J221" s="235">
        <f t="shared" si="9"/>
        <v>2</v>
      </c>
      <c r="K221" s="236">
        <f t="shared" si="10"/>
        <v>14.6</v>
      </c>
      <c r="L221" s="236">
        <f t="shared" si="11"/>
        <v>13.05</v>
      </c>
    </row>
    <row r="222" spans="1:12" hidden="1" x14ac:dyDescent="0.35">
      <c r="A222" s="117">
        <v>2</v>
      </c>
      <c r="B222" s="118">
        <v>5</v>
      </c>
      <c r="C222" s="119">
        <v>14.030000000000001</v>
      </c>
      <c r="D222" s="117">
        <v>18.399999999999999</v>
      </c>
      <c r="E222" s="117">
        <v>15.8</v>
      </c>
      <c r="F222" s="117">
        <v>2</v>
      </c>
      <c r="G222" s="117">
        <v>3</v>
      </c>
      <c r="H222" s="117">
        <v>1.4</v>
      </c>
      <c r="I222" s="117">
        <v>1</v>
      </c>
      <c r="J222" s="235">
        <f t="shared" si="9"/>
        <v>2</v>
      </c>
      <c r="K222" s="236">
        <f t="shared" si="10"/>
        <v>18.399999999999999</v>
      </c>
      <c r="L222" s="236">
        <f t="shared" si="11"/>
        <v>14.030000000000001</v>
      </c>
    </row>
    <row r="223" spans="1:12" hidden="1" x14ac:dyDescent="0.35">
      <c r="A223" s="117">
        <v>2</v>
      </c>
      <c r="B223" s="118">
        <v>6</v>
      </c>
      <c r="C223" s="119">
        <v>12.68</v>
      </c>
      <c r="D223" s="117">
        <v>13.1</v>
      </c>
      <c r="E223" s="117">
        <v>11.2</v>
      </c>
      <c r="F223" s="117">
        <v>2</v>
      </c>
      <c r="G223" s="117">
        <v>3</v>
      </c>
      <c r="H223" s="117">
        <v>0.9</v>
      </c>
      <c r="I223" s="117">
        <v>1</v>
      </c>
      <c r="J223" s="235">
        <f t="shared" si="9"/>
        <v>2</v>
      </c>
      <c r="K223" s="236">
        <f t="shared" si="10"/>
        <v>13.1</v>
      </c>
      <c r="L223" s="236">
        <f t="shared" si="11"/>
        <v>12.68</v>
      </c>
    </row>
    <row r="224" spans="1:12" hidden="1" x14ac:dyDescent="0.35">
      <c r="A224" s="117">
        <v>2</v>
      </c>
      <c r="B224" s="118">
        <v>7</v>
      </c>
      <c r="C224" s="119">
        <v>12.790000000000001</v>
      </c>
      <c r="D224" s="117">
        <v>12.7</v>
      </c>
      <c r="E224" s="117">
        <v>11</v>
      </c>
      <c r="F224" s="117">
        <v>2</v>
      </c>
      <c r="G224" s="117">
        <v>3</v>
      </c>
      <c r="H224" s="117">
        <v>0.6</v>
      </c>
      <c r="I224" s="117">
        <v>2</v>
      </c>
      <c r="J224" s="235">
        <f t="shared" si="9"/>
        <v>2</v>
      </c>
      <c r="K224" s="236">
        <f t="shared" si="10"/>
        <v>12.7</v>
      </c>
      <c r="L224" s="236">
        <f t="shared" si="11"/>
        <v>12.790000000000001</v>
      </c>
    </row>
    <row r="225" spans="1:12" hidden="1" x14ac:dyDescent="0.35">
      <c r="A225" s="117">
        <v>2</v>
      </c>
      <c r="B225" s="118">
        <v>8</v>
      </c>
      <c r="C225" s="119">
        <v>12.49</v>
      </c>
      <c r="D225" s="117">
        <v>12.1</v>
      </c>
      <c r="E225" s="117">
        <v>10.3</v>
      </c>
      <c r="F225" s="117">
        <v>2</v>
      </c>
      <c r="G225" s="117">
        <v>3</v>
      </c>
      <c r="H225" s="117">
        <v>0.8</v>
      </c>
      <c r="I225" s="117">
        <v>2</v>
      </c>
      <c r="J225" s="235">
        <f t="shared" si="9"/>
        <v>2</v>
      </c>
      <c r="K225" s="236">
        <f t="shared" si="10"/>
        <v>12.1</v>
      </c>
      <c r="L225" s="236">
        <f t="shared" si="11"/>
        <v>12.49</v>
      </c>
    </row>
    <row r="226" spans="1:12" hidden="1" x14ac:dyDescent="0.35">
      <c r="A226" s="117">
        <v>2</v>
      </c>
      <c r="B226" s="118">
        <v>9</v>
      </c>
      <c r="C226" s="119">
        <v>12.07</v>
      </c>
      <c r="D226" s="117">
        <v>11.5</v>
      </c>
      <c r="E226" s="117">
        <v>9.8000000000000007</v>
      </c>
      <c r="F226" s="117">
        <v>2</v>
      </c>
      <c r="G226" s="117">
        <v>3</v>
      </c>
      <c r="H226" s="117">
        <v>0.5</v>
      </c>
      <c r="I226" s="117">
        <v>2</v>
      </c>
      <c r="J226" s="235">
        <f t="shared" si="9"/>
        <v>2</v>
      </c>
      <c r="K226" s="236">
        <f t="shared" si="10"/>
        <v>11.5</v>
      </c>
      <c r="L226" s="236">
        <f t="shared" si="11"/>
        <v>12.07</v>
      </c>
    </row>
    <row r="227" spans="1:12" hidden="1" x14ac:dyDescent="0.35">
      <c r="A227" s="117">
        <v>2</v>
      </c>
      <c r="B227" s="118">
        <v>10</v>
      </c>
      <c r="C227" s="119">
        <v>12.61</v>
      </c>
      <c r="D227" s="117">
        <v>12.8</v>
      </c>
      <c r="E227" s="117">
        <v>11</v>
      </c>
      <c r="F227" s="117">
        <v>2</v>
      </c>
      <c r="G227" s="117">
        <v>3</v>
      </c>
      <c r="H227" s="117">
        <v>0.7</v>
      </c>
      <c r="I227" s="117">
        <v>2</v>
      </c>
      <c r="J227" s="235">
        <f t="shared" si="9"/>
        <v>2</v>
      </c>
      <c r="K227" s="236">
        <f t="shared" si="10"/>
        <v>12.8</v>
      </c>
      <c r="L227" s="236">
        <f t="shared" si="11"/>
        <v>12.61</v>
      </c>
    </row>
    <row r="228" spans="1:12" hidden="1" x14ac:dyDescent="0.35">
      <c r="A228" s="117">
        <v>2</v>
      </c>
      <c r="B228" s="118">
        <v>11</v>
      </c>
      <c r="C228" s="119">
        <v>13.27</v>
      </c>
      <c r="D228" s="117">
        <v>14.9</v>
      </c>
      <c r="E228" s="117">
        <v>13.3</v>
      </c>
      <c r="F228" s="117">
        <v>2</v>
      </c>
      <c r="G228" s="117">
        <v>4</v>
      </c>
      <c r="H228" s="117">
        <v>1.3</v>
      </c>
      <c r="I228" s="117">
        <v>1</v>
      </c>
      <c r="J228" s="235">
        <f t="shared" si="9"/>
        <v>2</v>
      </c>
      <c r="K228" s="236">
        <f t="shared" si="10"/>
        <v>14.9</v>
      </c>
      <c r="L228" s="236">
        <f t="shared" si="11"/>
        <v>13.27</v>
      </c>
    </row>
    <row r="229" spans="1:12" hidden="1" x14ac:dyDescent="0.35">
      <c r="A229" s="117">
        <v>2</v>
      </c>
      <c r="B229" s="118">
        <v>12</v>
      </c>
      <c r="C229" s="119">
        <v>13.59</v>
      </c>
      <c r="D229" s="117">
        <v>17.399999999999999</v>
      </c>
      <c r="E229" s="117">
        <v>13.4</v>
      </c>
      <c r="F229" s="117">
        <v>2</v>
      </c>
      <c r="G229" s="117">
        <v>4</v>
      </c>
      <c r="H229" s="117">
        <v>2.2000000000000002</v>
      </c>
      <c r="I229" s="117">
        <v>2</v>
      </c>
      <c r="J229" s="235">
        <f t="shared" si="9"/>
        <v>2</v>
      </c>
      <c r="K229" s="236">
        <f t="shared" si="10"/>
        <v>17.399999999999999</v>
      </c>
      <c r="L229" s="236">
        <f t="shared" si="11"/>
        <v>13.59</v>
      </c>
    </row>
    <row r="230" spans="1:12" hidden="1" x14ac:dyDescent="0.35">
      <c r="A230" s="117">
        <v>2</v>
      </c>
      <c r="B230" s="118">
        <v>13</v>
      </c>
      <c r="C230" s="119">
        <v>13.059999999999999</v>
      </c>
      <c r="D230" s="117">
        <v>14.5</v>
      </c>
      <c r="E230" s="117">
        <v>12.1</v>
      </c>
      <c r="F230" s="117">
        <v>2</v>
      </c>
      <c r="G230" s="117">
        <v>3</v>
      </c>
      <c r="H230" s="117">
        <v>1</v>
      </c>
      <c r="I230" s="117">
        <v>2</v>
      </c>
      <c r="J230" s="235">
        <f t="shared" si="9"/>
        <v>2</v>
      </c>
      <c r="K230" s="236">
        <f t="shared" si="10"/>
        <v>14.5</v>
      </c>
      <c r="L230" s="236">
        <f t="shared" si="11"/>
        <v>13.059999999999999</v>
      </c>
    </row>
    <row r="231" spans="1:12" hidden="1" x14ac:dyDescent="0.35">
      <c r="A231" s="117">
        <v>2</v>
      </c>
      <c r="B231" s="118">
        <v>14</v>
      </c>
      <c r="C231" s="119">
        <v>12.440000000000001</v>
      </c>
      <c r="D231" s="117">
        <v>13</v>
      </c>
      <c r="E231" s="117">
        <v>10.9</v>
      </c>
      <c r="F231" s="117">
        <v>2</v>
      </c>
      <c r="G231" s="117">
        <v>3</v>
      </c>
      <c r="H231" s="117">
        <v>1</v>
      </c>
      <c r="I231" s="117">
        <v>2</v>
      </c>
      <c r="J231" s="235">
        <f t="shared" si="9"/>
        <v>2</v>
      </c>
      <c r="K231" s="236">
        <f t="shared" si="10"/>
        <v>13</v>
      </c>
      <c r="L231" s="236">
        <f t="shared" si="11"/>
        <v>12.440000000000001</v>
      </c>
    </row>
    <row r="232" spans="1:12" hidden="1" x14ac:dyDescent="0.35">
      <c r="A232" s="117">
        <v>2</v>
      </c>
      <c r="B232" s="118">
        <v>15</v>
      </c>
      <c r="C232" s="119">
        <v>12.35</v>
      </c>
      <c r="D232" s="117">
        <v>12.8</v>
      </c>
      <c r="E232" s="117">
        <v>10.8</v>
      </c>
      <c r="F232" s="117">
        <v>2</v>
      </c>
      <c r="G232" s="117">
        <v>3</v>
      </c>
      <c r="H232" s="117">
        <v>0.9</v>
      </c>
      <c r="I232" s="117">
        <v>2</v>
      </c>
      <c r="J232" s="235">
        <f t="shared" si="9"/>
        <v>2</v>
      </c>
      <c r="K232" s="236">
        <f t="shared" si="10"/>
        <v>12.8</v>
      </c>
      <c r="L232" s="236">
        <f t="shared" si="11"/>
        <v>12.35</v>
      </c>
    </row>
    <row r="233" spans="1:12" hidden="1" x14ac:dyDescent="0.35">
      <c r="A233" s="117">
        <v>2</v>
      </c>
      <c r="B233" s="118">
        <v>16</v>
      </c>
      <c r="C233" s="119">
        <v>13.55</v>
      </c>
      <c r="D233" s="117">
        <v>17.5</v>
      </c>
      <c r="E233" s="117">
        <v>13.4</v>
      </c>
      <c r="F233" s="117">
        <v>2</v>
      </c>
      <c r="G233" s="117">
        <v>4</v>
      </c>
      <c r="H233" s="117">
        <v>3</v>
      </c>
      <c r="I233" s="117">
        <v>1</v>
      </c>
      <c r="J233" s="235">
        <f t="shared" si="9"/>
        <v>2</v>
      </c>
      <c r="K233" s="236">
        <f t="shared" si="10"/>
        <v>17.5</v>
      </c>
      <c r="L233" s="236">
        <f t="shared" si="11"/>
        <v>13.55</v>
      </c>
    </row>
    <row r="234" spans="1:12" hidden="1" x14ac:dyDescent="0.35">
      <c r="A234" s="117">
        <v>2</v>
      </c>
      <c r="B234" s="118">
        <v>17</v>
      </c>
      <c r="C234" s="119">
        <v>14.5</v>
      </c>
      <c r="D234" s="117">
        <v>22.3</v>
      </c>
      <c r="E234" s="117">
        <v>15.8</v>
      </c>
      <c r="F234" s="117">
        <v>2</v>
      </c>
      <c r="G234" s="117">
        <v>4</v>
      </c>
      <c r="H234" s="117">
        <v>5.0999999999999996</v>
      </c>
      <c r="I234" s="117">
        <v>2</v>
      </c>
      <c r="J234" s="235">
        <f t="shared" si="9"/>
        <v>2</v>
      </c>
      <c r="K234" s="236">
        <f t="shared" si="10"/>
        <v>22.3</v>
      </c>
      <c r="L234" s="236">
        <f t="shared" si="11"/>
        <v>14.5</v>
      </c>
    </row>
    <row r="235" spans="1:12" hidden="1" x14ac:dyDescent="0.35">
      <c r="A235" s="117">
        <v>2</v>
      </c>
      <c r="B235" s="118">
        <v>18</v>
      </c>
      <c r="C235" s="119">
        <v>9.9700000000000006</v>
      </c>
      <c r="D235" s="117">
        <v>6.3</v>
      </c>
      <c r="E235" s="117">
        <v>5.4</v>
      </c>
      <c r="F235" s="117">
        <v>2</v>
      </c>
      <c r="G235" s="117">
        <v>2</v>
      </c>
      <c r="H235" s="117">
        <v>0.1</v>
      </c>
      <c r="I235" s="117">
        <v>2</v>
      </c>
      <c r="J235" s="235">
        <f t="shared" si="9"/>
        <v>2</v>
      </c>
      <c r="K235" s="236">
        <f t="shared" si="10"/>
        <v>6.3</v>
      </c>
      <c r="L235" s="236">
        <f t="shared" si="11"/>
        <v>9.9700000000000006</v>
      </c>
    </row>
    <row r="236" spans="1:12" hidden="1" x14ac:dyDescent="0.35">
      <c r="A236" s="117">
        <v>2</v>
      </c>
      <c r="B236" s="118">
        <v>19</v>
      </c>
      <c r="C236" s="119">
        <v>12.73</v>
      </c>
      <c r="D236" s="117">
        <v>12.8</v>
      </c>
      <c r="E236" s="117">
        <v>10.6</v>
      </c>
      <c r="F236" s="117">
        <v>2</v>
      </c>
      <c r="G236" s="117">
        <v>3</v>
      </c>
      <c r="H236" s="117">
        <v>0.6</v>
      </c>
      <c r="I236" s="117">
        <v>2</v>
      </c>
      <c r="J236" s="235">
        <f t="shared" si="9"/>
        <v>2</v>
      </c>
      <c r="K236" s="236">
        <f t="shared" si="10"/>
        <v>12.8</v>
      </c>
      <c r="L236" s="236">
        <f t="shared" si="11"/>
        <v>12.73</v>
      </c>
    </row>
    <row r="237" spans="1:12" hidden="1" x14ac:dyDescent="0.35">
      <c r="A237" s="117">
        <v>2</v>
      </c>
      <c r="B237" s="118">
        <v>20</v>
      </c>
      <c r="C237" s="119">
        <v>13.11</v>
      </c>
      <c r="D237" s="117">
        <v>16.2</v>
      </c>
      <c r="E237" s="117">
        <v>13</v>
      </c>
      <c r="F237" s="117">
        <v>2</v>
      </c>
      <c r="G237" s="117">
        <v>4</v>
      </c>
      <c r="H237" s="117">
        <v>1.7</v>
      </c>
      <c r="I237" s="117">
        <v>2</v>
      </c>
      <c r="J237" s="235">
        <f t="shared" si="9"/>
        <v>2</v>
      </c>
      <c r="K237" s="236">
        <f t="shared" si="10"/>
        <v>16.2</v>
      </c>
      <c r="L237" s="236">
        <f t="shared" si="11"/>
        <v>13.11</v>
      </c>
    </row>
    <row r="238" spans="1:12" hidden="1" x14ac:dyDescent="0.35">
      <c r="A238" s="117">
        <v>2</v>
      </c>
      <c r="B238" s="118">
        <v>21</v>
      </c>
      <c r="C238" s="119">
        <v>12.84</v>
      </c>
      <c r="D238" s="117">
        <v>13.3</v>
      </c>
      <c r="E238" s="117">
        <v>11.8</v>
      </c>
      <c r="F238" s="117">
        <v>2</v>
      </c>
      <c r="G238" s="117">
        <v>3</v>
      </c>
      <c r="H238" s="117">
        <v>0.6</v>
      </c>
      <c r="I238" s="117">
        <v>2</v>
      </c>
      <c r="J238" s="235">
        <f t="shared" si="9"/>
        <v>2</v>
      </c>
      <c r="K238" s="236">
        <f t="shared" si="10"/>
        <v>13.3</v>
      </c>
      <c r="L238" s="236">
        <f t="shared" si="11"/>
        <v>12.84</v>
      </c>
    </row>
    <row r="239" spans="1:12" hidden="1" x14ac:dyDescent="0.35">
      <c r="A239" s="117">
        <v>2</v>
      </c>
      <c r="B239" s="118">
        <v>22</v>
      </c>
      <c r="C239" s="119">
        <v>13.440000000000001</v>
      </c>
      <c r="D239" s="117">
        <v>14.3</v>
      </c>
      <c r="E239" s="117">
        <v>13.1</v>
      </c>
      <c r="F239" s="117">
        <v>2</v>
      </c>
      <c r="G239" s="117">
        <v>3</v>
      </c>
      <c r="H239" s="117">
        <v>0.4</v>
      </c>
      <c r="I239" s="117">
        <v>2</v>
      </c>
      <c r="J239" s="235">
        <f t="shared" si="9"/>
        <v>2</v>
      </c>
      <c r="K239" s="236">
        <f t="shared" si="10"/>
        <v>14.3</v>
      </c>
      <c r="L239" s="236">
        <f t="shared" si="11"/>
        <v>13.440000000000001</v>
      </c>
    </row>
    <row r="240" spans="1:12" hidden="1" x14ac:dyDescent="0.35">
      <c r="A240" s="117">
        <v>2</v>
      </c>
      <c r="B240" s="118">
        <v>23</v>
      </c>
      <c r="C240" s="119">
        <v>12.27</v>
      </c>
      <c r="D240" s="117">
        <v>11.3</v>
      </c>
      <c r="E240" s="117">
        <v>9.6999999999999993</v>
      </c>
      <c r="F240" s="117">
        <v>2</v>
      </c>
      <c r="G240" s="117">
        <v>3</v>
      </c>
      <c r="H240" s="117">
        <v>0.5</v>
      </c>
      <c r="I240" s="117">
        <v>2</v>
      </c>
      <c r="J240" s="235">
        <f t="shared" si="9"/>
        <v>2</v>
      </c>
      <c r="K240" s="236">
        <f t="shared" si="10"/>
        <v>11.3</v>
      </c>
      <c r="L240" s="236">
        <f t="shared" si="11"/>
        <v>12.27</v>
      </c>
    </row>
    <row r="241" spans="1:12" hidden="1" x14ac:dyDescent="0.35">
      <c r="A241" s="117">
        <v>2</v>
      </c>
      <c r="B241" s="118">
        <v>24</v>
      </c>
      <c r="C241" s="119">
        <v>13.13</v>
      </c>
      <c r="D241" s="117">
        <v>14.9</v>
      </c>
      <c r="E241" s="117">
        <v>12.1</v>
      </c>
      <c r="F241" s="117">
        <v>2</v>
      </c>
      <c r="G241" s="117">
        <v>4</v>
      </c>
      <c r="H241" s="117">
        <v>1.7</v>
      </c>
      <c r="I241" s="117">
        <v>2</v>
      </c>
      <c r="J241" s="235">
        <f t="shared" si="9"/>
        <v>2</v>
      </c>
      <c r="K241" s="236">
        <f t="shared" si="10"/>
        <v>14.9</v>
      </c>
      <c r="L241" s="236">
        <f t="shared" si="11"/>
        <v>13.13</v>
      </c>
    </row>
    <row r="242" spans="1:12" hidden="1" x14ac:dyDescent="0.35">
      <c r="A242" s="117">
        <v>2</v>
      </c>
      <c r="B242" s="117">
        <v>25</v>
      </c>
      <c r="C242" s="119">
        <v>11.01</v>
      </c>
      <c r="D242" s="117">
        <v>8.9</v>
      </c>
      <c r="E242" s="117">
        <v>7.3</v>
      </c>
      <c r="F242" s="117">
        <v>2</v>
      </c>
      <c r="G242" s="117">
        <v>3</v>
      </c>
      <c r="H242" s="117">
        <v>0.5</v>
      </c>
      <c r="J242" s="235">
        <f t="shared" si="9"/>
        <v>2</v>
      </c>
      <c r="K242" s="236">
        <f t="shared" si="10"/>
        <v>8.9</v>
      </c>
      <c r="L242" s="236">
        <f t="shared" si="11"/>
        <v>11.01</v>
      </c>
    </row>
    <row r="243" spans="1:12" hidden="1" x14ac:dyDescent="0.35">
      <c r="A243" s="117">
        <v>2</v>
      </c>
      <c r="B243" s="117">
        <v>26</v>
      </c>
      <c r="C243" s="119">
        <v>12.39</v>
      </c>
      <c r="D243" s="117">
        <v>11.7</v>
      </c>
      <c r="E243" s="117">
        <v>10.4</v>
      </c>
      <c r="F243" s="117">
        <v>2</v>
      </c>
      <c r="G243" s="117">
        <v>3</v>
      </c>
      <c r="H243" s="117">
        <v>0.4</v>
      </c>
      <c r="J243" s="235">
        <f t="shared" si="9"/>
        <v>2</v>
      </c>
      <c r="K243" s="236">
        <f t="shared" si="10"/>
        <v>11.7</v>
      </c>
      <c r="L243" s="236">
        <f t="shared" si="11"/>
        <v>12.39</v>
      </c>
    </row>
    <row r="244" spans="1:12" hidden="1" x14ac:dyDescent="0.35">
      <c r="A244" s="117">
        <v>2</v>
      </c>
      <c r="B244" s="117">
        <v>27</v>
      </c>
      <c r="C244" s="119">
        <v>13</v>
      </c>
      <c r="D244" s="117">
        <v>15.8</v>
      </c>
      <c r="E244" s="117">
        <v>13.4</v>
      </c>
      <c r="F244" s="117">
        <v>2</v>
      </c>
      <c r="G244" s="117">
        <v>3</v>
      </c>
      <c r="H244" s="117">
        <v>1</v>
      </c>
      <c r="J244" s="235">
        <f t="shared" si="9"/>
        <v>2</v>
      </c>
      <c r="K244" s="236">
        <f t="shared" si="10"/>
        <v>15.8</v>
      </c>
      <c r="L244" s="236">
        <f t="shared" si="11"/>
        <v>13</v>
      </c>
    </row>
    <row r="245" spans="1:12" hidden="1" x14ac:dyDescent="0.35">
      <c r="A245" s="117">
        <v>2</v>
      </c>
      <c r="B245" s="117">
        <v>28</v>
      </c>
      <c r="C245" s="119">
        <v>12.33</v>
      </c>
      <c r="D245" s="117">
        <v>13.3</v>
      </c>
      <c r="E245" s="117">
        <v>10.6</v>
      </c>
      <c r="F245" s="117">
        <v>2</v>
      </c>
      <c r="G245" s="117">
        <v>3</v>
      </c>
      <c r="H245" s="117">
        <v>0.7</v>
      </c>
      <c r="J245" s="235">
        <f t="shared" si="9"/>
        <v>2</v>
      </c>
      <c r="K245" s="236">
        <f t="shared" si="10"/>
        <v>13.3</v>
      </c>
      <c r="L245" s="236">
        <f t="shared" si="11"/>
        <v>12.33</v>
      </c>
    </row>
    <row r="246" spans="1:12" hidden="1" x14ac:dyDescent="0.35">
      <c r="A246" s="117">
        <v>2</v>
      </c>
      <c r="B246" s="117">
        <v>29</v>
      </c>
      <c r="C246" s="119">
        <v>12.35</v>
      </c>
      <c r="D246" s="117">
        <v>12.7</v>
      </c>
      <c r="E246" s="117">
        <v>10.8</v>
      </c>
      <c r="F246" s="117">
        <v>2</v>
      </c>
      <c r="G246" s="117">
        <v>3</v>
      </c>
      <c r="H246" s="117">
        <v>1</v>
      </c>
      <c r="J246" s="235">
        <f t="shared" si="9"/>
        <v>2</v>
      </c>
      <c r="K246" s="236">
        <f t="shared" si="10"/>
        <v>12.7</v>
      </c>
      <c r="L246" s="236">
        <f t="shared" si="11"/>
        <v>12.35</v>
      </c>
    </row>
    <row r="247" spans="1:12" hidden="1" x14ac:dyDescent="0.35">
      <c r="A247" s="117">
        <v>2</v>
      </c>
      <c r="B247" s="117">
        <v>30</v>
      </c>
      <c r="C247" s="119">
        <v>13.99</v>
      </c>
      <c r="D247" s="117">
        <v>19.5</v>
      </c>
      <c r="E247" s="117">
        <v>14.4</v>
      </c>
      <c r="F247" s="117">
        <v>2</v>
      </c>
      <c r="G247" s="117">
        <v>4</v>
      </c>
      <c r="H247" s="117">
        <v>4.0999999999999996</v>
      </c>
      <c r="J247" s="235">
        <f t="shared" si="9"/>
        <v>2</v>
      </c>
      <c r="K247" s="236">
        <f t="shared" si="10"/>
        <v>19.5</v>
      </c>
      <c r="L247" s="236">
        <f t="shared" si="11"/>
        <v>13.99</v>
      </c>
    </row>
    <row r="248" spans="1:12" hidden="1" x14ac:dyDescent="0.35">
      <c r="A248" s="117">
        <v>2</v>
      </c>
      <c r="B248" s="117">
        <v>31</v>
      </c>
      <c r="C248" s="119">
        <v>13.030000000000001</v>
      </c>
      <c r="D248" s="117">
        <v>15.2</v>
      </c>
      <c r="E248" s="117">
        <v>12.8</v>
      </c>
      <c r="F248" s="117">
        <v>2</v>
      </c>
      <c r="G248" s="117">
        <v>3</v>
      </c>
      <c r="H248" s="117">
        <v>0.3</v>
      </c>
      <c r="J248" s="235">
        <f t="shared" si="9"/>
        <v>2</v>
      </c>
      <c r="K248" s="236">
        <f t="shared" si="10"/>
        <v>15.2</v>
      </c>
      <c r="L248" s="236">
        <f t="shared" si="11"/>
        <v>13.030000000000001</v>
      </c>
    </row>
    <row r="249" spans="1:12" hidden="1" x14ac:dyDescent="0.35">
      <c r="A249" s="117">
        <v>2</v>
      </c>
      <c r="B249" s="117">
        <v>32</v>
      </c>
      <c r="C249" s="119">
        <v>12.16</v>
      </c>
      <c r="D249" s="117">
        <v>10.5</v>
      </c>
      <c r="E249" s="117">
        <v>9.1999999999999993</v>
      </c>
      <c r="F249" s="117">
        <v>2</v>
      </c>
      <c r="G249" s="117">
        <v>3</v>
      </c>
      <c r="H249" s="117">
        <v>0.4</v>
      </c>
      <c r="J249" s="235">
        <f t="shared" si="9"/>
        <v>2</v>
      </c>
      <c r="K249" s="236">
        <f t="shared" si="10"/>
        <v>10.5</v>
      </c>
      <c r="L249" s="236">
        <f t="shared" si="11"/>
        <v>12.16</v>
      </c>
    </row>
    <row r="250" spans="1:12" hidden="1" x14ac:dyDescent="0.35">
      <c r="A250" s="117">
        <v>2</v>
      </c>
      <c r="B250" s="117">
        <v>33</v>
      </c>
      <c r="C250" s="119">
        <v>12.78</v>
      </c>
      <c r="D250" s="117">
        <v>13.8</v>
      </c>
      <c r="E250" s="117">
        <v>12.3</v>
      </c>
      <c r="F250" s="117">
        <v>2</v>
      </c>
      <c r="G250" s="117">
        <v>3</v>
      </c>
      <c r="H250" s="117">
        <v>0.4</v>
      </c>
      <c r="J250" s="235">
        <f t="shared" si="9"/>
        <v>2</v>
      </c>
      <c r="K250" s="236">
        <f t="shared" si="10"/>
        <v>13.8</v>
      </c>
      <c r="L250" s="236">
        <f t="shared" si="11"/>
        <v>12.78</v>
      </c>
    </row>
    <row r="251" spans="1:12" hidden="1" x14ac:dyDescent="0.35">
      <c r="A251" s="117">
        <v>2</v>
      </c>
      <c r="B251" s="117">
        <v>34</v>
      </c>
      <c r="C251" s="119">
        <v>12.48</v>
      </c>
      <c r="D251" s="117">
        <v>11.7</v>
      </c>
      <c r="E251" s="117">
        <v>9.9</v>
      </c>
      <c r="F251" s="117">
        <v>2</v>
      </c>
      <c r="G251" s="117">
        <v>3</v>
      </c>
      <c r="H251" s="117">
        <v>0.6</v>
      </c>
      <c r="J251" s="235">
        <f t="shared" si="9"/>
        <v>2</v>
      </c>
      <c r="K251" s="236">
        <f t="shared" si="10"/>
        <v>11.7</v>
      </c>
      <c r="L251" s="236">
        <f t="shared" si="11"/>
        <v>12.48</v>
      </c>
    </row>
    <row r="252" spans="1:12" hidden="1" x14ac:dyDescent="0.35">
      <c r="A252" s="117">
        <v>2</v>
      </c>
      <c r="B252" s="117">
        <v>35</v>
      </c>
      <c r="C252" s="119">
        <v>13.35</v>
      </c>
      <c r="D252" s="117">
        <v>15.5</v>
      </c>
      <c r="E252" s="117">
        <v>12.6</v>
      </c>
      <c r="F252" s="117">
        <v>2</v>
      </c>
      <c r="G252" s="117">
        <v>3</v>
      </c>
      <c r="H252" s="117">
        <v>1.7</v>
      </c>
      <c r="J252" s="235">
        <f t="shared" si="9"/>
        <v>2</v>
      </c>
      <c r="K252" s="236">
        <f t="shared" si="10"/>
        <v>15.5</v>
      </c>
      <c r="L252" s="236">
        <f t="shared" si="11"/>
        <v>13.35</v>
      </c>
    </row>
    <row r="253" spans="1:12" hidden="1" x14ac:dyDescent="0.35">
      <c r="A253" s="117">
        <v>2</v>
      </c>
      <c r="B253" s="117">
        <v>36</v>
      </c>
      <c r="C253" s="119">
        <v>12.59</v>
      </c>
      <c r="D253" s="117">
        <v>14.5</v>
      </c>
      <c r="E253" s="117">
        <v>12.2</v>
      </c>
      <c r="F253" s="117">
        <v>2</v>
      </c>
      <c r="G253" s="117">
        <v>3</v>
      </c>
      <c r="H253" s="117">
        <v>1.3</v>
      </c>
      <c r="J253" s="235">
        <f t="shared" si="9"/>
        <v>2</v>
      </c>
      <c r="K253" s="236">
        <f t="shared" si="10"/>
        <v>14.5</v>
      </c>
      <c r="L253" s="236">
        <f t="shared" si="11"/>
        <v>12.59</v>
      </c>
    </row>
    <row r="254" spans="1:12" hidden="1" x14ac:dyDescent="0.35">
      <c r="A254" s="117">
        <v>2</v>
      </c>
      <c r="B254" s="117">
        <v>37</v>
      </c>
      <c r="C254" s="119">
        <v>10</v>
      </c>
      <c r="D254" s="117">
        <v>7.5</v>
      </c>
      <c r="E254" s="117">
        <v>6.7</v>
      </c>
      <c r="F254" s="117">
        <v>2</v>
      </c>
      <c r="G254" s="117">
        <v>2</v>
      </c>
      <c r="H254" s="117">
        <v>0.1</v>
      </c>
      <c r="J254" s="235">
        <f t="shared" si="9"/>
        <v>2</v>
      </c>
      <c r="K254" s="236">
        <f t="shared" si="10"/>
        <v>7.5</v>
      </c>
      <c r="L254" s="236">
        <f t="shared" si="11"/>
        <v>10</v>
      </c>
    </row>
    <row r="255" spans="1:12" hidden="1" x14ac:dyDescent="0.35">
      <c r="A255" s="117">
        <v>2</v>
      </c>
      <c r="B255" s="117">
        <v>38</v>
      </c>
      <c r="C255" s="119">
        <v>13.180000000000001</v>
      </c>
      <c r="D255" s="117">
        <v>15.6</v>
      </c>
      <c r="E255" s="117">
        <v>12</v>
      </c>
      <c r="F255" s="117">
        <v>2</v>
      </c>
      <c r="G255" s="117">
        <v>4</v>
      </c>
      <c r="H255" s="117">
        <v>3.5</v>
      </c>
      <c r="J255" s="235">
        <f t="shared" si="9"/>
        <v>2</v>
      </c>
      <c r="K255" s="236">
        <f t="shared" si="10"/>
        <v>15.6</v>
      </c>
      <c r="L255" s="236">
        <f t="shared" si="11"/>
        <v>13.180000000000001</v>
      </c>
    </row>
    <row r="256" spans="1:12" hidden="1" x14ac:dyDescent="0.35">
      <c r="A256" s="117">
        <v>2</v>
      </c>
      <c r="B256" s="117">
        <v>39</v>
      </c>
      <c r="C256" s="119">
        <v>13.2</v>
      </c>
      <c r="D256" s="117">
        <v>14.8</v>
      </c>
      <c r="E256" s="117">
        <v>13</v>
      </c>
      <c r="F256" s="117">
        <v>2</v>
      </c>
      <c r="G256" s="117">
        <v>3</v>
      </c>
      <c r="H256" s="117">
        <v>1</v>
      </c>
      <c r="J256" s="235">
        <f t="shared" si="9"/>
        <v>2</v>
      </c>
      <c r="K256" s="236">
        <f t="shared" si="10"/>
        <v>14.8</v>
      </c>
      <c r="L256" s="236">
        <f t="shared" si="11"/>
        <v>13.2</v>
      </c>
    </row>
    <row r="257" spans="1:12" hidden="1" x14ac:dyDescent="0.35">
      <c r="A257" s="117">
        <v>2</v>
      </c>
      <c r="B257" s="117">
        <v>40</v>
      </c>
      <c r="C257" s="119">
        <v>12.690000000000001</v>
      </c>
      <c r="D257" s="117">
        <v>15</v>
      </c>
      <c r="E257" s="117">
        <v>13</v>
      </c>
      <c r="F257" s="117">
        <v>2</v>
      </c>
      <c r="G257" s="117">
        <v>3</v>
      </c>
      <c r="H257" s="117">
        <v>1</v>
      </c>
      <c r="J257" s="235">
        <f t="shared" si="9"/>
        <v>2</v>
      </c>
      <c r="K257" s="236">
        <f t="shared" si="10"/>
        <v>15</v>
      </c>
      <c r="L257" s="236">
        <f t="shared" si="11"/>
        <v>12.690000000000001</v>
      </c>
    </row>
    <row r="258" spans="1:12" hidden="1" x14ac:dyDescent="0.35">
      <c r="A258" s="117">
        <v>2</v>
      </c>
      <c r="B258" s="117">
        <v>41</v>
      </c>
      <c r="C258" s="119">
        <v>12.01</v>
      </c>
      <c r="D258" s="117">
        <v>12.6</v>
      </c>
      <c r="E258" s="117">
        <v>11</v>
      </c>
      <c r="F258" s="117">
        <v>2</v>
      </c>
      <c r="G258" s="117">
        <v>3</v>
      </c>
      <c r="H258" s="117">
        <v>0.7</v>
      </c>
      <c r="J258" s="235">
        <f t="shared" si="9"/>
        <v>2</v>
      </c>
      <c r="K258" s="236">
        <f t="shared" si="10"/>
        <v>12.6</v>
      </c>
      <c r="L258" s="236">
        <f t="shared" si="11"/>
        <v>12.01</v>
      </c>
    </row>
    <row r="259" spans="1:12" hidden="1" x14ac:dyDescent="0.35">
      <c r="A259" s="117">
        <v>2</v>
      </c>
      <c r="B259" s="117">
        <v>42</v>
      </c>
      <c r="C259" s="119">
        <v>12.75</v>
      </c>
      <c r="D259" s="117">
        <v>14.3</v>
      </c>
      <c r="E259" s="117">
        <v>11.5</v>
      </c>
      <c r="F259" s="117">
        <v>2</v>
      </c>
      <c r="G259" s="117">
        <v>3</v>
      </c>
      <c r="H259" s="117">
        <v>1.4</v>
      </c>
      <c r="J259" s="235">
        <f t="shared" si="9"/>
        <v>2</v>
      </c>
      <c r="K259" s="236">
        <f t="shared" si="10"/>
        <v>14.3</v>
      </c>
      <c r="L259" s="236">
        <f t="shared" si="11"/>
        <v>12.75</v>
      </c>
    </row>
    <row r="260" spans="1:12" hidden="1" x14ac:dyDescent="0.35">
      <c r="A260" s="117">
        <v>2</v>
      </c>
      <c r="B260" s="117">
        <v>43</v>
      </c>
      <c r="C260" s="119">
        <v>11.74</v>
      </c>
      <c r="D260" s="117">
        <v>11.2</v>
      </c>
      <c r="E260" s="117">
        <v>8.9</v>
      </c>
      <c r="F260" s="117">
        <v>2</v>
      </c>
      <c r="G260" s="117">
        <v>4</v>
      </c>
      <c r="H260" s="117">
        <v>1.3</v>
      </c>
      <c r="J260" s="235">
        <f t="shared" si="9"/>
        <v>2</v>
      </c>
      <c r="K260" s="236">
        <f t="shared" si="10"/>
        <v>11.2</v>
      </c>
      <c r="L260" s="236">
        <f t="shared" si="11"/>
        <v>11.74</v>
      </c>
    </row>
    <row r="261" spans="1:12" hidden="1" x14ac:dyDescent="0.35">
      <c r="A261" s="117">
        <v>2</v>
      </c>
      <c r="B261" s="117">
        <v>44</v>
      </c>
      <c r="C261" s="119">
        <v>12.930000000000001</v>
      </c>
      <c r="D261" s="117">
        <v>12.5</v>
      </c>
      <c r="E261" s="117">
        <v>11.4</v>
      </c>
      <c r="F261" s="117">
        <v>2</v>
      </c>
      <c r="G261" s="117">
        <v>3</v>
      </c>
      <c r="H261" s="117">
        <v>0.4</v>
      </c>
      <c r="J261" s="235">
        <f t="shared" si="9"/>
        <v>2</v>
      </c>
      <c r="K261" s="236">
        <f t="shared" si="10"/>
        <v>12.5</v>
      </c>
      <c r="L261" s="236">
        <f t="shared" si="11"/>
        <v>12.930000000000001</v>
      </c>
    </row>
    <row r="262" spans="1:12" hidden="1" x14ac:dyDescent="0.35">
      <c r="A262" s="117">
        <v>2</v>
      </c>
      <c r="B262" s="117">
        <v>45</v>
      </c>
      <c r="C262" s="119">
        <v>12.26</v>
      </c>
      <c r="D262" s="117">
        <v>12.6</v>
      </c>
      <c r="E262" s="117">
        <v>10.8</v>
      </c>
      <c r="F262" s="117">
        <v>2</v>
      </c>
      <c r="G262" s="117">
        <v>4</v>
      </c>
      <c r="H262" s="117">
        <v>1.7</v>
      </c>
      <c r="J262" s="235">
        <f t="shared" si="9"/>
        <v>2</v>
      </c>
      <c r="K262" s="236">
        <f t="shared" si="10"/>
        <v>12.6</v>
      </c>
      <c r="L262" s="236">
        <f t="shared" si="11"/>
        <v>12.26</v>
      </c>
    </row>
    <row r="263" spans="1:12" hidden="1" x14ac:dyDescent="0.35">
      <c r="A263" s="117">
        <v>2</v>
      </c>
      <c r="B263" s="117">
        <v>46</v>
      </c>
      <c r="C263" s="119">
        <v>12.48</v>
      </c>
      <c r="D263" s="117">
        <v>14</v>
      </c>
      <c r="E263" s="117">
        <v>11.1</v>
      </c>
      <c r="F263" s="117">
        <v>2</v>
      </c>
      <c r="G263" s="117">
        <v>4</v>
      </c>
      <c r="H263" s="117">
        <v>2.9</v>
      </c>
      <c r="J263" s="235">
        <f t="shared" si="9"/>
        <v>2</v>
      </c>
      <c r="K263" s="236">
        <f t="shared" si="10"/>
        <v>14</v>
      </c>
      <c r="L263" s="236">
        <f t="shared" si="11"/>
        <v>12.48</v>
      </c>
    </row>
    <row r="264" spans="1:12" hidden="1" x14ac:dyDescent="0.35">
      <c r="A264" s="117">
        <v>2</v>
      </c>
      <c r="B264" s="117">
        <v>47</v>
      </c>
      <c r="C264" s="119">
        <v>13.059999999999999</v>
      </c>
      <c r="D264" s="117">
        <v>14.1</v>
      </c>
      <c r="E264" s="117">
        <v>12.1</v>
      </c>
      <c r="F264" s="117">
        <v>2</v>
      </c>
      <c r="G264" s="117">
        <v>3</v>
      </c>
      <c r="H264" s="117">
        <v>1</v>
      </c>
      <c r="J264" s="235">
        <f t="shared" si="9"/>
        <v>2</v>
      </c>
      <c r="K264" s="236">
        <f t="shared" si="10"/>
        <v>14.1</v>
      </c>
      <c r="L264" s="236">
        <f t="shared" si="11"/>
        <v>13.059999999999999</v>
      </c>
    </row>
    <row r="265" spans="1:12" hidden="1" x14ac:dyDescent="0.35">
      <c r="A265" s="117">
        <v>2</v>
      </c>
      <c r="B265" s="117">
        <v>48</v>
      </c>
      <c r="C265" s="119">
        <v>12.87</v>
      </c>
      <c r="D265" s="117">
        <v>13.6</v>
      </c>
      <c r="E265" s="117">
        <v>11.4</v>
      </c>
      <c r="F265" s="117">
        <v>2</v>
      </c>
      <c r="G265" s="117">
        <v>3</v>
      </c>
      <c r="H265" s="117">
        <v>1</v>
      </c>
      <c r="J265" s="235">
        <f t="shared" si="9"/>
        <v>2</v>
      </c>
      <c r="K265" s="236">
        <f t="shared" si="10"/>
        <v>13.6</v>
      </c>
      <c r="L265" s="236">
        <f t="shared" si="11"/>
        <v>12.87</v>
      </c>
    </row>
    <row r="266" spans="1:12" hidden="1" x14ac:dyDescent="0.35">
      <c r="A266" s="117">
        <v>2</v>
      </c>
      <c r="B266" s="117">
        <v>49</v>
      </c>
      <c r="C266" s="119">
        <v>13.05</v>
      </c>
      <c r="D266" s="117">
        <v>15.5</v>
      </c>
      <c r="E266" s="117">
        <v>13.4</v>
      </c>
      <c r="F266" s="117">
        <v>2</v>
      </c>
      <c r="G266" s="117">
        <v>3</v>
      </c>
      <c r="H266" s="117">
        <v>0.9</v>
      </c>
      <c r="J266" s="235">
        <f t="shared" si="9"/>
        <v>2</v>
      </c>
      <c r="K266" s="236">
        <f t="shared" si="10"/>
        <v>15.5</v>
      </c>
      <c r="L266" s="236">
        <f t="shared" si="11"/>
        <v>13.05</v>
      </c>
    </row>
    <row r="267" spans="1:12" hidden="1" x14ac:dyDescent="0.35">
      <c r="A267" s="117">
        <v>2</v>
      </c>
      <c r="B267" s="117">
        <v>50</v>
      </c>
      <c r="C267" s="119">
        <v>11.440000000000001</v>
      </c>
      <c r="D267" s="117">
        <v>10.6</v>
      </c>
      <c r="E267" s="117">
        <v>9.5</v>
      </c>
      <c r="F267" s="117">
        <v>2</v>
      </c>
      <c r="G267" s="117">
        <v>3</v>
      </c>
      <c r="H267" s="117">
        <v>0.5</v>
      </c>
      <c r="J267" s="235">
        <f t="shared" si="9"/>
        <v>2</v>
      </c>
      <c r="K267" s="236">
        <f t="shared" si="10"/>
        <v>10.6</v>
      </c>
      <c r="L267" s="236">
        <f t="shared" si="11"/>
        <v>11.440000000000001</v>
      </c>
    </row>
    <row r="268" spans="1:12" hidden="1" x14ac:dyDescent="0.35">
      <c r="A268" s="117">
        <v>2</v>
      </c>
      <c r="B268" s="117">
        <v>51</v>
      </c>
      <c r="C268" s="119">
        <v>13.15</v>
      </c>
      <c r="D268" s="117">
        <v>15.6</v>
      </c>
      <c r="E268" s="117">
        <v>12.8</v>
      </c>
      <c r="F268" s="117">
        <v>2</v>
      </c>
      <c r="G268" s="117">
        <v>4</v>
      </c>
      <c r="H268" s="117">
        <v>1.9</v>
      </c>
      <c r="J268" s="235">
        <f t="shared" si="9"/>
        <v>2</v>
      </c>
      <c r="K268" s="236">
        <f t="shared" si="10"/>
        <v>15.6</v>
      </c>
      <c r="L268" s="236">
        <f t="shared" si="11"/>
        <v>13.15</v>
      </c>
    </row>
    <row r="269" spans="1:12" hidden="1" x14ac:dyDescent="0.35">
      <c r="A269" s="117">
        <v>2</v>
      </c>
      <c r="B269" s="117">
        <v>52</v>
      </c>
      <c r="C269" s="119">
        <v>12.39</v>
      </c>
      <c r="D269" s="117">
        <v>11.1</v>
      </c>
      <c r="E269" s="117">
        <v>10.199999999999999</v>
      </c>
      <c r="F269" s="117">
        <v>2</v>
      </c>
      <c r="G269" s="117">
        <v>3</v>
      </c>
      <c r="H269" s="117">
        <v>1</v>
      </c>
      <c r="J269" s="235">
        <f t="shared" si="9"/>
        <v>2</v>
      </c>
      <c r="K269" s="236">
        <f t="shared" si="10"/>
        <v>11.1</v>
      </c>
      <c r="L269" s="236">
        <f t="shared" si="11"/>
        <v>12.39</v>
      </c>
    </row>
    <row r="270" spans="1:12" hidden="1" x14ac:dyDescent="0.35">
      <c r="A270" s="117">
        <v>2</v>
      </c>
      <c r="B270" s="117">
        <v>53</v>
      </c>
      <c r="C270" s="119">
        <v>8.9400000000000013</v>
      </c>
      <c r="D270" s="117">
        <v>4.5</v>
      </c>
      <c r="E270" s="117">
        <v>3.9</v>
      </c>
      <c r="F270" s="117">
        <v>2</v>
      </c>
      <c r="G270" s="117">
        <v>2</v>
      </c>
      <c r="H270" s="117">
        <v>0.1</v>
      </c>
      <c r="J270" s="235">
        <f t="shared" si="9"/>
        <v>2</v>
      </c>
      <c r="K270" s="236">
        <f t="shared" si="10"/>
        <v>4.5</v>
      </c>
      <c r="L270" s="236">
        <f t="shared" si="11"/>
        <v>8.9400000000000013</v>
      </c>
    </row>
    <row r="271" spans="1:12" hidden="1" x14ac:dyDescent="0.35">
      <c r="A271" s="117">
        <v>2</v>
      </c>
      <c r="B271" s="117">
        <v>54</v>
      </c>
      <c r="C271" s="119">
        <v>12.930000000000001</v>
      </c>
      <c r="D271" s="117">
        <v>14</v>
      </c>
      <c r="E271" s="117">
        <v>12.3</v>
      </c>
      <c r="F271" s="117">
        <v>2</v>
      </c>
      <c r="G271" s="117">
        <v>3</v>
      </c>
      <c r="H271" s="117">
        <v>1</v>
      </c>
      <c r="J271" s="235">
        <f t="shared" si="9"/>
        <v>2</v>
      </c>
      <c r="K271" s="236">
        <f t="shared" si="10"/>
        <v>14</v>
      </c>
      <c r="L271" s="236">
        <f t="shared" si="11"/>
        <v>12.930000000000001</v>
      </c>
    </row>
    <row r="272" spans="1:12" hidden="1" x14ac:dyDescent="0.35">
      <c r="A272" s="117">
        <v>2</v>
      </c>
      <c r="B272" s="117">
        <v>55</v>
      </c>
      <c r="C272" s="119">
        <v>12.379999999999999</v>
      </c>
      <c r="D272" s="117">
        <v>12.3</v>
      </c>
      <c r="E272" s="117">
        <v>11.1</v>
      </c>
      <c r="F272" s="117">
        <v>2</v>
      </c>
      <c r="G272" s="117">
        <v>3</v>
      </c>
      <c r="H272" s="117">
        <v>0.4</v>
      </c>
      <c r="J272" s="235">
        <f t="shared" si="9"/>
        <v>2</v>
      </c>
      <c r="K272" s="236">
        <f t="shared" si="10"/>
        <v>12.3</v>
      </c>
      <c r="L272" s="236">
        <f t="shared" si="11"/>
        <v>12.379999999999999</v>
      </c>
    </row>
    <row r="273" spans="1:12" hidden="1" x14ac:dyDescent="0.35">
      <c r="A273" s="117">
        <v>2</v>
      </c>
      <c r="B273" s="117">
        <v>56</v>
      </c>
      <c r="C273" s="119">
        <v>12</v>
      </c>
      <c r="D273" s="117">
        <v>11</v>
      </c>
      <c r="E273" s="117">
        <v>9.8000000000000007</v>
      </c>
      <c r="F273" s="117">
        <v>2</v>
      </c>
      <c r="G273" s="117">
        <v>3</v>
      </c>
      <c r="H273" s="117">
        <v>0.4</v>
      </c>
      <c r="J273" s="235">
        <f t="shared" si="9"/>
        <v>2</v>
      </c>
      <c r="K273" s="236">
        <f t="shared" si="10"/>
        <v>11</v>
      </c>
      <c r="L273" s="236">
        <f t="shared" si="11"/>
        <v>12</v>
      </c>
    </row>
    <row r="274" spans="1:12" hidden="1" x14ac:dyDescent="0.35">
      <c r="A274" s="117">
        <v>2</v>
      </c>
      <c r="B274" s="117">
        <v>57</v>
      </c>
      <c r="C274" s="119">
        <v>13.030000000000001</v>
      </c>
      <c r="D274" s="117">
        <v>14.3</v>
      </c>
      <c r="E274" s="117">
        <v>12.1</v>
      </c>
      <c r="F274" s="117">
        <v>1</v>
      </c>
      <c r="G274" s="117">
        <v>2</v>
      </c>
      <c r="H274" s="117">
        <v>0.8</v>
      </c>
      <c r="J274" s="235">
        <f t="shared" si="9"/>
        <v>2</v>
      </c>
      <c r="K274" s="236">
        <f t="shared" si="10"/>
        <v>14.3</v>
      </c>
      <c r="L274" s="236">
        <f t="shared" si="11"/>
        <v>13.030000000000001</v>
      </c>
    </row>
    <row r="275" spans="1:12" hidden="1" x14ac:dyDescent="0.35">
      <c r="A275" s="117">
        <v>2</v>
      </c>
      <c r="B275" s="117">
        <v>58</v>
      </c>
      <c r="C275" s="119">
        <v>11.629999999999999</v>
      </c>
      <c r="D275" s="117">
        <v>9.1999999999999993</v>
      </c>
      <c r="E275" s="117">
        <v>8.5</v>
      </c>
      <c r="F275" s="117">
        <v>1</v>
      </c>
      <c r="G275" s="117">
        <v>2</v>
      </c>
      <c r="H275" s="117">
        <v>0.6</v>
      </c>
      <c r="J275" s="235">
        <f t="shared" ref="J275:J338" si="12">+A275</f>
        <v>2</v>
      </c>
      <c r="K275" s="236">
        <f t="shared" ref="K275:K338" si="13">+D275</f>
        <v>9.1999999999999993</v>
      </c>
      <c r="L275" s="236">
        <f t="shared" ref="L275:L338" si="14">+C275</f>
        <v>11.629999999999999</v>
      </c>
    </row>
    <row r="276" spans="1:12" hidden="1" x14ac:dyDescent="0.35">
      <c r="A276" s="117">
        <v>2</v>
      </c>
      <c r="B276" s="117">
        <v>59</v>
      </c>
      <c r="C276" s="119">
        <v>12.6</v>
      </c>
      <c r="D276" s="117">
        <v>12.9</v>
      </c>
      <c r="E276" s="117">
        <v>11.3</v>
      </c>
      <c r="F276" s="117">
        <v>1</v>
      </c>
      <c r="G276" s="117">
        <v>2</v>
      </c>
      <c r="H276" s="117">
        <v>0.7</v>
      </c>
      <c r="J276" s="235">
        <f t="shared" si="12"/>
        <v>2</v>
      </c>
      <c r="K276" s="236">
        <f t="shared" si="13"/>
        <v>12.9</v>
      </c>
      <c r="L276" s="236">
        <f t="shared" si="14"/>
        <v>12.6</v>
      </c>
    </row>
    <row r="277" spans="1:12" hidden="1" x14ac:dyDescent="0.35">
      <c r="A277" s="117">
        <v>2</v>
      </c>
      <c r="B277" s="117">
        <v>60</v>
      </c>
      <c r="C277" s="119">
        <v>12.52</v>
      </c>
      <c r="D277" s="117">
        <v>13.1</v>
      </c>
      <c r="E277" s="117">
        <v>11.2</v>
      </c>
      <c r="F277" s="117">
        <v>1</v>
      </c>
      <c r="G277" s="117">
        <v>2</v>
      </c>
      <c r="H277" s="117">
        <v>1.2</v>
      </c>
      <c r="J277" s="235">
        <f t="shared" si="12"/>
        <v>2</v>
      </c>
      <c r="K277" s="236">
        <f t="shared" si="13"/>
        <v>13.1</v>
      </c>
      <c r="L277" s="236">
        <f t="shared" si="14"/>
        <v>12.52</v>
      </c>
    </row>
    <row r="278" spans="1:12" hidden="1" x14ac:dyDescent="0.35">
      <c r="A278" s="117">
        <v>2</v>
      </c>
      <c r="B278" s="117">
        <v>61</v>
      </c>
      <c r="C278" s="119">
        <v>12.370000000000001</v>
      </c>
      <c r="D278" s="117">
        <v>12.2</v>
      </c>
      <c r="E278" s="117">
        <v>10.7</v>
      </c>
      <c r="F278" s="117">
        <v>1</v>
      </c>
      <c r="G278" s="117">
        <v>2</v>
      </c>
      <c r="H278" s="117">
        <v>0.9</v>
      </c>
      <c r="J278" s="235">
        <f t="shared" si="12"/>
        <v>2</v>
      </c>
      <c r="K278" s="236">
        <f t="shared" si="13"/>
        <v>12.2</v>
      </c>
      <c r="L278" s="236">
        <f t="shared" si="14"/>
        <v>12.370000000000001</v>
      </c>
    </row>
    <row r="279" spans="1:12" hidden="1" x14ac:dyDescent="0.35">
      <c r="A279" s="117">
        <v>2</v>
      </c>
      <c r="B279" s="117">
        <v>62</v>
      </c>
      <c r="C279" s="119">
        <v>11.45</v>
      </c>
      <c r="D279" s="117">
        <v>9.8000000000000007</v>
      </c>
      <c r="E279" s="117">
        <v>8.3000000000000007</v>
      </c>
      <c r="F279" s="117">
        <v>1</v>
      </c>
      <c r="G279" s="117">
        <v>2</v>
      </c>
      <c r="H279" s="117">
        <v>0.5</v>
      </c>
      <c r="J279" s="235">
        <f t="shared" si="12"/>
        <v>2</v>
      </c>
      <c r="K279" s="236">
        <f t="shared" si="13"/>
        <v>9.8000000000000007</v>
      </c>
      <c r="L279" s="236">
        <f t="shared" si="14"/>
        <v>11.45</v>
      </c>
    </row>
    <row r="280" spans="1:12" hidden="1" x14ac:dyDescent="0.35">
      <c r="A280" s="117">
        <v>2</v>
      </c>
      <c r="B280" s="117">
        <v>63</v>
      </c>
      <c r="C280" s="119">
        <v>12.209999999999999</v>
      </c>
      <c r="D280" s="117">
        <v>10.4</v>
      </c>
      <c r="E280" s="117">
        <v>9.3000000000000007</v>
      </c>
      <c r="F280" s="117">
        <v>1</v>
      </c>
      <c r="G280" s="117">
        <v>2</v>
      </c>
      <c r="H280" s="117">
        <v>0.3</v>
      </c>
      <c r="J280" s="235">
        <f t="shared" si="12"/>
        <v>2</v>
      </c>
      <c r="K280" s="236">
        <f t="shared" si="13"/>
        <v>10.4</v>
      </c>
      <c r="L280" s="236">
        <f t="shared" si="14"/>
        <v>12.209999999999999</v>
      </c>
    </row>
    <row r="281" spans="1:12" hidden="1" x14ac:dyDescent="0.35">
      <c r="A281" s="117">
        <v>2</v>
      </c>
      <c r="B281" s="117">
        <v>64</v>
      </c>
      <c r="C281" s="119">
        <v>12.190000000000001</v>
      </c>
      <c r="D281" s="117">
        <v>13.1</v>
      </c>
      <c r="E281" s="117">
        <v>11.1</v>
      </c>
      <c r="F281" s="117">
        <v>1</v>
      </c>
      <c r="G281" s="117">
        <v>2</v>
      </c>
      <c r="H281" s="117">
        <v>0.9</v>
      </c>
      <c r="J281" s="235">
        <f t="shared" si="12"/>
        <v>2</v>
      </c>
      <c r="K281" s="236">
        <f t="shared" si="13"/>
        <v>13.1</v>
      </c>
      <c r="L281" s="236">
        <f t="shared" si="14"/>
        <v>12.190000000000001</v>
      </c>
    </row>
    <row r="282" spans="1:12" hidden="1" x14ac:dyDescent="0.35">
      <c r="A282" s="117">
        <v>2</v>
      </c>
      <c r="B282" s="117">
        <v>65</v>
      </c>
      <c r="C282" s="119">
        <v>12.45</v>
      </c>
      <c r="D282" s="117">
        <v>11.9</v>
      </c>
      <c r="E282" s="117">
        <v>10.5</v>
      </c>
      <c r="F282" s="117">
        <v>1</v>
      </c>
      <c r="G282" s="117">
        <v>2</v>
      </c>
      <c r="H282" s="117">
        <v>0.4</v>
      </c>
      <c r="J282" s="235">
        <f t="shared" si="12"/>
        <v>2</v>
      </c>
      <c r="K282" s="236">
        <f t="shared" si="13"/>
        <v>11.9</v>
      </c>
      <c r="L282" s="236">
        <f t="shared" si="14"/>
        <v>12.45</v>
      </c>
    </row>
    <row r="283" spans="1:12" hidden="1" x14ac:dyDescent="0.35">
      <c r="A283" s="117">
        <v>2</v>
      </c>
      <c r="B283" s="117">
        <v>66</v>
      </c>
      <c r="C283" s="119">
        <v>12.66</v>
      </c>
      <c r="D283" s="117">
        <v>12.3</v>
      </c>
      <c r="E283" s="117">
        <v>10.5</v>
      </c>
      <c r="F283" s="117">
        <v>1</v>
      </c>
      <c r="G283" s="117">
        <v>2</v>
      </c>
      <c r="H283" s="117">
        <v>1</v>
      </c>
      <c r="J283" s="235">
        <f t="shared" si="12"/>
        <v>2</v>
      </c>
      <c r="K283" s="236">
        <f t="shared" si="13"/>
        <v>12.3</v>
      </c>
      <c r="L283" s="236">
        <f t="shared" si="14"/>
        <v>12.66</v>
      </c>
    </row>
    <row r="284" spans="1:12" hidden="1" x14ac:dyDescent="0.35">
      <c r="A284" s="117">
        <v>2</v>
      </c>
      <c r="B284" s="117">
        <v>67</v>
      </c>
      <c r="C284" s="119">
        <v>12.1</v>
      </c>
      <c r="D284" s="117">
        <v>10.9</v>
      </c>
      <c r="E284" s="117">
        <v>9.4</v>
      </c>
      <c r="F284" s="117">
        <v>1</v>
      </c>
      <c r="G284" s="117">
        <v>2</v>
      </c>
      <c r="H284" s="117">
        <v>0.6</v>
      </c>
      <c r="J284" s="235">
        <f t="shared" si="12"/>
        <v>2</v>
      </c>
      <c r="K284" s="236">
        <f t="shared" si="13"/>
        <v>10.9</v>
      </c>
      <c r="L284" s="236">
        <f t="shared" si="14"/>
        <v>12.1</v>
      </c>
    </row>
    <row r="285" spans="1:12" hidden="1" x14ac:dyDescent="0.35">
      <c r="A285" s="117">
        <v>2</v>
      </c>
      <c r="B285" s="117">
        <v>68</v>
      </c>
      <c r="C285" s="119">
        <v>13.2</v>
      </c>
      <c r="D285" s="117">
        <v>14.1</v>
      </c>
      <c r="E285" s="117">
        <v>12.1</v>
      </c>
      <c r="F285" s="117">
        <v>1</v>
      </c>
      <c r="G285" s="117">
        <v>2</v>
      </c>
      <c r="H285" s="117">
        <v>1.2</v>
      </c>
      <c r="J285" s="235">
        <f t="shared" si="12"/>
        <v>2</v>
      </c>
      <c r="K285" s="236">
        <f t="shared" si="13"/>
        <v>14.1</v>
      </c>
      <c r="L285" s="236">
        <f t="shared" si="14"/>
        <v>13.2</v>
      </c>
    </row>
    <row r="286" spans="1:12" hidden="1" x14ac:dyDescent="0.35">
      <c r="A286" s="117">
        <v>2</v>
      </c>
      <c r="B286" s="117">
        <v>69</v>
      </c>
      <c r="C286" s="119">
        <v>12.85</v>
      </c>
      <c r="D286" s="117">
        <v>12.8</v>
      </c>
      <c r="E286" s="117">
        <v>11.1</v>
      </c>
      <c r="F286" s="117">
        <v>1</v>
      </c>
      <c r="G286" s="117">
        <v>2</v>
      </c>
      <c r="H286" s="117">
        <v>0.7</v>
      </c>
      <c r="J286" s="235">
        <f t="shared" si="12"/>
        <v>2</v>
      </c>
      <c r="K286" s="236">
        <f t="shared" si="13"/>
        <v>12.8</v>
      </c>
      <c r="L286" s="236">
        <f t="shared" si="14"/>
        <v>12.85</v>
      </c>
    </row>
    <row r="287" spans="1:12" hidden="1" x14ac:dyDescent="0.35">
      <c r="A287" s="117">
        <v>2</v>
      </c>
      <c r="B287" s="117">
        <v>70</v>
      </c>
      <c r="C287" s="119">
        <v>13.030000000000001</v>
      </c>
      <c r="D287" s="117">
        <v>15</v>
      </c>
      <c r="E287" s="117">
        <v>12.9</v>
      </c>
      <c r="F287" s="117">
        <v>1</v>
      </c>
      <c r="G287" s="117">
        <v>2</v>
      </c>
      <c r="H287" s="117">
        <v>1</v>
      </c>
      <c r="J287" s="235">
        <f t="shared" si="12"/>
        <v>2</v>
      </c>
      <c r="K287" s="236">
        <f t="shared" si="13"/>
        <v>15</v>
      </c>
      <c r="L287" s="236">
        <f t="shared" si="14"/>
        <v>13.030000000000001</v>
      </c>
    </row>
    <row r="288" spans="1:12" hidden="1" x14ac:dyDescent="0.35">
      <c r="A288" s="117">
        <v>2</v>
      </c>
      <c r="B288" s="117">
        <v>71</v>
      </c>
      <c r="C288" s="119">
        <v>12.290000000000001</v>
      </c>
      <c r="D288" s="117">
        <v>11.4</v>
      </c>
      <c r="E288" s="117">
        <v>9.8000000000000007</v>
      </c>
      <c r="F288" s="117">
        <v>1</v>
      </c>
      <c r="G288" s="117">
        <v>2</v>
      </c>
      <c r="H288" s="117">
        <v>0.7</v>
      </c>
      <c r="J288" s="235">
        <f t="shared" si="12"/>
        <v>2</v>
      </c>
      <c r="K288" s="236">
        <f t="shared" si="13"/>
        <v>11.4</v>
      </c>
      <c r="L288" s="236">
        <f t="shared" si="14"/>
        <v>12.290000000000001</v>
      </c>
    </row>
    <row r="289" spans="1:12" hidden="1" x14ac:dyDescent="0.35">
      <c r="A289" s="117">
        <v>2</v>
      </c>
      <c r="B289" s="117">
        <v>72</v>
      </c>
      <c r="C289" s="119">
        <v>12.4</v>
      </c>
      <c r="D289" s="117">
        <v>12</v>
      </c>
      <c r="E289" s="117">
        <v>9.9</v>
      </c>
      <c r="F289" s="117">
        <v>1</v>
      </c>
      <c r="G289" s="117">
        <v>2</v>
      </c>
      <c r="H289" s="117">
        <v>0.9</v>
      </c>
      <c r="J289" s="235">
        <f t="shared" si="12"/>
        <v>2</v>
      </c>
      <c r="K289" s="236">
        <f t="shared" si="13"/>
        <v>12</v>
      </c>
      <c r="L289" s="236">
        <f t="shared" si="14"/>
        <v>12.4</v>
      </c>
    </row>
    <row r="290" spans="1:12" hidden="1" x14ac:dyDescent="0.35">
      <c r="A290" s="117">
        <v>2</v>
      </c>
      <c r="B290" s="117">
        <v>73</v>
      </c>
      <c r="C290" s="119">
        <v>12.86</v>
      </c>
      <c r="D290" s="117">
        <v>12.9</v>
      </c>
      <c r="E290" s="117">
        <v>10.7</v>
      </c>
      <c r="F290" s="117">
        <v>1</v>
      </c>
      <c r="G290" s="117">
        <v>2</v>
      </c>
      <c r="H290" s="117">
        <v>1.2</v>
      </c>
      <c r="J290" s="235">
        <f t="shared" si="12"/>
        <v>2</v>
      </c>
      <c r="K290" s="236">
        <f t="shared" si="13"/>
        <v>12.9</v>
      </c>
      <c r="L290" s="236">
        <f t="shared" si="14"/>
        <v>12.86</v>
      </c>
    </row>
    <row r="291" spans="1:12" hidden="1" x14ac:dyDescent="0.35">
      <c r="A291" s="117">
        <v>2</v>
      </c>
      <c r="B291" s="117">
        <v>74</v>
      </c>
      <c r="C291" s="119">
        <v>12.08</v>
      </c>
      <c r="D291" s="117">
        <v>12.7</v>
      </c>
      <c r="E291" s="117">
        <v>10.5</v>
      </c>
      <c r="F291" s="117">
        <v>1</v>
      </c>
      <c r="G291" s="117">
        <v>2</v>
      </c>
      <c r="H291" s="117">
        <v>1</v>
      </c>
      <c r="J291" s="235">
        <f t="shared" si="12"/>
        <v>2</v>
      </c>
      <c r="K291" s="236">
        <f t="shared" si="13"/>
        <v>12.7</v>
      </c>
      <c r="L291" s="236">
        <f t="shared" si="14"/>
        <v>12.08</v>
      </c>
    </row>
    <row r="292" spans="1:12" hidden="1" x14ac:dyDescent="0.35">
      <c r="A292" s="117">
        <v>2</v>
      </c>
      <c r="B292" s="117">
        <v>75</v>
      </c>
      <c r="C292" s="119">
        <v>12.459999999999999</v>
      </c>
      <c r="D292" s="117">
        <v>12</v>
      </c>
      <c r="E292" s="117">
        <v>10.5</v>
      </c>
      <c r="F292" s="117">
        <v>1</v>
      </c>
      <c r="G292" s="117">
        <v>2</v>
      </c>
      <c r="H292" s="117">
        <v>0.7</v>
      </c>
      <c r="J292" s="235">
        <f t="shared" si="12"/>
        <v>2</v>
      </c>
      <c r="K292" s="236">
        <f t="shared" si="13"/>
        <v>12</v>
      </c>
      <c r="L292" s="236">
        <f t="shared" si="14"/>
        <v>12.459999999999999</v>
      </c>
    </row>
    <row r="293" spans="1:12" hidden="1" x14ac:dyDescent="0.35">
      <c r="A293" s="117">
        <v>2</v>
      </c>
      <c r="B293" s="117">
        <v>76</v>
      </c>
      <c r="C293" s="119">
        <v>13.4</v>
      </c>
      <c r="D293" s="117">
        <v>14</v>
      </c>
      <c r="E293" s="117">
        <v>12.1</v>
      </c>
      <c r="F293" s="117">
        <v>1</v>
      </c>
      <c r="G293" s="117">
        <v>2</v>
      </c>
      <c r="H293" s="117">
        <v>0.6</v>
      </c>
      <c r="J293" s="235">
        <f t="shared" si="12"/>
        <v>2</v>
      </c>
      <c r="K293" s="236">
        <f t="shared" si="13"/>
        <v>14</v>
      </c>
      <c r="L293" s="236">
        <f t="shared" si="14"/>
        <v>13.4</v>
      </c>
    </row>
    <row r="294" spans="1:12" hidden="1" x14ac:dyDescent="0.35">
      <c r="A294" s="117">
        <v>2</v>
      </c>
      <c r="B294" s="117">
        <v>77</v>
      </c>
      <c r="C294" s="119">
        <v>10.85</v>
      </c>
      <c r="D294" s="117">
        <v>7.8</v>
      </c>
      <c r="E294" s="117">
        <v>6.9</v>
      </c>
      <c r="F294" s="117">
        <v>1</v>
      </c>
      <c r="G294" s="117">
        <v>2</v>
      </c>
      <c r="H294" s="117">
        <v>0.3</v>
      </c>
      <c r="J294" s="235">
        <f t="shared" si="12"/>
        <v>2</v>
      </c>
      <c r="K294" s="236">
        <f t="shared" si="13"/>
        <v>7.8</v>
      </c>
      <c r="L294" s="236">
        <f t="shared" si="14"/>
        <v>10.85</v>
      </c>
    </row>
    <row r="295" spans="1:12" hidden="1" x14ac:dyDescent="0.35">
      <c r="A295" s="117">
        <v>2</v>
      </c>
      <c r="B295" s="117">
        <v>78</v>
      </c>
      <c r="C295" s="119">
        <v>12.059999999999999</v>
      </c>
      <c r="D295" s="117">
        <v>10.9</v>
      </c>
      <c r="E295" s="117">
        <v>9.8000000000000007</v>
      </c>
      <c r="F295" s="117">
        <v>1</v>
      </c>
      <c r="G295" s="117">
        <v>2</v>
      </c>
      <c r="H295" s="117">
        <v>0.4</v>
      </c>
      <c r="J295" s="235">
        <f t="shared" si="12"/>
        <v>2</v>
      </c>
      <c r="K295" s="236">
        <f t="shared" si="13"/>
        <v>10.9</v>
      </c>
      <c r="L295" s="236">
        <f t="shared" si="14"/>
        <v>12.059999999999999</v>
      </c>
    </row>
    <row r="296" spans="1:12" hidden="1" x14ac:dyDescent="0.35">
      <c r="A296" s="117">
        <v>2</v>
      </c>
      <c r="B296" s="117">
        <v>79</v>
      </c>
      <c r="C296" s="119">
        <v>12.11</v>
      </c>
      <c r="D296" s="117">
        <v>10.9</v>
      </c>
      <c r="E296" s="117">
        <v>9.8000000000000007</v>
      </c>
      <c r="F296" s="117">
        <v>1</v>
      </c>
      <c r="G296" s="117">
        <v>2</v>
      </c>
      <c r="H296" s="117">
        <v>0.3</v>
      </c>
      <c r="J296" s="235">
        <f t="shared" si="12"/>
        <v>2</v>
      </c>
      <c r="K296" s="236">
        <f t="shared" si="13"/>
        <v>10.9</v>
      </c>
      <c r="L296" s="236">
        <f t="shared" si="14"/>
        <v>12.11</v>
      </c>
    </row>
    <row r="297" spans="1:12" hidden="1" x14ac:dyDescent="0.35">
      <c r="A297" s="117">
        <v>2</v>
      </c>
      <c r="B297" s="117">
        <v>80</v>
      </c>
      <c r="C297" s="119">
        <v>12.43</v>
      </c>
      <c r="D297" s="117">
        <v>12</v>
      </c>
      <c r="E297" s="117">
        <v>10.9</v>
      </c>
      <c r="F297" s="117">
        <v>1</v>
      </c>
      <c r="G297" s="117">
        <v>2</v>
      </c>
      <c r="H297" s="117">
        <v>0.5</v>
      </c>
      <c r="J297" s="235">
        <f t="shared" si="12"/>
        <v>2</v>
      </c>
      <c r="K297" s="236">
        <f t="shared" si="13"/>
        <v>12</v>
      </c>
      <c r="L297" s="236">
        <f t="shared" si="14"/>
        <v>12.43</v>
      </c>
    </row>
    <row r="298" spans="1:12" hidden="1" x14ac:dyDescent="0.35">
      <c r="A298" s="117">
        <v>2</v>
      </c>
      <c r="B298" s="117">
        <v>81</v>
      </c>
      <c r="C298" s="119">
        <v>12.620000000000001</v>
      </c>
      <c r="D298" s="117">
        <v>12.2</v>
      </c>
      <c r="E298" s="117">
        <v>10.9</v>
      </c>
      <c r="F298" s="117">
        <v>1</v>
      </c>
      <c r="G298" s="117">
        <v>2</v>
      </c>
      <c r="H298" s="117">
        <v>0.4</v>
      </c>
      <c r="J298" s="235">
        <f t="shared" si="12"/>
        <v>2</v>
      </c>
      <c r="K298" s="236">
        <f t="shared" si="13"/>
        <v>12.2</v>
      </c>
      <c r="L298" s="236">
        <f t="shared" si="14"/>
        <v>12.620000000000001</v>
      </c>
    </row>
    <row r="299" spans="1:12" hidden="1" x14ac:dyDescent="0.35">
      <c r="A299" s="117">
        <v>2</v>
      </c>
      <c r="B299" s="117">
        <v>82</v>
      </c>
      <c r="C299" s="119">
        <v>11.61</v>
      </c>
      <c r="D299" s="117">
        <v>11.2</v>
      </c>
      <c r="E299" s="117">
        <v>9.6</v>
      </c>
      <c r="F299" s="117">
        <v>1</v>
      </c>
      <c r="G299" s="117">
        <v>2</v>
      </c>
      <c r="H299" s="117">
        <v>0.4</v>
      </c>
      <c r="J299" s="235">
        <f t="shared" si="12"/>
        <v>2</v>
      </c>
      <c r="K299" s="236">
        <f t="shared" si="13"/>
        <v>11.2</v>
      </c>
      <c r="L299" s="236">
        <f t="shared" si="14"/>
        <v>11.61</v>
      </c>
    </row>
    <row r="300" spans="1:12" hidden="1" x14ac:dyDescent="0.35">
      <c r="A300" s="117">
        <v>2</v>
      </c>
      <c r="B300" s="117">
        <v>83</v>
      </c>
      <c r="C300" s="119">
        <v>11.74</v>
      </c>
      <c r="D300" s="117">
        <v>11.9</v>
      </c>
      <c r="E300" s="117">
        <v>10.4</v>
      </c>
      <c r="F300" s="117">
        <v>1</v>
      </c>
      <c r="G300" s="117">
        <v>2</v>
      </c>
      <c r="H300" s="117">
        <v>0.6</v>
      </c>
      <c r="J300" s="235">
        <f t="shared" si="12"/>
        <v>2</v>
      </c>
      <c r="K300" s="236">
        <f t="shared" si="13"/>
        <v>11.9</v>
      </c>
      <c r="L300" s="236">
        <f t="shared" si="14"/>
        <v>11.74</v>
      </c>
    </row>
    <row r="301" spans="1:12" hidden="1" x14ac:dyDescent="0.35">
      <c r="A301" s="117">
        <v>2</v>
      </c>
      <c r="B301" s="117">
        <v>84</v>
      </c>
      <c r="C301" s="119">
        <v>12.43</v>
      </c>
      <c r="D301" s="117">
        <v>12.2</v>
      </c>
      <c r="E301" s="117">
        <v>10.5</v>
      </c>
      <c r="F301" s="117">
        <v>1</v>
      </c>
      <c r="G301" s="117">
        <v>2</v>
      </c>
      <c r="H301" s="117">
        <v>0.9</v>
      </c>
      <c r="J301" s="235">
        <f t="shared" si="12"/>
        <v>2</v>
      </c>
      <c r="K301" s="236">
        <f t="shared" si="13"/>
        <v>12.2</v>
      </c>
      <c r="L301" s="236">
        <f t="shared" si="14"/>
        <v>12.43</v>
      </c>
    </row>
    <row r="302" spans="1:12" hidden="1" x14ac:dyDescent="0.35">
      <c r="A302" s="117">
        <v>2</v>
      </c>
      <c r="B302" s="117">
        <v>85</v>
      </c>
      <c r="C302" s="119">
        <v>11.76</v>
      </c>
      <c r="D302" s="117">
        <v>11.2</v>
      </c>
      <c r="E302" s="117">
        <v>9.5</v>
      </c>
      <c r="F302" s="117">
        <v>1</v>
      </c>
      <c r="G302" s="117">
        <v>2</v>
      </c>
      <c r="H302" s="117">
        <v>0.9</v>
      </c>
      <c r="J302" s="235">
        <f t="shared" si="12"/>
        <v>2</v>
      </c>
      <c r="K302" s="236">
        <f t="shared" si="13"/>
        <v>11.2</v>
      </c>
      <c r="L302" s="236">
        <f t="shared" si="14"/>
        <v>11.76</v>
      </c>
    </row>
    <row r="303" spans="1:12" hidden="1" x14ac:dyDescent="0.35">
      <c r="A303" s="117">
        <v>2</v>
      </c>
      <c r="B303" s="117">
        <v>86</v>
      </c>
      <c r="C303" s="119">
        <v>12.3</v>
      </c>
      <c r="D303" s="117">
        <v>12.5</v>
      </c>
      <c r="E303" s="117">
        <v>11.4</v>
      </c>
      <c r="F303" s="117">
        <v>1</v>
      </c>
      <c r="G303" s="117">
        <v>2</v>
      </c>
      <c r="H303" s="117">
        <v>0.6</v>
      </c>
      <c r="J303" s="235">
        <f t="shared" si="12"/>
        <v>2</v>
      </c>
      <c r="K303" s="236">
        <f t="shared" si="13"/>
        <v>12.5</v>
      </c>
      <c r="L303" s="236">
        <f t="shared" si="14"/>
        <v>12.3</v>
      </c>
    </row>
    <row r="304" spans="1:12" hidden="1" x14ac:dyDescent="0.35">
      <c r="A304" s="117">
        <v>2</v>
      </c>
      <c r="B304" s="117">
        <v>87</v>
      </c>
      <c r="C304" s="119">
        <v>11.91</v>
      </c>
      <c r="D304" s="117">
        <v>11.7</v>
      </c>
      <c r="E304" s="117">
        <v>10.3</v>
      </c>
      <c r="F304" s="117">
        <v>1</v>
      </c>
      <c r="G304" s="117">
        <v>2</v>
      </c>
      <c r="H304" s="117">
        <v>0.8</v>
      </c>
      <c r="J304" s="235">
        <f t="shared" si="12"/>
        <v>2</v>
      </c>
      <c r="K304" s="236">
        <f t="shared" si="13"/>
        <v>11.7</v>
      </c>
      <c r="L304" s="236">
        <f t="shared" si="14"/>
        <v>11.91</v>
      </c>
    </row>
    <row r="305" spans="1:12" hidden="1" x14ac:dyDescent="0.35">
      <c r="A305" s="117">
        <v>2</v>
      </c>
      <c r="B305" s="117">
        <v>88</v>
      </c>
      <c r="C305" s="119">
        <v>12.91</v>
      </c>
      <c r="D305" s="117">
        <v>13.5</v>
      </c>
      <c r="E305" s="117">
        <v>12.1</v>
      </c>
      <c r="F305" s="117">
        <v>1</v>
      </c>
      <c r="G305" s="117">
        <v>2</v>
      </c>
      <c r="H305" s="117">
        <v>0.8</v>
      </c>
      <c r="J305" s="235">
        <f t="shared" si="12"/>
        <v>2</v>
      </c>
      <c r="K305" s="236">
        <f t="shared" si="13"/>
        <v>13.5</v>
      </c>
      <c r="L305" s="236">
        <f t="shared" si="14"/>
        <v>12.91</v>
      </c>
    </row>
    <row r="306" spans="1:12" hidden="1" x14ac:dyDescent="0.35">
      <c r="A306" s="117">
        <v>2</v>
      </c>
      <c r="B306" s="117">
        <v>89</v>
      </c>
      <c r="C306" s="119">
        <v>11.97</v>
      </c>
      <c r="D306" s="117">
        <v>11.4</v>
      </c>
      <c r="E306" s="117">
        <v>10</v>
      </c>
      <c r="F306" s="117">
        <v>1</v>
      </c>
      <c r="G306" s="117">
        <v>2</v>
      </c>
      <c r="H306" s="117">
        <v>0.7</v>
      </c>
      <c r="J306" s="235">
        <f t="shared" si="12"/>
        <v>2</v>
      </c>
      <c r="K306" s="236">
        <f t="shared" si="13"/>
        <v>11.4</v>
      </c>
      <c r="L306" s="236">
        <f t="shared" si="14"/>
        <v>11.97</v>
      </c>
    </row>
    <row r="307" spans="1:12" hidden="1" x14ac:dyDescent="0.35">
      <c r="A307" s="117">
        <v>2</v>
      </c>
      <c r="B307" s="117">
        <v>90</v>
      </c>
      <c r="C307" s="119">
        <v>12.930000000000001</v>
      </c>
      <c r="D307" s="117">
        <v>14.4</v>
      </c>
      <c r="E307" s="117">
        <v>12.8</v>
      </c>
      <c r="F307" s="117">
        <v>1</v>
      </c>
      <c r="G307" s="117">
        <v>2</v>
      </c>
      <c r="H307" s="117">
        <v>0.6</v>
      </c>
      <c r="J307" s="235">
        <f t="shared" si="12"/>
        <v>2</v>
      </c>
      <c r="K307" s="236">
        <f t="shared" si="13"/>
        <v>14.4</v>
      </c>
      <c r="L307" s="236">
        <f t="shared" si="14"/>
        <v>12.930000000000001</v>
      </c>
    </row>
    <row r="308" spans="1:12" hidden="1" x14ac:dyDescent="0.35">
      <c r="A308" s="117">
        <v>2</v>
      </c>
      <c r="B308" s="117">
        <v>91</v>
      </c>
      <c r="C308" s="119">
        <v>12.84</v>
      </c>
      <c r="D308" s="117">
        <v>13.6</v>
      </c>
      <c r="E308" s="117">
        <v>11.7</v>
      </c>
      <c r="F308" s="117">
        <v>1</v>
      </c>
      <c r="G308" s="117">
        <v>2</v>
      </c>
      <c r="H308" s="117">
        <v>1</v>
      </c>
      <c r="J308" s="235">
        <f t="shared" si="12"/>
        <v>2</v>
      </c>
      <c r="K308" s="236">
        <f t="shared" si="13"/>
        <v>13.6</v>
      </c>
      <c r="L308" s="236">
        <f t="shared" si="14"/>
        <v>12.84</v>
      </c>
    </row>
    <row r="309" spans="1:12" hidden="1" x14ac:dyDescent="0.35">
      <c r="A309" s="117">
        <v>2</v>
      </c>
      <c r="B309" s="117">
        <v>92</v>
      </c>
      <c r="C309" s="119">
        <v>12.84</v>
      </c>
      <c r="D309" s="117">
        <v>13.5</v>
      </c>
      <c r="E309" s="117">
        <v>11.5</v>
      </c>
      <c r="F309" s="117">
        <v>1</v>
      </c>
      <c r="G309" s="117">
        <v>2</v>
      </c>
      <c r="H309" s="117">
        <v>0.9</v>
      </c>
      <c r="J309" s="235">
        <f t="shared" si="12"/>
        <v>2</v>
      </c>
      <c r="K309" s="236">
        <f t="shared" si="13"/>
        <v>13.5</v>
      </c>
      <c r="L309" s="236">
        <f t="shared" si="14"/>
        <v>12.84</v>
      </c>
    </row>
    <row r="310" spans="1:12" hidden="1" x14ac:dyDescent="0.35">
      <c r="A310" s="117">
        <v>2</v>
      </c>
      <c r="B310" s="117">
        <v>93</v>
      </c>
      <c r="C310" s="119">
        <v>12.809999999999999</v>
      </c>
      <c r="D310" s="117">
        <v>13.4</v>
      </c>
      <c r="E310" s="117">
        <v>11.9</v>
      </c>
      <c r="F310" s="117">
        <v>1</v>
      </c>
      <c r="G310" s="117">
        <v>2</v>
      </c>
      <c r="H310" s="117">
        <v>0.7</v>
      </c>
      <c r="J310" s="235">
        <f t="shared" si="12"/>
        <v>2</v>
      </c>
      <c r="K310" s="236">
        <f t="shared" si="13"/>
        <v>13.4</v>
      </c>
      <c r="L310" s="236">
        <f t="shared" si="14"/>
        <v>12.809999999999999</v>
      </c>
    </row>
    <row r="311" spans="1:12" hidden="1" x14ac:dyDescent="0.35">
      <c r="A311" s="117">
        <v>2</v>
      </c>
      <c r="B311" s="117">
        <v>94</v>
      </c>
      <c r="C311" s="119">
        <v>12.26</v>
      </c>
      <c r="D311" s="117">
        <v>10.4</v>
      </c>
      <c r="E311" s="117">
        <v>9.3000000000000007</v>
      </c>
      <c r="F311" s="117">
        <v>1</v>
      </c>
      <c r="G311" s="117">
        <v>2</v>
      </c>
      <c r="H311" s="117">
        <v>0.4</v>
      </c>
      <c r="J311" s="235">
        <f t="shared" si="12"/>
        <v>2</v>
      </c>
      <c r="K311" s="236">
        <f t="shared" si="13"/>
        <v>10.4</v>
      </c>
      <c r="L311" s="236">
        <f t="shared" si="14"/>
        <v>12.26</v>
      </c>
    </row>
    <row r="312" spans="1:12" hidden="1" x14ac:dyDescent="0.35">
      <c r="A312" s="117">
        <v>2</v>
      </c>
      <c r="B312" s="117">
        <v>95</v>
      </c>
      <c r="C312" s="119">
        <v>12.190000000000001</v>
      </c>
      <c r="D312" s="117">
        <v>10</v>
      </c>
      <c r="E312" s="117">
        <v>9.1999999999999993</v>
      </c>
      <c r="F312" s="117">
        <v>1</v>
      </c>
      <c r="G312" s="117">
        <v>2</v>
      </c>
      <c r="H312" s="117">
        <v>0.6</v>
      </c>
      <c r="J312" s="235">
        <f t="shared" si="12"/>
        <v>2</v>
      </c>
      <c r="K312" s="236">
        <f t="shared" si="13"/>
        <v>10</v>
      </c>
      <c r="L312" s="236">
        <f t="shared" si="14"/>
        <v>12.190000000000001</v>
      </c>
    </row>
    <row r="313" spans="1:12" hidden="1" x14ac:dyDescent="0.35">
      <c r="A313" s="117">
        <v>2</v>
      </c>
      <c r="B313" s="117">
        <v>96</v>
      </c>
      <c r="C313" s="119">
        <v>12.07</v>
      </c>
      <c r="D313" s="117">
        <v>12</v>
      </c>
      <c r="E313" s="117">
        <v>10.5</v>
      </c>
      <c r="F313" s="117">
        <v>1</v>
      </c>
      <c r="G313" s="117">
        <v>2</v>
      </c>
      <c r="H313" s="117">
        <v>0.8</v>
      </c>
      <c r="J313" s="235">
        <f t="shared" si="12"/>
        <v>2</v>
      </c>
      <c r="K313" s="236">
        <f t="shared" si="13"/>
        <v>12</v>
      </c>
      <c r="L313" s="236">
        <f t="shared" si="14"/>
        <v>12.07</v>
      </c>
    </row>
    <row r="314" spans="1:12" hidden="1" x14ac:dyDescent="0.35">
      <c r="A314" s="117">
        <v>2</v>
      </c>
      <c r="B314" s="117">
        <v>97</v>
      </c>
      <c r="C314" s="119">
        <v>13.12</v>
      </c>
      <c r="D314" s="117">
        <v>12.9</v>
      </c>
      <c r="E314" s="117">
        <v>11.8</v>
      </c>
      <c r="F314" s="117">
        <v>1</v>
      </c>
      <c r="G314" s="117">
        <v>2</v>
      </c>
      <c r="H314" s="117">
        <v>0.6</v>
      </c>
      <c r="J314" s="235">
        <f t="shared" si="12"/>
        <v>2</v>
      </c>
      <c r="K314" s="236">
        <f t="shared" si="13"/>
        <v>12.9</v>
      </c>
      <c r="L314" s="236">
        <f t="shared" si="14"/>
        <v>13.12</v>
      </c>
    </row>
    <row r="315" spans="1:12" hidden="1" x14ac:dyDescent="0.35">
      <c r="A315" s="117">
        <v>2</v>
      </c>
      <c r="B315" s="117">
        <v>98</v>
      </c>
      <c r="C315" s="119">
        <v>12.05</v>
      </c>
      <c r="D315" s="117">
        <v>12</v>
      </c>
      <c r="E315" s="117">
        <v>10.5</v>
      </c>
      <c r="F315" s="117">
        <v>1</v>
      </c>
      <c r="G315" s="117">
        <v>2</v>
      </c>
      <c r="H315" s="117">
        <v>0.9</v>
      </c>
      <c r="J315" s="235">
        <f t="shared" si="12"/>
        <v>2</v>
      </c>
      <c r="K315" s="236">
        <f t="shared" si="13"/>
        <v>12</v>
      </c>
      <c r="L315" s="236">
        <f t="shared" si="14"/>
        <v>12.05</v>
      </c>
    </row>
    <row r="316" spans="1:12" hidden="1" x14ac:dyDescent="0.35">
      <c r="A316" s="117">
        <v>2</v>
      </c>
      <c r="B316" s="117">
        <v>99</v>
      </c>
      <c r="C316" s="119">
        <v>11.5</v>
      </c>
      <c r="D316" s="117">
        <v>10</v>
      </c>
      <c r="E316" s="120">
        <v>9</v>
      </c>
      <c r="F316" s="117">
        <v>1</v>
      </c>
      <c r="G316" s="117">
        <v>2</v>
      </c>
      <c r="H316" s="117">
        <v>0.4</v>
      </c>
      <c r="J316" s="235">
        <f t="shared" si="12"/>
        <v>2</v>
      </c>
      <c r="K316" s="236">
        <f t="shared" si="13"/>
        <v>10</v>
      </c>
      <c r="L316" s="236">
        <f t="shared" si="14"/>
        <v>11.5</v>
      </c>
    </row>
    <row r="317" spans="1:12" hidden="1" x14ac:dyDescent="0.35">
      <c r="A317" s="117">
        <v>2</v>
      </c>
      <c r="B317" s="117">
        <v>100</v>
      </c>
      <c r="C317" s="119">
        <v>12.5</v>
      </c>
      <c r="D317" s="120">
        <v>13</v>
      </c>
      <c r="E317" s="117">
        <v>11.6</v>
      </c>
      <c r="F317" s="117">
        <v>1</v>
      </c>
      <c r="G317" s="117">
        <v>2</v>
      </c>
      <c r="H317" s="117">
        <v>0.7</v>
      </c>
      <c r="J317" s="235">
        <f t="shared" si="12"/>
        <v>2</v>
      </c>
      <c r="K317" s="236">
        <f t="shared" si="13"/>
        <v>13</v>
      </c>
      <c r="L317" s="236">
        <f t="shared" si="14"/>
        <v>12.5</v>
      </c>
    </row>
    <row r="318" spans="1:12" hidden="1" x14ac:dyDescent="0.35">
      <c r="A318" s="117">
        <v>2</v>
      </c>
      <c r="B318" s="117">
        <v>101</v>
      </c>
      <c r="C318" s="119">
        <v>11.89</v>
      </c>
      <c r="D318" s="117">
        <v>10.4</v>
      </c>
      <c r="E318" s="117">
        <v>8.9</v>
      </c>
      <c r="F318" s="117">
        <v>1</v>
      </c>
      <c r="G318" s="117">
        <v>2</v>
      </c>
      <c r="H318" s="117">
        <v>0.6</v>
      </c>
      <c r="J318" s="235">
        <f t="shared" si="12"/>
        <v>2</v>
      </c>
      <c r="K318" s="236">
        <f t="shared" si="13"/>
        <v>10.4</v>
      </c>
      <c r="L318" s="236">
        <f t="shared" si="14"/>
        <v>11.89</v>
      </c>
    </row>
    <row r="319" spans="1:12" hidden="1" x14ac:dyDescent="0.35">
      <c r="A319" s="117">
        <v>2</v>
      </c>
      <c r="B319" s="117">
        <v>102</v>
      </c>
      <c r="C319" s="119">
        <v>13.080000000000002</v>
      </c>
      <c r="D319" s="117">
        <v>13.6</v>
      </c>
      <c r="E319" s="117">
        <v>12.2</v>
      </c>
      <c r="F319" s="117">
        <v>1</v>
      </c>
      <c r="G319" s="117">
        <v>2</v>
      </c>
      <c r="H319" s="117">
        <v>0.7</v>
      </c>
      <c r="J319" s="235">
        <f t="shared" si="12"/>
        <v>2</v>
      </c>
      <c r="K319" s="236">
        <f t="shared" si="13"/>
        <v>13.6</v>
      </c>
      <c r="L319" s="236">
        <f t="shared" si="14"/>
        <v>13.080000000000002</v>
      </c>
    </row>
    <row r="320" spans="1:12" hidden="1" x14ac:dyDescent="0.35">
      <c r="A320" s="117">
        <v>2</v>
      </c>
      <c r="B320" s="117">
        <v>103</v>
      </c>
      <c r="C320" s="119">
        <v>13.559999999999999</v>
      </c>
      <c r="D320" s="117">
        <v>16</v>
      </c>
      <c r="E320" s="117">
        <v>13.7</v>
      </c>
      <c r="F320" s="117">
        <v>1</v>
      </c>
      <c r="G320" s="117">
        <v>2</v>
      </c>
      <c r="H320" s="117">
        <v>0.9</v>
      </c>
      <c r="J320" s="235">
        <f t="shared" si="12"/>
        <v>2</v>
      </c>
      <c r="K320" s="236">
        <f t="shared" si="13"/>
        <v>16</v>
      </c>
      <c r="L320" s="236">
        <f t="shared" si="14"/>
        <v>13.559999999999999</v>
      </c>
    </row>
    <row r="321" spans="1:12" hidden="1" x14ac:dyDescent="0.35">
      <c r="A321" s="117">
        <v>2</v>
      </c>
      <c r="B321" s="117">
        <v>104</v>
      </c>
      <c r="C321" s="119">
        <v>12.73</v>
      </c>
      <c r="D321" s="117">
        <v>13.8</v>
      </c>
      <c r="E321" s="117">
        <v>11.6</v>
      </c>
      <c r="F321" s="117">
        <v>1</v>
      </c>
      <c r="G321" s="117">
        <v>2</v>
      </c>
      <c r="H321" s="117">
        <v>0.9</v>
      </c>
      <c r="J321" s="235">
        <f t="shared" si="12"/>
        <v>2</v>
      </c>
      <c r="K321" s="236">
        <f t="shared" si="13"/>
        <v>13.8</v>
      </c>
      <c r="L321" s="236">
        <f t="shared" si="14"/>
        <v>12.73</v>
      </c>
    </row>
    <row r="322" spans="1:12" hidden="1" x14ac:dyDescent="0.35">
      <c r="A322" s="117">
        <v>2</v>
      </c>
      <c r="B322" s="117">
        <v>105</v>
      </c>
      <c r="C322" s="119">
        <v>12.690000000000001</v>
      </c>
      <c r="D322" s="117">
        <v>11.5</v>
      </c>
      <c r="E322" s="117">
        <v>10.199999999999999</v>
      </c>
      <c r="F322" s="117">
        <v>1</v>
      </c>
      <c r="G322" s="117">
        <v>2</v>
      </c>
      <c r="H322" s="117">
        <v>0.6</v>
      </c>
      <c r="J322" s="235">
        <f t="shared" si="12"/>
        <v>2</v>
      </c>
      <c r="K322" s="236">
        <f t="shared" si="13"/>
        <v>11.5</v>
      </c>
      <c r="L322" s="236">
        <f t="shared" si="14"/>
        <v>12.690000000000001</v>
      </c>
    </row>
    <row r="323" spans="1:12" hidden="1" x14ac:dyDescent="0.35">
      <c r="A323" s="117">
        <v>2</v>
      </c>
      <c r="B323" s="117">
        <v>106</v>
      </c>
      <c r="C323" s="119">
        <v>12.78</v>
      </c>
      <c r="D323" s="117">
        <v>13.9</v>
      </c>
      <c r="E323" s="117">
        <v>11.9</v>
      </c>
      <c r="F323" s="117">
        <v>1</v>
      </c>
      <c r="G323" s="117">
        <v>2</v>
      </c>
      <c r="H323" s="117">
        <v>1</v>
      </c>
      <c r="J323" s="235">
        <f t="shared" si="12"/>
        <v>2</v>
      </c>
      <c r="K323" s="236">
        <f t="shared" si="13"/>
        <v>13.9</v>
      </c>
      <c r="L323" s="236">
        <f t="shared" si="14"/>
        <v>12.78</v>
      </c>
    </row>
    <row r="324" spans="1:12" hidden="1" x14ac:dyDescent="0.35">
      <c r="A324" s="117">
        <v>2</v>
      </c>
      <c r="B324" s="117">
        <v>107</v>
      </c>
      <c r="C324" s="119">
        <v>12.3</v>
      </c>
      <c r="D324" s="117">
        <v>13.4</v>
      </c>
      <c r="E324" s="117">
        <v>11.7</v>
      </c>
      <c r="F324" s="117">
        <v>1</v>
      </c>
      <c r="G324" s="117">
        <v>2</v>
      </c>
      <c r="H324" s="117">
        <v>1</v>
      </c>
      <c r="J324" s="235">
        <f t="shared" si="12"/>
        <v>2</v>
      </c>
      <c r="K324" s="236">
        <f t="shared" si="13"/>
        <v>13.4</v>
      </c>
      <c r="L324" s="236">
        <f t="shared" si="14"/>
        <v>12.3</v>
      </c>
    </row>
    <row r="325" spans="1:12" hidden="1" x14ac:dyDescent="0.35">
      <c r="A325" s="117">
        <v>2</v>
      </c>
      <c r="B325" s="117">
        <v>108</v>
      </c>
      <c r="C325" s="119">
        <v>12.819999999999999</v>
      </c>
      <c r="D325" s="117">
        <v>13.8</v>
      </c>
      <c r="E325" s="117">
        <v>11.6</v>
      </c>
      <c r="F325" s="117">
        <v>1</v>
      </c>
      <c r="G325" s="117">
        <v>2</v>
      </c>
      <c r="H325" s="117">
        <v>1.1000000000000001</v>
      </c>
      <c r="J325" s="235">
        <f t="shared" si="12"/>
        <v>2</v>
      </c>
      <c r="K325" s="236">
        <f t="shared" si="13"/>
        <v>13.8</v>
      </c>
      <c r="L325" s="236">
        <f t="shared" si="14"/>
        <v>12.819999999999999</v>
      </c>
    </row>
    <row r="326" spans="1:12" hidden="1" x14ac:dyDescent="0.35">
      <c r="A326" s="117">
        <v>2</v>
      </c>
      <c r="B326" s="117">
        <v>109</v>
      </c>
      <c r="C326" s="119">
        <v>13.52</v>
      </c>
      <c r="D326" s="117">
        <v>17.100000000000001</v>
      </c>
      <c r="E326" s="117">
        <v>14.4</v>
      </c>
      <c r="F326" s="117">
        <v>1</v>
      </c>
      <c r="G326" s="117">
        <v>2</v>
      </c>
      <c r="H326" s="117">
        <v>1.4</v>
      </c>
      <c r="J326" s="235">
        <f t="shared" si="12"/>
        <v>2</v>
      </c>
      <c r="K326" s="236">
        <f t="shared" si="13"/>
        <v>17.100000000000001</v>
      </c>
      <c r="L326" s="236">
        <f t="shared" si="14"/>
        <v>13.52</v>
      </c>
    </row>
    <row r="327" spans="1:12" hidden="1" x14ac:dyDescent="0.35">
      <c r="A327" s="117">
        <v>2</v>
      </c>
      <c r="B327" s="117">
        <v>110</v>
      </c>
      <c r="C327" s="119">
        <v>12.17</v>
      </c>
      <c r="D327" s="117">
        <v>12</v>
      </c>
      <c r="E327" s="117">
        <v>10.5</v>
      </c>
      <c r="F327" s="117">
        <v>1</v>
      </c>
      <c r="G327" s="117">
        <v>2</v>
      </c>
      <c r="H327" s="117">
        <v>1</v>
      </c>
      <c r="J327" s="235">
        <f t="shared" si="12"/>
        <v>2</v>
      </c>
      <c r="K327" s="236">
        <f t="shared" si="13"/>
        <v>12</v>
      </c>
      <c r="L327" s="236">
        <f t="shared" si="14"/>
        <v>12.17</v>
      </c>
    </row>
    <row r="328" spans="1:12" hidden="1" x14ac:dyDescent="0.35">
      <c r="A328" s="117">
        <v>2</v>
      </c>
      <c r="B328" s="117">
        <v>111</v>
      </c>
      <c r="C328" s="119">
        <v>12.08</v>
      </c>
      <c r="D328" s="117">
        <v>11.2</v>
      </c>
      <c r="E328" s="117">
        <v>9.6</v>
      </c>
      <c r="F328" s="117">
        <v>1</v>
      </c>
      <c r="G328" s="117">
        <v>2</v>
      </c>
      <c r="H328" s="117">
        <v>0.9</v>
      </c>
      <c r="J328" s="235">
        <f t="shared" si="12"/>
        <v>2</v>
      </c>
      <c r="K328" s="236">
        <f t="shared" si="13"/>
        <v>11.2</v>
      </c>
      <c r="L328" s="236">
        <f t="shared" si="14"/>
        <v>12.08</v>
      </c>
    </row>
    <row r="329" spans="1:12" hidden="1" x14ac:dyDescent="0.35">
      <c r="A329" s="117">
        <v>2</v>
      </c>
      <c r="B329" s="117">
        <v>112</v>
      </c>
      <c r="C329" s="119">
        <v>12.57</v>
      </c>
      <c r="D329" s="117">
        <v>12</v>
      </c>
      <c r="E329" s="117">
        <v>10.3</v>
      </c>
      <c r="F329" s="117">
        <v>1</v>
      </c>
      <c r="G329" s="117">
        <v>2</v>
      </c>
      <c r="H329" s="117">
        <v>0.9</v>
      </c>
      <c r="J329" s="235">
        <f t="shared" si="12"/>
        <v>2</v>
      </c>
      <c r="K329" s="236">
        <f t="shared" si="13"/>
        <v>12</v>
      </c>
      <c r="L329" s="236">
        <f t="shared" si="14"/>
        <v>12.57</v>
      </c>
    </row>
    <row r="330" spans="1:12" hidden="1" x14ac:dyDescent="0.35">
      <c r="A330" s="117">
        <v>2</v>
      </c>
      <c r="B330" s="117">
        <v>113</v>
      </c>
      <c r="C330" s="119">
        <v>11.86</v>
      </c>
      <c r="D330" s="117">
        <v>11.4</v>
      </c>
      <c r="E330" s="117">
        <v>9.9</v>
      </c>
      <c r="F330" s="117">
        <v>1</v>
      </c>
      <c r="G330" s="117">
        <v>2</v>
      </c>
      <c r="H330" s="117">
        <v>1.2</v>
      </c>
      <c r="J330" s="235">
        <f t="shared" si="12"/>
        <v>2</v>
      </c>
      <c r="K330" s="236">
        <f t="shared" si="13"/>
        <v>11.4</v>
      </c>
      <c r="L330" s="236">
        <f t="shared" si="14"/>
        <v>11.86</v>
      </c>
    </row>
    <row r="331" spans="1:12" hidden="1" x14ac:dyDescent="0.35">
      <c r="A331" s="117">
        <v>2</v>
      </c>
      <c r="B331" s="117">
        <v>114</v>
      </c>
      <c r="C331" s="119">
        <v>13.15</v>
      </c>
      <c r="D331" s="117">
        <v>13.1</v>
      </c>
      <c r="E331" s="117">
        <v>11.3</v>
      </c>
      <c r="F331" s="117">
        <v>1</v>
      </c>
      <c r="G331" s="117">
        <v>2</v>
      </c>
      <c r="H331" s="117">
        <v>0.9</v>
      </c>
      <c r="J331" s="235">
        <f t="shared" si="12"/>
        <v>2</v>
      </c>
      <c r="K331" s="236">
        <f t="shared" si="13"/>
        <v>13.1</v>
      </c>
      <c r="L331" s="236">
        <f t="shared" si="14"/>
        <v>13.15</v>
      </c>
    </row>
    <row r="332" spans="1:12" hidden="1" x14ac:dyDescent="0.35">
      <c r="A332" s="117">
        <v>2</v>
      </c>
      <c r="B332" s="117">
        <v>115</v>
      </c>
      <c r="C332" s="119">
        <v>12.58</v>
      </c>
      <c r="D332" s="117">
        <v>12.7</v>
      </c>
      <c r="E332" s="117">
        <v>11</v>
      </c>
      <c r="F332" s="117">
        <v>1</v>
      </c>
      <c r="G332" s="117">
        <v>2</v>
      </c>
      <c r="H332" s="117">
        <v>1.1000000000000001</v>
      </c>
      <c r="J332" s="235">
        <f t="shared" si="12"/>
        <v>2</v>
      </c>
      <c r="K332" s="236">
        <f t="shared" si="13"/>
        <v>12.7</v>
      </c>
      <c r="L332" s="236">
        <f t="shared" si="14"/>
        <v>12.58</v>
      </c>
    </row>
    <row r="333" spans="1:12" hidden="1" x14ac:dyDescent="0.35">
      <c r="A333" s="117">
        <v>2</v>
      </c>
      <c r="B333" s="117">
        <v>116</v>
      </c>
      <c r="C333" s="119">
        <v>12.32</v>
      </c>
      <c r="D333" s="117">
        <v>14.2</v>
      </c>
      <c r="E333" s="117">
        <v>11.9</v>
      </c>
      <c r="F333" s="117">
        <v>1</v>
      </c>
      <c r="G333" s="117">
        <v>2</v>
      </c>
      <c r="H333" s="117">
        <v>1</v>
      </c>
      <c r="J333" s="235">
        <f t="shared" si="12"/>
        <v>2</v>
      </c>
      <c r="K333" s="236">
        <f t="shared" si="13"/>
        <v>14.2</v>
      </c>
      <c r="L333" s="236">
        <f t="shared" si="14"/>
        <v>12.32</v>
      </c>
    </row>
    <row r="334" spans="1:12" hidden="1" x14ac:dyDescent="0.35">
      <c r="A334" s="117">
        <v>2</v>
      </c>
      <c r="B334" s="117">
        <v>117</v>
      </c>
      <c r="C334" s="119">
        <v>12.35</v>
      </c>
      <c r="D334" s="117">
        <v>12.1</v>
      </c>
      <c r="E334" s="117">
        <v>10.4</v>
      </c>
      <c r="F334" s="117">
        <v>1</v>
      </c>
      <c r="G334" s="117">
        <v>2</v>
      </c>
      <c r="H334" s="117">
        <v>0.6</v>
      </c>
      <c r="J334" s="235">
        <f t="shared" si="12"/>
        <v>2</v>
      </c>
      <c r="K334" s="236">
        <f t="shared" si="13"/>
        <v>12.1</v>
      </c>
      <c r="L334" s="236">
        <f t="shared" si="14"/>
        <v>12.35</v>
      </c>
    </row>
    <row r="335" spans="1:12" hidden="1" x14ac:dyDescent="0.35">
      <c r="A335" s="117">
        <v>2</v>
      </c>
      <c r="B335" s="117">
        <v>118</v>
      </c>
      <c r="C335" s="119">
        <v>12.07</v>
      </c>
      <c r="D335" s="117">
        <v>11.2</v>
      </c>
      <c r="E335" s="117">
        <v>9.6</v>
      </c>
      <c r="F335" s="117">
        <v>1</v>
      </c>
      <c r="G335" s="117">
        <v>2</v>
      </c>
      <c r="H335" s="117">
        <v>0.7</v>
      </c>
      <c r="J335" s="235">
        <f t="shared" si="12"/>
        <v>2</v>
      </c>
      <c r="K335" s="236">
        <f t="shared" si="13"/>
        <v>11.2</v>
      </c>
      <c r="L335" s="236">
        <f t="shared" si="14"/>
        <v>12.07</v>
      </c>
    </row>
    <row r="336" spans="1:12" hidden="1" x14ac:dyDescent="0.35">
      <c r="A336" s="117">
        <v>2</v>
      </c>
      <c r="B336" s="117">
        <v>119</v>
      </c>
      <c r="C336" s="119">
        <v>12.05</v>
      </c>
      <c r="D336" s="117">
        <v>12.5</v>
      </c>
      <c r="E336" s="117">
        <v>11</v>
      </c>
      <c r="F336" s="117">
        <v>1</v>
      </c>
      <c r="G336" s="117">
        <v>2</v>
      </c>
      <c r="H336" s="117">
        <v>0.6</v>
      </c>
      <c r="J336" s="235">
        <f t="shared" si="12"/>
        <v>2</v>
      </c>
      <c r="K336" s="236">
        <f t="shared" si="13"/>
        <v>12.5</v>
      </c>
      <c r="L336" s="236">
        <f t="shared" si="14"/>
        <v>12.05</v>
      </c>
    </row>
    <row r="337" spans="1:12" hidden="1" x14ac:dyDescent="0.35">
      <c r="A337" s="117">
        <v>2</v>
      </c>
      <c r="B337" s="117">
        <v>120</v>
      </c>
      <c r="C337" s="119">
        <v>12.59</v>
      </c>
      <c r="D337" s="117">
        <v>14.3</v>
      </c>
      <c r="E337" s="117">
        <v>12.3</v>
      </c>
      <c r="F337" s="117">
        <v>1</v>
      </c>
      <c r="G337" s="117">
        <v>2</v>
      </c>
      <c r="H337" s="117">
        <v>0.8</v>
      </c>
      <c r="J337" s="235">
        <f t="shared" si="12"/>
        <v>2</v>
      </c>
      <c r="K337" s="236">
        <f t="shared" si="13"/>
        <v>14.3</v>
      </c>
      <c r="L337" s="236">
        <f t="shared" si="14"/>
        <v>12.59</v>
      </c>
    </row>
    <row r="338" spans="1:12" hidden="1" x14ac:dyDescent="0.35">
      <c r="A338" s="117">
        <v>2</v>
      </c>
      <c r="B338" s="117">
        <v>121</v>
      </c>
      <c r="C338" s="119">
        <v>12.43</v>
      </c>
      <c r="D338" s="117">
        <v>12</v>
      </c>
      <c r="E338" s="117">
        <v>10</v>
      </c>
      <c r="F338" s="117">
        <v>1</v>
      </c>
      <c r="G338" s="117">
        <v>2</v>
      </c>
      <c r="H338" s="117">
        <v>0.9</v>
      </c>
      <c r="J338" s="235">
        <f t="shared" si="12"/>
        <v>2</v>
      </c>
      <c r="K338" s="236">
        <f t="shared" si="13"/>
        <v>12</v>
      </c>
      <c r="L338" s="236">
        <f t="shared" si="14"/>
        <v>12.43</v>
      </c>
    </row>
    <row r="339" spans="1:12" hidden="1" x14ac:dyDescent="0.35">
      <c r="A339" s="117">
        <v>2</v>
      </c>
      <c r="B339" s="117">
        <v>122</v>
      </c>
      <c r="C339" s="119">
        <v>12.370000000000001</v>
      </c>
      <c r="D339" s="117">
        <v>11.5</v>
      </c>
      <c r="E339" s="117">
        <v>10.4</v>
      </c>
      <c r="F339" s="117">
        <v>1</v>
      </c>
      <c r="G339" s="117">
        <v>2</v>
      </c>
      <c r="H339" s="117">
        <v>0.6</v>
      </c>
      <c r="J339" s="235">
        <f t="shared" ref="J339:J402" si="15">+A339</f>
        <v>2</v>
      </c>
      <c r="K339" s="236">
        <f t="shared" ref="K339:K402" si="16">+D339</f>
        <v>11.5</v>
      </c>
      <c r="L339" s="236">
        <f t="shared" ref="L339:L402" si="17">+C339</f>
        <v>12.370000000000001</v>
      </c>
    </row>
    <row r="340" spans="1:12" hidden="1" x14ac:dyDescent="0.35">
      <c r="A340" s="117">
        <v>2</v>
      </c>
      <c r="B340" s="117">
        <v>123</v>
      </c>
      <c r="C340" s="119">
        <v>12.52</v>
      </c>
      <c r="D340" s="117">
        <v>13.4</v>
      </c>
      <c r="E340" s="117">
        <v>11.6</v>
      </c>
      <c r="F340" s="117">
        <v>1</v>
      </c>
      <c r="G340" s="117">
        <v>2</v>
      </c>
      <c r="H340" s="117">
        <v>1</v>
      </c>
      <c r="J340" s="235">
        <f t="shared" si="15"/>
        <v>2</v>
      </c>
      <c r="K340" s="236">
        <f t="shared" si="16"/>
        <v>13.4</v>
      </c>
      <c r="L340" s="236">
        <f t="shared" si="17"/>
        <v>12.52</v>
      </c>
    </row>
    <row r="341" spans="1:12" hidden="1" x14ac:dyDescent="0.35">
      <c r="A341" s="117">
        <v>2</v>
      </c>
      <c r="B341" s="117">
        <v>124</v>
      </c>
      <c r="C341" s="119">
        <v>12.4</v>
      </c>
      <c r="D341" s="117">
        <v>11.9</v>
      </c>
      <c r="E341" s="117">
        <v>10.6</v>
      </c>
      <c r="F341" s="117">
        <v>1</v>
      </c>
      <c r="G341" s="117">
        <v>2</v>
      </c>
      <c r="H341" s="117">
        <v>0.7</v>
      </c>
      <c r="J341" s="235">
        <f t="shared" si="15"/>
        <v>2</v>
      </c>
      <c r="K341" s="236">
        <f t="shared" si="16"/>
        <v>11.9</v>
      </c>
      <c r="L341" s="236">
        <f t="shared" si="17"/>
        <v>12.4</v>
      </c>
    </row>
    <row r="342" spans="1:12" hidden="1" x14ac:dyDescent="0.35">
      <c r="A342" s="117">
        <v>2</v>
      </c>
      <c r="B342" s="117">
        <v>125</v>
      </c>
      <c r="C342" s="119">
        <v>12.819999999999999</v>
      </c>
      <c r="D342" s="117">
        <v>14.5</v>
      </c>
      <c r="E342" s="117">
        <v>12.3</v>
      </c>
      <c r="F342" s="117">
        <v>1</v>
      </c>
      <c r="G342" s="117">
        <v>2</v>
      </c>
      <c r="H342" s="117">
        <v>0.5</v>
      </c>
      <c r="J342" s="235">
        <f t="shared" si="15"/>
        <v>2</v>
      </c>
      <c r="K342" s="236">
        <f t="shared" si="16"/>
        <v>14.5</v>
      </c>
      <c r="L342" s="236">
        <f t="shared" si="17"/>
        <v>12.819999999999999</v>
      </c>
    </row>
    <row r="343" spans="1:12" hidden="1" x14ac:dyDescent="0.35">
      <c r="A343" s="117">
        <v>2</v>
      </c>
      <c r="B343" s="117">
        <v>126</v>
      </c>
      <c r="C343" s="119">
        <v>11.27</v>
      </c>
      <c r="D343" s="117">
        <v>11.6</v>
      </c>
      <c r="E343" s="117">
        <v>10.6</v>
      </c>
      <c r="F343" s="117">
        <v>1</v>
      </c>
      <c r="G343" s="117">
        <v>2</v>
      </c>
      <c r="H343" s="117">
        <v>0.5</v>
      </c>
      <c r="J343" s="235">
        <f t="shared" si="15"/>
        <v>2</v>
      </c>
      <c r="K343" s="236">
        <f t="shared" si="16"/>
        <v>11.6</v>
      </c>
      <c r="L343" s="236">
        <f t="shared" si="17"/>
        <v>11.27</v>
      </c>
    </row>
    <row r="344" spans="1:12" hidden="1" x14ac:dyDescent="0.35">
      <c r="A344" s="117">
        <v>2</v>
      </c>
      <c r="B344" s="117">
        <v>127</v>
      </c>
      <c r="C344" s="119">
        <v>12.25</v>
      </c>
      <c r="D344" s="117">
        <v>12.2</v>
      </c>
      <c r="E344" s="117">
        <v>10.5</v>
      </c>
      <c r="F344" s="117">
        <v>1</v>
      </c>
      <c r="G344" s="117">
        <v>2</v>
      </c>
      <c r="H344" s="117">
        <v>0.4</v>
      </c>
      <c r="J344" s="235">
        <f t="shared" si="15"/>
        <v>2</v>
      </c>
      <c r="K344" s="236">
        <f t="shared" si="16"/>
        <v>12.2</v>
      </c>
      <c r="L344" s="236">
        <f t="shared" si="17"/>
        <v>12.25</v>
      </c>
    </row>
    <row r="345" spans="1:12" hidden="1" x14ac:dyDescent="0.35">
      <c r="A345" s="117">
        <v>2</v>
      </c>
      <c r="B345" s="117">
        <v>128</v>
      </c>
      <c r="C345" s="119">
        <v>12.85</v>
      </c>
      <c r="D345" s="117">
        <v>12.7</v>
      </c>
      <c r="E345" s="117">
        <v>11.2</v>
      </c>
      <c r="F345" s="117">
        <v>1</v>
      </c>
      <c r="G345" s="117">
        <v>2</v>
      </c>
      <c r="H345" s="117">
        <v>0.4</v>
      </c>
      <c r="J345" s="235">
        <f t="shared" si="15"/>
        <v>2</v>
      </c>
      <c r="K345" s="236">
        <f t="shared" si="16"/>
        <v>12.7</v>
      </c>
      <c r="L345" s="236">
        <f t="shared" si="17"/>
        <v>12.85</v>
      </c>
    </row>
    <row r="346" spans="1:12" hidden="1" x14ac:dyDescent="0.35">
      <c r="A346" s="117">
        <v>2</v>
      </c>
      <c r="B346" s="117">
        <v>129</v>
      </c>
      <c r="C346" s="119">
        <v>12.32</v>
      </c>
      <c r="D346" s="117">
        <v>11.8</v>
      </c>
      <c r="E346" s="117">
        <v>10.7</v>
      </c>
      <c r="F346" s="117">
        <v>1</v>
      </c>
      <c r="G346" s="117">
        <v>2</v>
      </c>
      <c r="H346" s="117">
        <v>0.7</v>
      </c>
      <c r="J346" s="235">
        <f t="shared" si="15"/>
        <v>2</v>
      </c>
      <c r="K346" s="236">
        <f t="shared" si="16"/>
        <v>11.8</v>
      </c>
      <c r="L346" s="236">
        <f t="shared" si="17"/>
        <v>12.32</v>
      </c>
    </row>
    <row r="347" spans="1:12" hidden="1" x14ac:dyDescent="0.35">
      <c r="A347" s="117">
        <v>2</v>
      </c>
      <c r="B347" s="117">
        <v>130</v>
      </c>
      <c r="C347" s="119">
        <v>13.030000000000001</v>
      </c>
      <c r="D347" s="117">
        <v>14.4</v>
      </c>
      <c r="E347" s="117">
        <v>12.1</v>
      </c>
      <c r="F347" s="117">
        <v>1</v>
      </c>
      <c r="G347" s="117">
        <v>2</v>
      </c>
      <c r="H347" s="117">
        <v>0.8</v>
      </c>
      <c r="J347" s="235">
        <f t="shared" si="15"/>
        <v>2</v>
      </c>
      <c r="K347" s="236">
        <f t="shared" si="16"/>
        <v>14.4</v>
      </c>
      <c r="L347" s="236">
        <f t="shared" si="17"/>
        <v>13.030000000000001</v>
      </c>
    </row>
    <row r="348" spans="1:12" hidden="1" x14ac:dyDescent="0.35">
      <c r="A348" s="117">
        <v>2</v>
      </c>
      <c r="B348" s="117">
        <v>131</v>
      </c>
      <c r="C348" s="119">
        <v>13.419999999999998</v>
      </c>
      <c r="D348" s="117">
        <v>15.5</v>
      </c>
      <c r="E348" s="117">
        <v>13.3</v>
      </c>
      <c r="F348" s="117">
        <v>1</v>
      </c>
      <c r="G348" s="117">
        <v>2</v>
      </c>
      <c r="H348" s="117">
        <v>0.8</v>
      </c>
      <c r="J348" s="235">
        <f t="shared" si="15"/>
        <v>2</v>
      </c>
      <c r="K348" s="236">
        <f t="shared" si="16"/>
        <v>15.5</v>
      </c>
      <c r="L348" s="236">
        <f t="shared" si="17"/>
        <v>13.419999999999998</v>
      </c>
    </row>
    <row r="349" spans="1:12" hidden="1" x14ac:dyDescent="0.35">
      <c r="A349" s="117">
        <v>2</v>
      </c>
      <c r="B349" s="117">
        <v>132</v>
      </c>
      <c r="C349" s="119">
        <v>13.05</v>
      </c>
      <c r="D349" s="117">
        <v>13</v>
      </c>
      <c r="E349" s="117">
        <v>11.8</v>
      </c>
      <c r="F349" s="117">
        <v>1</v>
      </c>
      <c r="G349" s="117">
        <v>2</v>
      </c>
      <c r="H349" s="117">
        <v>0.5</v>
      </c>
      <c r="J349" s="235">
        <f t="shared" si="15"/>
        <v>2</v>
      </c>
      <c r="K349" s="236">
        <f t="shared" si="16"/>
        <v>13</v>
      </c>
      <c r="L349" s="236">
        <f t="shared" si="17"/>
        <v>13.05</v>
      </c>
    </row>
    <row r="350" spans="1:12" hidden="1" x14ac:dyDescent="0.35">
      <c r="A350" s="117">
        <v>2</v>
      </c>
      <c r="B350" s="117">
        <v>133</v>
      </c>
      <c r="C350" s="119">
        <v>12.32</v>
      </c>
      <c r="D350" s="117">
        <v>12.8</v>
      </c>
      <c r="E350" s="117">
        <v>11</v>
      </c>
      <c r="F350" s="117">
        <v>1</v>
      </c>
      <c r="G350" s="117">
        <v>2</v>
      </c>
      <c r="H350" s="117">
        <v>0.8</v>
      </c>
      <c r="J350" s="235">
        <f t="shared" si="15"/>
        <v>2</v>
      </c>
      <c r="K350" s="236">
        <f t="shared" si="16"/>
        <v>12.8</v>
      </c>
      <c r="L350" s="236">
        <f t="shared" si="17"/>
        <v>12.32</v>
      </c>
    </row>
    <row r="351" spans="1:12" hidden="1" x14ac:dyDescent="0.35">
      <c r="A351" s="117">
        <v>2</v>
      </c>
      <c r="B351" s="117">
        <v>134</v>
      </c>
      <c r="C351" s="119">
        <v>13.309999999999999</v>
      </c>
      <c r="D351" s="117">
        <v>15.3</v>
      </c>
      <c r="E351" s="117">
        <v>13.2</v>
      </c>
      <c r="F351" s="117">
        <v>1</v>
      </c>
      <c r="G351" s="117">
        <v>2</v>
      </c>
      <c r="H351" s="117">
        <v>0.7</v>
      </c>
      <c r="J351" s="235">
        <f t="shared" si="15"/>
        <v>2</v>
      </c>
      <c r="K351" s="236">
        <f t="shared" si="16"/>
        <v>15.3</v>
      </c>
      <c r="L351" s="236">
        <f t="shared" si="17"/>
        <v>13.309999999999999</v>
      </c>
    </row>
    <row r="352" spans="1:12" hidden="1" x14ac:dyDescent="0.35">
      <c r="A352" s="117">
        <v>2</v>
      </c>
      <c r="B352" s="117">
        <v>135</v>
      </c>
      <c r="C352" s="119">
        <v>11.99</v>
      </c>
      <c r="D352" s="117">
        <v>10.9</v>
      </c>
      <c r="E352" s="117">
        <v>9.3000000000000007</v>
      </c>
      <c r="F352" s="117">
        <v>1</v>
      </c>
      <c r="G352" s="117">
        <v>2</v>
      </c>
      <c r="H352" s="117">
        <v>0.8</v>
      </c>
      <c r="J352" s="235">
        <f t="shared" si="15"/>
        <v>2</v>
      </c>
      <c r="K352" s="236">
        <f t="shared" si="16"/>
        <v>10.9</v>
      </c>
      <c r="L352" s="236">
        <f t="shared" si="17"/>
        <v>11.99</v>
      </c>
    </row>
    <row r="353" spans="1:12" hidden="1" x14ac:dyDescent="0.35">
      <c r="A353" s="117">
        <v>2</v>
      </c>
      <c r="B353" s="117">
        <v>136</v>
      </c>
      <c r="C353" s="119">
        <v>12.8</v>
      </c>
      <c r="D353" s="117">
        <v>12.5</v>
      </c>
      <c r="E353" s="117">
        <v>11</v>
      </c>
      <c r="F353" s="117">
        <v>1</v>
      </c>
      <c r="G353" s="117">
        <v>2</v>
      </c>
      <c r="H353" s="117">
        <v>0.4</v>
      </c>
      <c r="J353" s="235">
        <f t="shared" si="15"/>
        <v>2</v>
      </c>
      <c r="K353" s="236">
        <f t="shared" si="16"/>
        <v>12.5</v>
      </c>
      <c r="L353" s="236">
        <f t="shared" si="17"/>
        <v>12.8</v>
      </c>
    </row>
    <row r="354" spans="1:12" hidden="1" x14ac:dyDescent="0.35">
      <c r="A354" s="117">
        <v>2</v>
      </c>
      <c r="B354" s="117">
        <v>137</v>
      </c>
      <c r="C354" s="119">
        <v>11.8</v>
      </c>
      <c r="D354" s="117">
        <v>10.4</v>
      </c>
      <c r="E354" s="117">
        <v>9.1999999999999993</v>
      </c>
      <c r="F354" s="117">
        <v>1</v>
      </c>
      <c r="G354" s="117">
        <v>2</v>
      </c>
      <c r="H354" s="117">
        <v>0.4</v>
      </c>
      <c r="J354" s="235">
        <f t="shared" si="15"/>
        <v>2</v>
      </c>
      <c r="K354" s="236">
        <f t="shared" si="16"/>
        <v>10.4</v>
      </c>
      <c r="L354" s="236">
        <f t="shared" si="17"/>
        <v>11.8</v>
      </c>
    </row>
    <row r="355" spans="1:12" hidden="1" x14ac:dyDescent="0.35">
      <c r="A355" s="117">
        <v>2</v>
      </c>
      <c r="B355" s="117">
        <v>138</v>
      </c>
      <c r="C355" s="119">
        <v>12.01</v>
      </c>
      <c r="D355" s="117">
        <v>11.8</v>
      </c>
      <c r="E355" s="117">
        <v>10.199999999999999</v>
      </c>
      <c r="F355" s="117">
        <v>1</v>
      </c>
      <c r="G355" s="117">
        <v>2</v>
      </c>
      <c r="H355" s="117">
        <v>0.8</v>
      </c>
      <c r="J355" s="235">
        <f t="shared" si="15"/>
        <v>2</v>
      </c>
      <c r="K355" s="236">
        <f t="shared" si="16"/>
        <v>11.8</v>
      </c>
      <c r="L355" s="236">
        <f t="shared" si="17"/>
        <v>12.01</v>
      </c>
    </row>
    <row r="356" spans="1:12" hidden="1" x14ac:dyDescent="0.35">
      <c r="A356" s="117">
        <v>2</v>
      </c>
      <c r="B356" s="117">
        <v>139</v>
      </c>
      <c r="C356" s="119">
        <v>13.49</v>
      </c>
      <c r="D356" s="117">
        <v>14.9</v>
      </c>
      <c r="E356" s="117">
        <v>13.1</v>
      </c>
      <c r="F356" s="117">
        <v>1</v>
      </c>
      <c r="G356" s="117">
        <v>2</v>
      </c>
      <c r="H356" s="117">
        <v>0.8</v>
      </c>
      <c r="J356" s="235">
        <f t="shared" si="15"/>
        <v>2</v>
      </c>
      <c r="K356" s="236">
        <f t="shared" si="16"/>
        <v>14.9</v>
      </c>
      <c r="L356" s="236">
        <f t="shared" si="17"/>
        <v>13.49</v>
      </c>
    </row>
    <row r="357" spans="1:12" hidden="1" x14ac:dyDescent="0.35">
      <c r="A357" s="117">
        <v>2</v>
      </c>
      <c r="B357" s="117">
        <v>140</v>
      </c>
      <c r="C357" s="119">
        <v>12.45</v>
      </c>
      <c r="D357" s="117">
        <v>11.4</v>
      </c>
      <c r="E357" s="117">
        <v>10</v>
      </c>
      <c r="F357" s="117">
        <v>1</v>
      </c>
      <c r="G357" s="117">
        <v>2</v>
      </c>
      <c r="H357" s="117">
        <v>0.6</v>
      </c>
      <c r="J357" s="235">
        <f t="shared" si="15"/>
        <v>2</v>
      </c>
      <c r="K357" s="236">
        <f t="shared" si="16"/>
        <v>11.4</v>
      </c>
      <c r="L357" s="236">
        <f t="shared" si="17"/>
        <v>12.45</v>
      </c>
    </row>
    <row r="358" spans="1:12" hidden="1" x14ac:dyDescent="0.35">
      <c r="A358" s="117">
        <v>2</v>
      </c>
      <c r="B358" s="117">
        <v>141</v>
      </c>
      <c r="C358" s="119">
        <v>11.7</v>
      </c>
      <c r="D358" s="117">
        <v>10.3</v>
      </c>
      <c r="E358" s="117">
        <v>9</v>
      </c>
      <c r="F358" s="117">
        <v>1</v>
      </c>
      <c r="G358" s="117">
        <v>2</v>
      </c>
      <c r="H358" s="117">
        <v>0.4</v>
      </c>
      <c r="J358" s="235">
        <f t="shared" si="15"/>
        <v>2</v>
      </c>
      <c r="K358" s="236">
        <f t="shared" si="16"/>
        <v>10.3</v>
      </c>
      <c r="L358" s="236">
        <f t="shared" si="17"/>
        <v>11.7</v>
      </c>
    </row>
    <row r="359" spans="1:12" hidden="1" x14ac:dyDescent="0.35">
      <c r="A359" s="117">
        <v>2</v>
      </c>
      <c r="B359" s="117">
        <v>142</v>
      </c>
      <c r="C359" s="119">
        <v>13.39</v>
      </c>
      <c r="D359" s="117">
        <v>13</v>
      </c>
      <c r="E359" s="117">
        <v>11.6</v>
      </c>
      <c r="F359" s="117">
        <v>1</v>
      </c>
      <c r="G359" s="117">
        <v>2</v>
      </c>
      <c r="H359" s="117">
        <v>0.6</v>
      </c>
      <c r="J359" s="235">
        <f t="shared" si="15"/>
        <v>2</v>
      </c>
      <c r="K359" s="236">
        <f t="shared" si="16"/>
        <v>13</v>
      </c>
      <c r="L359" s="236">
        <f t="shared" si="17"/>
        <v>13.39</v>
      </c>
    </row>
    <row r="360" spans="1:12" hidden="1" x14ac:dyDescent="0.35">
      <c r="A360" s="117">
        <v>2</v>
      </c>
      <c r="B360" s="117">
        <v>143</v>
      </c>
      <c r="C360" s="119">
        <v>13.3</v>
      </c>
      <c r="D360" s="117">
        <v>15.3</v>
      </c>
      <c r="E360" s="117">
        <v>13.6</v>
      </c>
      <c r="F360" s="117">
        <v>1</v>
      </c>
      <c r="G360" s="117">
        <v>2</v>
      </c>
      <c r="H360" s="117">
        <v>1</v>
      </c>
      <c r="J360" s="235">
        <f t="shared" si="15"/>
        <v>2</v>
      </c>
      <c r="K360" s="236">
        <f t="shared" si="16"/>
        <v>15.3</v>
      </c>
      <c r="L360" s="236">
        <f t="shared" si="17"/>
        <v>13.3</v>
      </c>
    </row>
    <row r="361" spans="1:12" hidden="1" x14ac:dyDescent="0.35">
      <c r="A361" s="117">
        <v>2</v>
      </c>
      <c r="B361" s="117">
        <v>144</v>
      </c>
      <c r="C361" s="119">
        <v>12.07</v>
      </c>
      <c r="D361" s="117">
        <v>11.7</v>
      </c>
      <c r="E361" s="117">
        <v>9.6999999999999993</v>
      </c>
      <c r="F361" s="117">
        <v>1</v>
      </c>
      <c r="G361" s="117">
        <v>2</v>
      </c>
      <c r="H361" s="117">
        <v>0.8</v>
      </c>
      <c r="J361" s="235">
        <f t="shared" si="15"/>
        <v>2</v>
      </c>
      <c r="K361" s="236">
        <f t="shared" si="16"/>
        <v>11.7</v>
      </c>
      <c r="L361" s="236">
        <f t="shared" si="17"/>
        <v>12.07</v>
      </c>
    </row>
    <row r="362" spans="1:12" hidden="1" x14ac:dyDescent="0.35">
      <c r="A362" s="117">
        <v>2</v>
      </c>
      <c r="B362" s="117">
        <v>145</v>
      </c>
      <c r="C362" s="119">
        <v>11.870000000000001</v>
      </c>
      <c r="D362" s="117">
        <v>11.1</v>
      </c>
      <c r="E362" s="117">
        <v>9.6</v>
      </c>
      <c r="F362" s="117">
        <v>1</v>
      </c>
      <c r="G362" s="117">
        <v>2</v>
      </c>
      <c r="H362" s="117">
        <v>0.6</v>
      </c>
      <c r="J362" s="235">
        <f t="shared" si="15"/>
        <v>2</v>
      </c>
      <c r="K362" s="236">
        <f t="shared" si="16"/>
        <v>11.1</v>
      </c>
      <c r="L362" s="236">
        <f t="shared" si="17"/>
        <v>11.870000000000001</v>
      </c>
    </row>
    <row r="363" spans="1:12" hidden="1" x14ac:dyDescent="0.35">
      <c r="A363" s="117">
        <v>2</v>
      </c>
      <c r="B363" s="117">
        <v>146</v>
      </c>
      <c r="C363" s="119">
        <v>12.85</v>
      </c>
      <c r="D363" s="117">
        <v>13.2</v>
      </c>
      <c r="E363" s="117">
        <v>11.7</v>
      </c>
      <c r="F363" s="117">
        <v>1</v>
      </c>
      <c r="G363" s="117">
        <v>2</v>
      </c>
      <c r="H363" s="117">
        <v>0.7</v>
      </c>
      <c r="J363" s="235">
        <f t="shared" si="15"/>
        <v>2</v>
      </c>
      <c r="K363" s="236">
        <f t="shared" si="16"/>
        <v>13.2</v>
      </c>
      <c r="L363" s="236">
        <f t="shared" si="17"/>
        <v>12.85</v>
      </c>
    </row>
    <row r="364" spans="1:12" hidden="1" x14ac:dyDescent="0.35">
      <c r="A364" s="117">
        <v>2</v>
      </c>
      <c r="B364" s="117">
        <v>147</v>
      </c>
      <c r="C364" s="119">
        <v>12.61</v>
      </c>
      <c r="D364" s="117">
        <v>12.9</v>
      </c>
      <c r="E364" s="117">
        <v>11.3</v>
      </c>
      <c r="F364" s="117">
        <v>1</v>
      </c>
      <c r="G364" s="117">
        <v>2</v>
      </c>
      <c r="H364" s="117">
        <v>0.7</v>
      </c>
      <c r="J364" s="235">
        <f t="shared" si="15"/>
        <v>2</v>
      </c>
      <c r="K364" s="236">
        <f t="shared" si="16"/>
        <v>12.9</v>
      </c>
      <c r="L364" s="236">
        <f t="shared" si="17"/>
        <v>12.61</v>
      </c>
    </row>
    <row r="365" spans="1:12" hidden="1" x14ac:dyDescent="0.35">
      <c r="A365" s="117">
        <v>2</v>
      </c>
      <c r="B365" s="117">
        <v>148</v>
      </c>
      <c r="C365" s="119">
        <v>12.35</v>
      </c>
      <c r="D365" s="117">
        <v>12.8</v>
      </c>
      <c r="E365" s="117">
        <v>11.1</v>
      </c>
      <c r="F365" s="117">
        <v>1</v>
      </c>
      <c r="G365" s="117">
        <v>2</v>
      </c>
      <c r="H365" s="117">
        <v>0.7</v>
      </c>
      <c r="J365" s="235">
        <f t="shared" si="15"/>
        <v>2</v>
      </c>
      <c r="K365" s="236">
        <f t="shared" si="16"/>
        <v>12.8</v>
      </c>
      <c r="L365" s="236">
        <f t="shared" si="17"/>
        <v>12.35</v>
      </c>
    </row>
    <row r="366" spans="1:12" hidden="1" x14ac:dyDescent="0.35">
      <c r="A366" s="117">
        <v>2</v>
      </c>
      <c r="B366" s="117">
        <v>149</v>
      </c>
      <c r="C366" s="119">
        <v>13.169999999999998</v>
      </c>
      <c r="D366" s="117">
        <v>14.9</v>
      </c>
      <c r="E366" s="117">
        <v>12.9</v>
      </c>
      <c r="F366" s="117">
        <v>1</v>
      </c>
      <c r="G366" s="117">
        <v>2</v>
      </c>
      <c r="H366" s="117">
        <v>0.6</v>
      </c>
      <c r="J366" s="235">
        <f t="shared" si="15"/>
        <v>2</v>
      </c>
      <c r="K366" s="236">
        <f t="shared" si="16"/>
        <v>14.9</v>
      </c>
      <c r="L366" s="236">
        <f t="shared" si="17"/>
        <v>13.169999999999998</v>
      </c>
    </row>
    <row r="367" spans="1:12" hidden="1" x14ac:dyDescent="0.35">
      <c r="A367" s="117">
        <v>2</v>
      </c>
      <c r="B367" s="117">
        <v>150</v>
      </c>
      <c r="C367" s="119">
        <v>12.370000000000001</v>
      </c>
      <c r="D367" s="117">
        <v>12.2</v>
      </c>
      <c r="E367" s="117">
        <v>11.2</v>
      </c>
      <c r="F367" s="117">
        <v>1</v>
      </c>
      <c r="G367" s="117">
        <v>2</v>
      </c>
      <c r="H367" s="117">
        <v>0.4</v>
      </c>
      <c r="J367" s="235">
        <f t="shared" si="15"/>
        <v>2</v>
      </c>
      <c r="K367" s="236">
        <f t="shared" si="16"/>
        <v>12.2</v>
      </c>
      <c r="L367" s="236">
        <f t="shared" si="17"/>
        <v>12.370000000000001</v>
      </c>
    </row>
    <row r="368" spans="1:12" hidden="1" x14ac:dyDescent="0.35">
      <c r="A368" s="117">
        <v>2</v>
      </c>
      <c r="B368" s="117">
        <v>151</v>
      </c>
      <c r="C368" s="119">
        <v>11.89</v>
      </c>
      <c r="D368" s="117">
        <v>10.8</v>
      </c>
      <c r="E368" s="117">
        <v>9.1999999999999993</v>
      </c>
      <c r="F368" s="117">
        <v>1</v>
      </c>
      <c r="G368" s="117">
        <v>2</v>
      </c>
      <c r="H368" s="117">
        <v>0.4</v>
      </c>
      <c r="J368" s="235">
        <f t="shared" si="15"/>
        <v>2</v>
      </c>
      <c r="K368" s="236">
        <f t="shared" si="16"/>
        <v>10.8</v>
      </c>
      <c r="L368" s="236">
        <f t="shared" si="17"/>
        <v>11.89</v>
      </c>
    </row>
    <row r="369" spans="1:12" hidden="1" x14ac:dyDescent="0.35">
      <c r="A369" s="117">
        <v>2</v>
      </c>
      <c r="B369" s="117">
        <v>152</v>
      </c>
      <c r="C369" s="119">
        <v>12.98</v>
      </c>
      <c r="D369" s="117">
        <v>14.6</v>
      </c>
      <c r="E369" s="117">
        <v>12.7</v>
      </c>
      <c r="F369" s="117">
        <v>1</v>
      </c>
      <c r="G369" s="117">
        <v>2</v>
      </c>
      <c r="H369" s="117">
        <v>1</v>
      </c>
      <c r="J369" s="235">
        <f t="shared" si="15"/>
        <v>2</v>
      </c>
      <c r="K369" s="236">
        <f t="shared" si="16"/>
        <v>14.6</v>
      </c>
      <c r="L369" s="236">
        <f t="shared" si="17"/>
        <v>12.98</v>
      </c>
    </row>
    <row r="370" spans="1:12" hidden="1" x14ac:dyDescent="0.35">
      <c r="A370" s="117">
        <v>2</v>
      </c>
      <c r="B370" s="117">
        <v>153</v>
      </c>
      <c r="C370" s="119">
        <v>10.73</v>
      </c>
      <c r="D370" s="117">
        <v>9</v>
      </c>
      <c r="E370" s="117">
        <v>7.7</v>
      </c>
      <c r="F370" s="117">
        <v>1</v>
      </c>
      <c r="G370" s="117">
        <v>2</v>
      </c>
      <c r="H370" s="117">
        <v>0.8</v>
      </c>
      <c r="J370" s="235">
        <f t="shared" si="15"/>
        <v>2</v>
      </c>
      <c r="K370" s="236">
        <f t="shared" si="16"/>
        <v>9</v>
      </c>
      <c r="L370" s="236">
        <f t="shared" si="17"/>
        <v>10.73</v>
      </c>
    </row>
    <row r="371" spans="1:12" hidden="1" x14ac:dyDescent="0.35">
      <c r="A371" s="117">
        <v>2</v>
      </c>
      <c r="B371" s="117">
        <v>154</v>
      </c>
      <c r="C371" s="119">
        <v>12.459999999999999</v>
      </c>
      <c r="D371" s="117">
        <v>13.8</v>
      </c>
      <c r="E371" s="117">
        <v>11.6</v>
      </c>
      <c r="F371" s="117">
        <v>1</v>
      </c>
      <c r="G371" s="117">
        <v>2</v>
      </c>
      <c r="H371" s="117">
        <v>1.3</v>
      </c>
      <c r="J371" s="235">
        <f t="shared" si="15"/>
        <v>2</v>
      </c>
      <c r="K371" s="236">
        <f t="shared" si="16"/>
        <v>13.8</v>
      </c>
      <c r="L371" s="236">
        <f t="shared" si="17"/>
        <v>12.459999999999999</v>
      </c>
    </row>
    <row r="372" spans="1:12" hidden="1" x14ac:dyDescent="0.35">
      <c r="A372" s="117">
        <v>2</v>
      </c>
      <c r="B372" s="117">
        <v>155</v>
      </c>
      <c r="C372" s="119">
        <v>11.57</v>
      </c>
      <c r="D372" s="117">
        <v>11.6</v>
      </c>
      <c r="E372" s="117">
        <v>9.8000000000000007</v>
      </c>
      <c r="F372" s="117">
        <v>1</v>
      </c>
      <c r="G372" s="117">
        <v>2</v>
      </c>
      <c r="H372" s="117">
        <v>1.2</v>
      </c>
      <c r="J372" s="235">
        <f t="shared" si="15"/>
        <v>2</v>
      </c>
      <c r="K372" s="236">
        <f t="shared" si="16"/>
        <v>11.6</v>
      </c>
      <c r="L372" s="236">
        <f t="shared" si="17"/>
        <v>11.57</v>
      </c>
    </row>
    <row r="373" spans="1:12" hidden="1" x14ac:dyDescent="0.35">
      <c r="A373" s="117">
        <v>2</v>
      </c>
      <c r="B373" s="117">
        <v>156</v>
      </c>
      <c r="C373" s="119">
        <v>11.93</v>
      </c>
      <c r="D373" s="117">
        <v>11.6</v>
      </c>
      <c r="E373" s="117">
        <v>10</v>
      </c>
      <c r="F373" s="117">
        <v>1</v>
      </c>
      <c r="G373" s="117">
        <v>2</v>
      </c>
      <c r="H373" s="117">
        <v>1.2</v>
      </c>
      <c r="J373" s="235">
        <f t="shared" si="15"/>
        <v>2</v>
      </c>
      <c r="K373" s="236">
        <f t="shared" si="16"/>
        <v>11.6</v>
      </c>
      <c r="L373" s="236">
        <f t="shared" si="17"/>
        <v>11.93</v>
      </c>
    </row>
    <row r="374" spans="1:12" hidden="1" x14ac:dyDescent="0.35">
      <c r="A374" s="117">
        <v>2</v>
      </c>
      <c r="B374" s="117">
        <v>157</v>
      </c>
      <c r="C374" s="119">
        <v>11.809999999999999</v>
      </c>
      <c r="D374" s="117">
        <v>12.6</v>
      </c>
      <c r="E374" s="117">
        <v>11.1</v>
      </c>
      <c r="F374" s="117">
        <v>1</v>
      </c>
      <c r="G374" s="117">
        <v>2</v>
      </c>
      <c r="H374" s="117">
        <v>1.2</v>
      </c>
      <c r="J374" s="235">
        <f t="shared" si="15"/>
        <v>2</v>
      </c>
      <c r="K374" s="236">
        <f t="shared" si="16"/>
        <v>12.6</v>
      </c>
      <c r="L374" s="236">
        <f t="shared" si="17"/>
        <v>11.809999999999999</v>
      </c>
    </row>
    <row r="375" spans="1:12" hidden="1" x14ac:dyDescent="0.35">
      <c r="A375" s="117">
        <v>2</v>
      </c>
      <c r="B375" s="117">
        <v>158</v>
      </c>
      <c r="C375" s="119">
        <v>11.940000000000001</v>
      </c>
      <c r="D375" s="117">
        <v>11.7</v>
      </c>
      <c r="E375" s="117">
        <v>9.5</v>
      </c>
      <c r="F375" s="117">
        <v>1</v>
      </c>
      <c r="G375" s="117">
        <v>2</v>
      </c>
      <c r="H375" s="117">
        <v>0.9</v>
      </c>
      <c r="J375" s="235">
        <f t="shared" si="15"/>
        <v>2</v>
      </c>
      <c r="K375" s="236">
        <f t="shared" si="16"/>
        <v>11.7</v>
      </c>
      <c r="L375" s="236">
        <f t="shared" si="17"/>
        <v>11.940000000000001</v>
      </c>
    </row>
    <row r="376" spans="1:12" hidden="1" x14ac:dyDescent="0.35">
      <c r="A376" s="117">
        <v>2</v>
      </c>
      <c r="B376" s="117">
        <v>159</v>
      </c>
      <c r="C376" s="119">
        <v>11.74</v>
      </c>
      <c r="D376" s="117">
        <v>10.8</v>
      </c>
      <c r="E376" s="117">
        <v>9.6999999999999993</v>
      </c>
      <c r="F376" s="117">
        <v>1</v>
      </c>
      <c r="G376" s="117">
        <v>2</v>
      </c>
      <c r="H376" s="117">
        <v>0.4</v>
      </c>
      <c r="J376" s="235">
        <f t="shared" si="15"/>
        <v>2</v>
      </c>
      <c r="K376" s="236">
        <f t="shared" si="16"/>
        <v>10.8</v>
      </c>
      <c r="L376" s="236">
        <f t="shared" si="17"/>
        <v>11.74</v>
      </c>
    </row>
    <row r="377" spans="1:12" hidden="1" x14ac:dyDescent="0.35">
      <c r="A377" s="117">
        <v>2</v>
      </c>
      <c r="B377" s="117">
        <v>160</v>
      </c>
      <c r="C377" s="119">
        <v>12.2</v>
      </c>
      <c r="D377" s="117">
        <v>12.7</v>
      </c>
      <c r="E377" s="117">
        <v>11.4</v>
      </c>
      <c r="F377" s="117">
        <v>1</v>
      </c>
      <c r="G377" s="117">
        <v>2</v>
      </c>
      <c r="H377" s="117">
        <v>0.4</v>
      </c>
      <c r="J377" s="235">
        <f t="shared" si="15"/>
        <v>2</v>
      </c>
      <c r="K377" s="236">
        <f t="shared" si="16"/>
        <v>12.7</v>
      </c>
      <c r="L377" s="236">
        <f t="shared" si="17"/>
        <v>12.2</v>
      </c>
    </row>
    <row r="378" spans="1:12" hidden="1" x14ac:dyDescent="0.35">
      <c r="A378" s="117">
        <v>2</v>
      </c>
      <c r="B378" s="117">
        <v>161</v>
      </c>
      <c r="C378" s="119">
        <v>12.02</v>
      </c>
      <c r="D378" s="117">
        <v>10.6</v>
      </c>
      <c r="E378" s="117">
        <v>9</v>
      </c>
      <c r="F378" s="117">
        <v>1</v>
      </c>
      <c r="G378" s="117">
        <v>2</v>
      </c>
      <c r="H378" s="117">
        <v>0.7</v>
      </c>
      <c r="J378" s="235">
        <f t="shared" si="15"/>
        <v>2</v>
      </c>
      <c r="K378" s="236">
        <f t="shared" si="16"/>
        <v>10.6</v>
      </c>
      <c r="L378" s="236">
        <f t="shared" si="17"/>
        <v>12.02</v>
      </c>
    </row>
    <row r="379" spans="1:12" hidden="1" x14ac:dyDescent="0.35">
      <c r="A379" s="117">
        <v>2</v>
      </c>
      <c r="B379" s="117">
        <v>162</v>
      </c>
      <c r="C379" s="119">
        <v>12.22</v>
      </c>
      <c r="D379" s="117">
        <v>11.5</v>
      </c>
      <c r="E379" s="117">
        <v>10</v>
      </c>
      <c r="F379" s="117">
        <v>1</v>
      </c>
      <c r="G379" s="117">
        <v>2</v>
      </c>
      <c r="H379" s="117">
        <v>0.6</v>
      </c>
      <c r="J379" s="235">
        <f t="shared" si="15"/>
        <v>2</v>
      </c>
      <c r="K379" s="236">
        <f t="shared" si="16"/>
        <v>11.5</v>
      </c>
      <c r="L379" s="236">
        <f t="shared" si="17"/>
        <v>12.22</v>
      </c>
    </row>
    <row r="380" spans="1:12" hidden="1" x14ac:dyDescent="0.35">
      <c r="A380" s="117">
        <v>2</v>
      </c>
      <c r="B380" s="117">
        <v>163</v>
      </c>
      <c r="C380" s="119">
        <v>12.6</v>
      </c>
      <c r="D380" s="117">
        <v>13.1</v>
      </c>
      <c r="E380" s="117">
        <v>11.2</v>
      </c>
      <c r="F380" s="117">
        <v>1</v>
      </c>
      <c r="G380" s="117">
        <v>2</v>
      </c>
      <c r="H380" s="117">
        <v>0.6</v>
      </c>
      <c r="J380" s="235">
        <f t="shared" si="15"/>
        <v>2</v>
      </c>
      <c r="K380" s="236">
        <f t="shared" si="16"/>
        <v>13.1</v>
      </c>
      <c r="L380" s="236">
        <f t="shared" si="17"/>
        <v>12.6</v>
      </c>
    </row>
    <row r="381" spans="1:12" hidden="1" x14ac:dyDescent="0.35">
      <c r="A381" s="117">
        <v>2</v>
      </c>
      <c r="B381" s="117">
        <v>164</v>
      </c>
      <c r="C381" s="119">
        <v>12.129999999999999</v>
      </c>
      <c r="D381" s="117">
        <v>12.2</v>
      </c>
      <c r="E381" s="117">
        <v>10.4</v>
      </c>
      <c r="F381" s="117">
        <v>1</v>
      </c>
      <c r="G381" s="117">
        <v>2</v>
      </c>
      <c r="H381" s="117">
        <v>0.8</v>
      </c>
      <c r="J381" s="235">
        <f t="shared" si="15"/>
        <v>2</v>
      </c>
      <c r="K381" s="236">
        <f t="shared" si="16"/>
        <v>12.2</v>
      </c>
      <c r="L381" s="236">
        <f t="shared" si="17"/>
        <v>12.129999999999999</v>
      </c>
    </row>
    <row r="382" spans="1:12" hidden="1" x14ac:dyDescent="0.35">
      <c r="A382" s="117">
        <v>2</v>
      </c>
      <c r="B382" s="117">
        <v>165</v>
      </c>
      <c r="C382" s="119">
        <v>12.120000000000001</v>
      </c>
      <c r="D382" s="117">
        <v>11</v>
      </c>
      <c r="E382" s="117">
        <v>9.6</v>
      </c>
      <c r="F382" s="117">
        <v>1</v>
      </c>
      <c r="G382" s="117">
        <v>2</v>
      </c>
      <c r="H382" s="117">
        <v>0.4</v>
      </c>
      <c r="J382" s="235">
        <f t="shared" si="15"/>
        <v>2</v>
      </c>
      <c r="K382" s="236">
        <f t="shared" si="16"/>
        <v>11</v>
      </c>
      <c r="L382" s="236">
        <f t="shared" si="17"/>
        <v>12.120000000000001</v>
      </c>
    </row>
    <row r="383" spans="1:12" hidden="1" x14ac:dyDescent="0.35">
      <c r="A383" s="117">
        <v>2</v>
      </c>
      <c r="B383" s="117">
        <v>166</v>
      </c>
      <c r="C383" s="119">
        <v>12.76</v>
      </c>
      <c r="D383" s="117">
        <v>12.5</v>
      </c>
      <c r="E383" s="117">
        <v>11</v>
      </c>
      <c r="F383" s="117">
        <v>1</v>
      </c>
      <c r="G383" s="117">
        <v>2</v>
      </c>
      <c r="H383" s="117">
        <v>0.5</v>
      </c>
      <c r="J383" s="235">
        <f t="shared" si="15"/>
        <v>2</v>
      </c>
      <c r="K383" s="236">
        <f t="shared" si="16"/>
        <v>12.5</v>
      </c>
      <c r="L383" s="236">
        <f t="shared" si="17"/>
        <v>12.76</v>
      </c>
    </row>
    <row r="384" spans="1:12" hidden="1" x14ac:dyDescent="0.35">
      <c r="A384" s="117">
        <v>2</v>
      </c>
      <c r="B384" s="117">
        <v>167</v>
      </c>
      <c r="C384" s="119">
        <v>12.77</v>
      </c>
      <c r="D384" s="117">
        <v>13.5</v>
      </c>
      <c r="E384" s="117">
        <v>11.4</v>
      </c>
      <c r="F384" s="117">
        <v>1</v>
      </c>
      <c r="G384" s="117">
        <v>2</v>
      </c>
      <c r="H384" s="117">
        <v>0.8</v>
      </c>
      <c r="J384" s="235">
        <f t="shared" si="15"/>
        <v>2</v>
      </c>
      <c r="K384" s="236">
        <f t="shared" si="16"/>
        <v>13.5</v>
      </c>
      <c r="L384" s="236">
        <f t="shared" si="17"/>
        <v>12.77</v>
      </c>
    </row>
    <row r="385" spans="1:12" hidden="1" x14ac:dyDescent="0.35">
      <c r="A385" s="117">
        <v>2</v>
      </c>
      <c r="B385" s="117">
        <v>168</v>
      </c>
      <c r="C385" s="119">
        <v>12.45</v>
      </c>
      <c r="D385" s="117">
        <v>11.6</v>
      </c>
      <c r="E385" s="117">
        <v>10.5</v>
      </c>
      <c r="F385" s="117">
        <v>1</v>
      </c>
      <c r="G385" s="117">
        <v>2</v>
      </c>
      <c r="H385" s="117">
        <v>0.7</v>
      </c>
      <c r="J385" s="235">
        <f t="shared" si="15"/>
        <v>2</v>
      </c>
      <c r="K385" s="236">
        <f t="shared" si="16"/>
        <v>11.6</v>
      </c>
      <c r="L385" s="236">
        <f t="shared" si="17"/>
        <v>12.45</v>
      </c>
    </row>
    <row r="386" spans="1:12" hidden="1" x14ac:dyDescent="0.35">
      <c r="A386" s="117">
        <v>2</v>
      </c>
      <c r="B386" s="117">
        <v>169</v>
      </c>
      <c r="C386" s="119">
        <v>12.35</v>
      </c>
      <c r="D386" s="117">
        <v>11.7</v>
      </c>
      <c r="E386" s="117">
        <v>10</v>
      </c>
      <c r="F386" s="117">
        <v>1</v>
      </c>
      <c r="G386" s="117">
        <v>2</v>
      </c>
      <c r="H386" s="117">
        <v>0.9</v>
      </c>
      <c r="J386" s="235">
        <f t="shared" si="15"/>
        <v>2</v>
      </c>
      <c r="K386" s="236">
        <f t="shared" si="16"/>
        <v>11.7</v>
      </c>
      <c r="L386" s="236">
        <f t="shared" si="17"/>
        <v>12.35</v>
      </c>
    </row>
    <row r="387" spans="1:12" hidden="1" x14ac:dyDescent="0.35">
      <c r="A387" s="117">
        <v>2</v>
      </c>
      <c r="B387" s="117">
        <v>170</v>
      </c>
      <c r="C387" s="119">
        <v>12.8</v>
      </c>
      <c r="D387" s="117">
        <v>13.1</v>
      </c>
      <c r="E387" s="117">
        <v>11.4</v>
      </c>
      <c r="F387" s="117">
        <v>1</v>
      </c>
      <c r="G387" s="117">
        <v>2</v>
      </c>
      <c r="H387" s="117">
        <v>0.5</v>
      </c>
      <c r="J387" s="235">
        <f t="shared" si="15"/>
        <v>2</v>
      </c>
      <c r="K387" s="236">
        <f t="shared" si="16"/>
        <v>13.1</v>
      </c>
      <c r="L387" s="236">
        <f t="shared" si="17"/>
        <v>12.8</v>
      </c>
    </row>
    <row r="388" spans="1:12" hidden="1" x14ac:dyDescent="0.35">
      <c r="A388" s="117">
        <v>2</v>
      </c>
      <c r="B388" s="117">
        <v>171</v>
      </c>
      <c r="C388" s="119">
        <v>11.99</v>
      </c>
      <c r="D388" s="117">
        <v>12.6</v>
      </c>
      <c r="E388" s="117">
        <v>10.7</v>
      </c>
      <c r="F388" s="117">
        <v>1</v>
      </c>
      <c r="G388" s="117">
        <v>2</v>
      </c>
      <c r="H388" s="117">
        <v>0.7</v>
      </c>
      <c r="J388" s="235">
        <f t="shared" si="15"/>
        <v>2</v>
      </c>
      <c r="K388" s="236">
        <f t="shared" si="16"/>
        <v>12.6</v>
      </c>
      <c r="L388" s="236">
        <f t="shared" si="17"/>
        <v>11.99</v>
      </c>
    </row>
    <row r="389" spans="1:12" hidden="1" x14ac:dyDescent="0.35">
      <c r="A389" s="117">
        <v>2</v>
      </c>
      <c r="B389" s="117">
        <v>172</v>
      </c>
      <c r="C389" s="119">
        <v>12.3</v>
      </c>
      <c r="D389" s="117">
        <v>11.8</v>
      </c>
      <c r="E389" s="117">
        <v>9.9</v>
      </c>
      <c r="F389" s="117">
        <v>1</v>
      </c>
      <c r="G389" s="117">
        <v>2</v>
      </c>
      <c r="H389" s="117">
        <v>0.7</v>
      </c>
      <c r="J389" s="235">
        <f t="shared" si="15"/>
        <v>2</v>
      </c>
      <c r="K389" s="236">
        <f t="shared" si="16"/>
        <v>11.8</v>
      </c>
      <c r="L389" s="236">
        <f t="shared" si="17"/>
        <v>12.3</v>
      </c>
    </row>
    <row r="390" spans="1:12" hidden="1" x14ac:dyDescent="0.35">
      <c r="A390" s="117">
        <v>2</v>
      </c>
      <c r="B390" s="117">
        <v>173</v>
      </c>
      <c r="C390" s="119">
        <v>13.059999999999999</v>
      </c>
      <c r="D390" s="117">
        <v>13.3</v>
      </c>
      <c r="E390" s="117">
        <v>11.6</v>
      </c>
      <c r="F390" s="117">
        <v>1</v>
      </c>
      <c r="G390" s="117">
        <v>2</v>
      </c>
      <c r="H390" s="117">
        <v>0.7</v>
      </c>
      <c r="J390" s="235">
        <f t="shared" si="15"/>
        <v>2</v>
      </c>
      <c r="K390" s="236">
        <f t="shared" si="16"/>
        <v>13.3</v>
      </c>
      <c r="L390" s="236">
        <f t="shared" si="17"/>
        <v>13.059999999999999</v>
      </c>
    </row>
    <row r="391" spans="1:12" hidden="1" x14ac:dyDescent="0.35">
      <c r="A391" s="117">
        <v>2</v>
      </c>
      <c r="B391" s="117">
        <v>174</v>
      </c>
      <c r="C391" s="119">
        <v>12.17</v>
      </c>
      <c r="D391" s="117">
        <v>12</v>
      </c>
      <c r="E391" s="117">
        <v>10.199999999999999</v>
      </c>
      <c r="F391" s="117">
        <v>1</v>
      </c>
      <c r="G391" s="117">
        <v>2</v>
      </c>
      <c r="H391" s="117">
        <v>0.6</v>
      </c>
      <c r="J391" s="235">
        <f t="shared" si="15"/>
        <v>2</v>
      </c>
      <c r="K391" s="236">
        <f t="shared" si="16"/>
        <v>12</v>
      </c>
      <c r="L391" s="236">
        <f t="shared" si="17"/>
        <v>12.17</v>
      </c>
    </row>
    <row r="392" spans="1:12" hidden="1" x14ac:dyDescent="0.35">
      <c r="A392" s="117">
        <v>2</v>
      </c>
      <c r="B392" s="117">
        <v>175</v>
      </c>
      <c r="C392" s="119">
        <v>12.17</v>
      </c>
      <c r="D392" s="117">
        <v>10.8</v>
      </c>
      <c r="E392" s="117">
        <v>9.6</v>
      </c>
      <c r="F392" s="117">
        <v>1</v>
      </c>
      <c r="G392" s="117">
        <v>2</v>
      </c>
      <c r="H392" s="117">
        <v>0.5</v>
      </c>
      <c r="J392" s="235">
        <f t="shared" si="15"/>
        <v>2</v>
      </c>
      <c r="K392" s="236">
        <f t="shared" si="16"/>
        <v>10.8</v>
      </c>
      <c r="L392" s="236">
        <f t="shared" si="17"/>
        <v>12.17</v>
      </c>
    </row>
    <row r="393" spans="1:12" hidden="1" x14ac:dyDescent="0.35">
      <c r="A393" s="117">
        <v>2</v>
      </c>
      <c r="B393" s="117">
        <v>176</v>
      </c>
      <c r="C393" s="119">
        <v>12.6</v>
      </c>
      <c r="D393" s="117">
        <v>11.9</v>
      </c>
      <c r="E393" s="117">
        <v>10.4</v>
      </c>
      <c r="F393" s="117">
        <v>1</v>
      </c>
      <c r="G393" s="117">
        <v>2</v>
      </c>
      <c r="H393" s="117">
        <v>0.5</v>
      </c>
      <c r="J393" s="235">
        <f t="shared" si="15"/>
        <v>2</v>
      </c>
      <c r="K393" s="236">
        <f t="shared" si="16"/>
        <v>11.9</v>
      </c>
      <c r="L393" s="236">
        <f t="shared" si="17"/>
        <v>12.6</v>
      </c>
    </row>
    <row r="394" spans="1:12" hidden="1" x14ac:dyDescent="0.35">
      <c r="A394" s="117">
        <v>2</v>
      </c>
      <c r="B394" s="117">
        <v>177</v>
      </c>
      <c r="C394" s="119">
        <v>10.8</v>
      </c>
      <c r="D394" s="117">
        <v>8</v>
      </c>
      <c r="E394" s="117">
        <v>6.8</v>
      </c>
      <c r="F394" s="117">
        <v>1</v>
      </c>
      <c r="G394" s="117">
        <v>2</v>
      </c>
      <c r="H394" s="117">
        <v>0.4</v>
      </c>
      <c r="J394" s="235">
        <f t="shared" si="15"/>
        <v>2</v>
      </c>
      <c r="K394" s="236">
        <f t="shared" si="16"/>
        <v>8</v>
      </c>
      <c r="L394" s="236">
        <f t="shared" si="17"/>
        <v>10.8</v>
      </c>
    </row>
    <row r="395" spans="1:12" hidden="1" x14ac:dyDescent="0.35">
      <c r="A395" s="117">
        <v>2</v>
      </c>
      <c r="B395" s="117">
        <v>178</v>
      </c>
      <c r="C395" s="119">
        <v>12.17</v>
      </c>
      <c r="D395" s="117">
        <v>11.7</v>
      </c>
      <c r="E395" s="117">
        <v>10.199999999999999</v>
      </c>
      <c r="F395" s="117">
        <v>1</v>
      </c>
      <c r="G395" s="117">
        <v>2</v>
      </c>
      <c r="H395" s="117">
        <v>1</v>
      </c>
      <c r="J395" s="235">
        <f t="shared" si="15"/>
        <v>2</v>
      </c>
      <c r="K395" s="236">
        <f t="shared" si="16"/>
        <v>11.7</v>
      </c>
      <c r="L395" s="236">
        <f t="shared" si="17"/>
        <v>12.17</v>
      </c>
    </row>
    <row r="396" spans="1:12" hidden="1" x14ac:dyDescent="0.35">
      <c r="A396" s="117">
        <v>2</v>
      </c>
      <c r="B396" s="117">
        <v>179</v>
      </c>
      <c r="C396" s="119">
        <v>11.91</v>
      </c>
      <c r="D396" s="117">
        <v>10.8</v>
      </c>
      <c r="E396" s="117">
        <v>9.4</v>
      </c>
      <c r="F396" s="117">
        <v>1</v>
      </c>
      <c r="G396" s="117">
        <v>2</v>
      </c>
      <c r="H396" s="117">
        <v>0.4</v>
      </c>
      <c r="J396" s="235">
        <f t="shared" si="15"/>
        <v>2</v>
      </c>
      <c r="K396" s="236">
        <f t="shared" si="16"/>
        <v>10.8</v>
      </c>
      <c r="L396" s="236">
        <f t="shared" si="17"/>
        <v>11.91</v>
      </c>
    </row>
    <row r="397" spans="1:12" hidden="1" x14ac:dyDescent="0.35">
      <c r="A397" s="117">
        <v>2</v>
      </c>
      <c r="B397" s="117">
        <v>180</v>
      </c>
      <c r="C397" s="119">
        <v>12.45</v>
      </c>
      <c r="D397" s="117">
        <v>11.5</v>
      </c>
      <c r="E397" s="117">
        <v>9.8000000000000007</v>
      </c>
      <c r="F397" s="117">
        <v>1</v>
      </c>
      <c r="G397" s="117">
        <v>2</v>
      </c>
      <c r="H397" s="117">
        <v>0.7</v>
      </c>
      <c r="J397" s="235">
        <f t="shared" si="15"/>
        <v>2</v>
      </c>
      <c r="K397" s="236">
        <f t="shared" si="16"/>
        <v>11.5</v>
      </c>
      <c r="L397" s="236">
        <f t="shared" si="17"/>
        <v>12.45</v>
      </c>
    </row>
    <row r="398" spans="1:12" hidden="1" x14ac:dyDescent="0.35">
      <c r="A398" s="117">
        <v>2</v>
      </c>
      <c r="B398" s="117">
        <v>181</v>
      </c>
      <c r="C398" s="119">
        <v>12.17</v>
      </c>
      <c r="D398" s="117">
        <v>12.2</v>
      </c>
      <c r="E398" s="117">
        <v>9.6999999999999993</v>
      </c>
      <c r="F398" s="117">
        <v>1</v>
      </c>
      <c r="G398" s="117">
        <v>2</v>
      </c>
      <c r="H398" s="117">
        <v>0.6</v>
      </c>
      <c r="J398" s="235">
        <f t="shared" si="15"/>
        <v>2</v>
      </c>
      <c r="K398" s="236">
        <f t="shared" si="16"/>
        <v>12.2</v>
      </c>
      <c r="L398" s="236">
        <f t="shared" si="17"/>
        <v>12.17</v>
      </c>
    </row>
    <row r="399" spans="1:12" hidden="1" x14ac:dyDescent="0.35">
      <c r="A399" s="117">
        <v>2</v>
      </c>
      <c r="B399" s="117">
        <v>182</v>
      </c>
      <c r="C399" s="119">
        <v>12.85</v>
      </c>
      <c r="D399" s="117">
        <v>13.2</v>
      </c>
      <c r="E399" s="117">
        <v>11.5</v>
      </c>
      <c r="F399" s="117">
        <v>1</v>
      </c>
      <c r="G399" s="117">
        <v>2</v>
      </c>
      <c r="H399" s="117">
        <v>0.5</v>
      </c>
      <c r="J399" s="235">
        <f t="shared" si="15"/>
        <v>2</v>
      </c>
      <c r="K399" s="236">
        <f t="shared" si="16"/>
        <v>13.2</v>
      </c>
      <c r="L399" s="236">
        <f t="shared" si="17"/>
        <v>12.85</v>
      </c>
    </row>
    <row r="400" spans="1:12" hidden="1" x14ac:dyDescent="0.35">
      <c r="A400" s="117">
        <v>2</v>
      </c>
      <c r="B400" s="117">
        <v>183</v>
      </c>
      <c r="C400" s="119">
        <v>12.52</v>
      </c>
      <c r="D400" s="117">
        <v>13.1</v>
      </c>
      <c r="E400" s="117">
        <v>11.2</v>
      </c>
      <c r="F400" s="117">
        <v>1</v>
      </c>
      <c r="G400" s="117">
        <v>2</v>
      </c>
      <c r="H400" s="117">
        <v>0.7</v>
      </c>
      <c r="J400" s="235">
        <f t="shared" si="15"/>
        <v>2</v>
      </c>
      <c r="K400" s="236">
        <f t="shared" si="16"/>
        <v>13.1</v>
      </c>
      <c r="L400" s="236">
        <f t="shared" si="17"/>
        <v>12.52</v>
      </c>
    </row>
    <row r="401" spans="1:12" hidden="1" x14ac:dyDescent="0.35">
      <c r="A401" s="117">
        <v>2</v>
      </c>
      <c r="B401" s="117">
        <v>184</v>
      </c>
      <c r="C401" s="119">
        <v>13.38</v>
      </c>
      <c r="D401" s="117">
        <v>15.5</v>
      </c>
      <c r="E401" s="117">
        <v>13.5</v>
      </c>
      <c r="F401" s="117">
        <v>1</v>
      </c>
      <c r="G401" s="117">
        <v>2</v>
      </c>
      <c r="H401" s="117">
        <v>0.8</v>
      </c>
      <c r="J401" s="235">
        <f t="shared" si="15"/>
        <v>2</v>
      </c>
      <c r="K401" s="236">
        <f t="shared" si="16"/>
        <v>15.5</v>
      </c>
      <c r="L401" s="236">
        <f t="shared" si="17"/>
        <v>13.38</v>
      </c>
    </row>
    <row r="402" spans="1:12" hidden="1" x14ac:dyDescent="0.35">
      <c r="A402" s="117">
        <v>2</v>
      </c>
      <c r="B402" s="117">
        <v>185</v>
      </c>
      <c r="C402" s="119">
        <v>11.99</v>
      </c>
      <c r="D402" s="117">
        <v>11.6</v>
      </c>
      <c r="E402" s="117">
        <v>9.8000000000000007</v>
      </c>
      <c r="F402" s="117">
        <v>1</v>
      </c>
      <c r="G402" s="117">
        <v>2</v>
      </c>
      <c r="H402" s="117">
        <v>0.2</v>
      </c>
      <c r="J402" s="235">
        <f t="shared" si="15"/>
        <v>2</v>
      </c>
      <c r="K402" s="236">
        <f t="shared" si="16"/>
        <v>11.6</v>
      </c>
      <c r="L402" s="236">
        <f t="shared" si="17"/>
        <v>11.99</v>
      </c>
    </row>
    <row r="403" spans="1:12" hidden="1" x14ac:dyDescent="0.35">
      <c r="A403" s="117">
        <v>2</v>
      </c>
      <c r="B403" s="117">
        <v>186</v>
      </c>
      <c r="C403" s="119">
        <v>12.11</v>
      </c>
      <c r="D403" s="117">
        <v>13.2</v>
      </c>
      <c r="E403" s="117">
        <v>11.3</v>
      </c>
      <c r="F403" s="117">
        <v>1</v>
      </c>
      <c r="G403" s="117">
        <v>2</v>
      </c>
      <c r="H403" s="117">
        <v>0.5</v>
      </c>
      <c r="J403" s="235">
        <f t="shared" ref="J403:J458" si="18">+A403</f>
        <v>2</v>
      </c>
      <c r="K403" s="236">
        <f t="shared" ref="K403:K466" si="19">+D403</f>
        <v>13.2</v>
      </c>
      <c r="L403" s="236">
        <f t="shared" ref="L403:L458" si="20">+C403</f>
        <v>12.11</v>
      </c>
    </row>
    <row r="404" spans="1:12" hidden="1" x14ac:dyDescent="0.35">
      <c r="A404" s="117">
        <v>2</v>
      </c>
      <c r="B404" s="117">
        <v>187</v>
      </c>
      <c r="C404" s="119">
        <v>12.209999999999999</v>
      </c>
      <c r="D404" s="117">
        <v>12.4</v>
      </c>
      <c r="E404" s="117">
        <v>10.5</v>
      </c>
      <c r="F404" s="117">
        <v>1</v>
      </c>
      <c r="G404" s="117">
        <v>2</v>
      </c>
      <c r="H404" s="117">
        <v>0.7</v>
      </c>
      <c r="J404" s="235">
        <f t="shared" si="18"/>
        <v>2</v>
      </c>
      <c r="K404" s="236">
        <f t="shared" si="19"/>
        <v>12.4</v>
      </c>
      <c r="L404" s="236">
        <f t="shared" si="20"/>
        <v>12.209999999999999</v>
      </c>
    </row>
    <row r="405" spans="1:12" hidden="1" x14ac:dyDescent="0.35">
      <c r="A405" s="117">
        <v>2</v>
      </c>
      <c r="B405" s="117">
        <v>188</v>
      </c>
      <c r="C405" s="119">
        <v>12.53</v>
      </c>
      <c r="D405" s="117">
        <v>13.4</v>
      </c>
      <c r="E405" s="117">
        <v>11.5</v>
      </c>
      <c r="F405" s="117">
        <v>1</v>
      </c>
      <c r="G405" s="117">
        <v>2</v>
      </c>
      <c r="H405" s="117">
        <v>0.7</v>
      </c>
      <c r="J405" s="235">
        <f t="shared" si="18"/>
        <v>2</v>
      </c>
      <c r="K405" s="236">
        <f t="shared" si="19"/>
        <v>13.4</v>
      </c>
      <c r="L405" s="236">
        <f t="shared" si="20"/>
        <v>12.53</v>
      </c>
    </row>
    <row r="406" spans="1:12" hidden="1" x14ac:dyDescent="0.35">
      <c r="A406" s="117">
        <v>2</v>
      </c>
      <c r="B406" s="117">
        <v>189</v>
      </c>
      <c r="C406" s="119">
        <v>12.290000000000001</v>
      </c>
      <c r="D406" s="117">
        <v>10.8</v>
      </c>
      <c r="E406" s="117">
        <v>9.1999999999999993</v>
      </c>
      <c r="F406" s="117">
        <v>1</v>
      </c>
      <c r="G406" s="117">
        <v>2</v>
      </c>
      <c r="H406" s="117">
        <v>0.4</v>
      </c>
      <c r="J406" s="235">
        <f t="shared" si="18"/>
        <v>2</v>
      </c>
      <c r="K406" s="236">
        <f t="shared" si="19"/>
        <v>10.8</v>
      </c>
      <c r="L406" s="236">
        <f t="shared" si="20"/>
        <v>12.290000000000001</v>
      </c>
    </row>
    <row r="407" spans="1:12" hidden="1" x14ac:dyDescent="0.35">
      <c r="A407" s="117">
        <v>2</v>
      </c>
      <c r="B407" s="117">
        <v>190</v>
      </c>
      <c r="C407" s="119">
        <v>12.35</v>
      </c>
      <c r="D407" s="117">
        <v>12.3</v>
      </c>
      <c r="E407" s="117">
        <v>10.6</v>
      </c>
      <c r="F407" s="117">
        <v>1</v>
      </c>
      <c r="G407" s="117">
        <v>2</v>
      </c>
      <c r="H407" s="117">
        <v>0.4</v>
      </c>
      <c r="J407" s="235">
        <f t="shared" si="18"/>
        <v>2</v>
      </c>
      <c r="K407" s="236">
        <f t="shared" si="19"/>
        <v>12.3</v>
      </c>
      <c r="L407" s="236">
        <f t="shared" si="20"/>
        <v>12.35</v>
      </c>
    </row>
    <row r="408" spans="1:12" hidden="1" x14ac:dyDescent="0.35">
      <c r="A408" s="117">
        <v>2</v>
      </c>
      <c r="B408" s="117">
        <v>191</v>
      </c>
      <c r="C408" s="119">
        <v>11.559999999999999</v>
      </c>
      <c r="D408" s="117">
        <v>9.3000000000000007</v>
      </c>
      <c r="E408" s="117">
        <v>8.1999999999999993</v>
      </c>
      <c r="F408" s="117">
        <v>1</v>
      </c>
      <c r="G408" s="117">
        <v>2</v>
      </c>
      <c r="H408" s="117">
        <v>0.4</v>
      </c>
      <c r="J408" s="235">
        <f t="shared" si="18"/>
        <v>2</v>
      </c>
      <c r="K408" s="236">
        <f t="shared" si="19"/>
        <v>9.3000000000000007</v>
      </c>
      <c r="L408" s="236">
        <f t="shared" si="20"/>
        <v>11.559999999999999</v>
      </c>
    </row>
    <row r="409" spans="1:12" hidden="1" x14ac:dyDescent="0.35">
      <c r="A409" s="117">
        <v>2</v>
      </c>
      <c r="B409" s="117">
        <v>192</v>
      </c>
      <c r="C409" s="119">
        <v>11.9</v>
      </c>
      <c r="D409" s="117">
        <v>11.6</v>
      </c>
      <c r="E409" s="117">
        <v>10</v>
      </c>
      <c r="F409" s="117">
        <v>1</v>
      </c>
      <c r="G409" s="117">
        <v>2</v>
      </c>
      <c r="H409" s="117">
        <v>0.7</v>
      </c>
      <c r="J409" s="235">
        <f t="shared" si="18"/>
        <v>2</v>
      </c>
      <c r="K409" s="236">
        <f t="shared" si="19"/>
        <v>11.6</v>
      </c>
      <c r="L409" s="236">
        <f t="shared" si="20"/>
        <v>11.9</v>
      </c>
    </row>
    <row r="410" spans="1:12" hidden="1" x14ac:dyDescent="0.35">
      <c r="A410" s="117">
        <v>2</v>
      </c>
      <c r="B410" s="117">
        <v>193</v>
      </c>
      <c r="C410" s="119">
        <v>12.3</v>
      </c>
      <c r="D410" s="117">
        <v>13.7</v>
      </c>
      <c r="E410" s="117">
        <v>11.7</v>
      </c>
      <c r="F410" s="117">
        <v>1</v>
      </c>
      <c r="G410" s="117">
        <v>2</v>
      </c>
      <c r="H410" s="117">
        <v>0.8</v>
      </c>
      <c r="J410" s="235">
        <f t="shared" si="18"/>
        <v>2</v>
      </c>
      <c r="K410" s="236">
        <f t="shared" si="19"/>
        <v>13.7</v>
      </c>
      <c r="L410" s="236">
        <f t="shared" si="20"/>
        <v>12.3</v>
      </c>
    </row>
    <row r="411" spans="1:12" hidden="1" x14ac:dyDescent="0.35">
      <c r="A411" s="117">
        <v>2</v>
      </c>
      <c r="B411" s="117">
        <v>194</v>
      </c>
      <c r="C411" s="119">
        <v>12.34</v>
      </c>
      <c r="D411" s="117">
        <v>12</v>
      </c>
      <c r="E411" s="117">
        <v>10.3</v>
      </c>
      <c r="F411" s="117">
        <v>1</v>
      </c>
      <c r="G411" s="117">
        <v>2</v>
      </c>
      <c r="H411" s="117">
        <v>0.6</v>
      </c>
      <c r="J411" s="235">
        <f t="shared" si="18"/>
        <v>2</v>
      </c>
      <c r="K411" s="236">
        <f t="shared" si="19"/>
        <v>12</v>
      </c>
      <c r="L411" s="236">
        <f t="shared" si="20"/>
        <v>12.34</v>
      </c>
    </row>
    <row r="412" spans="1:12" hidden="1" x14ac:dyDescent="0.35">
      <c r="A412" s="117">
        <v>2</v>
      </c>
      <c r="B412" s="117">
        <v>195</v>
      </c>
      <c r="C412" s="119">
        <v>13.48</v>
      </c>
      <c r="D412" s="117">
        <v>13</v>
      </c>
      <c r="E412" s="117">
        <v>11.4</v>
      </c>
      <c r="F412" s="117">
        <v>1</v>
      </c>
      <c r="G412" s="117">
        <v>2</v>
      </c>
      <c r="H412" s="117">
        <v>0.7</v>
      </c>
      <c r="J412" s="235">
        <f t="shared" si="18"/>
        <v>2</v>
      </c>
      <c r="K412" s="236">
        <f t="shared" si="19"/>
        <v>13</v>
      </c>
      <c r="L412" s="236">
        <f t="shared" si="20"/>
        <v>13.48</v>
      </c>
    </row>
    <row r="413" spans="1:12" hidden="1" x14ac:dyDescent="0.35">
      <c r="A413" s="117">
        <v>2</v>
      </c>
      <c r="B413" s="117">
        <v>196</v>
      </c>
      <c r="C413" s="119">
        <v>11.99</v>
      </c>
      <c r="D413" s="117">
        <v>10.8</v>
      </c>
      <c r="E413" s="117">
        <v>9.1999999999999993</v>
      </c>
      <c r="F413" s="117">
        <v>1</v>
      </c>
      <c r="G413" s="117">
        <v>2</v>
      </c>
      <c r="H413" s="117">
        <v>0.7</v>
      </c>
      <c r="J413" s="235">
        <f t="shared" si="18"/>
        <v>2</v>
      </c>
      <c r="K413" s="236">
        <f t="shared" si="19"/>
        <v>10.8</v>
      </c>
      <c r="L413" s="236">
        <f t="shared" si="20"/>
        <v>11.99</v>
      </c>
    </row>
    <row r="414" spans="1:12" hidden="1" x14ac:dyDescent="0.35">
      <c r="A414" s="117">
        <v>2</v>
      </c>
      <c r="B414" s="117">
        <v>197</v>
      </c>
      <c r="C414" s="119">
        <v>11.72</v>
      </c>
      <c r="D414" s="117">
        <v>10.9</v>
      </c>
      <c r="E414" s="117">
        <v>9.1</v>
      </c>
      <c r="F414" s="117">
        <v>1</v>
      </c>
      <c r="G414" s="117">
        <v>2</v>
      </c>
      <c r="H414" s="117">
        <v>0.8</v>
      </c>
      <c r="J414" s="235">
        <f t="shared" si="18"/>
        <v>2</v>
      </c>
      <c r="K414" s="236">
        <f t="shared" si="19"/>
        <v>10.9</v>
      </c>
      <c r="L414" s="236">
        <f t="shared" si="20"/>
        <v>11.72</v>
      </c>
    </row>
    <row r="415" spans="1:12" hidden="1" x14ac:dyDescent="0.35">
      <c r="A415" s="117">
        <v>2</v>
      </c>
      <c r="B415" s="117">
        <v>198</v>
      </c>
      <c r="C415" s="119">
        <v>12.84</v>
      </c>
      <c r="D415" s="117">
        <v>13.2</v>
      </c>
      <c r="E415" s="117">
        <v>11.2</v>
      </c>
      <c r="F415" s="117">
        <v>1</v>
      </c>
      <c r="G415" s="117">
        <v>2</v>
      </c>
      <c r="H415" s="117">
        <v>0.7</v>
      </c>
      <c r="J415" s="235">
        <f t="shared" si="18"/>
        <v>2</v>
      </c>
      <c r="K415" s="236">
        <f t="shared" si="19"/>
        <v>13.2</v>
      </c>
      <c r="L415" s="236">
        <f t="shared" si="20"/>
        <v>12.84</v>
      </c>
    </row>
    <row r="416" spans="1:12" hidden="1" x14ac:dyDescent="0.35">
      <c r="A416" s="117">
        <v>2</v>
      </c>
      <c r="B416" s="117">
        <v>199</v>
      </c>
      <c r="C416" s="119">
        <v>12.51</v>
      </c>
      <c r="D416" s="117">
        <v>12.7</v>
      </c>
      <c r="E416" s="117">
        <v>11</v>
      </c>
      <c r="F416" s="117">
        <v>1</v>
      </c>
      <c r="G416" s="117">
        <v>2</v>
      </c>
      <c r="H416" s="117">
        <v>0.7</v>
      </c>
      <c r="J416" s="235">
        <f t="shared" si="18"/>
        <v>2</v>
      </c>
      <c r="K416" s="236">
        <f t="shared" si="19"/>
        <v>12.7</v>
      </c>
      <c r="L416" s="236">
        <f t="shared" si="20"/>
        <v>12.51</v>
      </c>
    </row>
    <row r="417" spans="1:12" hidden="1" x14ac:dyDescent="0.35">
      <c r="A417" s="117">
        <v>2</v>
      </c>
      <c r="B417" s="117">
        <v>200</v>
      </c>
      <c r="C417" s="119">
        <v>11.61</v>
      </c>
      <c r="D417" s="117">
        <v>10.3</v>
      </c>
      <c r="E417" s="117">
        <v>8.9</v>
      </c>
      <c r="F417" s="117">
        <v>1</v>
      </c>
      <c r="G417" s="117">
        <v>2</v>
      </c>
      <c r="H417" s="117">
        <v>0.6</v>
      </c>
      <c r="J417" s="235">
        <f t="shared" si="18"/>
        <v>2</v>
      </c>
      <c r="K417" s="236">
        <f t="shared" si="19"/>
        <v>10.3</v>
      </c>
      <c r="L417" s="236">
        <f t="shared" si="20"/>
        <v>11.61</v>
      </c>
    </row>
    <row r="418" spans="1:12" hidden="1" x14ac:dyDescent="0.35">
      <c r="A418" s="117">
        <v>3</v>
      </c>
      <c r="B418" s="123">
        <v>1</v>
      </c>
      <c r="C418" s="119">
        <v>8.64</v>
      </c>
      <c r="D418" s="117">
        <v>3.8</v>
      </c>
      <c r="E418" s="125">
        <v>3.5</v>
      </c>
      <c r="F418" s="117">
        <v>3</v>
      </c>
      <c r="I418" s="117">
        <v>2</v>
      </c>
      <c r="J418" s="235">
        <f t="shared" si="18"/>
        <v>3</v>
      </c>
      <c r="K418" s="236">
        <f t="shared" si="19"/>
        <v>3.8</v>
      </c>
      <c r="L418" s="236">
        <f t="shared" si="20"/>
        <v>8.64</v>
      </c>
    </row>
    <row r="419" spans="1:12" hidden="1" x14ac:dyDescent="0.35">
      <c r="A419" s="117">
        <v>3</v>
      </c>
      <c r="B419" s="123">
        <v>2</v>
      </c>
      <c r="C419" s="119">
        <v>9.02</v>
      </c>
      <c r="D419" s="117">
        <v>4.2</v>
      </c>
      <c r="E419" s="126">
        <v>3.7</v>
      </c>
      <c r="F419" s="126">
        <v>3</v>
      </c>
      <c r="G419" s="126"/>
      <c r="I419" s="117">
        <v>2</v>
      </c>
      <c r="J419" s="235">
        <f t="shared" si="18"/>
        <v>3</v>
      </c>
      <c r="K419" s="236">
        <f t="shared" si="19"/>
        <v>4.2</v>
      </c>
      <c r="L419" s="236">
        <f t="shared" si="20"/>
        <v>9.02</v>
      </c>
    </row>
    <row r="420" spans="1:12" hidden="1" x14ac:dyDescent="0.35">
      <c r="A420" s="117">
        <v>3</v>
      </c>
      <c r="B420" s="123">
        <v>3</v>
      </c>
      <c r="C420" s="119">
        <v>8.73</v>
      </c>
      <c r="D420" s="117">
        <v>3.8</v>
      </c>
      <c r="E420" s="117">
        <v>3.7</v>
      </c>
      <c r="F420" s="117">
        <v>3</v>
      </c>
      <c r="I420" s="117">
        <v>2</v>
      </c>
      <c r="J420" s="235">
        <f t="shared" si="18"/>
        <v>3</v>
      </c>
      <c r="K420" s="236">
        <f t="shared" si="19"/>
        <v>3.8</v>
      </c>
      <c r="L420" s="236">
        <f t="shared" si="20"/>
        <v>8.73</v>
      </c>
    </row>
    <row r="421" spans="1:12" hidden="1" x14ac:dyDescent="0.35">
      <c r="A421" s="117">
        <v>3</v>
      </c>
      <c r="B421" s="123">
        <v>4</v>
      </c>
      <c r="C421" s="119">
        <v>8.85</v>
      </c>
      <c r="D421" s="117">
        <v>4.7</v>
      </c>
      <c r="E421" s="117">
        <v>4.0999999999999996</v>
      </c>
      <c r="F421" s="117">
        <v>2</v>
      </c>
      <c r="G421" s="117">
        <v>3</v>
      </c>
      <c r="H421" s="117">
        <v>0.1</v>
      </c>
      <c r="I421" s="117">
        <v>2</v>
      </c>
      <c r="J421" s="235">
        <f t="shared" si="18"/>
        <v>3</v>
      </c>
      <c r="K421" s="236">
        <f t="shared" si="19"/>
        <v>4.7</v>
      </c>
      <c r="L421" s="236">
        <f t="shared" si="20"/>
        <v>8.85</v>
      </c>
    </row>
    <row r="422" spans="1:12" hidden="1" x14ac:dyDescent="0.35">
      <c r="A422" s="117">
        <v>3</v>
      </c>
      <c r="B422" s="123">
        <v>5</v>
      </c>
      <c r="C422" s="119">
        <v>9.39</v>
      </c>
      <c r="D422" s="117">
        <v>4.9000000000000004</v>
      </c>
      <c r="E422" s="117">
        <v>4.4000000000000004</v>
      </c>
      <c r="F422" s="117">
        <v>2</v>
      </c>
      <c r="G422" s="117">
        <v>2</v>
      </c>
      <c r="H422" s="117">
        <v>0.5</v>
      </c>
      <c r="I422" s="117">
        <v>2</v>
      </c>
      <c r="J422" s="235">
        <f t="shared" si="18"/>
        <v>3</v>
      </c>
      <c r="K422" s="236">
        <f t="shared" si="19"/>
        <v>4.9000000000000004</v>
      </c>
      <c r="L422" s="236">
        <f t="shared" si="20"/>
        <v>9.39</v>
      </c>
    </row>
    <row r="423" spans="1:12" hidden="1" x14ac:dyDescent="0.35">
      <c r="A423" s="117">
        <v>3</v>
      </c>
      <c r="B423" s="123">
        <v>6</v>
      </c>
      <c r="C423" s="119">
        <v>9.2200000000000006</v>
      </c>
      <c r="D423" s="117">
        <v>4.4000000000000004</v>
      </c>
      <c r="E423" s="117">
        <v>3.9</v>
      </c>
      <c r="F423" s="117">
        <v>2</v>
      </c>
      <c r="G423" s="117">
        <v>2</v>
      </c>
      <c r="H423" s="117">
        <v>0.1</v>
      </c>
      <c r="I423" s="117">
        <v>2</v>
      </c>
      <c r="J423" s="235">
        <f t="shared" si="18"/>
        <v>3</v>
      </c>
      <c r="K423" s="236">
        <f t="shared" si="19"/>
        <v>4.4000000000000004</v>
      </c>
      <c r="L423" s="236">
        <f t="shared" si="20"/>
        <v>9.2200000000000006</v>
      </c>
    </row>
    <row r="424" spans="1:12" hidden="1" x14ac:dyDescent="0.35">
      <c r="A424" s="117">
        <v>3</v>
      </c>
      <c r="B424" s="123">
        <v>7</v>
      </c>
      <c r="C424" s="119">
        <v>9.08</v>
      </c>
      <c r="D424" s="117">
        <v>3.8</v>
      </c>
      <c r="E424" s="117">
        <v>3.7</v>
      </c>
      <c r="F424" s="117">
        <v>3</v>
      </c>
      <c r="I424" s="117">
        <v>1</v>
      </c>
      <c r="J424" s="235">
        <f t="shared" si="18"/>
        <v>3</v>
      </c>
      <c r="K424" s="236">
        <f t="shared" si="19"/>
        <v>3.8</v>
      </c>
      <c r="L424" s="236">
        <f t="shared" si="20"/>
        <v>9.08</v>
      </c>
    </row>
    <row r="425" spans="1:12" hidden="1" x14ac:dyDescent="0.35">
      <c r="A425" s="117">
        <v>3</v>
      </c>
      <c r="B425" s="123">
        <v>8</v>
      </c>
      <c r="C425" s="119">
        <v>8.4599999999999991</v>
      </c>
      <c r="D425" s="117">
        <v>4</v>
      </c>
      <c r="E425" s="117">
        <v>3.4</v>
      </c>
      <c r="F425" s="117">
        <v>2</v>
      </c>
      <c r="G425" s="117">
        <v>3</v>
      </c>
      <c r="H425" s="117">
        <v>0.1</v>
      </c>
      <c r="I425" s="117">
        <v>1</v>
      </c>
      <c r="J425" s="235">
        <f t="shared" si="18"/>
        <v>3</v>
      </c>
      <c r="K425" s="236">
        <f t="shared" si="19"/>
        <v>4</v>
      </c>
      <c r="L425" s="236">
        <f t="shared" si="20"/>
        <v>8.4599999999999991</v>
      </c>
    </row>
    <row r="426" spans="1:12" hidden="1" x14ac:dyDescent="0.35">
      <c r="A426" s="117">
        <v>3</v>
      </c>
      <c r="B426" s="123">
        <v>9</v>
      </c>
      <c r="C426" s="119">
        <v>8.82</v>
      </c>
      <c r="D426" s="117">
        <v>4.2</v>
      </c>
      <c r="E426" s="117">
        <v>3.9</v>
      </c>
      <c r="F426" s="117">
        <v>3</v>
      </c>
      <c r="I426" s="117">
        <v>2</v>
      </c>
      <c r="J426" s="235">
        <f t="shared" si="18"/>
        <v>3</v>
      </c>
      <c r="K426" s="236">
        <f t="shared" si="19"/>
        <v>4.2</v>
      </c>
      <c r="L426" s="236">
        <f t="shared" si="20"/>
        <v>8.82</v>
      </c>
    </row>
    <row r="427" spans="1:12" hidden="1" x14ac:dyDescent="0.35">
      <c r="A427" s="117">
        <v>3</v>
      </c>
      <c r="B427" s="123">
        <v>10</v>
      </c>
      <c r="C427" s="119">
        <v>8.9700000000000006</v>
      </c>
      <c r="D427" s="117">
        <v>4.5</v>
      </c>
      <c r="E427" s="117">
        <v>4.0999999999999996</v>
      </c>
      <c r="F427" s="117">
        <v>3</v>
      </c>
      <c r="I427" s="117">
        <v>2</v>
      </c>
      <c r="J427" s="235">
        <f t="shared" si="18"/>
        <v>3</v>
      </c>
      <c r="K427" s="236">
        <f t="shared" si="19"/>
        <v>4.5</v>
      </c>
      <c r="L427" s="236">
        <f t="shared" si="20"/>
        <v>8.9700000000000006</v>
      </c>
    </row>
    <row r="428" spans="1:12" hidden="1" x14ac:dyDescent="0.35">
      <c r="A428" s="117">
        <v>3</v>
      </c>
      <c r="B428" s="123">
        <v>11</v>
      </c>
      <c r="C428" s="119">
        <v>8.86</v>
      </c>
      <c r="D428" s="117">
        <v>4.5</v>
      </c>
      <c r="E428" s="117">
        <v>4.0999999999999996</v>
      </c>
      <c r="F428" s="117">
        <v>3</v>
      </c>
      <c r="I428" s="117">
        <v>2</v>
      </c>
      <c r="J428" s="235">
        <f t="shared" si="18"/>
        <v>3</v>
      </c>
      <c r="K428" s="236">
        <f t="shared" si="19"/>
        <v>4.5</v>
      </c>
      <c r="L428" s="236">
        <f t="shared" si="20"/>
        <v>8.86</v>
      </c>
    </row>
    <row r="429" spans="1:12" hidden="1" x14ac:dyDescent="0.35">
      <c r="A429" s="117">
        <v>3</v>
      </c>
      <c r="B429" s="123">
        <v>12</v>
      </c>
      <c r="C429" s="119">
        <v>9.6900000000000013</v>
      </c>
      <c r="D429" s="117">
        <v>4.9000000000000004</v>
      </c>
      <c r="E429" s="117">
        <v>4.5999999999999996</v>
      </c>
      <c r="F429" s="117">
        <v>2</v>
      </c>
      <c r="G429" s="117">
        <v>3</v>
      </c>
      <c r="H429" s="117">
        <v>0.2</v>
      </c>
      <c r="I429" s="117">
        <v>2</v>
      </c>
      <c r="J429" s="235">
        <f t="shared" si="18"/>
        <v>3</v>
      </c>
      <c r="K429" s="236">
        <f t="shared" si="19"/>
        <v>4.9000000000000004</v>
      </c>
      <c r="L429" s="236">
        <f t="shared" si="20"/>
        <v>9.6900000000000013</v>
      </c>
    </row>
    <row r="430" spans="1:12" hidden="1" x14ac:dyDescent="0.35">
      <c r="A430" s="117">
        <v>3</v>
      </c>
      <c r="B430" s="123">
        <v>13</v>
      </c>
      <c r="C430" s="119">
        <v>10.17</v>
      </c>
      <c r="D430" s="117">
        <v>5.6</v>
      </c>
      <c r="E430" s="117">
        <v>5.2</v>
      </c>
      <c r="F430" s="117">
        <v>2</v>
      </c>
      <c r="G430" s="117">
        <v>2</v>
      </c>
      <c r="H430" s="117">
        <v>0.1</v>
      </c>
      <c r="I430" s="117">
        <v>2</v>
      </c>
      <c r="J430" s="235">
        <f t="shared" si="18"/>
        <v>3</v>
      </c>
      <c r="K430" s="236">
        <f t="shared" si="19"/>
        <v>5.6</v>
      </c>
      <c r="L430" s="236">
        <f t="shared" si="20"/>
        <v>10.17</v>
      </c>
    </row>
    <row r="431" spans="1:12" hidden="1" x14ac:dyDescent="0.35">
      <c r="A431" s="117">
        <v>3</v>
      </c>
      <c r="B431" s="123">
        <v>14</v>
      </c>
      <c r="C431" s="119">
        <v>9.39</v>
      </c>
      <c r="D431" s="117">
        <v>3.9</v>
      </c>
      <c r="E431" s="117">
        <v>3.6</v>
      </c>
      <c r="F431" s="117">
        <v>3</v>
      </c>
      <c r="I431" s="117">
        <v>2</v>
      </c>
      <c r="J431" s="235">
        <f t="shared" si="18"/>
        <v>3</v>
      </c>
      <c r="K431" s="236">
        <f t="shared" si="19"/>
        <v>3.9</v>
      </c>
      <c r="L431" s="236">
        <f t="shared" si="20"/>
        <v>9.39</v>
      </c>
    </row>
    <row r="432" spans="1:12" hidden="1" x14ac:dyDescent="0.35">
      <c r="A432" s="117">
        <v>3</v>
      </c>
      <c r="B432" s="123">
        <v>15</v>
      </c>
      <c r="C432" s="119">
        <v>8.93</v>
      </c>
      <c r="D432" s="117">
        <v>3.6</v>
      </c>
      <c r="E432" s="117">
        <v>3.4</v>
      </c>
      <c r="F432" s="117">
        <v>2</v>
      </c>
      <c r="G432" s="117">
        <v>2</v>
      </c>
      <c r="H432" s="117">
        <v>0.1</v>
      </c>
      <c r="I432" s="117">
        <v>2</v>
      </c>
      <c r="J432" s="235">
        <f t="shared" si="18"/>
        <v>3</v>
      </c>
      <c r="K432" s="236">
        <f t="shared" si="19"/>
        <v>3.6</v>
      </c>
      <c r="L432" s="236">
        <f t="shared" si="20"/>
        <v>8.93</v>
      </c>
    </row>
    <row r="433" spans="1:12" hidden="1" x14ac:dyDescent="0.35">
      <c r="A433" s="117">
        <v>3</v>
      </c>
      <c r="B433" s="123">
        <v>16</v>
      </c>
      <c r="C433" s="119">
        <v>8.7799999999999994</v>
      </c>
      <c r="D433" s="117">
        <v>3.2</v>
      </c>
      <c r="E433" s="117">
        <v>3</v>
      </c>
      <c r="F433" s="117">
        <v>3</v>
      </c>
      <c r="I433" s="117">
        <v>2</v>
      </c>
      <c r="J433" s="235">
        <f t="shared" si="18"/>
        <v>3</v>
      </c>
      <c r="K433" s="236">
        <f t="shared" si="19"/>
        <v>3.2</v>
      </c>
      <c r="L433" s="236">
        <f t="shared" si="20"/>
        <v>8.7799999999999994</v>
      </c>
    </row>
    <row r="434" spans="1:12" hidden="1" x14ac:dyDescent="0.35">
      <c r="A434" s="117">
        <v>3</v>
      </c>
      <c r="B434" s="123">
        <v>17</v>
      </c>
      <c r="C434" s="119">
        <v>9.5599999999999987</v>
      </c>
      <c r="D434" s="117">
        <v>5.0999999999999996</v>
      </c>
      <c r="E434" s="117">
        <v>4.5</v>
      </c>
      <c r="F434" s="117">
        <v>1</v>
      </c>
      <c r="G434" s="117">
        <v>2</v>
      </c>
      <c r="H434" s="117">
        <v>0.1</v>
      </c>
      <c r="I434" s="117">
        <v>2</v>
      </c>
      <c r="J434" s="235">
        <f t="shared" si="18"/>
        <v>3</v>
      </c>
      <c r="K434" s="236">
        <f t="shared" si="19"/>
        <v>5.0999999999999996</v>
      </c>
      <c r="L434" s="236">
        <f t="shared" si="20"/>
        <v>9.5599999999999987</v>
      </c>
    </row>
    <row r="435" spans="1:12" hidden="1" x14ac:dyDescent="0.35">
      <c r="A435" s="117">
        <v>3</v>
      </c>
      <c r="B435" s="123">
        <v>18</v>
      </c>
      <c r="C435" s="119">
        <v>9.0299999999999994</v>
      </c>
      <c r="D435" s="117">
        <v>4.4000000000000004</v>
      </c>
      <c r="E435" s="117">
        <v>3.9</v>
      </c>
      <c r="F435" s="117">
        <v>2</v>
      </c>
      <c r="G435" s="117">
        <v>2</v>
      </c>
      <c r="H435" s="117">
        <v>0.1</v>
      </c>
      <c r="I435" s="117">
        <v>2</v>
      </c>
      <c r="J435" s="235">
        <f t="shared" si="18"/>
        <v>3</v>
      </c>
      <c r="K435" s="236">
        <f t="shared" si="19"/>
        <v>4.4000000000000004</v>
      </c>
      <c r="L435" s="236">
        <f t="shared" si="20"/>
        <v>9.0299999999999994</v>
      </c>
    </row>
    <row r="436" spans="1:12" hidden="1" x14ac:dyDescent="0.35">
      <c r="A436" s="117">
        <v>3</v>
      </c>
      <c r="B436" s="123">
        <v>19</v>
      </c>
      <c r="C436" s="119">
        <v>10.72</v>
      </c>
      <c r="D436" s="117">
        <v>7</v>
      </c>
      <c r="E436" s="117">
        <v>6.1</v>
      </c>
      <c r="F436" s="117">
        <v>2</v>
      </c>
      <c r="G436" s="117">
        <v>3</v>
      </c>
      <c r="H436" s="117">
        <v>0.4</v>
      </c>
      <c r="I436" s="117">
        <v>2</v>
      </c>
      <c r="J436" s="235">
        <f t="shared" si="18"/>
        <v>3</v>
      </c>
      <c r="K436" s="236">
        <f t="shared" si="19"/>
        <v>7</v>
      </c>
      <c r="L436" s="236">
        <f t="shared" si="20"/>
        <v>10.72</v>
      </c>
    </row>
    <row r="437" spans="1:12" hidden="1" x14ac:dyDescent="0.35">
      <c r="A437" s="117">
        <v>3</v>
      </c>
      <c r="B437" s="123">
        <v>20</v>
      </c>
      <c r="C437" s="119">
        <v>13</v>
      </c>
      <c r="D437" s="117">
        <v>9.3000000000000007</v>
      </c>
      <c r="E437" s="117">
        <v>9.1</v>
      </c>
      <c r="F437" s="117">
        <v>2</v>
      </c>
      <c r="G437" s="117">
        <v>2</v>
      </c>
      <c r="H437" s="117">
        <v>0.2</v>
      </c>
      <c r="I437" s="117">
        <v>2</v>
      </c>
      <c r="J437" s="235">
        <f t="shared" si="18"/>
        <v>3</v>
      </c>
      <c r="K437" s="236">
        <f t="shared" si="19"/>
        <v>9.3000000000000007</v>
      </c>
      <c r="L437" s="236">
        <f t="shared" si="20"/>
        <v>13</v>
      </c>
    </row>
    <row r="438" spans="1:12" hidden="1" x14ac:dyDescent="0.35">
      <c r="A438" s="117">
        <v>3</v>
      </c>
      <c r="B438" s="123">
        <v>21</v>
      </c>
      <c r="C438" s="119">
        <v>11.940000000000001</v>
      </c>
      <c r="D438" s="117">
        <v>8.4</v>
      </c>
      <c r="E438" s="117">
        <v>7.9</v>
      </c>
      <c r="F438" s="117">
        <v>1</v>
      </c>
      <c r="G438" s="117">
        <v>2</v>
      </c>
      <c r="H438" s="117">
        <v>0.1</v>
      </c>
      <c r="I438" s="117">
        <v>2</v>
      </c>
      <c r="J438" s="235">
        <f t="shared" si="18"/>
        <v>3</v>
      </c>
      <c r="K438" s="236">
        <f t="shared" si="19"/>
        <v>8.4</v>
      </c>
      <c r="L438" s="236">
        <f t="shared" si="20"/>
        <v>11.940000000000001</v>
      </c>
    </row>
    <row r="439" spans="1:12" hidden="1" x14ac:dyDescent="0.35">
      <c r="A439" s="117">
        <v>3</v>
      </c>
      <c r="B439" s="123">
        <v>22</v>
      </c>
      <c r="C439" s="119">
        <v>10.45</v>
      </c>
      <c r="D439" s="117">
        <v>6.3</v>
      </c>
      <c r="E439" s="117">
        <v>5.5</v>
      </c>
      <c r="F439" s="117">
        <v>1</v>
      </c>
      <c r="G439" s="117">
        <v>2</v>
      </c>
      <c r="H439" s="117">
        <v>0.2</v>
      </c>
      <c r="I439" s="117">
        <v>2</v>
      </c>
      <c r="J439" s="235">
        <f t="shared" si="18"/>
        <v>3</v>
      </c>
      <c r="K439" s="236">
        <f t="shared" si="19"/>
        <v>6.3</v>
      </c>
      <c r="L439" s="236">
        <f t="shared" si="20"/>
        <v>10.45</v>
      </c>
    </row>
    <row r="440" spans="1:12" hidden="1" x14ac:dyDescent="0.35">
      <c r="A440" s="117">
        <v>3</v>
      </c>
      <c r="B440" s="123">
        <v>23</v>
      </c>
      <c r="C440" s="119">
        <v>13.209999999999999</v>
      </c>
      <c r="D440" s="117">
        <v>11.5</v>
      </c>
      <c r="E440" s="117">
        <v>10.6</v>
      </c>
      <c r="F440" s="117">
        <v>2</v>
      </c>
      <c r="G440" s="117">
        <v>2</v>
      </c>
      <c r="H440" s="117">
        <v>0.2</v>
      </c>
      <c r="I440" s="117">
        <v>2</v>
      </c>
      <c r="J440" s="235">
        <f t="shared" si="18"/>
        <v>3</v>
      </c>
      <c r="K440" s="236">
        <f t="shared" si="19"/>
        <v>11.5</v>
      </c>
      <c r="L440" s="236">
        <f t="shared" si="20"/>
        <v>13.209999999999999</v>
      </c>
    </row>
    <row r="441" spans="1:12" hidden="1" x14ac:dyDescent="0.35">
      <c r="A441" s="117">
        <v>3</v>
      </c>
      <c r="B441" s="123">
        <v>24</v>
      </c>
      <c r="C441" s="119">
        <v>12.22</v>
      </c>
      <c r="D441" s="117">
        <v>10.6</v>
      </c>
      <c r="E441" s="117">
        <v>9.8000000000000007</v>
      </c>
      <c r="F441" s="117">
        <v>2</v>
      </c>
      <c r="G441" s="117">
        <v>2</v>
      </c>
      <c r="H441" s="117">
        <v>0.5</v>
      </c>
      <c r="I441" s="117">
        <v>2</v>
      </c>
      <c r="J441" s="235">
        <f t="shared" si="18"/>
        <v>3</v>
      </c>
      <c r="K441" s="236">
        <f t="shared" si="19"/>
        <v>10.6</v>
      </c>
      <c r="L441" s="236">
        <f t="shared" si="20"/>
        <v>12.22</v>
      </c>
    </row>
    <row r="442" spans="1:12" hidden="1" x14ac:dyDescent="0.35">
      <c r="A442" s="117">
        <v>3</v>
      </c>
      <c r="B442" s="117">
        <v>25</v>
      </c>
      <c r="C442" s="119">
        <v>12.77</v>
      </c>
      <c r="D442" s="117">
        <v>10.3</v>
      </c>
      <c r="E442" s="117">
        <v>9.9</v>
      </c>
      <c r="F442" s="117">
        <v>2</v>
      </c>
      <c r="G442" s="117">
        <v>2</v>
      </c>
      <c r="H442" s="117">
        <v>0.1</v>
      </c>
      <c r="J442" s="235">
        <f t="shared" si="18"/>
        <v>3</v>
      </c>
      <c r="K442" s="236">
        <f t="shared" si="19"/>
        <v>10.3</v>
      </c>
      <c r="L442" s="236">
        <f t="shared" si="20"/>
        <v>12.77</v>
      </c>
    </row>
    <row r="443" spans="1:12" hidden="1" x14ac:dyDescent="0.35">
      <c r="A443" s="117">
        <v>3</v>
      </c>
      <c r="B443" s="117">
        <v>26</v>
      </c>
      <c r="C443" s="119">
        <v>11.48</v>
      </c>
      <c r="D443" s="117">
        <v>8.4</v>
      </c>
      <c r="E443" s="117">
        <v>7.8</v>
      </c>
      <c r="F443" s="117">
        <v>2</v>
      </c>
      <c r="G443" s="117">
        <v>2</v>
      </c>
      <c r="H443" s="117">
        <v>0.1</v>
      </c>
      <c r="J443" s="235">
        <f t="shared" si="18"/>
        <v>3</v>
      </c>
      <c r="K443" s="236">
        <f t="shared" si="19"/>
        <v>8.4</v>
      </c>
      <c r="L443" s="236">
        <f t="shared" si="20"/>
        <v>11.48</v>
      </c>
    </row>
    <row r="444" spans="1:12" hidden="1" x14ac:dyDescent="0.35">
      <c r="A444" s="117">
        <v>3</v>
      </c>
      <c r="B444" s="117">
        <v>27</v>
      </c>
      <c r="C444" s="119">
        <v>12.75</v>
      </c>
      <c r="D444" s="117">
        <v>9.8000000000000007</v>
      </c>
      <c r="E444" s="117">
        <v>9</v>
      </c>
      <c r="F444" s="117">
        <v>2</v>
      </c>
      <c r="G444" s="117">
        <v>2</v>
      </c>
      <c r="H444" s="117">
        <v>0.2</v>
      </c>
      <c r="J444" s="235">
        <f t="shared" si="18"/>
        <v>3</v>
      </c>
      <c r="K444" s="236">
        <f t="shared" si="19"/>
        <v>9.8000000000000007</v>
      </c>
      <c r="L444" s="236">
        <f t="shared" si="20"/>
        <v>12.75</v>
      </c>
    </row>
    <row r="445" spans="1:12" hidden="1" x14ac:dyDescent="0.35">
      <c r="A445" s="117">
        <v>3</v>
      </c>
      <c r="B445" s="117">
        <v>28</v>
      </c>
      <c r="C445" s="119">
        <v>13.38</v>
      </c>
      <c r="D445" s="117">
        <v>13.4</v>
      </c>
      <c r="E445" s="117">
        <v>12.1</v>
      </c>
      <c r="F445" s="117">
        <v>2</v>
      </c>
      <c r="G445" s="117">
        <v>2</v>
      </c>
      <c r="H445" s="117">
        <v>0.2</v>
      </c>
      <c r="J445" s="235">
        <f t="shared" si="18"/>
        <v>3</v>
      </c>
      <c r="K445" s="236">
        <f t="shared" si="19"/>
        <v>13.4</v>
      </c>
      <c r="L445" s="236">
        <f t="shared" si="20"/>
        <v>13.38</v>
      </c>
    </row>
    <row r="446" spans="1:12" hidden="1" x14ac:dyDescent="0.35">
      <c r="A446" s="117">
        <v>3</v>
      </c>
      <c r="B446" s="117">
        <v>29</v>
      </c>
      <c r="C446" s="119">
        <v>12.1</v>
      </c>
      <c r="D446" s="117">
        <v>7.8</v>
      </c>
      <c r="E446" s="117">
        <v>7.2</v>
      </c>
      <c r="F446" s="117">
        <v>2</v>
      </c>
      <c r="G446" s="117">
        <v>2</v>
      </c>
      <c r="H446" s="117">
        <v>0.1</v>
      </c>
      <c r="J446" s="235">
        <f t="shared" si="18"/>
        <v>3</v>
      </c>
      <c r="K446" s="236">
        <f t="shared" si="19"/>
        <v>7.8</v>
      </c>
      <c r="L446" s="236">
        <f t="shared" si="20"/>
        <v>12.1</v>
      </c>
    </row>
    <row r="447" spans="1:12" hidden="1" x14ac:dyDescent="0.35">
      <c r="A447" s="117">
        <v>3</v>
      </c>
      <c r="B447" s="117">
        <v>30</v>
      </c>
      <c r="C447" s="119">
        <v>12.3</v>
      </c>
      <c r="D447" s="117">
        <v>9.6999999999999993</v>
      </c>
      <c r="E447" s="117">
        <v>8.8000000000000007</v>
      </c>
      <c r="F447" s="117">
        <v>1</v>
      </c>
      <c r="G447" s="117">
        <v>2</v>
      </c>
      <c r="H447" s="117">
        <v>0.3</v>
      </c>
      <c r="J447" s="235">
        <f t="shared" si="18"/>
        <v>3</v>
      </c>
      <c r="K447" s="236">
        <f t="shared" si="19"/>
        <v>9.6999999999999993</v>
      </c>
      <c r="L447" s="236">
        <f t="shared" si="20"/>
        <v>12.3</v>
      </c>
    </row>
    <row r="448" spans="1:12" hidden="1" x14ac:dyDescent="0.35">
      <c r="A448" s="117">
        <v>3</v>
      </c>
      <c r="B448" s="117">
        <v>31</v>
      </c>
      <c r="C448" s="119">
        <v>13.559999999999999</v>
      </c>
      <c r="D448" s="117">
        <v>10.7</v>
      </c>
      <c r="E448" s="117">
        <v>9.6</v>
      </c>
      <c r="F448" s="117">
        <v>2</v>
      </c>
      <c r="G448" s="117">
        <v>2</v>
      </c>
      <c r="H448" s="117">
        <v>0.1</v>
      </c>
      <c r="J448" s="235">
        <f t="shared" si="18"/>
        <v>3</v>
      </c>
      <c r="K448" s="236">
        <f t="shared" si="19"/>
        <v>10.7</v>
      </c>
      <c r="L448" s="236">
        <f t="shared" si="20"/>
        <v>13.559999999999999</v>
      </c>
    </row>
    <row r="449" spans="1:12" hidden="1" x14ac:dyDescent="0.35">
      <c r="A449" s="117">
        <v>3</v>
      </c>
      <c r="B449" s="117">
        <v>32</v>
      </c>
      <c r="C449" s="119">
        <v>13.2</v>
      </c>
      <c r="D449" s="117">
        <v>12.9</v>
      </c>
      <c r="E449" s="117">
        <v>11.8</v>
      </c>
      <c r="F449" s="117">
        <v>2</v>
      </c>
      <c r="G449" s="117">
        <v>2</v>
      </c>
      <c r="H449" s="117">
        <v>0.4</v>
      </c>
      <c r="J449" s="235">
        <f t="shared" si="18"/>
        <v>3</v>
      </c>
      <c r="K449" s="236">
        <f t="shared" si="19"/>
        <v>12.9</v>
      </c>
      <c r="L449" s="236">
        <f t="shared" si="20"/>
        <v>13.2</v>
      </c>
    </row>
    <row r="450" spans="1:12" hidden="1" x14ac:dyDescent="0.35">
      <c r="A450" s="117">
        <v>3</v>
      </c>
      <c r="B450" s="117">
        <v>33</v>
      </c>
      <c r="C450" s="119">
        <v>12.9</v>
      </c>
      <c r="D450" s="117">
        <v>10.5</v>
      </c>
      <c r="E450" s="117">
        <v>9.6999999999999993</v>
      </c>
      <c r="F450" s="117">
        <v>2</v>
      </c>
      <c r="G450" s="117">
        <v>2</v>
      </c>
      <c r="H450" s="117">
        <v>0.1</v>
      </c>
      <c r="J450" s="235">
        <f t="shared" si="18"/>
        <v>3</v>
      </c>
      <c r="K450" s="236">
        <f t="shared" si="19"/>
        <v>10.5</v>
      </c>
      <c r="L450" s="236">
        <f t="shared" si="20"/>
        <v>12.9</v>
      </c>
    </row>
    <row r="451" spans="1:12" hidden="1" x14ac:dyDescent="0.35">
      <c r="A451" s="117">
        <v>3</v>
      </c>
      <c r="B451" s="117">
        <v>34</v>
      </c>
      <c r="C451" s="119">
        <v>12</v>
      </c>
      <c r="D451" s="117">
        <v>9.8000000000000007</v>
      </c>
      <c r="E451" s="117">
        <v>8.9</v>
      </c>
      <c r="F451" s="117">
        <v>2</v>
      </c>
      <c r="G451" s="117">
        <v>2</v>
      </c>
      <c r="H451" s="117">
        <v>0.1</v>
      </c>
      <c r="J451" s="235">
        <f t="shared" si="18"/>
        <v>3</v>
      </c>
      <c r="K451" s="236">
        <f t="shared" si="19"/>
        <v>9.8000000000000007</v>
      </c>
      <c r="L451" s="236">
        <f t="shared" si="20"/>
        <v>12</v>
      </c>
    </row>
    <row r="452" spans="1:12" hidden="1" x14ac:dyDescent="0.35">
      <c r="A452" s="117">
        <v>3</v>
      </c>
      <c r="B452" s="117">
        <v>35</v>
      </c>
      <c r="C452" s="119">
        <v>12.09</v>
      </c>
      <c r="D452" s="117">
        <v>7.8</v>
      </c>
      <c r="E452" s="117">
        <v>7</v>
      </c>
      <c r="F452" s="117">
        <v>2</v>
      </c>
      <c r="G452" s="117">
        <v>2</v>
      </c>
      <c r="H452" s="117">
        <v>0.1</v>
      </c>
      <c r="J452" s="235">
        <f t="shared" si="18"/>
        <v>3</v>
      </c>
      <c r="K452" s="236">
        <f t="shared" si="19"/>
        <v>7.8</v>
      </c>
      <c r="L452" s="236">
        <f t="shared" si="20"/>
        <v>12.09</v>
      </c>
    </row>
    <row r="453" spans="1:12" hidden="1" x14ac:dyDescent="0.35">
      <c r="A453" s="117">
        <v>3</v>
      </c>
      <c r="B453" s="117">
        <v>36</v>
      </c>
      <c r="C453" s="119">
        <v>12.01</v>
      </c>
      <c r="D453" s="117">
        <v>8.8000000000000007</v>
      </c>
      <c r="E453" s="117">
        <v>8.4</v>
      </c>
      <c r="F453" s="117">
        <v>2</v>
      </c>
      <c r="G453" s="117">
        <v>2</v>
      </c>
      <c r="H453" s="117">
        <v>0.1</v>
      </c>
      <c r="J453" s="235">
        <f t="shared" si="18"/>
        <v>3</v>
      </c>
      <c r="K453" s="236">
        <f t="shared" si="19"/>
        <v>8.8000000000000007</v>
      </c>
      <c r="L453" s="236">
        <f t="shared" si="20"/>
        <v>12.01</v>
      </c>
    </row>
    <row r="454" spans="1:12" hidden="1" x14ac:dyDescent="0.35">
      <c r="A454" s="117">
        <v>3</v>
      </c>
      <c r="B454" s="117">
        <v>37</v>
      </c>
      <c r="C454" s="119">
        <v>12.73</v>
      </c>
      <c r="D454" s="117">
        <v>10.4</v>
      </c>
      <c r="E454" s="117">
        <v>9.5</v>
      </c>
      <c r="F454" s="117">
        <v>1</v>
      </c>
      <c r="G454" s="117">
        <v>2</v>
      </c>
      <c r="H454" s="117">
        <v>0.1</v>
      </c>
      <c r="J454" s="235">
        <f t="shared" si="18"/>
        <v>3</v>
      </c>
      <c r="K454" s="236">
        <f t="shared" si="19"/>
        <v>10.4</v>
      </c>
      <c r="L454" s="236">
        <f t="shared" si="20"/>
        <v>12.73</v>
      </c>
    </row>
    <row r="455" spans="1:12" hidden="1" x14ac:dyDescent="0.35">
      <c r="A455" s="117">
        <v>3</v>
      </c>
      <c r="B455" s="117">
        <v>38</v>
      </c>
      <c r="C455" s="119">
        <v>12.05</v>
      </c>
      <c r="D455" s="117">
        <v>7.6</v>
      </c>
      <c r="E455" s="117">
        <v>7.2</v>
      </c>
      <c r="F455" s="117">
        <v>2</v>
      </c>
      <c r="G455" s="117">
        <v>2</v>
      </c>
      <c r="H455" s="117">
        <v>0.1</v>
      </c>
      <c r="J455" s="235">
        <f t="shared" si="18"/>
        <v>3</v>
      </c>
      <c r="K455" s="236">
        <f t="shared" si="19"/>
        <v>7.6</v>
      </c>
      <c r="L455" s="236">
        <f t="shared" si="20"/>
        <v>12.05</v>
      </c>
    </row>
    <row r="456" spans="1:12" hidden="1" x14ac:dyDescent="0.35">
      <c r="A456" s="117">
        <v>3</v>
      </c>
      <c r="B456" s="117">
        <v>39</v>
      </c>
      <c r="C456" s="119">
        <v>12.23</v>
      </c>
      <c r="D456" s="117">
        <v>9.6</v>
      </c>
      <c r="E456" s="117">
        <v>9</v>
      </c>
      <c r="F456" s="117">
        <v>2</v>
      </c>
      <c r="G456" s="117">
        <v>2</v>
      </c>
      <c r="H456" s="117">
        <v>0.1</v>
      </c>
      <c r="J456" s="235">
        <f t="shared" si="18"/>
        <v>3</v>
      </c>
      <c r="K456" s="236">
        <f t="shared" si="19"/>
        <v>9.6</v>
      </c>
      <c r="L456" s="236">
        <f t="shared" si="20"/>
        <v>12.23</v>
      </c>
    </row>
    <row r="457" spans="1:12" hidden="1" x14ac:dyDescent="0.35">
      <c r="A457" s="117">
        <v>3</v>
      </c>
      <c r="B457" s="117">
        <v>40</v>
      </c>
      <c r="C457" s="119">
        <v>12.75</v>
      </c>
      <c r="D457" s="117">
        <v>11.8</v>
      </c>
      <c r="E457" s="117">
        <v>11</v>
      </c>
      <c r="F457" s="117">
        <v>2</v>
      </c>
      <c r="G457" s="117">
        <v>3</v>
      </c>
      <c r="H457" s="117">
        <v>0.1</v>
      </c>
      <c r="J457" s="235">
        <f t="shared" si="18"/>
        <v>3</v>
      </c>
      <c r="K457" s="236">
        <f t="shared" si="19"/>
        <v>11.8</v>
      </c>
      <c r="L457" s="236">
        <f t="shared" si="20"/>
        <v>12.75</v>
      </c>
    </row>
    <row r="458" spans="1:12" hidden="1" x14ac:dyDescent="0.35">
      <c r="A458" s="117">
        <v>3</v>
      </c>
      <c r="B458" s="117">
        <v>41</v>
      </c>
      <c r="C458" s="119">
        <v>9.1900000000000013</v>
      </c>
      <c r="D458" s="117">
        <v>5.2</v>
      </c>
      <c r="E458" s="117">
        <v>4.7</v>
      </c>
      <c r="F458" s="117">
        <v>2</v>
      </c>
      <c r="G458" s="117">
        <v>2</v>
      </c>
      <c r="H458" s="117">
        <v>0.1</v>
      </c>
      <c r="J458" s="235">
        <f t="shared" si="18"/>
        <v>3</v>
      </c>
      <c r="K458" s="236">
        <f t="shared" si="19"/>
        <v>5.2</v>
      </c>
      <c r="L458" s="236">
        <f t="shared" si="20"/>
        <v>9.1900000000000013</v>
      </c>
    </row>
    <row r="459" spans="1:12" hidden="1" x14ac:dyDescent="0.35">
      <c r="A459" s="117">
        <v>3</v>
      </c>
      <c r="B459" s="117">
        <v>42</v>
      </c>
      <c r="C459" s="119">
        <v>8.9700000000000006</v>
      </c>
      <c r="D459" s="117">
        <v>4.5999999999999996</v>
      </c>
      <c r="E459" s="117">
        <v>4.4000000000000004</v>
      </c>
      <c r="F459" s="117">
        <v>3</v>
      </c>
      <c r="J459" s="235">
        <f t="shared" ref="J459:J522" si="21">+A459</f>
        <v>3</v>
      </c>
      <c r="K459" s="236">
        <f t="shared" si="19"/>
        <v>4.5999999999999996</v>
      </c>
      <c r="L459" s="236">
        <f t="shared" ref="L459:L522" si="22">+C459</f>
        <v>8.9700000000000006</v>
      </c>
    </row>
    <row r="460" spans="1:12" hidden="1" x14ac:dyDescent="0.35">
      <c r="A460" s="117">
        <v>3</v>
      </c>
      <c r="B460" s="117">
        <v>43</v>
      </c>
      <c r="C460" s="119">
        <v>9.1999999999999993</v>
      </c>
      <c r="D460" s="117">
        <v>5.0999999999999996</v>
      </c>
      <c r="E460" s="117">
        <v>4.5</v>
      </c>
      <c r="F460" s="117">
        <v>2</v>
      </c>
      <c r="G460" s="117">
        <v>2</v>
      </c>
      <c r="H460" s="117">
        <v>0.1</v>
      </c>
      <c r="J460" s="235">
        <f t="shared" si="21"/>
        <v>3</v>
      </c>
      <c r="K460" s="236">
        <f t="shared" si="19"/>
        <v>5.0999999999999996</v>
      </c>
      <c r="L460" s="236">
        <f t="shared" si="22"/>
        <v>9.1999999999999993</v>
      </c>
    </row>
    <row r="461" spans="1:12" hidden="1" x14ac:dyDescent="0.35">
      <c r="A461" s="117">
        <v>3</v>
      </c>
      <c r="B461" s="117">
        <v>44</v>
      </c>
      <c r="C461" s="119">
        <v>10.790000000000001</v>
      </c>
      <c r="D461" s="117">
        <v>6.3</v>
      </c>
      <c r="E461" s="117">
        <v>5.6</v>
      </c>
      <c r="F461" s="117">
        <v>1</v>
      </c>
      <c r="G461" s="117">
        <v>2</v>
      </c>
      <c r="H461" s="117">
        <v>0.1</v>
      </c>
      <c r="J461" s="235">
        <f t="shared" si="21"/>
        <v>3</v>
      </c>
      <c r="K461" s="236">
        <f t="shared" si="19"/>
        <v>6.3</v>
      </c>
      <c r="L461" s="236">
        <f t="shared" si="22"/>
        <v>10.790000000000001</v>
      </c>
    </row>
    <row r="462" spans="1:12" hidden="1" x14ac:dyDescent="0.35">
      <c r="A462" s="117">
        <v>3</v>
      </c>
      <c r="B462" s="117">
        <v>45</v>
      </c>
      <c r="C462" s="119">
        <v>8.7799999999999994</v>
      </c>
      <c r="D462" s="117">
        <v>4.3</v>
      </c>
      <c r="E462" s="117">
        <v>3.9</v>
      </c>
      <c r="F462" s="117">
        <v>3</v>
      </c>
      <c r="J462" s="235">
        <f t="shared" si="21"/>
        <v>3</v>
      </c>
      <c r="K462" s="236">
        <f t="shared" si="19"/>
        <v>4.3</v>
      </c>
      <c r="L462" s="236">
        <f t="shared" si="22"/>
        <v>8.7799999999999994</v>
      </c>
    </row>
    <row r="463" spans="1:12" hidden="1" x14ac:dyDescent="0.35">
      <c r="A463" s="117">
        <v>3</v>
      </c>
      <c r="B463" s="117">
        <v>46</v>
      </c>
      <c r="C463" s="119">
        <v>8.9499999999999993</v>
      </c>
      <c r="D463" s="117">
        <v>4.2</v>
      </c>
      <c r="E463" s="117">
        <v>4</v>
      </c>
      <c r="F463" s="117">
        <v>1</v>
      </c>
      <c r="G463" s="117">
        <v>2</v>
      </c>
      <c r="H463" s="117">
        <v>0.1</v>
      </c>
      <c r="J463" s="235">
        <f t="shared" si="21"/>
        <v>3</v>
      </c>
      <c r="K463" s="236">
        <f t="shared" si="19"/>
        <v>4.2</v>
      </c>
      <c r="L463" s="236">
        <f t="shared" si="22"/>
        <v>8.9499999999999993</v>
      </c>
    </row>
    <row r="464" spans="1:12" hidden="1" x14ac:dyDescent="0.35">
      <c r="A464" s="117">
        <v>3</v>
      </c>
      <c r="B464" s="117">
        <v>47</v>
      </c>
      <c r="C464" s="119">
        <v>9.01</v>
      </c>
      <c r="D464" s="117">
        <v>4.5</v>
      </c>
      <c r="E464" s="117">
        <v>4.2</v>
      </c>
      <c r="F464" s="117">
        <v>1</v>
      </c>
      <c r="G464" s="117">
        <v>2</v>
      </c>
      <c r="H464" s="117">
        <v>0.1</v>
      </c>
      <c r="J464" s="235">
        <f t="shared" si="21"/>
        <v>3</v>
      </c>
      <c r="K464" s="236">
        <f t="shared" si="19"/>
        <v>4.5</v>
      </c>
      <c r="L464" s="236">
        <f t="shared" si="22"/>
        <v>9.01</v>
      </c>
    </row>
    <row r="465" spans="1:12" hidden="1" x14ac:dyDescent="0.35">
      <c r="A465" s="117">
        <v>3</v>
      </c>
      <c r="B465" s="117">
        <v>48</v>
      </c>
      <c r="C465" s="119">
        <v>9.89</v>
      </c>
      <c r="D465" s="117">
        <v>5.9</v>
      </c>
      <c r="E465" s="117">
        <v>5.5</v>
      </c>
      <c r="F465" s="117">
        <v>2</v>
      </c>
      <c r="G465" s="117">
        <v>3</v>
      </c>
      <c r="H465" s="117">
        <v>0.1</v>
      </c>
      <c r="J465" s="235">
        <f t="shared" si="21"/>
        <v>3</v>
      </c>
      <c r="K465" s="236">
        <f t="shared" si="19"/>
        <v>5.9</v>
      </c>
      <c r="L465" s="236">
        <f t="shared" si="22"/>
        <v>9.89</v>
      </c>
    </row>
    <row r="466" spans="1:12" hidden="1" x14ac:dyDescent="0.35">
      <c r="A466" s="117">
        <v>3</v>
      </c>
      <c r="B466" s="117">
        <v>49</v>
      </c>
      <c r="C466" s="119">
        <v>10.98</v>
      </c>
      <c r="D466" s="117">
        <v>7.9</v>
      </c>
      <c r="E466" s="117">
        <v>7.2</v>
      </c>
      <c r="F466" s="117">
        <v>2</v>
      </c>
      <c r="G466" s="117">
        <v>3</v>
      </c>
      <c r="H466" s="117">
        <v>0.3</v>
      </c>
      <c r="J466" s="235">
        <f t="shared" si="21"/>
        <v>3</v>
      </c>
      <c r="K466" s="236">
        <f t="shared" si="19"/>
        <v>7.9</v>
      </c>
      <c r="L466" s="236">
        <f t="shared" si="22"/>
        <v>10.98</v>
      </c>
    </row>
    <row r="467" spans="1:12" hidden="1" x14ac:dyDescent="0.35">
      <c r="A467" s="117">
        <v>3</v>
      </c>
      <c r="B467" s="117">
        <v>50</v>
      </c>
      <c r="C467" s="119">
        <v>12</v>
      </c>
      <c r="D467" s="117">
        <v>7.8</v>
      </c>
      <c r="E467" s="117">
        <v>7.1</v>
      </c>
      <c r="F467" s="117">
        <v>2</v>
      </c>
      <c r="G467" s="117">
        <v>2</v>
      </c>
      <c r="H467" s="117">
        <v>0.1</v>
      </c>
      <c r="J467" s="235">
        <f t="shared" si="21"/>
        <v>3</v>
      </c>
      <c r="K467" s="236">
        <f t="shared" ref="K467:K530" si="23">+D467</f>
        <v>7.8</v>
      </c>
      <c r="L467" s="236">
        <f t="shared" si="22"/>
        <v>12</v>
      </c>
    </row>
    <row r="468" spans="1:12" hidden="1" x14ac:dyDescent="0.35">
      <c r="A468" s="117">
        <v>3</v>
      </c>
      <c r="B468" s="117">
        <v>51</v>
      </c>
      <c r="C468" s="119">
        <v>13.219999999999999</v>
      </c>
      <c r="D468" s="127">
        <v>11.8</v>
      </c>
      <c r="E468" s="117">
        <v>10.7</v>
      </c>
      <c r="F468" s="117">
        <v>2</v>
      </c>
      <c r="G468" s="117">
        <v>2</v>
      </c>
      <c r="H468" s="117">
        <v>0.2</v>
      </c>
      <c r="J468" s="235">
        <f t="shared" si="21"/>
        <v>3</v>
      </c>
      <c r="K468" s="236">
        <f t="shared" si="23"/>
        <v>11.8</v>
      </c>
      <c r="L468" s="236">
        <f t="shared" si="22"/>
        <v>13.219999999999999</v>
      </c>
    </row>
    <row r="469" spans="1:12" hidden="1" x14ac:dyDescent="0.35">
      <c r="A469" s="117">
        <v>3</v>
      </c>
      <c r="B469" s="117">
        <v>52</v>
      </c>
      <c r="C469" s="119">
        <v>12.8</v>
      </c>
      <c r="D469" s="127">
        <v>13.7</v>
      </c>
      <c r="E469" s="117">
        <v>12.9</v>
      </c>
      <c r="F469" s="117">
        <v>2</v>
      </c>
      <c r="G469" s="117">
        <v>3</v>
      </c>
      <c r="H469" s="117">
        <v>0.5</v>
      </c>
      <c r="J469" s="235">
        <f t="shared" si="21"/>
        <v>3</v>
      </c>
      <c r="K469" s="236">
        <f t="shared" si="23"/>
        <v>13.7</v>
      </c>
      <c r="L469" s="236">
        <f t="shared" si="22"/>
        <v>12.8</v>
      </c>
    </row>
    <row r="470" spans="1:12" hidden="1" x14ac:dyDescent="0.35">
      <c r="A470" s="117">
        <v>3</v>
      </c>
      <c r="B470" s="117">
        <v>53</v>
      </c>
      <c r="C470" s="119">
        <v>12.3</v>
      </c>
      <c r="D470" s="127">
        <v>8.6999999999999993</v>
      </c>
      <c r="E470" s="117">
        <v>8.3000000000000007</v>
      </c>
      <c r="F470" s="117">
        <v>2</v>
      </c>
      <c r="G470" s="117">
        <v>2</v>
      </c>
      <c r="H470" s="117">
        <v>0.2</v>
      </c>
      <c r="J470" s="235">
        <f t="shared" si="21"/>
        <v>3</v>
      </c>
      <c r="K470" s="236">
        <f t="shared" si="23"/>
        <v>8.6999999999999993</v>
      </c>
      <c r="L470" s="236">
        <f t="shared" si="22"/>
        <v>12.3</v>
      </c>
    </row>
    <row r="471" spans="1:12" hidden="1" x14ac:dyDescent="0.35">
      <c r="A471" s="117">
        <v>3</v>
      </c>
      <c r="B471" s="117">
        <v>54</v>
      </c>
      <c r="C471" s="119">
        <v>13</v>
      </c>
      <c r="D471" s="127">
        <v>12</v>
      </c>
      <c r="E471" s="117">
        <v>11.4</v>
      </c>
      <c r="F471" s="117">
        <v>2</v>
      </c>
      <c r="G471" s="117">
        <v>2</v>
      </c>
      <c r="H471" s="117">
        <v>0.2</v>
      </c>
      <c r="J471" s="235">
        <f t="shared" si="21"/>
        <v>3</v>
      </c>
      <c r="K471" s="236">
        <f t="shared" si="23"/>
        <v>12</v>
      </c>
      <c r="L471" s="236">
        <f t="shared" si="22"/>
        <v>13</v>
      </c>
    </row>
    <row r="472" spans="1:12" hidden="1" x14ac:dyDescent="0.35">
      <c r="A472" s="117">
        <v>3</v>
      </c>
      <c r="B472" s="117">
        <v>55</v>
      </c>
      <c r="C472" s="119">
        <v>11.95</v>
      </c>
      <c r="D472" s="127">
        <v>8.1</v>
      </c>
      <c r="E472" s="117">
        <v>7.4</v>
      </c>
      <c r="F472" s="117">
        <v>2</v>
      </c>
      <c r="G472" s="117">
        <v>2</v>
      </c>
      <c r="H472" s="117">
        <v>0.1</v>
      </c>
      <c r="J472" s="235">
        <f t="shared" si="21"/>
        <v>3</v>
      </c>
      <c r="K472" s="236">
        <f t="shared" si="23"/>
        <v>8.1</v>
      </c>
      <c r="L472" s="236">
        <f t="shared" si="22"/>
        <v>11.95</v>
      </c>
    </row>
    <row r="473" spans="1:12" hidden="1" x14ac:dyDescent="0.35">
      <c r="A473" s="117">
        <v>3</v>
      </c>
      <c r="B473" s="117">
        <v>56</v>
      </c>
      <c r="C473" s="119">
        <v>13.45</v>
      </c>
      <c r="D473" s="127">
        <v>12.9</v>
      </c>
      <c r="E473" s="117">
        <v>11.6</v>
      </c>
      <c r="F473" s="117">
        <v>2</v>
      </c>
      <c r="G473" s="117">
        <v>2</v>
      </c>
      <c r="H473" s="117">
        <v>0.3</v>
      </c>
      <c r="J473" s="235">
        <f t="shared" si="21"/>
        <v>3</v>
      </c>
      <c r="K473" s="236">
        <f t="shared" si="23"/>
        <v>12.9</v>
      </c>
      <c r="L473" s="236">
        <f t="shared" si="22"/>
        <v>13.45</v>
      </c>
    </row>
    <row r="474" spans="1:12" hidden="1" x14ac:dyDescent="0.35">
      <c r="A474" s="117">
        <v>3</v>
      </c>
      <c r="B474" s="117">
        <v>57</v>
      </c>
      <c r="C474" s="119">
        <v>12.040000000000001</v>
      </c>
      <c r="D474" s="127">
        <v>9.4</v>
      </c>
      <c r="E474" s="117">
        <v>8.8000000000000007</v>
      </c>
      <c r="F474" s="117">
        <v>2</v>
      </c>
      <c r="G474" s="117">
        <v>2</v>
      </c>
      <c r="H474" s="117">
        <v>0.1</v>
      </c>
      <c r="J474" s="235">
        <f t="shared" si="21"/>
        <v>3</v>
      </c>
      <c r="K474" s="236">
        <f t="shared" si="23"/>
        <v>9.4</v>
      </c>
      <c r="L474" s="236">
        <f t="shared" si="22"/>
        <v>12.040000000000001</v>
      </c>
    </row>
    <row r="475" spans="1:12" hidden="1" x14ac:dyDescent="0.35">
      <c r="A475" s="117">
        <v>3</v>
      </c>
      <c r="B475" s="117">
        <v>58</v>
      </c>
      <c r="C475" s="119">
        <v>9.64</v>
      </c>
      <c r="D475" s="127">
        <v>5.7</v>
      </c>
      <c r="E475" s="117">
        <v>5</v>
      </c>
      <c r="F475" s="117">
        <v>2</v>
      </c>
      <c r="G475" s="117">
        <v>3</v>
      </c>
      <c r="H475" s="117">
        <v>0.3</v>
      </c>
      <c r="J475" s="235">
        <f t="shared" si="21"/>
        <v>3</v>
      </c>
      <c r="K475" s="236">
        <f t="shared" si="23"/>
        <v>5.7</v>
      </c>
      <c r="L475" s="236">
        <f t="shared" si="22"/>
        <v>9.64</v>
      </c>
    </row>
    <row r="476" spans="1:12" hidden="1" x14ac:dyDescent="0.35">
      <c r="A476" s="117">
        <v>3</v>
      </c>
      <c r="B476" s="117">
        <v>59</v>
      </c>
      <c r="C476" s="119">
        <v>10.6</v>
      </c>
      <c r="D476" s="127">
        <v>7.1</v>
      </c>
      <c r="E476" s="117">
        <v>6.1</v>
      </c>
      <c r="F476" s="117">
        <v>2</v>
      </c>
      <c r="G476" s="117">
        <v>3</v>
      </c>
      <c r="H476" s="117">
        <v>0.3</v>
      </c>
      <c r="J476" s="235">
        <f t="shared" si="21"/>
        <v>3</v>
      </c>
      <c r="K476" s="236">
        <f t="shared" si="23"/>
        <v>7.1</v>
      </c>
      <c r="L476" s="236">
        <f t="shared" si="22"/>
        <v>10.6</v>
      </c>
    </row>
    <row r="477" spans="1:12" hidden="1" x14ac:dyDescent="0.35">
      <c r="A477" s="117">
        <v>3</v>
      </c>
      <c r="B477" s="117">
        <v>60</v>
      </c>
      <c r="C477" s="119">
        <v>11.33</v>
      </c>
      <c r="D477" s="127">
        <v>7.7</v>
      </c>
      <c r="E477" s="117">
        <v>7</v>
      </c>
      <c r="F477" s="117">
        <v>2</v>
      </c>
      <c r="G477" s="117">
        <v>2</v>
      </c>
      <c r="H477" s="117">
        <v>0.2</v>
      </c>
      <c r="J477" s="235">
        <f t="shared" si="21"/>
        <v>3</v>
      </c>
      <c r="K477" s="236">
        <f t="shared" si="23"/>
        <v>7.7</v>
      </c>
      <c r="L477" s="236">
        <f t="shared" si="22"/>
        <v>11.33</v>
      </c>
    </row>
    <row r="478" spans="1:12" hidden="1" x14ac:dyDescent="0.35">
      <c r="A478" s="117">
        <v>3</v>
      </c>
      <c r="B478" s="117">
        <v>61</v>
      </c>
      <c r="C478" s="119">
        <v>12.51</v>
      </c>
      <c r="D478" s="127">
        <v>11.2</v>
      </c>
      <c r="E478" s="117">
        <v>10.8</v>
      </c>
      <c r="F478" s="117">
        <v>2</v>
      </c>
      <c r="G478" s="117">
        <v>3</v>
      </c>
      <c r="H478" s="117">
        <v>0.3</v>
      </c>
      <c r="J478" s="235">
        <f t="shared" si="21"/>
        <v>3</v>
      </c>
      <c r="K478" s="236">
        <f t="shared" si="23"/>
        <v>11.2</v>
      </c>
      <c r="L478" s="236">
        <f t="shared" si="22"/>
        <v>12.51</v>
      </c>
    </row>
    <row r="479" spans="1:12" hidden="1" x14ac:dyDescent="0.35">
      <c r="A479" s="117">
        <v>3</v>
      </c>
      <c r="B479" s="117">
        <v>62</v>
      </c>
      <c r="C479" s="119">
        <v>12.22</v>
      </c>
      <c r="D479" s="127">
        <v>9.4</v>
      </c>
      <c r="E479" s="117">
        <v>9.1</v>
      </c>
      <c r="F479" s="117">
        <v>2</v>
      </c>
      <c r="G479" s="117">
        <v>2</v>
      </c>
      <c r="H479" s="117">
        <v>0.2</v>
      </c>
      <c r="J479" s="235">
        <f t="shared" si="21"/>
        <v>3</v>
      </c>
      <c r="K479" s="236">
        <f t="shared" si="23"/>
        <v>9.4</v>
      </c>
      <c r="L479" s="236">
        <f t="shared" si="22"/>
        <v>12.22</v>
      </c>
    </row>
    <row r="480" spans="1:12" hidden="1" x14ac:dyDescent="0.35">
      <c r="A480" s="117">
        <v>3</v>
      </c>
      <c r="B480" s="117">
        <v>63</v>
      </c>
      <c r="C480" s="119">
        <v>11.25</v>
      </c>
      <c r="D480" s="127">
        <v>6.9</v>
      </c>
      <c r="E480" s="117">
        <v>6.5</v>
      </c>
      <c r="F480" s="117">
        <v>2</v>
      </c>
      <c r="G480" s="117">
        <v>2</v>
      </c>
      <c r="H480" s="117">
        <v>0.2</v>
      </c>
      <c r="J480" s="235">
        <f t="shared" si="21"/>
        <v>3</v>
      </c>
      <c r="K480" s="236">
        <f t="shared" si="23"/>
        <v>6.9</v>
      </c>
      <c r="L480" s="236">
        <f t="shared" si="22"/>
        <v>11.25</v>
      </c>
    </row>
    <row r="481" spans="1:12" hidden="1" x14ac:dyDescent="0.35">
      <c r="A481" s="117">
        <v>3</v>
      </c>
      <c r="B481" s="117">
        <v>64</v>
      </c>
      <c r="C481" s="119">
        <v>13.530000000000001</v>
      </c>
      <c r="D481" s="127">
        <v>12.7</v>
      </c>
      <c r="E481" s="117">
        <v>11.7</v>
      </c>
      <c r="F481" s="117">
        <v>2</v>
      </c>
      <c r="G481" s="117">
        <v>2</v>
      </c>
      <c r="H481" s="117">
        <v>0.2</v>
      </c>
      <c r="J481" s="235">
        <f t="shared" si="21"/>
        <v>3</v>
      </c>
      <c r="K481" s="236">
        <f t="shared" si="23"/>
        <v>12.7</v>
      </c>
      <c r="L481" s="236">
        <f t="shared" si="22"/>
        <v>13.530000000000001</v>
      </c>
    </row>
    <row r="482" spans="1:12" hidden="1" x14ac:dyDescent="0.35">
      <c r="A482" s="117">
        <v>3</v>
      </c>
      <c r="B482" s="117">
        <v>65</v>
      </c>
      <c r="C482" s="119">
        <v>12.98</v>
      </c>
      <c r="D482" s="127">
        <v>14</v>
      </c>
      <c r="E482" s="117">
        <v>13</v>
      </c>
      <c r="F482" s="117">
        <v>2</v>
      </c>
      <c r="G482" s="117">
        <v>3</v>
      </c>
      <c r="H482" s="117">
        <v>0.3</v>
      </c>
      <c r="J482" s="235">
        <f t="shared" si="21"/>
        <v>3</v>
      </c>
      <c r="K482" s="236">
        <f t="shared" si="23"/>
        <v>14</v>
      </c>
      <c r="L482" s="236">
        <f t="shared" si="22"/>
        <v>12.98</v>
      </c>
    </row>
    <row r="483" spans="1:12" hidden="1" x14ac:dyDescent="0.35">
      <c r="A483" s="117">
        <v>3</v>
      </c>
      <c r="B483" s="117">
        <v>66</v>
      </c>
      <c r="C483" s="119">
        <v>13.330000000000002</v>
      </c>
      <c r="D483" s="127">
        <v>14</v>
      </c>
      <c r="E483" s="117">
        <v>13.4</v>
      </c>
      <c r="F483" s="117">
        <v>2</v>
      </c>
      <c r="G483" s="117">
        <v>3</v>
      </c>
      <c r="H483" s="117">
        <v>0.3</v>
      </c>
      <c r="J483" s="235">
        <f t="shared" si="21"/>
        <v>3</v>
      </c>
      <c r="K483" s="236">
        <f t="shared" si="23"/>
        <v>14</v>
      </c>
      <c r="L483" s="236">
        <f t="shared" si="22"/>
        <v>13.330000000000002</v>
      </c>
    </row>
    <row r="484" spans="1:12" hidden="1" x14ac:dyDescent="0.35">
      <c r="A484" s="117">
        <v>3</v>
      </c>
      <c r="B484" s="117">
        <v>67</v>
      </c>
      <c r="C484" s="119">
        <v>13.059999999999999</v>
      </c>
      <c r="D484" s="127">
        <v>11.1</v>
      </c>
      <c r="E484" s="117">
        <v>10.199999999999999</v>
      </c>
      <c r="F484" s="117">
        <v>2</v>
      </c>
      <c r="G484" s="117">
        <v>2</v>
      </c>
      <c r="H484" s="117">
        <v>0.2</v>
      </c>
      <c r="J484" s="235">
        <f t="shared" si="21"/>
        <v>3</v>
      </c>
      <c r="K484" s="236">
        <f t="shared" si="23"/>
        <v>11.1</v>
      </c>
      <c r="L484" s="236">
        <f t="shared" si="22"/>
        <v>13.059999999999999</v>
      </c>
    </row>
    <row r="485" spans="1:12" hidden="1" x14ac:dyDescent="0.35">
      <c r="A485" s="117">
        <v>3</v>
      </c>
      <c r="B485" s="117">
        <v>68</v>
      </c>
      <c r="C485" s="119">
        <v>13.09</v>
      </c>
      <c r="D485" s="127">
        <v>12.8</v>
      </c>
      <c r="E485" s="117">
        <v>12.2</v>
      </c>
      <c r="F485" s="117">
        <v>2</v>
      </c>
      <c r="G485" s="117">
        <v>3</v>
      </c>
      <c r="H485" s="117">
        <v>0.3</v>
      </c>
      <c r="J485" s="235">
        <f t="shared" si="21"/>
        <v>3</v>
      </c>
      <c r="K485" s="236">
        <f t="shared" si="23"/>
        <v>12.8</v>
      </c>
      <c r="L485" s="236">
        <f t="shared" si="22"/>
        <v>13.09</v>
      </c>
    </row>
    <row r="486" spans="1:12" hidden="1" x14ac:dyDescent="0.35">
      <c r="A486" s="117">
        <v>3</v>
      </c>
      <c r="B486" s="117">
        <v>69</v>
      </c>
      <c r="C486" s="119">
        <v>12.17</v>
      </c>
      <c r="D486" s="127">
        <v>9</v>
      </c>
      <c r="E486" s="117">
        <v>8</v>
      </c>
      <c r="F486" s="117">
        <v>2</v>
      </c>
      <c r="G486" s="117">
        <v>2</v>
      </c>
      <c r="H486" s="117">
        <v>0.2</v>
      </c>
      <c r="J486" s="235">
        <f t="shared" si="21"/>
        <v>3</v>
      </c>
      <c r="K486" s="236">
        <f t="shared" si="23"/>
        <v>9</v>
      </c>
      <c r="L486" s="236">
        <f t="shared" si="22"/>
        <v>12.17</v>
      </c>
    </row>
    <row r="487" spans="1:12" hidden="1" x14ac:dyDescent="0.35">
      <c r="A487" s="117">
        <v>3</v>
      </c>
      <c r="B487" s="117">
        <v>70</v>
      </c>
      <c r="C487" s="119">
        <v>13.4</v>
      </c>
      <c r="D487" s="127">
        <v>11.1</v>
      </c>
      <c r="E487" s="117">
        <v>10.3</v>
      </c>
      <c r="F487" s="117">
        <v>2</v>
      </c>
      <c r="G487" s="117">
        <v>2</v>
      </c>
      <c r="H487" s="117">
        <v>0.1</v>
      </c>
      <c r="J487" s="235">
        <f t="shared" si="21"/>
        <v>3</v>
      </c>
      <c r="K487" s="236">
        <f t="shared" si="23"/>
        <v>11.1</v>
      </c>
      <c r="L487" s="236">
        <f t="shared" si="22"/>
        <v>13.4</v>
      </c>
    </row>
    <row r="488" spans="1:12" hidden="1" x14ac:dyDescent="0.35">
      <c r="A488" s="117">
        <v>3</v>
      </c>
      <c r="B488" s="117">
        <v>71</v>
      </c>
      <c r="C488" s="119">
        <v>9.3000000000000007</v>
      </c>
      <c r="D488" s="127">
        <v>4.5</v>
      </c>
      <c r="E488" s="117">
        <v>4</v>
      </c>
      <c r="F488" s="117">
        <v>2</v>
      </c>
      <c r="G488" s="117">
        <v>2</v>
      </c>
      <c r="H488" s="117">
        <v>0.1</v>
      </c>
      <c r="J488" s="235">
        <f t="shared" si="21"/>
        <v>3</v>
      </c>
      <c r="K488" s="236">
        <f t="shared" si="23"/>
        <v>4.5</v>
      </c>
      <c r="L488" s="236">
        <f t="shared" si="22"/>
        <v>9.3000000000000007</v>
      </c>
    </row>
    <row r="489" spans="1:12" hidden="1" x14ac:dyDescent="0.35">
      <c r="A489" s="117">
        <v>3</v>
      </c>
      <c r="B489" s="117">
        <v>72</v>
      </c>
      <c r="C489" s="119">
        <v>9.39</v>
      </c>
      <c r="D489" s="127">
        <v>5.4</v>
      </c>
      <c r="E489" s="117">
        <v>5</v>
      </c>
      <c r="F489" s="117">
        <v>2</v>
      </c>
      <c r="G489" s="117">
        <v>2</v>
      </c>
      <c r="H489" s="117">
        <v>0.1</v>
      </c>
      <c r="J489" s="235">
        <f t="shared" si="21"/>
        <v>3</v>
      </c>
      <c r="K489" s="236">
        <f t="shared" si="23"/>
        <v>5.4</v>
      </c>
      <c r="L489" s="236">
        <f t="shared" si="22"/>
        <v>9.39</v>
      </c>
    </row>
    <row r="490" spans="1:12" hidden="1" x14ac:dyDescent="0.35">
      <c r="A490" s="117">
        <v>3</v>
      </c>
      <c r="B490" s="117">
        <v>73</v>
      </c>
      <c r="C490" s="119">
        <v>8.23</v>
      </c>
      <c r="D490" s="127">
        <v>3.3</v>
      </c>
      <c r="E490" s="117">
        <v>3.1</v>
      </c>
      <c r="F490" s="117">
        <v>3</v>
      </c>
      <c r="J490" s="235">
        <f t="shared" si="21"/>
        <v>3</v>
      </c>
      <c r="K490" s="236">
        <f t="shared" si="23"/>
        <v>3.3</v>
      </c>
      <c r="L490" s="236">
        <f t="shared" si="22"/>
        <v>8.23</v>
      </c>
    </row>
    <row r="491" spans="1:12" hidden="1" x14ac:dyDescent="0.35">
      <c r="A491" s="117">
        <v>3</v>
      </c>
      <c r="B491" s="117">
        <v>74</v>
      </c>
      <c r="C491" s="119">
        <v>12.790000000000001</v>
      </c>
      <c r="D491" s="127">
        <v>10.4</v>
      </c>
      <c r="E491" s="117">
        <v>9.6</v>
      </c>
      <c r="F491" s="117">
        <v>1</v>
      </c>
      <c r="G491" s="117">
        <v>2</v>
      </c>
      <c r="H491" s="117">
        <v>0.2</v>
      </c>
      <c r="J491" s="235">
        <f t="shared" si="21"/>
        <v>3</v>
      </c>
      <c r="K491" s="236">
        <f t="shared" si="23"/>
        <v>10.4</v>
      </c>
      <c r="L491" s="236">
        <f t="shared" si="22"/>
        <v>12.790000000000001</v>
      </c>
    </row>
    <row r="492" spans="1:12" hidden="1" x14ac:dyDescent="0.35">
      <c r="A492" s="117">
        <v>3</v>
      </c>
      <c r="B492" s="117">
        <v>75</v>
      </c>
      <c r="C492" s="119">
        <v>13.41</v>
      </c>
      <c r="D492" s="127">
        <v>13.4</v>
      </c>
      <c r="E492" s="117">
        <v>12.4</v>
      </c>
      <c r="F492" s="117">
        <v>2</v>
      </c>
      <c r="G492" s="117">
        <v>2</v>
      </c>
      <c r="H492" s="117">
        <v>0.2</v>
      </c>
      <c r="J492" s="235">
        <f t="shared" si="21"/>
        <v>3</v>
      </c>
      <c r="K492" s="236">
        <f t="shared" si="23"/>
        <v>13.4</v>
      </c>
      <c r="L492" s="236">
        <f t="shared" si="22"/>
        <v>13.41</v>
      </c>
    </row>
    <row r="493" spans="1:12" hidden="1" x14ac:dyDescent="0.35">
      <c r="A493" s="117">
        <v>3</v>
      </c>
      <c r="B493" s="117">
        <v>76</v>
      </c>
      <c r="C493" s="119">
        <v>12.4</v>
      </c>
      <c r="D493" s="127">
        <v>9.6999999999999993</v>
      </c>
      <c r="E493" s="117">
        <v>9.4</v>
      </c>
      <c r="F493" s="117">
        <v>2</v>
      </c>
      <c r="G493" s="117">
        <v>2</v>
      </c>
      <c r="H493" s="117">
        <v>0.2</v>
      </c>
      <c r="J493" s="235">
        <f t="shared" si="21"/>
        <v>3</v>
      </c>
      <c r="K493" s="236">
        <f t="shared" si="23"/>
        <v>9.6999999999999993</v>
      </c>
      <c r="L493" s="236">
        <f t="shared" si="22"/>
        <v>12.4</v>
      </c>
    </row>
    <row r="494" spans="1:12" hidden="1" x14ac:dyDescent="0.35">
      <c r="A494" s="117">
        <v>3</v>
      </c>
      <c r="B494" s="117">
        <v>77</v>
      </c>
      <c r="C494" s="119">
        <v>12.41</v>
      </c>
      <c r="D494" s="127">
        <v>9.3000000000000007</v>
      </c>
      <c r="E494" s="117">
        <v>9.1</v>
      </c>
      <c r="F494" s="117">
        <v>1</v>
      </c>
      <c r="G494" s="117">
        <v>2</v>
      </c>
      <c r="H494" s="117">
        <v>0.2</v>
      </c>
      <c r="J494" s="235">
        <f t="shared" si="21"/>
        <v>3</v>
      </c>
      <c r="K494" s="236">
        <f t="shared" si="23"/>
        <v>9.3000000000000007</v>
      </c>
      <c r="L494" s="236">
        <f t="shared" si="22"/>
        <v>12.41</v>
      </c>
    </row>
    <row r="495" spans="1:12" hidden="1" x14ac:dyDescent="0.35">
      <c r="A495" s="117">
        <v>3</v>
      </c>
      <c r="B495" s="117">
        <v>78</v>
      </c>
      <c r="C495" s="119">
        <v>12.24</v>
      </c>
      <c r="D495" s="127">
        <v>9.6999999999999993</v>
      </c>
      <c r="E495" s="117">
        <v>9</v>
      </c>
      <c r="F495" s="117">
        <v>1</v>
      </c>
      <c r="G495" s="117">
        <v>2</v>
      </c>
      <c r="H495" s="117">
        <v>0.2</v>
      </c>
      <c r="J495" s="235">
        <f t="shared" si="21"/>
        <v>3</v>
      </c>
      <c r="K495" s="236">
        <f t="shared" si="23"/>
        <v>9.6999999999999993</v>
      </c>
      <c r="L495" s="236">
        <f t="shared" si="22"/>
        <v>12.24</v>
      </c>
    </row>
    <row r="496" spans="1:12" hidden="1" x14ac:dyDescent="0.35">
      <c r="A496" s="117">
        <v>3</v>
      </c>
      <c r="B496" s="117">
        <v>79</v>
      </c>
      <c r="C496" s="119">
        <v>12.27</v>
      </c>
      <c r="D496" s="127">
        <v>10.4</v>
      </c>
      <c r="E496" s="117">
        <v>9.6999999999999993</v>
      </c>
      <c r="F496" s="117">
        <v>1</v>
      </c>
      <c r="G496" s="117">
        <v>2</v>
      </c>
      <c r="H496" s="117">
        <v>0.3</v>
      </c>
      <c r="J496" s="235">
        <f t="shared" si="21"/>
        <v>3</v>
      </c>
      <c r="K496" s="236">
        <f t="shared" si="23"/>
        <v>10.4</v>
      </c>
      <c r="L496" s="236">
        <f t="shared" si="22"/>
        <v>12.27</v>
      </c>
    </row>
    <row r="497" spans="1:12" hidden="1" x14ac:dyDescent="0.35">
      <c r="A497" s="117">
        <v>3</v>
      </c>
      <c r="B497" s="117">
        <v>80</v>
      </c>
      <c r="C497" s="119">
        <v>13.01</v>
      </c>
      <c r="D497" s="127">
        <v>13.2</v>
      </c>
      <c r="E497" s="117">
        <v>12.9</v>
      </c>
      <c r="F497" s="117">
        <v>2</v>
      </c>
      <c r="G497" s="117">
        <v>3</v>
      </c>
      <c r="H497" s="117">
        <v>0.3</v>
      </c>
      <c r="J497" s="235">
        <f t="shared" si="21"/>
        <v>3</v>
      </c>
      <c r="K497" s="236">
        <f t="shared" si="23"/>
        <v>13.2</v>
      </c>
      <c r="L497" s="236">
        <f t="shared" si="22"/>
        <v>13.01</v>
      </c>
    </row>
    <row r="498" spans="1:12" hidden="1" x14ac:dyDescent="0.35">
      <c r="A498" s="117">
        <v>3</v>
      </c>
      <c r="B498" s="117">
        <v>81</v>
      </c>
      <c r="C498" s="119">
        <v>12.66</v>
      </c>
      <c r="D498" s="127">
        <v>11.5</v>
      </c>
      <c r="E498" s="117">
        <v>10.9</v>
      </c>
      <c r="F498" s="117">
        <v>2</v>
      </c>
      <c r="G498" s="117">
        <v>2</v>
      </c>
      <c r="H498" s="117">
        <v>0.2</v>
      </c>
      <c r="J498" s="235">
        <f t="shared" si="21"/>
        <v>3</v>
      </c>
      <c r="K498" s="236">
        <f t="shared" si="23"/>
        <v>11.5</v>
      </c>
      <c r="L498" s="236">
        <f t="shared" si="22"/>
        <v>12.66</v>
      </c>
    </row>
    <row r="499" spans="1:12" hidden="1" x14ac:dyDescent="0.35">
      <c r="A499" s="117">
        <v>3</v>
      </c>
      <c r="B499" s="117">
        <v>82</v>
      </c>
      <c r="C499" s="119">
        <v>12.48</v>
      </c>
      <c r="D499" s="127">
        <v>10</v>
      </c>
      <c r="E499" s="117">
        <v>9.5</v>
      </c>
      <c r="F499" s="117">
        <v>1</v>
      </c>
      <c r="G499" s="117">
        <v>2</v>
      </c>
      <c r="H499" s="117">
        <v>0.2</v>
      </c>
      <c r="J499" s="235">
        <f t="shared" si="21"/>
        <v>3</v>
      </c>
      <c r="K499" s="236">
        <f t="shared" si="23"/>
        <v>10</v>
      </c>
      <c r="L499" s="236">
        <f t="shared" si="22"/>
        <v>12.48</v>
      </c>
    </row>
    <row r="500" spans="1:12" hidden="1" x14ac:dyDescent="0.35">
      <c r="A500" s="117">
        <v>3</v>
      </c>
      <c r="B500" s="117">
        <v>83</v>
      </c>
      <c r="C500" s="119">
        <v>12.57</v>
      </c>
      <c r="D500" s="127">
        <v>12.2</v>
      </c>
      <c r="E500" s="117">
        <v>11.8</v>
      </c>
      <c r="F500" s="117">
        <v>2</v>
      </c>
      <c r="G500" s="117">
        <v>3</v>
      </c>
      <c r="H500" s="117">
        <v>0.4</v>
      </c>
      <c r="J500" s="235">
        <f t="shared" si="21"/>
        <v>3</v>
      </c>
      <c r="K500" s="236">
        <f t="shared" si="23"/>
        <v>12.2</v>
      </c>
      <c r="L500" s="236">
        <f t="shared" si="22"/>
        <v>12.57</v>
      </c>
    </row>
    <row r="501" spans="1:12" hidden="1" x14ac:dyDescent="0.35">
      <c r="A501" s="117">
        <v>3</v>
      </c>
      <c r="B501" s="117">
        <v>84</v>
      </c>
      <c r="C501" s="119">
        <v>12.040000000000001</v>
      </c>
      <c r="D501" s="127">
        <v>9.9</v>
      </c>
      <c r="E501" s="117">
        <v>9.1999999999999993</v>
      </c>
      <c r="F501" s="117">
        <v>2</v>
      </c>
      <c r="G501" s="117">
        <v>3</v>
      </c>
      <c r="H501" s="117">
        <v>0.4</v>
      </c>
      <c r="J501" s="235">
        <f t="shared" si="21"/>
        <v>3</v>
      </c>
      <c r="K501" s="236">
        <f t="shared" si="23"/>
        <v>9.9</v>
      </c>
      <c r="L501" s="236">
        <f t="shared" si="22"/>
        <v>12.040000000000001</v>
      </c>
    </row>
    <row r="502" spans="1:12" hidden="1" x14ac:dyDescent="0.35">
      <c r="A502" s="117">
        <v>3</v>
      </c>
      <c r="B502" s="117">
        <v>85</v>
      </c>
      <c r="C502" s="119">
        <v>12.830000000000002</v>
      </c>
      <c r="D502" s="127">
        <v>10.3</v>
      </c>
      <c r="E502" s="117">
        <v>10</v>
      </c>
      <c r="F502" s="117">
        <v>2</v>
      </c>
      <c r="G502" s="117">
        <v>2</v>
      </c>
      <c r="H502" s="117">
        <v>0.2</v>
      </c>
      <c r="J502" s="235">
        <f t="shared" si="21"/>
        <v>3</v>
      </c>
      <c r="K502" s="236">
        <f t="shared" si="23"/>
        <v>10.3</v>
      </c>
      <c r="L502" s="236">
        <f t="shared" si="22"/>
        <v>12.830000000000002</v>
      </c>
    </row>
    <row r="503" spans="1:12" hidden="1" x14ac:dyDescent="0.35">
      <c r="A503" s="117">
        <v>3</v>
      </c>
      <c r="B503" s="117">
        <v>86</v>
      </c>
      <c r="C503" s="119">
        <v>13.069999999999999</v>
      </c>
      <c r="D503" s="127">
        <v>10.7</v>
      </c>
      <c r="E503" s="117">
        <v>9.8000000000000007</v>
      </c>
      <c r="F503" s="117">
        <v>2</v>
      </c>
      <c r="G503" s="117">
        <v>2</v>
      </c>
      <c r="H503" s="117">
        <v>0.3</v>
      </c>
      <c r="J503" s="235">
        <f t="shared" si="21"/>
        <v>3</v>
      </c>
      <c r="K503" s="236">
        <f t="shared" si="23"/>
        <v>10.7</v>
      </c>
      <c r="L503" s="236">
        <f t="shared" si="22"/>
        <v>13.069999999999999</v>
      </c>
    </row>
    <row r="504" spans="1:12" hidden="1" x14ac:dyDescent="0.35">
      <c r="A504" s="117">
        <v>3</v>
      </c>
      <c r="B504" s="117">
        <v>87</v>
      </c>
      <c r="C504" s="119">
        <v>12.91</v>
      </c>
      <c r="D504" s="127">
        <v>11.8</v>
      </c>
      <c r="E504" s="117">
        <v>11.5</v>
      </c>
      <c r="F504" s="117">
        <v>2</v>
      </c>
      <c r="G504" s="117">
        <v>2</v>
      </c>
      <c r="H504" s="117">
        <v>0.3</v>
      </c>
      <c r="J504" s="235">
        <f t="shared" si="21"/>
        <v>3</v>
      </c>
      <c r="K504" s="236">
        <f t="shared" si="23"/>
        <v>11.8</v>
      </c>
      <c r="L504" s="236">
        <f t="shared" si="22"/>
        <v>12.91</v>
      </c>
    </row>
    <row r="505" spans="1:12" hidden="1" x14ac:dyDescent="0.35">
      <c r="A505" s="117">
        <v>3</v>
      </c>
      <c r="B505" s="117">
        <v>88</v>
      </c>
      <c r="C505" s="119">
        <v>12.91</v>
      </c>
      <c r="D505" s="127">
        <v>10.199999999999999</v>
      </c>
      <c r="E505" s="117">
        <v>9.6</v>
      </c>
      <c r="F505" s="117">
        <v>2</v>
      </c>
      <c r="G505" s="117">
        <v>2</v>
      </c>
      <c r="H505" s="117">
        <v>0.2</v>
      </c>
      <c r="J505" s="235">
        <f t="shared" si="21"/>
        <v>3</v>
      </c>
      <c r="K505" s="236">
        <f t="shared" si="23"/>
        <v>10.199999999999999</v>
      </c>
      <c r="L505" s="236">
        <f t="shared" si="22"/>
        <v>12.91</v>
      </c>
    </row>
    <row r="506" spans="1:12" hidden="1" x14ac:dyDescent="0.35">
      <c r="A506" s="117">
        <v>3</v>
      </c>
      <c r="B506" s="117">
        <v>89</v>
      </c>
      <c r="C506" s="119">
        <v>12.66</v>
      </c>
      <c r="D506" s="127">
        <v>10.1</v>
      </c>
      <c r="E506" s="117">
        <v>8.8000000000000007</v>
      </c>
      <c r="F506" s="117">
        <v>2</v>
      </c>
      <c r="G506" s="117">
        <v>3</v>
      </c>
      <c r="H506" s="117">
        <v>0.3</v>
      </c>
      <c r="J506" s="235">
        <f t="shared" si="21"/>
        <v>3</v>
      </c>
      <c r="K506" s="236">
        <f t="shared" si="23"/>
        <v>10.1</v>
      </c>
      <c r="L506" s="236">
        <f t="shared" si="22"/>
        <v>12.66</v>
      </c>
    </row>
    <row r="507" spans="1:12" hidden="1" x14ac:dyDescent="0.35">
      <c r="A507" s="117">
        <v>3</v>
      </c>
      <c r="B507" s="117">
        <v>90</v>
      </c>
      <c r="C507" s="119">
        <v>11.84</v>
      </c>
      <c r="D507" s="127">
        <v>8.1</v>
      </c>
      <c r="E507" s="117">
        <v>7.4</v>
      </c>
      <c r="F507" s="117">
        <v>2</v>
      </c>
      <c r="G507" s="117">
        <v>2</v>
      </c>
      <c r="H507" s="117">
        <v>0.2</v>
      </c>
      <c r="J507" s="235">
        <f t="shared" si="21"/>
        <v>3</v>
      </c>
      <c r="K507" s="236">
        <f t="shared" si="23"/>
        <v>8.1</v>
      </c>
      <c r="L507" s="236">
        <f t="shared" si="22"/>
        <v>11.84</v>
      </c>
    </row>
    <row r="508" spans="1:12" hidden="1" x14ac:dyDescent="0.35">
      <c r="A508" s="117">
        <v>3</v>
      </c>
      <c r="B508" s="117">
        <v>91</v>
      </c>
      <c r="C508" s="119">
        <v>11.55</v>
      </c>
      <c r="D508" s="127">
        <v>8.9</v>
      </c>
      <c r="E508" s="117">
        <v>8.4</v>
      </c>
      <c r="F508" s="117">
        <v>2</v>
      </c>
      <c r="G508" s="117">
        <v>2</v>
      </c>
      <c r="H508" s="117">
        <v>0.2</v>
      </c>
      <c r="J508" s="235">
        <f t="shared" si="21"/>
        <v>3</v>
      </c>
      <c r="K508" s="236">
        <f t="shared" si="23"/>
        <v>8.9</v>
      </c>
      <c r="L508" s="236">
        <f t="shared" si="22"/>
        <v>11.55</v>
      </c>
    </row>
    <row r="509" spans="1:12" hidden="1" x14ac:dyDescent="0.35">
      <c r="A509" s="117">
        <v>3</v>
      </c>
      <c r="B509" s="117">
        <v>92</v>
      </c>
      <c r="C509" s="119">
        <v>13.5</v>
      </c>
      <c r="D509" s="127">
        <v>12.7</v>
      </c>
      <c r="E509" s="117">
        <v>11.5</v>
      </c>
      <c r="F509" s="117">
        <v>2</v>
      </c>
      <c r="G509" s="117">
        <v>3</v>
      </c>
      <c r="H509" s="117">
        <v>0.4</v>
      </c>
      <c r="J509" s="235">
        <f t="shared" si="21"/>
        <v>3</v>
      </c>
      <c r="K509" s="236">
        <f t="shared" si="23"/>
        <v>12.7</v>
      </c>
      <c r="L509" s="236">
        <f t="shared" si="22"/>
        <v>13.5</v>
      </c>
    </row>
    <row r="510" spans="1:12" hidden="1" x14ac:dyDescent="0.35">
      <c r="A510" s="117">
        <v>3</v>
      </c>
      <c r="B510" s="117">
        <v>93</v>
      </c>
      <c r="C510" s="119">
        <v>12.99</v>
      </c>
      <c r="D510" s="127">
        <v>11.2</v>
      </c>
      <c r="E510" s="117">
        <v>12.5</v>
      </c>
      <c r="F510" s="117">
        <v>2</v>
      </c>
      <c r="G510" s="117">
        <v>3</v>
      </c>
      <c r="H510" s="117">
        <v>0.3</v>
      </c>
      <c r="J510" s="235">
        <f t="shared" si="21"/>
        <v>3</v>
      </c>
      <c r="K510" s="236">
        <f t="shared" si="23"/>
        <v>11.2</v>
      </c>
      <c r="L510" s="236">
        <f t="shared" si="22"/>
        <v>12.99</v>
      </c>
    </row>
    <row r="511" spans="1:12" hidden="1" x14ac:dyDescent="0.35">
      <c r="A511" s="117">
        <v>3</v>
      </c>
      <c r="B511" s="117">
        <v>94</v>
      </c>
      <c r="C511" s="119">
        <v>11.870000000000001</v>
      </c>
      <c r="D511" s="127">
        <v>7.4</v>
      </c>
      <c r="E511" s="117">
        <v>7</v>
      </c>
      <c r="F511" s="117">
        <v>2</v>
      </c>
      <c r="G511" s="117">
        <v>2</v>
      </c>
      <c r="H511" s="117">
        <v>0.2</v>
      </c>
      <c r="J511" s="235">
        <f t="shared" si="21"/>
        <v>3</v>
      </c>
      <c r="K511" s="236">
        <f t="shared" si="23"/>
        <v>7.4</v>
      </c>
      <c r="L511" s="236">
        <f t="shared" si="22"/>
        <v>11.870000000000001</v>
      </c>
    </row>
    <row r="512" spans="1:12" hidden="1" x14ac:dyDescent="0.35">
      <c r="A512" s="117">
        <v>3</v>
      </c>
      <c r="B512" s="117">
        <v>95</v>
      </c>
      <c r="C512" s="119">
        <v>12.6</v>
      </c>
      <c r="D512" s="127">
        <v>12.5</v>
      </c>
      <c r="E512" s="117">
        <v>11.3</v>
      </c>
      <c r="F512" s="117">
        <v>2</v>
      </c>
      <c r="G512" s="117">
        <v>2</v>
      </c>
      <c r="H512" s="117">
        <v>0.3</v>
      </c>
      <c r="J512" s="235">
        <f t="shared" si="21"/>
        <v>3</v>
      </c>
      <c r="K512" s="236">
        <f t="shared" si="23"/>
        <v>12.5</v>
      </c>
      <c r="L512" s="236">
        <f t="shared" si="22"/>
        <v>12.6</v>
      </c>
    </row>
    <row r="513" spans="1:12" hidden="1" x14ac:dyDescent="0.35">
      <c r="A513" s="117">
        <v>3</v>
      </c>
      <c r="B513" s="117">
        <v>96</v>
      </c>
      <c r="C513" s="119">
        <v>12.2</v>
      </c>
      <c r="D513" s="127">
        <v>9.1999999999999993</v>
      </c>
      <c r="E513" s="117">
        <v>8.6999999999999993</v>
      </c>
      <c r="F513" s="117">
        <v>2</v>
      </c>
      <c r="G513" s="117">
        <v>2</v>
      </c>
      <c r="H513" s="117">
        <v>0.2</v>
      </c>
      <c r="J513" s="235">
        <f t="shared" si="21"/>
        <v>3</v>
      </c>
      <c r="K513" s="236">
        <f t="shared" si="23"/>
        <v>9.1999999999999993</v>
      </c>
      <c r="L513" s="236">
        <f t="shared" si="22"/>
        <v>12.2</v>
      </c>
    </row>
    <row r="514" spans="1:12" hidden="1" x14ac:dyDescent="0.35">
      <c r="A514" s="117">
        <v>3</v>
      </c>
      <c r="B514" s="117">
        <v>97</v>
      </c>
      <c r="C514" s="119">
        <v>12.61</v>
      </c>
      <c r="D514" s="127">
        <v>10</v>
      </c>
      <c r="E514" s="117">
        <v>9.3000000000000007</v>
      </c>
      <c r="F514" s="117">
        <v>2</v>
      </c>
      <c r="G514" s="117">
        <v>2</v>
      </c>
      <c r="H514" s="117">
        <v>0.3</v>
      </c>
      <c r="J514" s="235">
        <f t="shared" si="21"/>
        <v>3</v>
      </c>
      <c r="K514" s="236">
        <f t="shared" si="23"/>
        <v>10</v>
      </c>
      <c r="L514" s="236">
        <f t="shared" si="22"/>
        <v>12.61</v>
      </c>
    </row>
    <row r="515" spans="1:12" hidden="1" x14ac:dyDescent="0.35">
      <c r="A515" s="117">
        <v>3</v>
      </c>
      <c r="B515" s="117">
        <v>98</v>
      </c>
      <c r="C515" s="119">
        <v>11.47</v>
      </c>
      <c r="D515" s="127">
        <v>7.5</v>
      </c>
      <c r="E515" s="117">
        <v>7.3</v>
      </c>
      <c r="F515" s="117">
        <v>1</v>
      </c>
      <c r="G515" s="117">
        <v>2</v>
      </c>
      <c r="H515" s="117">
        <v>0.2</v>
      </c>
      <c r="J515" s="235">
        <f t="shared" si="21"/>
        <v>3</v>
      </c>
      <c r="K515" s="236">
        <f t="shared" si="23"/>
        <v>7.5</v>
      </c>
      <c r="L515" s="236">
        <f t="shared" si="22"/>
        <v>11.47</v>
      </c>
    </row>
    <row r="516" spans="1:12" hidden="1" x14ac:dyDescent="0.35">
      <c r="A516" s="117">
        <v>3</v>
      </c>
      <c r="B516" s="117">
        <v>99</v>
      </c>
      <c r="C516" s="119">
        <v>12.53</v>
      </c>
      <c r="D516" s="127">
        <v>9.6999999999999993</v>
      </c>
      <c r="E516" s="120">
        <v>9.3000000000000007</v>
      </c>
      <c r="F516" s="117">
        <v>2</v>
      </c>
      <c r="G516" s="117">
        <v>2</v>
      </c>
      <c r="H516" s="117">
        <v>0.2</v>
      </c>
      <c r="J516" s="235">
        <f t="shared" si="21"/>
        <v>3</v>
      </c>
      <c r="K516" s="236">
        <f t="shared" si="23"/>
        <v>9.6999999999999993</v>
      </c>
      <c r="L516" s="236">
        <f t="shared" si="22"/>
        <v>12.53</v>
      </c>
    </row>
    <row r="517" spans="1:12" hidden="1" x14ac:dyDescent="0.35">
      <c r="A517" s="117">
        <v>3</v>
      </c>
      <c r="B517" s="117">
        <v>100</v>
      </c>
      <c r="C517" s="119">
        <v>12.55</v>
      </c>
      <c r="D517" s="120">
        <v>11.1</v>
      </c>
      <c r="E517" s="117">
        <v>10.6</v>
      </c>
      <c r="F517" s="117">
        <v>2</v>
      </c>
      <c r="G517" s="117">
        <v>2</v>
      </c>
      <c r="H517" s="117">
        <v>0.3</v>
      </c>
      <c r="J517" s="235">
        <f t="shared" si="21"/>
        <v>3</v>
      </c>
      <c r="K517" s="236">
        <f t="shared" si="23"/>
        <v>11.1</v>
      </c>
      <c r="L517" s="236">
        <f t="shared" si="22"/>
        <v>12.55</v>
      </c>
    </row>
    <row r="518" spans="1:12" hidden="1" x14ac:dyDescent="0.35">
      <c r="A518" s="117">
        <v>3</v>
      </c>
      <c r="B518" s="117">
        <v>101</v>
      </c>
      <c r="C518" s="119">
        <v>12.76</v>
      </c>
      <c r="D518" s="119">
        <v>11.3</v>
      </c>
      <c r="E518" s="117">
        <v>10.7</v>
      </c>
      <c r="F518" s="117">
        <v>1</v>
      </c>
      <c r="G518" s="117">
        <v>2</v>
      </c>
      <c r="H518" s="117">
        <v>0.3</v>
      </c>
      <c r="J518" s="235">
        <f t="shared" si="21"/>
        <v>3</v>
      </c>
      <c r="K518" s="236">
        <f t="shared" si="23"/>
        <v>11.3</v>
      </c>
      <c r="L518" s="236">
        <f t="shared" si="22"/>
        <v>12.76</v>
      </c>
    </row>
    <row r="519" spans="1:12" hidden="1" x14ac:dyDescent="0.35">
      <c r="A519" s="117">
        <v>3</v>
      </c>
      <c r="B519" s="117">
        <v>102</v>
      </c>
      <c r="C519" s="119">
        <v>12.67</v>
      </c>
      <c r="D519" s="119">
        <v>10.4</v>
      </c>
      <c r="E519" s="117">
        <v>9.5</v>
      </c>
      <c r="F519" s="117">
        <v>2</v>
      </c>
      <c r="G519" s="117">
        <v>2</v>
      </c>
      <c r="H519" s="117">
        <v>0.2</v>
      </c>
      <c r="J519" s="235">
        <f t="shared" si="21"/>
        <v>3</v>
      </c>
      <c r="K519" s="236">
        <f t="shared" si="23"/>
        <v>10.4</v>
      </c>
      <c r="L519" s="236">
        <f t="shared" si="22"/>
        <v>12.67</v>
      </c>
    </row>
    <row r="520" spans="1:12" hidden="1" x14ac:dyDescent="0.35">
      <c r="A520" s="117">
        <v>3</v>
      </c>
      <c r="B520" s="117">
        <v>103</v>
      </c>
      <c r="C520" s="119">
        <v>13.569999999999999</v>
      </c>
      <c r="D520" s="119">
        <v>13</v>
      </c>
      <c r="E520" s="117">
        <v>12.3</v>
      </c>
      <c r="F520" s="117">
        <v>2</v>
      </c>
      <c r="G520" s="117">
        <v>2</v>
      </c>
      <c r="H520" s="117">
        <v>0.2</v>
      </c>
      <c r="J520" s="235">
        <f t="shared" si="21"/>
        <v>3</v>
      </c>
      <c r="K520" s="236">
        <f t="shared" si="23"/>
        <v>13</v>
      </c>
      <c r="L520" s="236">
        <f t="shared" si="22"/>
        <v>13.569999999999999</v>
      </c>
    </row>
    <row r="521" spans="1:12" hidden="1" x14ac:dyDescent="0.35">
      <c r="A521" s="117">
        <v>3</v>
      </c>
      <c r="B521" s="117">
        <v>104</v>
      </c>
      <c r="C521" s="119">
        <v>12.74</v>
      </c>
      <c r="D521" s="119">
        <v>9.1</v>
      </c>
      <c r="E521" s="117">
        <v>8.4</v>
      </c>
      <c r="F521" s="117">
        <v>2</v>
      </c>
      <c r="G521" s="117">
        <v>2</v>
      </c>
      <c r="H521" s="117">
        <v>0.2</v>
      </c>
      <c r="J521" s="235">
        <f t="shared" si="21"/>
        <v>3</v>
      </c>
      <c r="K521" s="236">
        <f t="shared" si="23"/>
        <v>9.1</v>
      </c>
      <c r="L521" s="236">
        <f t="shared" si="22"/>
        <v>12.74</v>
      </c>
    </row>
    <row r="522" spans="1:12" hidden="1" x14ac:dyDescent="0.35">
      <c r="A522" s="117">
        <v>3</v>
      </c>
      <c r="B522" s="117">
        <v>105</v>
      </c>
      <c r="C522" s="119">
        <v>12.84</v>
      </c>
      <c r="D522" s="119">
        <v>10.6</v>
      </c>
      <c r="E522" s="117">
        <v>10.1</v>
      </c>
      <c r="F522" s="117">
        <v>2</v>
      </c>
      <c r="G522" s="117">
        <v>2</v>
      </c>
      <c r="H522" s="117">
        <v>0.2</v>
      </c>
      <c r="J522" s="235">
        <f t="shared" si="21"/>
        <v>3</v>
      </c>
      <c r="K522" s="236">
        <f t="shared" si="23"/>
        <v>10.6</v>
      </c>
      <c r="L522" s="236">
        <f t="shared" si="22"/>
        <v>12.84</v>
      </c>
    </row>
    <row r="523" spans="1:12" hidden="1" x14ac:dyDescent="0.35">
      <c r="A523" s="117">
        <v>3</v>
      </c>
      <c r="B523" s="117">
        <v>106</v>
      </c>
      <c r="C523" s="119">
        <v>11</v>
      </c>
      <c r="D523" s="119">
        <v>7.8</v>
      </c>
      <c r="E523" s="117">
        <v>7.2</v>
      </c>
      <c r="F523" s="117">
        <v>2</v>
      </c>
      <c r="G523" s="117">
        <v>2</v>
      </c>
      <c r="H523" s="117">
        <v>0.2</v>
      </c>
      <c r="J523" s="235">
        <f t="shared" ref="J523:J586" si="24">+A523</f>
        <v>3</v>
      </c>
      <c r="K523" s="236">
        <f t="shared" si="23"/>
        <v>7.8</v>
      </c>
      <c r="L523" s="236">
        <f t="shared" ref="L523:L586" si="25">+C523</f>
        <v>11</v>
      </c>
    </row>
    <row r="524" spans="1:12" hidden="1" x14ac:dyDescent="0.35">
      <c r="A524" s="117">
        <v>3</v>
      </c>
      <c r="B524" s="117">
        <v>107</v>
      </c>
      <c r="C524" s="119">
        <v>10.8</v>
      </c>
      <c r="D524" s="119">
        <v>6.5</v>
      </c>
      <c r="E524" s="117">
        <v>5.9</v>
      </c>
      <c r="F524" s="117">
        <v>1</v>
      </c>
      <c r="G524" s="117">
        <v>2</v>
      </c>
      <c r="H524" s="117">
        <v>0.3</v>
      </c>
      <c r="J524" s="235">
        <f t="shared" si="24"/>
        <v>3</v>
      </c>
      <c r="K524" s="236">
        <f t="shared" si="23"/>
        <v>6.5</v>
      </c>
      <c r="L524" s="236">
        <f t="shared" si="25"/>
        <v>10.8</v>
      </c>
    </row>
    <row r="525" spans="1:12" hidden="1" x14ac:dyDescent="0.35">
      <c r="A525" s="117">
        <v>3</v>
      </c>
      <c r="B525" s="117">
        <v>108</v>
      </c>
      <c r="C525" s="119">
        <v>10.879999999999999</v>
      </c>
      <c r="D525" s="119">
        <v>7.4</v>
      </c>
      <c r="E525" s="117">
        <v>6.8</v>
      </c>
      <c r="F525" s="117">
        <v>2</v>
      </c>
      <c r="G525" s="117">
        <v>2</v>
      </c>
      <c r="H525" s="117">
        <v>0.2</v>
      </c>
      <c r="J525" s="235">
        <f t="shared" si="24"/>
        <v>3</v>
      </c>
      <c r="K525" s="236">
        <f t="shared" si="23"/>
        <v>7.4</v>
      </c>
      <c r="L525" s="236">
        <f t="shared" si="25"/>
        <v>10.879999999999999</v>
      </c>
    </row>
    <row r="526" spans="1:12" hidden="1" x14ac:dyDescent="0.35">
      <c r="A526" s="117">
        <v>3</v>
      </c>
      <c r="B526" s="117">
        <v>109</v>
      </c>
      <c r="C526" s="119">
        <v>12.51</v>
      </c>
      <c r="D526" s="119">
        <v>9.4</v>
      </c>
      <c r="E526" s="117">
        <v>8.5</v>
      </c>
      <c r="F526" s="117">
        <v>1</v>
      </c>
      <c r="G526" s="117">
        <v>2</v>
      </c>
      <c r="H526" s="117">
        <v>0.3</v>
      </c>
      <c r="J526" s="235">
        <f t="shared" si="24"/>
        <v>3</v>
      </c>
      <c r="K526" s="236">
        <f t="shared" si="23"/>
        <v>9.4</v>
      </c>
      <c r="L526" s="236">
        <f t="shared" si="25"/>
        <v>12.51</v>
      </c>
    </row>
    <row r="527" spans="1:12" hidden="1" x14ac:dyDescent="0.35">
      <c r="A527" s="117">
        <v>3</v>
      </c>
      <c r="B527" s="117">
        <v>110</v>
      </c>
      <c r="C527" s="119">
        <v>11.74</v>
      </c>
      <c r="D527" s="119">
        <v>8.3000000000000007</v>
      </c>
      <c r="E527" s="117">
        <v>8</v>
      </c>
      <c r="F527" s="117">
        <v>2</v>
      </c>
      <c r="G527" s="117">
        <v>2</v>
      </c>
      <c r="H527" s="117">
        <v>0.2</v>
      </c>
      <c r="J527" s="235">
        <f t="shared" si="24"/>
        <v>3</v>
      </c>
      <c r="K527" s="236">
        <f t="shared" si="23"/>
        <v>8.3000000000000007</v>
      </c>
      <c r="L527" s="236">
        <f t="shared" si="25"/>
        <v>11.74</v>
      </c>
    </row>
    <row r="528" spans="1:12" hidden="1" x14ac:dyDescent="0.35">
      <c r="A528" s="117">
        <v>3</v>
      </c>
      <c r="B528" s="117">
        <v>111</v>
      </c>
      <c r="C528" s="119">
        <v>9.0500000000000007</v>
      </c>
      <c r="D528" s="119">
        <v>4</v>
      </c>
      <c r="E528" s="117">
        <v>3.6</v>
      </c>
      <c r="F528" s="117">
        <v>2</v>
      </c>
      <c r="G528" s="117">
        <v>2</v>
      </c>
      <c r="H528" s="117">
        <v>0.1</v>
      </c>
      <c r="J528" s="235">
        <f t="shared" si="24"/>
        <v>3</v>
      </c>
      <c r="K528" s="236">
        <f t="shared" si="23"/>
        <v>4</v>
      </c>
      <c r="L528" s="236">
        <f t="shared" si="25"/>
        <v>9.0500000000000007</v>
      </c>
    </row>
    <row r="529" spans="1:12" hidden="1" x14ac:dyDescent="0.35">
      <c r="A529" s="117">
        <v>3</v>
      </c>
      <c r="B529" s="117">
        <v>112</v>
      </c>
      <c r="C529" s="119">
        <v>9.26</v>
      </c>
      <c r="D529" s="119">
        <v>4.5</v>
      </c>
      <c r="E529" s="117">
        <v>4</v>
      </c>
      <c r="F529" s="117">
        <v>2</v>
      </c>
      <c r="G529" s="117">
        <v>2</v>
      </c>
      <c r="H529" s="117">
        <v>0.2</v>
      </c>
      <c r="J529" s="235">
        <f t="shared" si="24"/>
        <v>3</v>
      </c>
      <c r="K529" s="236">
        <f t="shared" si="23"/>
        <v>4.5</v>
      </c>
      <c r="L529" s="236">
        <f t="shared" si="25"/>
        <v>9.26</v>
      </c>
    </row>
    <row r="530" spans="1:12" hidden="1" x14ac:dyDescent="0.35">
      <c r="A530" s="117">
        <v>3</v>
      </c>
      <c r="B530" s="117">
        <v>113</v>
      </c>
      <c r="C530" s="119">
        <v>9.91</v>
      </c>
      <c r="D530" s="119">
        <v>5.6</v>
      </c>
      <c r="E530" s="117">
        <v>5</v>
      </c>
      <c r="F530" s="117">
        <v>2</v>
      </c>
      <c r="G530" s="117">
        <v>2</v>
      </c>
      <c r="H530" s="117">
        <v>0.2</v>
      </c>
      <c r="J530" s="235">
        <f t="shared" si="24"/>
        <v>3</v>
      </c>
      <c r="K530" s="236">
        <f t="shared" si="23"/>
        <v>5.6</v>
      </c>
      <c r="L530" s="236">
        <f t="shared" si="25"/>
        <v>9.91</v>
      </c>
    </row>
    <row r="531" spans="1:12" hidden="1" x14ac:dyDescent="0.35">
      <c r="A531" s="117">
        <v>3</v>
      </c>
      <c r="B531" s="117">
        <v>114</v>
      </c>
      <c r="C531" s="119">
        <v>8.16</v>
      </c>
      <c r="D531" s="119">
        <v>3.6</v>
      </c>
      <c r="E531" s="117">
        <v>3.3</v>
      </c>
      <c r="F531" s="117">
        <v>3</v>
      </c>
      <c r="J531" s="235">
        <f t="shared" si="24"/>
        <v>3</v>
      </c>
      <c r="K531" s="236">
        <f t="shared" ref="K531:K594" si="26">+D531</f>
        <v>3.6</v>
      </c>
      <c r="L531" s="236">
        <f t="shared" si="25"/>
        <v>8.16</v>
      </c>
    </row>
    <row r="532" spans="1:12" hidden="1" x14ac:dyDescent="0.35">
      <c r="A532" s="117">
        <v>3</v>
      </c>
      <c r="B532" s="117">
        <v>115</v>
      </c>
      <c r="C532" s="119">
        <v>8.57</v>
      </c>
      <c r="D532" s="119">
        <v>4.0999999999999996</v>
      </c>
      <c r="E532" s="117">
        <v>4</v>
      </c>
      <c r="F532" s="117">
        <v>3</v>
      </c>
      <c r="J532" s="235">
        <f t="shared" si="24"/>
        <v>3</v>
      </c>
      <c r="K532" s="236">
        <f t="shared" si="26"/>
        <v>4.0999999999999996</v>
      </c>
      <c r="L532" s="236">
        <f t="shared" si="25"/>
        <v>8.57</v>
      </c>
    </row>
    <row r="533" spans="1:12" hidden="1" x14ac:dyDescent="0.35">
      <c r="A533" s="117">
        <v>3</v>
      </c>
      <c r="B533" s="117">
        <v>116</v>
      </c>
      <c r="C533" s="119">
        <v>8.6999999999999993</v>
      </c>
      <c r="D533" s="119">
        <v>4.0999999999999996</v>
      </c>
      <c r="E533" s="117">
        <v>3.3</v>
      </c>
      <c r="F533" s="117">
        <v>3</v>
      </c>
      <c r="J533" s="235">
        <f t="shared" si="24"/>
        <v>3</v>
      </c>
      <c r="K533" s="236">
        <f t="shared" si="26"/>
        <v>4.0999999999999996</v>
      </c>
      <c r="L533" s="236">
        <f t="shared" si="25"/>
        <v>8.6999999999999993</v>
      </c>
    </row>
    <row r="534" spans="1:12" hidden="1" x14ac:dyDescent="0.35">
      <c r="A534" s="117">
        <v>3</v>
      </c>
      <c r="B534" s="117">
        <v>117</v>
      </c>
      <c r="C534" s="119">
        <v>7.4</v>
      </c>
      <c r="D534" s="119">
        <v>2.5</v>
      </c>
      <c r="E534" s="117">
        <v>2.2999999999999998</v>
      </c>
      <c r="F534" s="117">
        <v>3</v>
      </c>
      <c r="J534" s="235">
        <f t="shared" si="24"/>
        <v>3</v>
      </c>
      <c r="K534" s="236">
        <f t="shared" si="26"/>
        <v>2.5</v>
      </c>
      <c r="L534" s="236">
        <f t="shared" si="25"/>
        <v>7.4</v>
      </c>
    </row>
    <row r="535" spans="1:12" hidden="1" x14ac:dyDescent="0.35">
      <c r="A535" s="117">
        <v>3</v>
      </c>
      <c r="B535" s="117">
        <v>118</v>
      </c>
      <c r="C535" s="119">
        <v>12.45</v>
      </c>
      <c r="D535" s="119">
        <v>10.8</v>
      </c>
      <c r="E535" s="117">
        <v>10</v>
      </c>
      <c r="F535" s="117">
        <v>1</v>
      </c>
      <c r="G535" s="117">
        <v>2</v>
      </c>
      <c r="H535" s="117">
        <v>0.3</v>
      </c>
      <c r="J535" s="235">
        <f t="shared" si="24"/>
        <v>3</v>
      </c>
      <c r="K535" s="236">
        <f t="shared" si="26"/>
        <v>10.8</v>
      </c>
      <c r="L535" s="236">
        <f t="shared" si="25"/>
        <v>12.45</v>
      </c>
    </row>
    <row r="536" spans="1:12" hidden="1" x14ac:dyDescent="0.35">
      <c r="A536" s="117">
        <v>3</v>
      </c>
      <c r="B536" s="117">
        <v>119</v>
      </c>
      <c r="C536" s="119">
        <v>11.52</v>
      </c>
      <c r="D536" s="119">
        <v>7.5</v>
      </c>
      <c r="E536" s="117">
        <v>7</v>
      </c>
      <c r="F536" s="117">
        <v>1</v>
      </c>
      <c r="G536" s="117">
        <v>2</v>
      </c>
      <c r="H536" s="117">
        <v>0.2</v>
      </c>
      <c r="J536" s="235">
        <f t="shared" si="24"/>
        <v>3</v>
      </c>
      <c r="K536" s="236">
        <f t="shared" si="26"/>
        <v>7.5</v>
      </c>
      <c r="L536" s="236">
        <f t="shared" si="25"/>
        <v>11.52</v>
      </c>
    </row>
    <row r="537" spans="1:12" hidden="1" x14ac:dyDescent="0.35">
      <c r="A537" s="117">
        <v>3</v>
      </c>
      <c r="B537" s="117">
        <v>120</v>
      </c>
      <c r="C537" s="119">
        <v>11.97</v>
      </c>
      <c r="D537" s="119">
        <v>7.7</v>
      </c>
      <c r="E537" s="117">
        <v>7.4</v>
      </c>
      <c r="F537" s="117">
        <v>1</v>
      </c>
      <c r="G537" s="117">
        <v>2</v>
      </c>
      <c r="H537" s="117">
        <v>0.3</v>
      </c>
      <c r="J537" s="235">
        <f t="shared" si="24"/>
        <v>3</v>
      </c>
      <c r="K537" s="236">
        <f t="shared" si="26"/>
        <v>7.7</v>
      </c>
      <c r="L537" s="236">
        <f t="shared" si="25"/>
        <v>11.97</v>
      </c>
    </row>
    <row r="538" spans="1:12" hidden="1" x14ac:dyDescent="0.35">
      <c r="A538" s="117">
        <v>3</v>
      </c>
      <c r="B538" s="117">
        <v>121</v>
      </c>
      <c r="C538" s="119">
        <v>11.86</v>
      </c>
      <c r="D538" s="119">
        <v>9.1</v>
      </c>
      <c r="E538" s="117">
        <v>8.3000000000000007</v>
      </c>
      <c r="F538" s="117">
        <v>1</v>
      </c>
      <c r="G538" s="117">
        <v>2</v>
      </c>
      <c r="H538" s="117">
        <v>0.2</v>
      </c>
      <c r="J538" s="235">
        <f t="shared" si="24"/>
        <v>3</v>
      </c>
      <c r="K538" s="236">
        <f t="shared" si="26"/>
        <v>9.1</v>
      </c>
      <c r="L538" s="236">
        <f t="shared" si="25"/>
        <v>11.86</v>
      </c>
    </row>
    <row r="539" spans="1:12" hidden="1" x14ac:dyDescent="0.35">
      <c r="A539" s="117">
        <v>3</v>
      </c>
      <c r="B539" s="117">
        <v>122</v>
      </c>
      <c r="C539" s="119">
        <v>11.7</v>
      </c>
      <c r="D539" s="119">
        <v>8.5</v>
      </c>
      <c r="E539" s="117">
        <v>7.8</v>
      </c>
      <c r="F539" s="117">
        <v>1</v>
      </c>
      <c r="G539" s="117">
        <v>2</v>
      </c>
      <c r="H539" s="117">
        <v>0.2</v>
      </c>
      <c r="J539" s="235">
        <f t="shared" si="24"/>
        <v>3</v>
      </c>
      <c r="K539" s="236">
        <f t="shared" si="26"/>
        <v>8.5</v>
      </c>
      <c r="L539" s="236">
        <f t="shared" si="25"/>
        <v>11.7</v>
      </c>
    </row>
    <row r="540" spans="1:12" hidden="1" x14ac:dyDescent="0.35">
      <c r="A540" s="117">
        <v>3</v>
      </c>
      <c r="B540" s="117">
        <v>123</v>
      </c>
      <c r="C540" s="119">
        <v>10.66</v>
      </c>
      <c r="D540" s="119">
        <v>6.6</v>
      </c>
      <c r="E540" s="117">
        <v>6.1</v>
      </c>
      <c r="F540" s="117">
        <v>1</v>
      </c>
      <c r="G540" s="117">
        <v>2</v>
      </c>
      <c r="H540" s="117">
        <v>0.3</v>
      </c>
      <c r="J540" s="235">
        <f t="shared" si="24"/>
        <v>3</v>
      </c>
      <c r="K540" s="236">
        <f t="shared" si="26"/>
        <v>6.6</v>
      </c>
      <c r="L540" s="236">
        <f t="shared" si="25"/>
        <v>10.66</v>
      </c>
    </row>
    <row r="541" spans="1:12" hidden="1" x14ac:dyDescent="0.35">
      <c r="A541" s="117">
        <v>3</v>
      </c>
      <c r="B541" s="117">
        <v>124</v>
      </c>
      <c r="C541" s="119">
        <v>11.99</v>
      </c>
      <c r="D541" s="119">
        <v>9.6</v>
      </c>
      <c r="E541" s="117">
        <v>9.3000000000000007</v>
      </c>
      <c r="F541" s="117">
        <v>2</v>
      </c>
      <c r="G541" s="117">
        <v>2</v>
      </c>
      <c r="H541" s="117">
        <v>0.3</v>
      </c>
      <c r="J541" s="235">
        <f t="shared" si="24"/>
        <v>3</v>
      </c>
      <c r="K541" s="236">
        <f t="shared" si="26"/>
        <v>9.6</v>
      </c>
      <c r="L541" s="236">
        <f t="shared" si="25"/>
        <v>11.99</v>
      </c>
    </row>
    <row r="542" spans="1:12" hidden="1" x14ac:dyDescent="0.35">
      <c r="A542" s="117">
        <v>3</v>
      </c>
      <c r="B542" s="117">
        <v>125</v>
      </c>
      <c r="C542" s="119">
        <v>12.08</v>
      </c>
      <c r="D542" s="119">
        <v>9.4</v>
      </c>
      <c r="E542" s="117">
        <v>8.4</v>
      </c>
      <c r="F542" s="117">
        <v>1</v>
      </c>
      <c r="G542" s="117">
        <v>2</v>
      </c>
      <c r="H542" s="117">
        <v>0.3</v>
      </c>
      <c r="J542" s="235">
        <f t="shared" si="24"/>
        <v>3</v>
      </c>
      <c r="K542" s="236">
        <f t="shared" si="26"/>
        <v>9.4</v>
      </c>
      <c r="L542" s="236">
        <f t="shared" si="25"/>
        <v>12.08</v>
      </c>
    </row>
    <row r="543" spans="1:12" hidden="1" x14ac:dyDescent="0.35">
      <c r="A543" s="117">
        <v>3</v>
      </c>
      <c r="B543" s="117">
        <v>126</v>
      </c>
      <c r="C543" s="119">
        <v>13.5</v>
      </c>
      <c r="D543" s="119">
        <v>13.1</v>
      </c>
      <c r="E543" s="117">
        <v>11.8</v>
      </c>
      <c r="F543" s="117">
        <v>1</v>
      </c>
      <c r="G543" s="117">
        <v>2</v>
      </c>
      <c r="H543" s="117">
        <v>0.5</v>
      </c>
      <c r="J543" s="235">
        <f t="shared" si="24"/>
        <v>3</v>
      </c>
      <c r="K543" s="236">
        <f t="shared" si="26"/>
        <v>13.1</v>
      </c>
      <c r="L543" s="236">
        <f t="shared" si="25"/>
        <v>13.5</v>
      </c>
    </row>
    <row r="544" spans="1:12" hidden="1" x14ac:dyDescent="0.35">
      <c r="A544" s="117">
        <v>3</v>
      </c>
      <c r="B544" s="117">
        <v>127</v>
      </c>
      <c r="C544" s="119">
        <v>12.77</v>
      </c>
      <c r="D544" s="119">
        <v>12.5</v>
      </c>
      <c r="E544" s="117">
        <v>11.7</v>
      </c>
      <c r="F544" s="117">
        <v>1</v>
      </c>
      <c r="G544" s="117">
        <v>2</v>
      </c>
      <c r="H544" s="117">
        <v>0.4</v>
      </c>
      <c r="J544" s="235">
        <f t="shared" si="24"/>
        <v>3</v>
      </c>
      <c r="K544" s="236">
        <f t="shared" si="26"/>
        <v>12.5</v>
      </c>
      <c r="L544" s="236">
        <f t="shared" si="25"/>
        <v>12.77</v>
      </c>
    </row>
    <row r="545" spans="1:12" hidden="1" x14ac:dyDescent="0.35">
      <c r="A545" s="117">
        <v>3</v>
      </c>
      <c r="B545" s="117">
        <v>128</v>
      </c>
      <c r="C545" s="119">
        <v>12.03</v>
      </c>
      <c r="D545" s="119">
        <v>10.4</v>
      </c>
      <c r="E545" s="117">
        <v>11.7</v>
      </c>
      <c r="F545" s="117">
        <v>1</v>
      </c>
      <c r="G545" s="117">
        <v>2</v>
      </c>
      <c r="H545" s="117">
        <v>0.3</v>
      </c>
      <c r="J545" s="235">
        <f t="shared" si="24"/>
        <v>3</v>
      </c>
      <c r="K545" s="236">
        <f t="shared" si="26"/>
        <v>10.4</v>
      </c>
      <c r="L545" s="236">
        <f t="shared" si="25"/>
        <v>12.03</v>
      </c>
    </row>
    <row r="546" spans="1:12" hidden="1" x14ac:dyDescent="0.35">
      <c r="A546" s="117">
        <v>3</v>
      </c>
      <c r="B546" s="117">
        <v>129</v>
      </c>
      <c r="C546" s="119">
        <v>12.7</v>
      </c>
      <c r="D546" s="119">
        <v>11.4</v>
      </c>
      <c r="E546" s="117">
        <v>10.6</v>
      </c>
      <c r="F546" s="117">
        <v>2</v>
      </c>
      <c r="G546" s="117">
        <v>2</v>
      </c>
      <c r="H546" s="117">
        <v>0.3</v>
      </c>
      <c r="J546" s="235">
        <f t="shared" si="24"/>
        <v>3</v>
      </c>
      <c r="K546" s="236">
        <f t="shared" si="26"/>
        <v>11.4</v>
      </c>
      <c r="L546" s="236">
        <f t="shared" si="25"/>
        <v>12.7</v>
      </c>
    </row>
    <row r="547" spans="1:12" hidden="1" x14ac:dyDescent="0.35">
      <c r="A547" s="117">
        <v>3</v>
      </c>
      <c r="B547" s="117">
        <v>130</v>
      </c>
      <c r="C547" s="119">
        <v>12.08</v>
      </c>
      <c r="D547" s="119">
        <v>10.7</v>
      </c>
      <c r="E547" s="117">
        <v>9.6999999999999993</v>
      </c>
      <c r="F547" s="117">
        <v>1</v>
      </c>
      <c r="G547" s="117">
        <v>2</v>
      </c>
      <c r="H547" s="117">
        <v>0.4</v>
      </c>
      <c r="J547" s="235">
        <f t="shared" si="24"/>
        <v>3</v>
      </c>
      <c r="K547" s="236">
        <f t="shared" si="26"/>
        <v>10.7</v>
      </c>
      <c r="L547" s="236">
        <f t="shared" si="25"/>
        <v>12.08</v>
      </c>
    </row>
    <row r="548" spans="1:12" hidden="1" x14ac:dyDescent="0.35">
      <c r="A548" s="117">
        <v>3</v>
      </c>
      <c r="B548" s="117">
        <v>131</v>
      </c>
      <c r="C548" s="119">
        <v>12.809999999999999</v>
      </c>
      <c r="D548" s="119">
        <v>11.2</v>
      </c>
      <c r="E548" s="117">
        <v>10.7</v>
      </c>
      <c r="F548" s="117">
        <v>1</v>
      </c>
      <c r="G548" s="117">
        <v>2</v>
      </c>
      <c r="H548" s="117">
        <v>0.3</v>
      </c>
      <c r="J548" s="235">
        <f t="shared" si="24"/>
        <v>3</v>
      </c>
      <c r="K548" s="236">
        <f t="shared" si="26"/>
        <v>11.2</v>
      </c>
      <c r="L548" s="236">
        <f t="shared" si="25"/>
        <v>12.809999999999999</v>
      </c>
    </row>
    <row r="549" spans="1:12" hidden="1" x14ac:dyDescent="0.35">
      <c r="A549" s="117">
        <v>3</v>
      </c>
      <c r="B549" s="117">
        <v>132</v>
      </c>
      <c r="C549" s="119">
        <v>13.280000000000001</v>
      </c>
      <c r="D549" s="119">
        <v>13.1</v>
      </c>
      <c r="E549" s="117">
        <v>12.6</v>
      </c>
      <c r="F549" s="117">
        <v>1</v>
      </c>
      <c r="G549" s="117">
        <v>2</v>
      </c>
      <c r="H549" s="117">
        <v>0.4</v>
      </c>
      <c r="J549" s="235">
        <f t="shared" si="24"/>
        <v>3</v>
      </c>
      <c r="K549" s="236">
        <f t="shared" si="26"/>
        <v>13.1</v>
      </c>
      <c r="L549" s="236">
        <f t="shared" si="25"/>
        <v>13.280000000000001</v>
      </c>
    </row>
    <row r="550" spans="1:12" hidden="1" x14ac:dyDescent="0.35">
      <c r="A550" s="117">
        <v>3</v>
      </c>
      <c r="B550" s="117">
        <v>133</v>
      </c>
      <c r="C550" s="119">
        <v>12.370000000000001</v>
      </c>
      <c r="D550" s="119">
        <v>9.1999999999999993</v>
      </c>
      <c r="E550" s="117">
        <v>8.9</v>
      </c>
      <c r="F550" s="117">
        <v>1</v>
      </c>
      <c r="G550" s="117">
        <v>3</v>
      </c>
      <c r="H550" s="117">
        <v>0.3</v>
      </c>
      <c r="J550" s="235">
        <f t="shared" si="24"/>
        <v>3</v>
      </c>
      <c r="K550" s="236">
        <f t="shared" si="26"/>
        <v>9.1999999999999993</v>
      </c>
      <c r="L550" s="236">
        <f t="shared" si="25"/>
        <v>12.370000000000001</v>
      </c>
    </row>
    <row r="551" spans="1:12" hidden="1" x14ac:dyDescent="0.35">
      <c r="A551" s="117">
        <v>3</v>
      </c>
      <c r="B551" s="117">
        <v>134</v>
      </c>
      <c r="C551" s="119">
        <v>11.55</v>
      </c>
      <c r="D551" s="119">
        <v>8.9</v>
      </c>
      <c r="E551" s="117">
        <v>8.6</v>
      </c>
      <c r="F551" s="117">
        <v>1</v>
      </c>
      <c r="G551" s="117">
        <v>2</v>
      </c>
      <c r="H551" s="117">
        <v>0.2</v>
      </c>
      <c r="J551" s="235">
        <f t="shared" si="24"/>
        <v>3</v>
      </c>
      <c r="K551" s="236">
        <f t="shared" si="26"/>
        <v>8.9</v>
      </c>
      <c r="L551" s="236">
        <f t="shared" si="25"/>
        <v>11.55</v>
      </c>
    </row>
    <row r="552" spans="1:12" hidden="1" x14ac:dyDescent="0.35">
      <c r="A552" s="117">
        <v>3</v>
      </c>
      <c r="B552" s="117">
        <v>135</v>
      </c>
      <c r="C552" s="119">
        <v>12.64</v>
      </c>
      <c r="D552" s="119">
        <v>10.8</v>
      </c>
      <c r="E552" s="117">
        <v>9.6999999999999993</v>
      </c>
      <c r="F552" s="117">
        <v>1</v>
      </c>
      <c r="G552" s="117">
        <v>2</v>
      </c>
      <c r="H552" s="117">
        <v>0.4</v>
      </c>
      <c r="J552" s="235">
        <f t="shared" si="24"/>
        <v>3</v>
      </c>
      <c r="K552" s="236">
        <f t="shared" si="26"/>
        <v>10.8</v>
      </c>
      <c r="L552" s="236">
        <f t="shared" si="25"/>
        <v>12.64</v>
      </c>
    </row>
    <row r="553" spans="1:12" hidden="1" x14ac:dyDescent="0.35">
      <c r="A553" s="117">
        <v>3</v>
      </c>
      <c r="B553" s="117">
        <v>136</v>
      </c>
      <c r="C553" s="119">
        <v>12.930000000000001</v>
      </c>
      <c r="D553" s="119">
        <v>10</v>
      </c>
      <c r="E553" s="117">
        <v>9.6999999999999993</v>
      </c>
      <c r="F553" s="117">
        <v>1</v>
      </c>
      <c r="G553" s="117">
        <v>2</v>
      </c>
      <c r="H553" s="117">
        <v>0.3</v>
      </c>
      <c r="J553" s="235">
        <f t="shared" si="24"/>
        <v>3</v>
      </c>
      <c r="K553" s="236">
        <f t="shared" si="26"/>
        <v>10</v>
      </c>
      <c r="L553" s="236">
        <f t="shared" si="25"/>
        <v>12.930000000000001</v>
      </c>
    </row>
    <row r="554" spans="1:12" hidden="1" x14ac:dyDescent="0.35">
      <c r="A554" s="117">
        <v>3</v>
      </c>
      <c r="B554" s="117">
        <v>137</v>
      </c>
      <c r="C554" s="119">
        <v>11.8</v>
      </c>
      <c r="D554" s="119">
        <v>8.8000000000000007</v>
      </c>
      <c r="E554" s="117">
        <v>8.3000000000000007</v>
      </c>
      <c r="F554" s="117">
        <v>1</v>
      </c>
      <c r="G554" s="117">
        <v>2</v>
      </c>
      <c r="H554" s="117">
        <v>0.2</v>
      </c>
      <c r="J554" s="235">
        <f t="shared" si="24"/>
        <v>3</v>
      </c>
      <c r="K554" s="236">
        <f t="shared" si="26"/>
        <v>8.8000000000000007</v>
      </c>
      <c r="L554" s="236">
        <f t="shared" si="25"/>
        <v>11.8</v>
      </c>
    </row>
    <row r="555" spans="1:12" hidden="1" x14ac:dyDescent="0.35">
      <c r="A555" s="117">
        <v>3</v>
      </c>
      <c r="B555" s="117">
        <v>138</v>
      </c>
      <c r="C555" s="119">
        <v>12.01</v>
      </c>
      <c r="D555" s="119">
        <v>10.4</v>
      </c>
      <c r="E555" s="117">
        <v>9.6</v>
      </c>
      <c r="F555" s="117">
        <v>1</v>
      </c>
      <c r="G555" s="117">
        <v>2</v>
      </c>
      <c r="H555" s="117">
        <v>0.4</v>
      </c>
      <c r="J555" s="235">
        <f t="shared" si="24"/>
        <v>3</v>
      </c>
      <c r="K555" s="236">
        <f t="shared" si="26"/>
        <v>10.4</v>
      </c>
      <c r="L555" s="236">
        <f t="shared" si="25"/>
        <v>12.01</v>
      </c>
    </row>
    <row r="556" spans="1:12" hidden="1" x14ac:dyDescent="0.35">
      <c r="A556" s="117">
        <v>3</v>
      </c>
      <c r="B556" s="117">
        <v>139</v>
      </c>
      <c r="C556" s="119">
        <v>12.26</v>
      </c>
      <c r="D556" s="119">
        <v>9.4</v>
      </c>
      <c r="E556" s="117">
        <v>8.9</v>
      </c>
      <c r="F556" s="117">
        <v>2</v>
      </c>
      <c r="G556" s="117">
        <v>2</v>
      </c>
      <c r="H556" s="117">
        <v>0.3</v>
      </c>
      <c r="J556" s="235">
        <f t="shared" si="24"/>
        <v>3</v>
      </c>
      <c r="K556" s="236">
        <f t="shared" si="26"/>
        <v>9.4</v>
      </c>
      <c r="L556" s="236">
        <f t="shared" si="25"/>
        <v>12.26</v>
      </c>
    </row>
    <row r="557" spans="1:12" hidden="1" x14ac:dyDescent="0.35">
      <c r="A557" s="117">
        <v>3</v>
      </c>
      <c r="B557" s="117">
        <v>140</v>
      </c>
      <c r="C557" s="119">
        <v>11.379999999999999</v>
      </c>
      <c r="D557" s="119">
        <v>7.2</v>
      </c>
      <c r="E557" s="117">
        <v>6.7</v>
      </c>
      <c r="F557" s="117">
        <v>1</v>
      </c>
      <c r="G557" s="117">
        <v>2</v>
      </c>
      <c r="H557" s="117">
        <v>0.3</v>
      </c>
      <c r="J557" s="235">
        <f t="shared" si="24"/>
        <v>3</v>
      </c>
      <c r="K557" s="236">
        <f t="shared" si="26"/>
        <v>7.2</v>
      </c>
      <c r="L557" s="236">
        <f t="shared" si="25"/>
        <v>11.379999999999999</v>
      </c>
    </row>
    <row r="558" spans="1:12" hidden="1" x14ac:dyDescent="0.35">
      <c r="A558" s="117">
        <v>3</v>
      </c>
      <c r="B558" s="117">
        <v>141</v>
      </c>
      <c r="C558" s="119">
        <v>11.5</v>
      </c>
      <c r="D558" s="119">
        <v>8</v>
      </c>
      <c r="E558" s="117">
        <v>7.3</v>
      </c>
      <c r="F558" s="117">
        <v>1</v>
      </c>
      <c r="G558" s="117">
        <v>2</v>
      </c>
      <c r="H558" s="117">
        <v>0.3</v>
      </c>
      <c r="J558" s="235">
        <f t="shared" si="24"/>
        <v>3</v>
      </c>
      <c r="K558" s="236">
        <f t="shared" si="26"/>
        <v>8</v>
      </c>
      <c r="L558" s="236">
        <f t="shared" si="25"/>
        <v>11.5</v>
      </c>
    </row>
    <row r="559" spans="1:12" hidden="1" x14ac:dyDescent="0.35">
      <c r="A559" s="117">
        <v>3</v>
      </c>
      <c r="B559" s="117">
        <v>142</v>
      </c>
      <c r="C559" s="119">
        <v>12.74</v>
      </c>
      <c r="D559" s="119">
        <v>9.9</v>
      </c>
      <c r="E559" s="117">
        <v>9.1999999999999993</v>
      </c>
      <c r="F559" s="117">
        <v>1</v>
      </c>
      <c r="G559" s="117">
        <v>2</v>
      </c>
      <c r="H559" s="117">
        <v>0.4</v>
      </c>
      <c r="J559" s="235">
        <f t="shared" si="24"/>
        <v>3</v>
      </c>
      <c r="K559" s="236">
        <f t="shared" si="26"/>
        <v>9.9</v>
      </c>
      <c r="L559" s="236">
        <f t="shared" si="25"/>
        <v>12.74</v>
      </c>
    </row>
    <row r="560" spans="1:12" hidden="1" x14ac:dyDescent="0.35">
      <c r="A560" s="117">
        <v>3</v>
      </c>
      <c r="B560" s="117">
        <v>143</v>
      </c>
      <c r="C560" s="119">
        <v>13.05</v>
      </c>
      <c r="D560" s="119">
        <v>10.5</v>
      </c>
      <c r="E560" s="117">
        <v>10</v>
      </c>
      <c r="F560" s="117">
        <v>1</v>
      </c>
      <c r="G560" s="117">
        <v>2</v>
      </c>
      <c r="H560" s="117">
        <v>0.3</v>
      </c>
      <c r="J560" s="235">
        <f t="shared" si="24"/>
        <v>3</v>
      </c>
      <c r="K560" s="236">
        <f t="shared" si="26"/>
        <v>10.5</v>
      </c>
      <c r="L560" s="236">
        <f t="shared" si="25"/>
        <v>13.05</v>
      </c>
    </row>
    <row r="561" spans="1:12" hidden="1" x14ac:dyDescent="0.35">
      <c r="A561" s="117">
        <v>3</v>
      </c>
      <c r="B561" s="117">
        <v>144</v>
      </c>
      <c r="C561" s="119">
        <v>12.53</v>
      </c>
      <c r="D561" s="119">
        <v>10.7</v>
      </c>
      <c r="E561" s="117">
        <v>9.6</v>
      </c>
      <c r="F561" s="117">
        <v>1</v>
      </c>
      <c r="G561" s="117">
        <v>2</v>
      </c>
      <c r="H561" s="117">
        <v>0.4</v>
      </c>
      <c r="J561" s="235">
        <f t="shared" si="24"/>
        <v>3</v>
      </c>
      <c r="K561" s="236">
        <f t="shared" si="26"/>
        <v>10.7</v>
      </c>
      <c r="L561" s="236">
        <f t="shared" si="25"/>
        <v>12.53</v>
      </c>
    </row>
    <row r="562" spans="1:12" hidden="1" x14ac:dyDescent="0.35">
      <c r="A562" s="117">
        <v>3</v>
      </c>
      <c r="B562" s="117">
        <v>145</v>
      </c>
      <c r="C562" s="119">
        <v>12.629999999999999</v>
      </c>
      <c r="D562" s="119">
        <v>11.1</v>
      </c>
      <c r="E562" s="117">
        <v>10.3</v>
      </c>
      <c r="F562" s="117">
        <v>1</v>
      </c>
      <c r="G562" s="117">
        <v>2</v>
      </c>
      <c r="H562" s="117">
        <v>0.4</v>
      </c>
      <c r="J562" s="235">
        <f t="shared" si="24"/>
        <v>3</v>
      </c>
      <c r="K562" s="236">
        <f t="shared" si="26"/>
        <v>11.1</v>
      </c>
      <c r="L562" s="236">
        <f t="shared" si="25"/>
        <v>12.629999999999999</v>
      </c>
    </row>
    <row r="563" spans="1:12" hidden="1" x14ac:dyDescent="0.35">
      <c r="A563" s="117">
        <v>3</v>
      </c>
      <c r="B563" s="117">
        <v>146</v>
      </c>
      <c r="C563" s="119">
        <v>12.969999999999999</v>
      </c>
      <c r="D563" s="119">
        <v>9.4</v>
      </c>
      <c r="E563" s="117">
        <v>8.8000000000000007</v>
      </c>
      <c r="F563" s="117">
        <v>2</v>
      </c>
      <c r="G563" s="117">
        <v>2</v>
      </c>
      <c r="H563" s="117">
        <v>0.3</v>
      </c>
      <c r="J563" s="235">
        <f t="shared" si="24"/>
        <v>3</v>
      </c>
      <c r="K563" s="236">
        <f t="shared" si="26"/>
        <v>9.4</v>
      </c>
      <c r="L563" s="236">
        <f t="shared" si="25"/>
        <v>12.969999999999999</v>
      </c>
    </row>
    <row r="564" spans="1:12" hidden="1" x14ac:dyDescent="0.35">
      <c r="A564" s="117">
        <v>3</v>
      </c>
      <c r="B564" s="117">
        <v>147</v>
      </c>
      <c r="C564" s="119">
        <v>12.47</v>
      </c>
      <c r="D564" s="119">
        <v>11.2</v>
      </c>
      <c r="E564" s="117">
        <v>10</v>
      </c>
      <c r="F564" s="117">
        <v>1</v>
      </c>
      <c r="G564" s="117">
        <v>2</v>
      </c>
      <c r="H564" s="117">
        <v>0.4</v>
      </c>
      <c r="J564" s="235">
        <f t="shared" si="24"/>
        <v>3</v>
      </c>
      <c r="K564" s="236">
        <f t="shared" si="26"/>
        <v>11.2</v>
      </c>
      <c r="L564" s="236">
        <f t="shared" si="25"/>
        <v>12.47</v>
      </c>
    </row>
    <row r="565" spans="1:12" hidden="1" x14ac:dyDescent="0.35">
      <c r="A565" s="117">
        <v>3</v>
      </c>
      <c r="B565" s="117">
        <v>148</v>
      </c>
      <c r="C565" s="119">
        <v>12.559999999999999</v>
      </c>
      <c r="D565" s="119">
        <v>10</v>
      </c>
      <c r="E565" s="117">
        <v>9.6999999999999993</v>
      </c>
      <c r="F565" s="117">
        <v>2</v>
      </c>
      <c r="G565" s="117">
        <v>2</v>
      </c>
      <c r="H565" s="117">
        <v>0.3</v>
      </c>
      <c r="J565" s="235">
        <f t="shared" si="24"/>
        <v>3</v>
      </c>
      <c r="K565" s="236">
        <f t="shared" si="26"/>
        <v>10</v>
      </c>
      <c r="L565" s="236">
        <f t="shared" si="25"/>
        <v>12.559999999999999</v>
      </c>
    </row>
    <row r="566" spans="1:12" hidden="1" x14ac:dyDescent="0.35">
      <c r="A566" s="117">
        <v>3</v>
      </c>
      <c r="B566" s="117">
        <v>149</v>
      </c>
      <c r="C566" s="119">
        <v>12.16</v>
      </c>
      <c r="D566" s="119">
        <v>10.1</v>
      </c>
      <c r="E566" s="117">
        <v>9.1999999999999993</v>
      </c>
      <c r="F566" s="117">
        <v>1</v>
      </c>
      <c r="G566" s="117">
        <v>2</v>
      </c>
      <c r="H566" s="117">
        <v>0.4</v>
      </c>
      <c r="J566" s="235">
        <f t="shared" si="24"/>
        <v>3</v>
      </c>
      <c r="K566" s="236">
        <f t="shared" si="26"/>
        <v>10.1</v>
      </c>
      <c r="L566" s="236">
        <f t="shared" si="25"/>
        <v>12.16</v>
      </c>
    </row>
    <row r="567" spans="1:12" hidden="1" x14ac:dyDescent="0.35">
      <c r="A567" s="117">
        <v>3</v>
      </c>
      <c r="B567" s="117">
        <v>150</v>
      </c>
      <c r="C567" s="119">
        <v>12.98</v>
      </c>
      <c r="D567" s="119">
        <v>13.1</v>
      </c>
      <c r="E567" s="117">
        <v>11.5</v>
      </c>
      <c r="F567" s="117">
        <v>1</v>
      </c>
      <c r="G567" s="117">
        <v>2</v>
      </c>
      <c r="H567" s="117">
        <v>0.5</v>
      </c>
      <c r="J567" s="235">
        <f t="shared" si="24"/>
        <v>3</v>
      </c>
      <c r="K567" s="236">
        <f t="shared" si="26"/>
        <v>13.1</v>
      </c>
      <c r="L567" s="236">
        <f t="shared" si="25"/>
        <v>12.98</v>
      </c>
    </row>
    <row r="568" spans="1:12" hidden="1" x14ac:dyDescent="0.35">
      <c r="A568" s="117">
        <v>3</v>
      </c>
      <c r="B568" s="117">
        <v>151</v>
      </c>
      <c r="C568" s="119">
        <v>12.08</v>
      </c>
      <c r="D568" s="119">
        <v>9.9</v>
      </c>
      <c r="E568" s="117">
        <v>9.1999999999999993</v>
      </c>
      <c r="F568" s="117">
        <v>1</v>
      </c>
      <c r="G568" s="117">
        <v>2</v>
      </c>
      <c r="H568" s="117">
        <v>0.3</v>
      </c>
      <c r="J568" s="235">
        <f t="shared" si="24"/>
        <v>3</v>
      </c>
      <c r="K568" s="236">
        <f t="shared" si="26"/>
        <v>9.9</v>
      </c>
      <c r="L568" s="236">
        <f t="shared" si="25"/>
        <v>12.08</v>
      </c>
    </row>
    <row r="569" spans="1:12" hidden="1" x14ac:dyDescent="0.35">
      <c r="A569" s="117">
        <v>3</v>
      </c>
      <c r="B569" s="117">
        <v>152</v>
      </c>
      <c r="C569" s="119">
        <v>9.36</v>
      </c>
      <c r="D569" s="119">
        <v>5</v>
      </c>
      <c r="E569" s="117">
        <v>4.5999999999999996</v>
      </c>
      <c r="F569" s="117">
        <v>2</v>
      </c>
      <c r="G569" s="117">
        <v>2</v>
      </c>
      <c r="H569" s="117">
        <v>0.2</v>
      </c>
      <c r="J569" s="235">
        <f t="shared" si="24"/>
        <v>3</v>
      </c>
      <c r="K569" s="236">
        <f t="shared" si="26"/>
        <v>5</v>
      </c>
      <c r="L569" s="236">
        <f t="shared" si="25"/>
        <v>9.36</v>
      </c>
    </row>
    <row r="570" spans="1:12" hidden="1" x14ac:dyDescent="0.35">
      <c r="A570" s="117">
        <v>3</v>
      </c>
      <c r="B570" s="117">
        <v>153</v>
      </c>
      <c r="C570" s="119">
        <v>9.32</v>
      </c>
      <c r="D570" s="119">
        <v>5.2</v>
      </c>
      <c r="E570" s="117">
        <v>4.9000000000000004</v>
      </c>
      <c r="F570" s="117">
        <v>1</v>
      </c>
      <c r="G570" s="117">
        <v>2</v>
      </c>
      <c r="H570" s="117">
        <v>0.3</v>
      </c>
      <c r="J570" s="235">
        <f t="shared" si="24"/>
        <v>3</v>
      </c>
      <c r="K570" s="236">
        <f t="shared" si="26"/>
        <v>5.2</v>
      </c>
      <c r="L570" s="236">
        <f t="shared" si="25"/>
        <v>9.32</v>
      </c>
    </row>
    <row r="571" spans="1:12" hidden="1" x14ac:dyDescent="0.35">
      <c r="A571" s="117">
        <v>3</v>
      </c>
      <c r="B571" s="117">
        <v>154</v>
      </c>
      <c r="C571" s="119">
        <v>9.5599999999999987</v>
      </c>
      <c r="D571" s="119">
        <v>5.2</v>
      </c>
      <c r="E571" s="117">
        <v>4.8</v>
      </c>
      <c r="F571" s="117">
        <v>2</v>
      </c>
      <c r="G571" s="117">
        <v>2</v>
      </c>
      <c r="H571" s="117">
        <v>0.2</v>
      </c>
      <c r="J571" s="235">
        <f t="shared" si="24"/>
        <v>3</v>
      </c>
      <c r="K571" s="236">
        <f t="shared" si="26"/>
        <v>5.2</v>
      </c>
      <c r="L571" s="236">
        <f t="shared" si="25"/>
        <v>9.5599999999999987</v>
      </c>
    </row>
    <row r="572" spans="1:12" hidden="1" x14ac:dyDescent="0.35">
      <c r="A572" s="117">
        <v>3</v>
      </c>
      <c r="B572" s="117">
        <v>155</v>
      </c>
      <c r="C572" s="119">
        <v>12.440000000000001</v>
      </c>
      <c r="D572" s="119">
        <v>8.6999999999999993</v>
      </c>
      <c r="E572" s="117">
        <v>8</v>
      </c>
      <c r="F572" s="117">
        <v>2</v>
      </c>
      <c r="G572" s="117">
        <v>2</v>
      </c>
      <c r="H572" s="117">
        <v>0.3</v>
      </c>
      <c r="J572" s="235">
        <f t="shared" si="24"/>
        <v>3</v>
      </c>
      <c r="K572" s="236">
        <f t="shared" si="26"/>
        <v>8.6999999999999993</v>
      </c>
      <c r="L572" s="236">
        <f t="shared" si="25"/>
        <v>12.440000000000001</v>
      </c>
    </row>
    <row r="573" spans="1:12" hidden="1" x14ac:dyDescent="0.35">
      <c r="A573" s="117">
        <v>3</v>
      </c>
      <c r="B573" s="117">
        <v>156</v>
      </c>
      <c r="C573" s="119">
        <v>12.620000000000001</v>
      </c>
      <c r="D573" s="119">
        <v>10.9</v>
      </c>
      <c r="E573" s="117">
        <v>10.1</v>
      </c>
      <c r="F573" s="117">
        <v>1</v>
      </c>
      <c r="G573" s="117">
        <v>2</v>
      </c>
      <c r="H573" s="117">
        <v>0.4</v>
      </c>
      <c r="J573" s="235">
        <f t="shared" si="24"/>
        <v>3</v>
      </c>
      <c r="K573" s="236">
        <f t="shared" si="26"/>
        <v>10.9</v>
      </c>
      <c r="L573" s="236">
        <f t="shared" si="25"/>
        <v>12.620000000000001</v>
      </c>
    </row>
    <row r="574" spans="1:12" hidden="1" x14ac:dyDescent="0.35">
      <c r="A574" s="117">
        <v>3</v>
      </c>
      <c r="B574" s="117">
        <v>157</v>
      </c>
      <c r="C574" s="119">
        <v>11.5</v>
      </c>
      <c r="D574" s="119">
        <v>8.4</v>
      </c>
      <c r="E574" s="117">
        <v>8</v>
      </c>
      <c r="F574" s="117">
        <v>2</v>
      </c>
      <c r="G574" s="117">
        <v>2</v>
      </c>
      <c r="H574" s="117">
        <v>0.2</v>
      </c>
      <c r="J574" s="235">
        <f t="shared" si="24"/>
        <v>3</v>
      </c>
      <c r="K574" s="236">
        <f t="shared" si="26"/>
        <v>8.4</v>
      </c>
      <c r="L574" s="236">
        <f t="shared" si="25"/>
        <v>11.5</v>
      </c>
    </row>
    <row r="575" spans="1:12" hidden="1" x14ac:dyDescent="0.35">
      <c r="A575" s="117">
        <v>3</v>
      </c>
      <c r="B575" s="117">
        <v>158</v>
      </c>
      <c r="C575" s="119">
        <v>8.9400000000000013</v>
      </c>
      <c r="D575" s="119">
        <v>5</v>
      </c>
      <c r="E575" s="117">
        <v>4.5999999999999996</v>
      </c>
      <c r="F575" s="117">
        <v>2</v>
      </c>
      <c r="G575" s="117">
        <v>3</v>
      </c>
      <c r="H575" s="117">
        <v>0.3</v>
      </c>
      <c r="J575" s="235">
        <f t="shared" si="24"/>
        <v>3</v>
      </c>
      <c r="K575" s="236">
        <f t="shared" si="26"/>
        <v>5</v>
      </c>
      <c r="L575" s="236">
        <f t="shared" si="25"/>
        <v>8.9400000000000013</v>
      </c>
    </row>
    <row r="576" spans="1:12" hidden="1" x14ac:dyDescent="0.35">
      <c r="A576" s="117">
        <v>3</v>
      </c>
      <c r="B576" s="117">
        <v>159</v>
      </c>
      <c r="C576" s="119">
        <v>12.01</v>
      </c>
      <c r="D576" s="119">
        <v>10.3</v>
      </c>
      <c r="E576" s="117">
        <v>9.4</v>
      </c>
      <c r="F576" s="117">
        <v>1</v>
      </c>
      <c r="G576" s="117">
        <v>2</v>
      </c>
      <c r="H576" s="117">
        <v>0.4</v>
      </c>
      <c r="J576" s="235">
        <f t="shared" si="24"/>
        <v>3</v>
      </c>
      <c r="K576" s="236">
        <f t="shared" si="26"/>
        <v>10.3</v>
      </c>
      <c r="L576" s="236">
        <f t="shared" si="25"/>
        <v>12.01</v>
      </c>
    </row>
    <row r="577" spans="1:12" hidden="1" x14ac:dyDescent="0.35">
      <c r="A577" s="117">
        <v>3</v>
      </c>
      <c r="B577" s="117">
        <v>160</v>
      </c>
      <c r="C577" s="119">
        <v>13.45</v>
      </c>
      <c r="D577" s="119">
        <v>10.6</v>
      </c>
      <c r="E577" s="117">
        <v>9.6</v>
      </c>
      <c r="F577" s="117">
        <v>1</v>
      </c>
      <c r="G577" s="117">
        <v>2</v>
      </c>
      <c r="H577" s="117">
        <v>0.3</v>
      </c>
      <c r="J577" s="235">
        <f t="shared" si="24"/>
        <v>3</v>
      </c>
      <c r="K577" s="236">
        <f t="shared" si="26"/>
        <v>10.6</v>
      </c>
      <c r="L577" s="236">
        <f t="shared" si="25"/>
        <v>13.45</v>
      </c>
    </row>
    <row r="578" spans="1:12" hidden="1" x14ac:dyDescent="0.35">
      <c r="A578" s="117">
        <v>3</v>
      </c>
      <c r="B578" s="117">
        <v>161</v>
      </c>
      <c r="C578" s="119">
        <v>12.02</v>
      </c>
      <c r="D578" s="119">
        <v>9.4</v>
      </c>
      <c r="E578" s="117">
        <v>8.8000000000000007</v>
      </c>
      <c r="F578" s="117">
        <v>1</v>
      </c>
      <c r="G578" s="117">
        <v>2</v>
      </c>
      <c r="H578" s="117">
        <v>0.3</v>
      </c>
      <c r="J578" s="235">
        <f t="shared" si="24"/>
        <v>3</v>
      </c>
      <c r="K578" s="236">
        <f t="shared" si="26"/>
        <v>9.4</v>
      </c>
      <c r="L578" s="236">
        <f t="shared" si="25"/>
        <v>12.02</v>
      </c>
    </row>
    <row r="579" spans="1:12" hidden="1" x14ac:dyDescent="0.35">
      <c r="A579" s="117">
        <v>3</v>
      </c>
      <c r="B579" s="117">
        <v>162</v>
      </c>
      <c r="C579" s="119">
        <v>13.74</v>
      </c>
      <c r="D579" s="119">
        <v>12.6</v>
      </c>
      <c r="E579" s="117">
        <v>12.1</v>
      </c>
      <c r="F579" s="117">
        <v>2</v>
      </c>
      <c r="G579" s="117">
        <v>2</v>
      </c>
      <c r="H579" s="117">
        <v>0.2</v>
      </c>
      <c r="J579" s="235">
        <f t="shared" si="24"/>
        <v>3</v>
      </c>
      <c r="K579" s="236">
        <f t="shared" si="26"/>
        <v>12.6</v>
      </c>
      <c r="L579" s="236">
        <f t="shared" si="25"/>
        <v>13.74</v>
      </c>
    </row>
    <row r="580" spans="1:12" hidden="1" x14ac:dyDescent="0.35">
      <c r="A580" s="117">
        <v>3</v>
      </c>
      <c r="B580" s="117">
        <v>163</v>
      </c>
      <c r="C580" s="119">
        <v>13.290000000000001</v>
      </c>
      <c r="D580" s="119">
        <v>12.5</v>
      </c>
      <c r="E580" s="117">
        <v>11.6</v>
      </c>
      <c r="F580" s="117">
        <v>1</v>
      </c>
      <c r="G580" s="117">
        <v>2</v>
      </c>
      <c r="H580" s="117">
        <v>0.3</v>
      </c>
      <c r="J580" s="235">
        <f t="shared" si="24"/>
        <v>3</v>
      </c>
      <c r="K580" s="236">
        <f t="shared" si="26"/>
        <v>12.5</v>
      </c>
      <c r="L580" s="236">
        <f t="shared" si="25"/>
        <v>13.290000000000001</v>
      </c>
    </row>
    <row r="581" spans="1:12" hidden="1" x14ac:dyDescent="0.35">
      <c r="A581" s="117">
        <v>3</v>
      </c>
      <c r="B581" s="117">
        <v>164</v>
      </c>
      <c r="C581" s="119">
        <v>12.52</v>
      </c>
      <c r="D581" s="119">
        <v>10.6</v>
      </c>
      <c r="E581" s="117">
        <v>9</v>
      </c>
      <c r="F581" s="117">
        <v>1</v>
      </c>
      <c r="G581" s="117">
        <v>2</v>
      </c>
      <c r="H581" s="117">
        <v>0.2</v>
      </c>
      <c r="J581" s="235">
        <f t="shared" si="24"/>
        <v>3</v>
      </c>
      <c r="K581" s="236">
        <f t="shared" si="26"/>
        <v>10.6</v>
      </c>
      <c r="L581" s="236">
        <f t="shared" si="25"/>
        <v>12.52</v>
      </c>
    </row>
    <row r="582" spans="1:12" hidden="1" x14ac:dyDescent="0.35">
      <c r="A582" s="117">
        <v>3</v>
      </c>
      <c r="B582" s="117">
        <v>165</v>
      </c>
      <c r="C582" s="119">
        <v>11.99</v>
      </c>
      <c r="D582" s="119">
        <v>9.6999999999999993</v>
      </c>
      <c r="E582" s="117">
        <v>9.4</v>
      </c>
      <c r="F582" s="117">
        <v>1</v>
      </c>
      <c r="G582" s="117">
        <v>2</v>
      </c>
      <c r="H582" s="117">
        <v>0.3</v>
      </c>
      <c r="J582" s="235">
        <f t="shared" si="24"/>
        <v>3</v>
      </c>
      <c r="K582" s="236">
        <f t="shared" si="26"/>
        <v>9.6999999999999993</v>
      </c>
      <c r="L582" s="236">
        <f t="shared" si="25"/>
        <v>11.99</v>
      </c>
    </row>
    <row r="583" spans="1:12" hidden="1" x14ac:dyDescent="0.35">
      <c r="A583" s="117">
        <v>3</v>
      </c>
      <c r="B583" s="117">
        <v>166</v>
      </c>
      <c r="C583" s="119">
        <v>12.370000000000001</v>
      </c>
      <c r="D583" s="119">
        <v>10.199999999999999</v>
      </c>
      <c r="E583" s="117">
        <v>9.3000000000000007</v>
      </c>
      <c r="F583" s="117">
        <v>1</v>
      </c>
      <c r="G583" s="117">
        <v>2</v>
      </c>
      <c r="H583" s="117">
        <v>0.3</v>
      </c>
      <c r="J583" s="235">
        <f t="shared" si="24"/>
        <v>3</v>
      </c>
      <c r="K583" s="236">
        <f t="shared" si="26"/>
        <v>10.199999999999999</v>
      </c>
      <c r="L583" s="236">
        <f t="shared" si="25"/>
        <v>12.370000000000001</v>
      </c>
    </row>
    <row r="584" spans="1:12" hidden="1" x14ac:dyDescent="0.35">
      <c r="A584" s="117">
        <v>3</v>
      </c>
      <c r="B584" s="117">
        <v>167</v>
      </c>
      <c r="C584" s="119">
        <v>12.459999999999999</v>
      </c>
      <c r="D584" s="119">
        <v>9.4</v>
      </c>
      <c r="E584" s="117">
        <v>8.8000000000000007</v>
      </c>
      <c r="F584" s="117">
        <v>2</v>
      </c>
      <c r="G584" s="117">
        <v>2</v>
      </c>
      <c r="H584" s="117">
        <v>0.3</v>
      </c>
      <c r="J584" s="235">
        <f t="shared" si="24"/>
        <v>3</v>
      </c>
      <c r="K584" s="236">
        <f t="shared" si="26"/>
        <v>9.4</v>
      </c>
      <c r="L584" s="236">
        <f t="shared" si="25"/>
        <v>12.459999999999999</v>
      </c>
    </row>
    <row r="585" spans="1:12" hidden="1" x14ac:dyDescent="0.35">
      <c r="A585" s="117">
        <v>3</v>
      </c>
      <c r="B585" s="117">
        <v>168</v>
      </c>
      <c r="C585" s="119">
        <v>13.190000000000001</v>
      </c>
      <c r="D585" s="119">
        <v>13.4</v>
      </c>
      <c r="E585" s="117">
        <v>12.5</v>
      </c>
      <c r="F585" s="117">
        <v>1</v>
      </c>
      <c r="G585" s="117">
        <v>2</v>
      </c>
      <c r="H585" s="117">
        <v>0.4</v>
      </c>
      <c r="J585" s="235">
        <f t="shared" si="24"/>
        <v>3</v>
      </c>
      <c r="K585" s="236">
        <f t="shared" si="26"/>
        <v>13.4</v>
      </c>
      <c r="L585" s="236">
        <f t="shared" si="25"/>
        <v>13.190000000000001</v>
      </c>
    </row>
    <row r="586" spans="1:12" hidden="1" x14ac:dyDescent="0.35">
      <c r="A586" s="117">
        <v>3</v>
      </c>
      <c r="B586" s="117">
        <v>169</v>
      </c>
      <c r="C586" s="119">
        <v>12.790000000000001</v>
      </c>
      <c r="D586" s="119">
        <v>11.6</v>
      </c>
      <c r="E586" s="117">
        <v>11.3</v>
      </c>
      <c r="F586" s="117">
        <v>1</v>
      </c>
      <c r="G586" s="117">
        <v>2</v>
      </c>
      <c r="H586" s="117">
        <v>0.3</v>
      </c>
      <c r="J586" s="235">
        <f t="shared" si="24"/>
        <v>3</v>
      </c>
      <c r="K586" s="236">
        <f t="shared" si="26"/>
        <v>11.6</v>
      </c>
      <c r="L586" s="236">
        <f t="shared" si="25"/>
        <v>12.790000000000001</v>
      </c>
    </row>
    <row r="587" spans="1:12" hidden="1" x14ac:dyDescent="0.35">
      <c r="A587" s="117">
        <v>3</v>
      </c>
      <c r="B587" s="117">
        <v>170</v>
      </c>
      <c r="C587" s="119">
        <v>12.98</v>
      </c>
      <c r="D587" s="119">
        <v>10.9</v>
      </c>
      <c r="E587" s="117">
        <v>10.199999999999999</v>
      </c>
      <c r="F587" s="117">
        <v>1</v>
      </c>
      <c r="G587" s="117">
        <v>2</v>
      </c>
      <c r="H587" s="117">
        <v>0.3</v>
      </c>
      <c r="J587" s="235">
        <f t="shared" ref="J587:J650" si="27">+A587</f>
        <v>3</v>
      </c>
      <c r="K587" s="236">
        <f t="shared" si="26"/>
        <v>10.9</v>
      </c>
      <c r="L587" s="236">
        <f t="shared" ref="L587:L650" si="28">+C587</f>
        <v>12.98</v>
      </c>
    </row>
    <row r="588" spans="1:12" hidden="1" x14ac:dyDescent="0.35">
      <c r="A588" s="117">
        <v>3</v>
      </c>
      <c r="B588" s="117">
        <v>171</v>
      </c>
      <c r="C588" s="119">
        <v>12.32</v>
      </c>
      <c r="D588" s="119">
        <v>10.4</v>
      </c>
      <c r="E588" s="117">
        <v>9.6999999999999993</v>
      </c>
      <c r="F588" s="117">
        <v>1</v>
      </c>
      <c r="G588" s="117">
        <v>2</v>
      </c>
      <c r="H588" s="117">
        <v>0.4</v>
      </c>
      <c r="J588" s="235">
        <f t="shared" si="27"/>
        <v>3</v>
      </c>
      <c r="K588" s="236">
        <f t="shared" si="26"/>
        <v>10.4</v>
      </c>
      <c r="L588" s="236">
        <f t="shared" si="28"/>
        <v>12.32</v>
      </c>
    </row>
    <row r="589" spans="1:12" hidden="1" x14ac:dyDescent="0.35">
      <c r="A589" s="117">
        <v>3</v>
      </c>
      <c r="B589" s="117">
        <v>172</v>
      </c>
      <c r="C589" s="119">
        <v>12.98</v>
      </c>
      <c r="D589" s="119">
        <v>12.2</v>
      </c>
      <c r="E589" s="117">
        <v>11.3</v>
      </c>
      <c r="F589" s="117">
        <v>1</v>
      </c>
      <c r="G589" s="117">
        <v>2</v>
      </c>
      <c r="H589" s="117">
        <v>0.3</v>
      </c>
      <c r="J589" s="235">
        <f t="shared" si="27"/>
        <v>3</v>
      </c>
      <c r="K589" s="236">
        <f t="shared" si="26"/>
        <v>12.2</v>
      </c>
      <c r="L589" s="236">
        <f t="shared" si="28"/>
        <v>12.98</v>
      </c>
    </row>
    <row r="590" spans="1:12" hidden="1" x14ac:dyDescent="0.35">
      <c r="A590" s="117">
        <v>3</v>
      </c>
      <c r="B590" s="117">
        <v>173</v>
      </c>
      <c r="C590" s="119">
        <v>11.22</v>
      </c>
      <c r="D590" s="119">
        <v>8.6</v>
      </c>
      <c r="E590" s="117">
        <v>8.1999999999999993</v>
      </c>
      <c r="F590" s="117">
        <v>1</v>
      </c>
      <c r="G590" s="117">
        <v>2</v>
      </c>
      <c r="H590" s="117">
        <v>0.2</v>
      </c>
      <c r="J590" s="235">
        <f t="shared" si="27"/>
        <v>3</v>
      </c>
      <c r="K590" s="236">
        <f t="shared" si="26"/>
        <v>8.6</v>
      </c>
      <c r="L590" s="236">
        <f t="shared" si="28"/>
        <v>11.22</v>
      </c>
    </row>
    <row r="591" spans="1:12" hidden="1" x14ac:dyDescent="0.35">
      <c r="A591" s="117">
        <v>3</v>
      </c>
      <c r="B591" s="117">
        <v>174</v>
      </c>
      <c r="C591" s="119">
        <v>8.7200000000000006</v>
      </c>
      <c r="D591" s="119">
        <v>4.0999999999999996</v>
      </c>
      <c r="E591" s="117">
        <v>3</v>
      </c>
      <c r="F591" s="117">
        <v>3</v>
      </c>
      <c r="J591" s="235">
        <f t="shared" si="27"/>
        <v>3</v>
      </c>
      <c r="K591" s="236">
        <f t="shared" si="26"/>
        <v>4.0999999999999996</v>
      </c>
      <c r="L591" s="236">
        <f t="shared" si="28"/>
        <v>8.7200000000000006</v>
      </c>
    </row>
    <row r="592" spans="1:12" hidden="1" x14ac:dyDescent="0.35">
      <c r="A592" s="117">
        <v>3</v>
      </c>
      <c r="B592" s="117">
        <v>175</v>
      </c>
      <c r="C592" s="119">
        <v>12.39</v>
      </c>
      <c r="D592" s="119">
        <v>9.5</v>
      </c>
      <c r="E592" s="117">
        <v>9.3000000000000007</v>
      </c>
      <c r="F592" s="117">
        <v>1</v>
      </c>
      <c r="G592" s="117">
        <v>2</v>
      </c>
      <c r="H592" s="117">
        <v>0.3</v>
      </c>
      <c r="J592" s="235">
        <f t="shared" si="27"/>
        <v>3</v>
      </c>
      <c r="K592" s="236">
        <f t="shared" si="26"/>
        <v>9.5</v>
      </c>
      <c r="L592" s="236">
        <f t="shared" si="28"/>
        <v>12.39</v>
      </c>
    </row>
    <row r="593" spans="1:12" hidden="1" x14ac:dyDescent="0.35">
      <c r="A593" s="117">
        <v>3</v>
      </c>
      <c r="B593" s="117">
        <v>176</v>
      </c>
      <c r="C593" s="119">
        <v>12.53</v>
      </c>
      <c r="D593" s="119">
        <v>10.5</v>
      </c>
      <c r="E593" s="117">
        <v>9.9</v>
      </c>
      <c r="F593" s="117">
        <v>1</v>
      </c>
      <c r="G593" s="117">
        <v>2</v>
      </c>
      <c r="H593" s="117">
        <v>0.2</v>
      </c>
      <c r="J593" s="235">
        <f t="shared" si="27"/>
        <v>3</v>
      </c>
      <c r="K593" s="236">
        <f t="shared" si="26"/>
        <v>10.5</v>
      </c>
      <c r="L593" s="236">
        <f t="shared" si="28"/>
        <v>12.53</v>
      </c>
    </row>
    <row r="594" spans="1:12" hidden="1" x14ac:dyDescent="0.35">
      <c r="A594" s="117">
        <v>3</v>
      </c>
      <c r="B594" s="117">
        <v>177</v>
      </c>
      <c r="C594" s="119">
        <v>13.190000000000001</v>
      </c>
      <c r="D594" s="119">
        <v>12.3</v>
      </c>
      <c r="E594" s="117">
        <v>11.1</v>
      </c>
      <c r="F594" s="117">
        <v>1</v>
      </c>
      <c r="G594" s="117">
        <v>2</v>
      </c>
      <c r="H594" s="117">
        <v>0.4</v>
      </c>
      <c r="J594" s="235">
        <f t="shared" si="27"/>
        <v>3</v>
      </c>
      <c r="K594" s="236">
        <f t="shared" si="26"/>
        <v>12.3</v>
      </c>
      <c r="L594" s="236">
        <f t="shared" si="28"/>
        <v>13.190000000000001</v>
      </c>
    </row>
    <row r="595" spans="1:12" hidden="1" x14ac:dyDescent="0.35">
      <c r="A595" s="117">
        <v>3</v>
      </c>
      <c r="B595" s="117">
        <v>178</v>
      </c>
      <c r="C595" s="119">
        <v>11.98</v>
      </c>
      <c r="D595" s="119">
        <v>9.3000000000000007</v>
      </c>
      <c r="E595" s="117">
        <v>8.8000000000000007</v>
      </c>
      <c r="F595" s="117">
        <v>1</v>
      </c>
      <c r="G595" s="117">
        <v>2</v>
      </c>
      <c r="H595" s="117">
        <v>0.3</v>
      </c>
      <c r="J595" s="235">
        <f t="shared" si="27"/>
        <v>3</v>
      </c>
      <c r="K595" s="236">
        <f t="shared" ref="K595:K658" si="29">+D595</f>
        <v>9.3000000000000007</v>
      </c>
      <c r="L595" s="236">
        <f t="shared" si="28"/>
        <v>11.98</v>
      </c>
    </row>
    <row r="596" spans="1:12" hidden="1" x14ac:dyDescent="0.35">
      <c r="A596" s="117">
        <v>3</v>
      </c>
      <c r="B596" s="117">
        <v>179</v>
      </c>
      <c r="C596" s="119">
        <v>13.440000000000001</v>
      </c>
      <c r="D596" s="119">
        <v>13.2</v>
      </c>
      <c r="E596" s="117">
        <v>12.7</v>
      </c>
      <c r="F596" s="117">
        <v>1</v>
      </c>
      <c r="G596" s="117">
        <v>2</v>
      </c>
      <c r="H596" s="117">
        <v>0.3</v>
      </c>
      <c r="J596" s="235">
        <f t="shared" si="27"/>
        <v>3</v>
      </c>
      <c r="K596" s="236">
        <f t="shared" si="29"/>
        <v>13.2</v>
      </c>
      <c r="L596" s="236">
        <f t="shared" si="28"/>
        <v>13.440000000000001</v>
      </c>
    </row>
    <row r="597" spans="1:12" hidden="1" x14ac:dyDescent="0.35">
      <c r="A597" s="117">
        <v>3</v>
      </c>
      <c r="B597" s="117">
        <v>180</v>
      </c>
      <c r="C597" s="119">
        <v>12.22</v>
      </c>
      <c r="D597" s="119">
        <v>9.8000000000000007</v>
      </c>
      <c r="E597" s="117">
        <v>9.1999999999999993</v>
      </c>
      <c r="F597" s="117">
        <v>2</v>
      </c>
      <c r="G597" s="117">
        <v>2</v>
      </c>
      <c r="H597" s="117">
        <v>0.2</v>
      </c>
      <c r="J597" s="235">
        <f t="shared" si="27"/>
        <v>3</v>
      </c>
      <c r="K597" s="236">
        <f t="shared" si="29"/>
        <v>9.8000000000000007</v>
      </c>
      <c r="L597" s="236">
        <f t="shared" si="28"/>
        <v>12.22</v>
      </c>
    </row>
    <row r="598" spans="1:12" hidden="1" x14ac:dyDescent="0.35">
      <c r="A598" s="117">
        <v>3</v>
      </c>
      <c r="B598" s="117">
        <v>181</v>
      </c>
      <c r="C598" s="119">
        <v>13.080000000000002</v>
      </c>
      <c r="D598" s="119">
        <v>12.2</v>
      </c>
      <c r="E598" s="117">
        <v>11.5</v>
      </c>
      <c r="F598" s="117">
        <v>1</v>
      </c>
      <c r="G598" s="117">
        <v>2</v>
      </c>
      <c r="H598" s="117">
        <v>0.3</v>
      </c>
      <c r="J598" s="235">
        <f t="shared" si="27"/>
        <v>3</v>
      </c>
      <c r="K598" s="236">
        <f t="shared" si="29"/>
        <v>12.2</v>
      </c>
      <c r="L598" s="236">
        <f t="shared" si="28"/>
        <v>13.080000000000002</v>
      </c>
    </row>
    <row r="599" spans="1:12" hidden="1" x14ac:dyDescent="0.35">
      <c r="A599" s="117">
        <v>3</v>
      </c>
      <c r="B599" s="117">
        <v>182</v>
      </c>
      <c r="C599" s="119">
        <v>13.2</v>
      </c>
      <c r="D599" s="119">
        <v>13</v>
      </c>
      <c r="E599" s="117">
        <v>12.6</v>
      </c>
      <c r="F599" s="117">
        <v>1</v>
      </c>
      <c r="G599" s="117">
        <v>2</v>
      </c>
      <c r="H599" s="117">
        <v>0.3</v>
      </c>
      <c r="J599" s="235">
        <f t="shared" si="27"/>
        <v>3</v>
      </c>
      <c r="K599" s="236">
        <f t="shared" si="29"/>
        <v>13</v>
      </c>
      <c r="L599" s="236">
        <f t="shared" si="28"/>
        <v>13.2</v>
      </c>
    </row>
    <row r="600" spans="1:12" hidden="1" x14ac:dyDescent="0.35">
      <c r="A600" s="117">
        <v>3</v>
      </c>
      <c r="B600" s="117">
        <v>183</v>
      </c>
      <c r="C600" s="119">
        <v>12.78</v>
      </c>
      <c r="D600" s="119">
        <v>11.1</v>
      </c>
      <c r="E600" s="117">
        <v>10.3</v>
      </c>
      <c r="F600" s="117">
        <v>1</v>
      </c>
      <c r="G600" s="117">
        <v>2</v>
      </c>
      <c r="H600" s="117">
        <v>0.3</v>
      </c>
      <c r="J600" s="235">
        <f t="shared" si="27"/>
        <v>3</v>
      </c>
      <c r="K600" s="236">
        <f t="shared" si="29"/>
        <v>11.1</v>
      </c>
      <c r="L600" s="236">
        <f t="shared" si="28"/>
        <v>12.78</v>
      </c>
    </row>
    <row r="601" spans="1:12" hidden="1" x14ac:dyDescent="0.35">
      <c r="A601" s="117">
        <v>3</v>
      </c>
      <c r="B601" s="117">
        <v>184</v>
      </c>
      <c r="C601" s="119">
        <v>12.89</v>
      </c>
      <c r="D601" s="119">
        <v>12.1</v>
      </c>
      <c r="E601" s="117">
        <v>11.7</v>
      </c>
      <c r="F601" s="117">
        <v>1</v>
      </c>
      <c r="G601" s="117">
        <v>2</v>
      </c>
      <c r="H601" s="117">
        <v>0.3</v>
      </c>
      <c r="J601" s="235">
        <f t="shared" si="27"/>
        <v>3</v>
      </c>
      <c r="K601" s="236">
        <f t="shared" si="29"/>
        <v>12.1</v>
      </c>
      <c r="L601" s="236">
        <f t="shared" si="28"/>
        <v>12.89</v>
      </c>
    </row>
    <row r="602" spans="1:12" hidden="1" x14ac:dyDescent="0.35">
      <c r="A602" s="117">
        <v>3</v>
      </c>
      <c r="B602" s="117">
        <v>185</v>
      </c>
      <c r="C602" s="119">
        <v>13.5</v>
      </c>
      <c r="D602" s="119">
        <v>13.5</v>
      </c>
      <c r="E602" s="117">
        <v>12</v>
      </c>
      <c r="F602" s="117">
        <v>1</v>
      </c>
      <c r="G602" s="117">
        <v>2</v>
      </c>
      <c r="H602" s="117">
        <v>0.6</v>
      </c>
      <c r="J602" s="235">
        <f t="shared" si="27"/>
        <v>3</v>
      </c>
      <c r="K602" s="236">
        <f t="shared" si="29"/>
        <v>13.5</v>
      </c>
      <c r="L602" s="236">
        <f t="shared" si="28"/>
        <v>13.5</v>
      </c>
    </row>
    <row r="603" spans="1:12" hidden="1" x14ac:dyDescent="0.35">
      <c r="A603" s="117">
        <v>3</v>
      </c>
      <c r="B603" s="117">
        <v>186</v>
      </c>
      <c r="C603" s="119">
        <v>12.49</v>
      </c>
      <c r="D603" s="119">
        <v>9.3000000000000007</v>
      </c>
      <c r="E603" s="117">
        <v>8.8000000000000007</v>
      </c>
      <c r="F603" s="117">
        <v>1</v>
      </c>
      <c r="G603" s="117">
        <v>2</v>
      </c>
      <c r="H603" s="117">
        <v>0.3</v>
      </c>
      <c r="J603" s="235">
        <f t="shared" si="27"/>
        <v>3</v>
      </c>
      <c r="K603" s="236">
        <f t="shared" si="29"/>
        <v>9.3000000000000007</v>
      </c>
      <c r="L603" s="236">
        <f t="shared" si="28"/>
        <v>12.49</v>
      </c>
    </row>
    <row r="604" spans="1:12" hidden="1" x14ac:dyDescent="0.35">
      <c r="A604" s="117">
        <v>3</v>
      </c>
      <c r="B604" s="117">
        <v>187</v>
      </c>
      <c r="C604" s="119">
        <v>11.97</v>
      </c>
      <c r="D604" s="119">
        <v>9</v>
      </c>
      <c r="E604" s="117">
        <v>8.6</v>
      </c>
      <c r="F604" s="117">
        <v>2</v>
      </c>
      <c r="G604" s="117">
        <v>2</v>
      </c>
      <c r="H604" s="117">
        <v>0.2</v>
      </c>
      <c r="J604" s="235">
        <f t="shared" si="27"/>
        <v>3</v>
      </c>
      <c r="K604" s="236">
        <f t="shared" si="29"/>
        <v>9</v>
      </c>
      <c r="L604" s="236">
        <f t="shared" si="28"/>
        <v>11.97</v>
      </c>
    </row>
    <row r="605" spans="1:12" hidden="1" x14ac:dyDescent="0.35">
      <c r="A605" s="117">
        <v>3</v>
      </c>
      <c r="B605" s="117">
        <v>188</v>
      </c>
      <c r="C605" s="119">
        <v>12.22</v>
      </c>
      <c r="D605" s="119">
        <v>9.6999999999999993</v>
      </c>
      <c r="E605" s="117">
        <v>9.1999999999999993</v>
      </c>
      <c r="F605" s="117">
        <v>1</v>
      </c>
      <c r="G605" s="117">
        <v>2</v>
      </c>
      <c r="H605" s="117">
        <v>0.3</v>
      </c>
      <c r="J605" s="235">
        <f t="shared" si="27"/>
        <v>3</v>
      </c>
      <c r="K605" s="236">
        <f t="shared" si="29"/>
        <v>9.6999999999999993</v>
      </c>
      <c r="L605" s="236">
        <f t="shared" si="28"/>
        <v>12.22</v>
      </c>
    </row>
    <row r="606" spans="1:12" hidden="1" x14ac:dyDescent="0.35">
      <c r="A606" s="117">
        <v>3</v>
      </c>
      <c r="B606" s="117">
        <v>189</v>
      </c>
      <c r="C606" s="119">
        <v>12.040000000000001</v>
      </c>
      <c r="D606" s="119">
        <v>9.4</v>
      </c>
      <c r="E606" s="117">
        <v>8.9</v>
      </c>
      <c r="F606" s="117">
        <v>1</v>
      </c>
      <c r="G606" s="117">
        <v>2</v>
      </c>
      <c r="H606" s="117">
        <v>0.4</v>
      </c>
      <c r="J606" s="235">
        <f t="shared" si="27"/>
        <v>3</v>
      </c>
      <c r="K606" s="236">
        <f t="shared" si="29"/>
        <v>9.4</v>
      </c>
      <c r="L606" s="236">
        <f t="shared" si="28"/>
        <v>12.040000000000001</v>
      </c>
    </row>
    <row r="607" spans="1:12" hidden="1" x14ac:dyDescent="0.35">
      <c r="A607" s="117">
        <v>3</v>
      </c>
      <c r="B607" s="117">
        <v>190</v>
      </c>
      <c r="C607" s="119">
        <v>12.42</v>
      </c>
      <c r="D607" s="119">
        <v>10.8</v>
      </c>
      <c r="E607" s="117">
        <v>10.4</v>
      </c>
      <c r="F607" s="117">
        <v>1</v>
      </c>
      <c r="G607" s="117">
        <v>2</v>
      </c>
      <c r="H607" s="117">
        <v>0.3</v>
      </c>
      <c r="J607" s="235">
        <f t="shared" si="27"/>
        <v>3</v>
      </c>
      <c r="K607" s="236">
        <f t="shared" si="29"/>
        <v>10.8</v>
      </c>
      <c r="L607" s="236">
        <f t="shared" si="28"/>
        <v>12.42</v>
      </c>
    </row>
    <row r="608" spans="1:12" hidden="1" x14ac:dyDescent="0.35">
      <c r="A608" s="117">
        <v>3</v>
      </c>
      <c r="B608" s="117">
        <v>191</v>
      </c>
      <c r="C608" s="119">
        <v>13.280000000000001</v>
      </c>
      <c r="D608" s="119">
        <v>13.8</v>
      </c>
      <c r="E608" s="117">
        <v>12.9</v>
      </c>
      <c r="F608" s="117">
        <v>1</v>
      </c>
      <c r="G608" s="117">
        <v>2</v>
      </c>
      <c r="H608" s="117">
        <v>0.3</v>
      </c>
      <c r="J608" s="235">
        <f t="shared" si="27"/>
        <v>3</v>
      </c>
      <c r="K608" s="236">
        <f t="shared" si="29"/>
        <v>13.8</v>
      </c>
      <c r="L608" s="236">
        <f t="shared" si="28"/>
        <v>13.280000000000001</v>
      </c>
    </row>
    <row r="609" spans="1:12" hidden="1" x14ac:dyDescent="0.35">
      <c r="A609" s="117">
        <v>3</v>
      </c>
      <c r="B609" s="117">
        <v>192</v>
      </c>
      <c r="C609" s="119">
        <v>12.440000000000001</v>
      </c>
      <c r="D609" s="119">
        <v>11.8</v>
      </c>
      <c r="E609" s="117">
        <v>11.2</v>
      </c>
      <c r="F609" s="117">
        <v>1</v>
      </c>
      <c r="G609" s="117">
        <v>2</v>
      </c>
      <c r="H609" s="117">
        <v>0.3</v>
      </c>
      <c r="J609" s="235">
        <f t="shared" si="27"/>
        <v>3</v>
      </c>
      <c r="K609" s="236">
        <f t="shared" si="29"/>
        <v>11.8</v>
      </c>
      <c r="L609" s="236">
        <f t="shared" si="28"/>
        <v>12.440000000000001</v>
      </c>
    </row>
    <row r="610" spans="1:12" hidden="1" x14ac:dyDescent="0.35">
      <c r="A610" s="117">
        <v>3</v>
      </c>
      <c r="B610" s="117">
        <v>193</v>
      </c>
      <c r="C610" s="119">
        <v>13.24</v>
      </c>
      <c r="D610" s="119">
        <v>13.2</v>
      </c>
      <c r="E610" s="117">
        <v>12.7</v>
      </c>
      <c r="F610" s="117">
        <v>1</v>
      </c>
      <c r="G610" s="117">
        <v>2</v>
      </c>
      <c r="H610" s="117">
        <v>0.3</v>
      </c>
      <c r="J610" s="235">
        <f t="shared" si="27"/>
        <v>3</v>
      </c>
      <c r="K610" s="236">
        <f t="shared" si="29"/>
        <v>13.2</v>
      </c>
      <c r="L610" s="236">
        <f t="shared" si="28"/>
        <v>13.24</v>
      </c>
    </row>
    <row r="611" spans="1:12" hidden="1" x14ac:dyDescent="0.35">
      <c r="A611" s="117">
        <v>3</v>
      </c>
      <c r="B611" s="117">
        <v>194</v>
      </c>
      <c r="C611" s="119">
        <v>13.61</v>
      </c>
      <c r="D611" s="119">
        <v>13.7</v>
      </c>
      <c r="E611" s="117">
        <v>12.8</v>
      </c>
      <c r="F611" s="117">
        <v>1</v>
      </c>
      <c r="G611" s="117">
        <v>2</v>
      </c>
      <c r="H611" s="117">
        <v>0.4</v>
      </c>
      <c r="J611" s="235">
        <f t="shared" si="27"/>
        <v>3</v>
      </c>
      <c r="K611" s="236">
        <f t="shared" si="29"/>
        <v>13.7</v>
      </c>
      <c r="L611" s="236">
        <f t="shared" si="28"/>
        <v>13.61</v>
      </c>
    </row>
    <row r="612" spans="1:12" hidden="1" x14ac:dyDescent="0.35">
      <c r="A612" s="117">
        <v>3</v>
      </c>
      <c r="B612" s="117">
        <v>195</v>
      </c>
      <c r="C612" s="119">
        <v>13.9</v>
      </c>
      <c r="D612" s="119">
        <v>13.5</v>
      </c>
      <c r="E612" s="117">
        <v>12.9</v>
      </c>
      <c r="F612" s="117">
        <v>1</v>
      </c>
      <c r="G612" s="117">
        <v>2</v>
      </c>
      <c r="H612" s="117">
        <v>0.4</v>
      </c>
      <c r="J612" s="235">
        <f t="shared" si="27"/>
        <v>3</v>
      </c>
      <c r="K612" s="236">
        <f t="shared" si="29"/>
        <v>13.5</v>
      </c>
      <c r="L612" s="236">
        <f t="shared" si="28"/>
        <v>13.9</v>
      </c>
    </row>
    <row r="613" spans="1:12" hidden="1" x14ac:dyDescent="0.35">
      <c r="A613" s="117">
        <v>3</v>
      </c>
      <c r="B613" s="117">
        <v>196</v>
      </c>
      <c r="C613" s="119">
        <v>11.92</v>
      </c>
      <c r="D613" s="119">
        <v>11.3</v>
      </c>
      <c r="E613" s="117">
        <v>10.4</v>
      </c>
      <c r="F613" s="117">
        <v>1</v>
      </c>
      <c r="G613" s="117">
        <v>2</v>
      </c>
      <c r="H613" s="117">
        <v>0.3</v>
      </c>
      <c r="J613" s="235">
        <f t="shared" si="27"/>
        <v>3</v>
      </c>
      <c r="K613" s="236">
        <f t="shared" si="29"/>
        <v>11.3</v>
      </c>
      <c r="L613" s="236">
        <f t="shared" si="28"/>
        <v>11.92</v>
      </c>
    </row>
    <row r="614" spans="1:12" hidden="1" x14ac:dyDescent="0.35">
      <c r="A614" s="117">
        <v>3</v>
      </c>
      <c r="B614" s="117">
        <v>197</v>
      </c>
      <c r="C614" s="119">
        <v>11.24</v>
      </c>
      <c r="D614" s="119">
        <v>7.9</v>
      </c>
      <c r="E614" s="117">
        <v>6.9</v>
      </c>
      <c r="F614" s="117">
        <v>2</v>
      </c>
      <c r="G614" s="117">
        <v>2</v>
      </c>
      <c r="H614" s="117">
        <v>0.3</v>
      </c>
      <c r="J614" s="235">
        <f t="shared" si="27"/>
        <v>3</v>
      </c>
      <c r="K614" s="236">
        <f t="shared" si="29"/>
        <v>7.9</v>
      </c>
      <c r="L614" s="236">
        <f t="shared" si="28"/>
        <v>11.24</v>
      </c>
    </row>
    <row r="615" spans="1:12" hidden="1" x14ac:dyDescent="0.35">
      <c r="A615" s="117">
        <v>3</v>
      </c>
      <c r="B615" s="117">
        <v>198</v>
      </c>
      <c r="C615" s="119">
        <v>12.309999999999999</v>
      </c>
      <c r="D615" s="119">
        <v>11.2</v>
      </c>
      <c r="E615" s="117">
        <v>10.6</v>
      </c>
      <c r="F615" s="117">
        <v>2</v>
      </c>
      <c r="G615" s="117">
        <v>3</v>
      </c>
      <c r="H615" s="117">
        <v>0.3</v>
      </c>
      <c r="J615" s="235">
        <f t="shared" si="27"/>
        <v>3</v>
      </c>
      <c r="K615" s="236">
        <f t="shared" si="29"/>
        <v>11.2</v>
      </c>
      <c r="L615" s="236">
        <f t="shared" si="28"/>
        <v>12.309999999999999</v>
      </c>
    </row>
    <row r="616" spans="1:12" hidden="1" x14ac:dyDescent="0.35">
      <c r="A616" s="117">
        <v>3</v>
      </c>
      <c r="B616" s="117">
        <v>199</v>
      </c>
      <c r="C616" s="119">
        <v>11.809999999999999</v>
      </c>
      <c r="D616" s="119">
        <v>8.9</v>
      </c>
      <c r="E616" s="117">
        <v>8.4</v>
      </c>
      <c r="F616" s="117">
        <v>2</v>
      </c>
      <c r="G616" s="117">
        <v>3</v>
      </c>
      <c r="H616" s="117">
        <v>0.3</v>
      </c>
      <c r="J616" s="235">
        <f t="shared" si="27"/>
        <v>3</v>
      </c>
      <c r="K616" s="236">
        <f t="shared" si="29"/>
        <v>8.9</v>
      </c>
      <c r="L616" s="236">
        <f t="shared" si="28"/>
        <v>11.809999999999999</v>
      </c>
    </row>
    <row r="617" spans="1:12" hidden="1" x14ac:dyDescent="0.35">
      <c r="A617" s="117">
        <v>3</v>
      </c>
      <c r="B617" s="117">
        <v>200</v>
      </c>
      <c r="C617" s="119">
        <v>12.61</v>
      </c>
      <c r="D617" s="119">
        <v>9.6999999999999993</v>
      </c>
      <c r="E617" s="117">
        <v>9.1</v>
      </c>
      <c r="F617" s="117">
        <v>2</v>
      </c>
      <c r="G617" s="117">
        <v>3</v>
      </c>
      <c r="H617" s="117">
        <v>0.2</v>
      </c>
      <c r="J617" s="235">
        <f t="shared" si="27"/>
        <v>3</v>
      </c>
      <c r="K617" s="236">
        <f t="shared" si="29"/>
        <v>9.6999999999999993</v>
      </c>
      <c r="L617" s="236">
        <f t="shared" si="28"/>
        <v>12.61</v>
      </c>
    </row>
    <row r="618" spans="1:12" hidden="1" x14ac:dyDescent="0.35">
      <c r="A618" s="117">
        <v>4</v>
      </c>
      <c r="B618" s="118">
        <v>1</v>
      </c>
      <c r="C618" s="117">
        <v>10</v>
      </c>
      <c r="D618" s="117">
        <v>7.6</v>
      </c>
      <c r="E618" s="117">
        <v>6.1</v>
      </c>
      <c r="F618" s="117">
        <v>2</v>
      </c>
      <c r="G618" s="117">
        <v>2</v>
      </c>
      <c r="H618" s="117">
        <v>0.1</v>
      </c>
      <c r="I618" s="117">
        <v>2</v>
      </c>
      <c r="J618" s="235">
        <f t="shared" si="27"/>
        <v>4</v>
      </c>
      <c r="K618" s="236">
        <f t="shared" si="29"/>
        <v>7.6</v>
      </c>
      <c r="L618" s="236">
        <f t="shared" si="28"/>
        <v>10</v>
      </c>
    </row>
    <row r="619" spans="1:12" hidden="1" x14ac:dyDescent="0.35">
      <c r="A619" s="117">
        <v>4</v>
      </c>
      <c r="B619" s="118">
        <v>2</v>
      </c>
      <c r="C619" s="119">
        <v>9.77</v>
      </c>
      <c r="D619" s="117">
        <v>6</v>
      </c>
      <c r="E619" s="117">
        <v>5.3</v>
      </c>
      <c r="F619" s="117">
        <v>2</v>
      </c>
      <c r="G619" s="117">
        <v>2</v>
      </c>
      <c r="H619" s="117">
        <v>0.1</v>
      </c>
      <c r="I619" s="117">
        <v>2</v>
      </c>
      <c r="J619" s="235">
        <f t="shared" si="27"/>
        <v>4</v>
      </c>
      <c r="K619" s="236">
        <f t="shared" si="29"/>
        <v>6</v>
      </c>
      <c r="L619" s="236">
        <f t="shared" si="28"/>
        <v>9.77</v>
      </c>
    </row>
    <row r="620" spans="1:12" hidden="1" x14ac:dyDescent="0.35">
      <c r="A620" s="117">
        <v>4</v>
      </c>
      <c r="B620" s="118">
        <v>3</v>
      </c>
      <c r="C620" s="119">
        <v>9.5400000000000009</v>
      </c>
      <c r="D620" s="117">
        <v>6.3</v>
      </c>
      <c r="E620" s="117">
        <v>5.43</v>
      </c>
      <c r="F620" s="117">
        <v>2</v>
      </c>
      <c r="G620" s="117">
        <v>2</v>
      </c>
      <c r="H620" s="117">
        <v>0.1</v>
      </c>
      <c r="I620" s="117">
        <v>2</v>
      </c>
      <c r="J620" s="235">
        <f t="shared" si="27"/>
        <v>4</v>
      </c>
      <c r="K620" s="236">
        <f t="shared" si="29"/>
        <v>6.3</v>
      </c>
      <c r="L620" s="236">
        <f t="shared" si="28"/>
        <v>9.5400000000000009</v>
      </c>
    </row>
    <row r="621" spans="1:12" hidden="1" x14ac:dyDescent="0.35">
      <c r="A621" s="117">
        <v>4</v>
      </c>
      <c r="B621" s="118">
        <v>4</v>
      </c>
      <c r="C621" s="119">
        <v>9.1999999999999993</v>
      </c>
      <c r="D621" s="117">
        <v>6.1</v>
      </c>
      <c r="E621" s="117">
        <v>5.3</v>
      </c>
      <c r="F621" s="117">
        <v>2</v>
      </c>
      <c r="G621" s="117">
        <v>2</v>
      </c>
      <c r="H621" s="117">
        <v>0.1</v>
      </c>
      <c r="I621" s="117">
        <v>2</v>
      </c>
      <c r="J621" s="235">
        <f t="shared" si="27"/>
        <v>4</v>
      </c>
      <c r="K621" s="236">
        <f t="shared" si="29"/>
        <v>6.1</v>
      </c>
      <c r="L621" s="236">
        <f t="shared" si="28"/>
        <v>9.1999999999999993</v>
      </c>
    </row>
    <row r="622" spans="1:12" hidden="1" x14ac:dyDescent="0.35">
      <c r="A622" s="117">
        <v>4</v>
      </c>
      <c r="B622" s="118">
        <v>5</v>
      </c>
      <c r="C622" s="119">
        <v>9.73</v>
      </c>
      <c r="D622" s="117">
        <v>6.6</v>
      </c>
      <c r="E622" s="117">
        <v>5.8</v>
      </c>
      <c r="F622" s="117">
        <v>2</v>
      </c>
      <c r="G622" s="117">
        <v>2</v>
      </c>
      <c r="H622" s="117">
        <v>0.1</v>
      </c>
      <c r="I622" s="117">
        <v>2</v>
      </c>
      <c r="J622" s="235">
        <f t="shared" si="27"/>
        <v>4</v>
      </c>
      <c r="K622" s="236">
        <f t="shared" si="29"/>
        <v>6.6</v>
      </c>
      <c r="L622" s="236">
        <f t="shared" si="28"/>
        <v>9.73</v>
      </c>
    </row>
    <row r="623" spans="1:12" hidden="1" x14ac:dyDescent="0.35">
      <c r="A623" s="117">
        <v>4</v>
      </c>
      <c r="B623" s="118">
        <v>6</v>
      </c>
      <c r="C623" s="119">
        <v>7.8900000000000006</v>
      </c>
      <c r="D623" s="117">
        <v>3.3</v>
      </c>
      <c r="E623" s="117">
        <v>3</v>
      </c>
      <c r="F623" s="117">
        <v>3</v>
      </c>
      <c r="I623" s="117">
        <v>2</v>
      </c>
      <c r="J623" s="235">
        <f t="shared" si="27"/>
        <v>4</v>
      </c>
      <c r="K623" s="236">
        <f t="shared" si="29"/>
        <v>3.3</v>
      </c>
      <c r="L623" s="236">
        <f t="shared" si="28"/>
        <v>7.8900000000000006</v>
      </c>
    </row>
    <row r="624" spans="1:12" hidden="1" x14ac:dyDescent="0.35">
      <c r="A624" s="117">
        <v>4</v>
      </c>
      <c r="B624" s="118">
        <v>7</v>
      </c>
      <c r="C624" s="119">
        <v>9.27</v>
      </c>
      <c r="D624" s="117">
        <v>5.8</v>
      </c>
      <c r="E624" s="117">
        <v>4.5</v>
      </c>
      <c r="F624" s="117">
        <v>2</v>
      </c>
      <c r="G624" s="117">
        <v>2</v>
      </c>
      <c r="H624" s="117">
        <v>0.1</v>
      </c>
      <c r="I624" s="117">
        <v>2</v>
      </c>
      <c r="J624" s="235">
        <f t="shared" si="27"/>
        <v>4</v>
      </c>
      <c r="K624" s="236">
        <f t="shared" si="29"/>
        <v>5.8</v>
      </c>
      <c r="L624" s="236">
        <f t="shared" si="28"/>
        <v>9.27</v>
      </c>
    </row>
    <row r="625" spans="1:12" hidden="1" x14ac:dyDescent="0.35">
      <c r="A625" s="117">
        <v>4</v>
      </c>
      <c r="B625" s="118">
        <v>8</v>
      </c>
      <c r="C625" s="119">
        <v>9.48</v>
      </c>
      <c r="D625" s="117">
        <v>6.2</v>
      </c>
      <c r="E625" s="117">
        <v>5.3</v>
      </c>
      <c r="F625" s="117">
        <v>2</v>
      </c>
      <c r="G625" s="117">
        <v>2</v>
      </c>
      <c r="H625" s="117">
        <v>0.1</v>
      </c>
      <c r="I625" s="117">
        <v>2</v>
      </c>
      <c r="J625" s="235">
        <f t="shared" si="27"/>
        <v>4</v>
      </c>
      <c r="K625" s="236">
        <f t="shared" si="29"/>
        <v>6.2</v>
      </c>
      <c r="L625" s="236">
        <f t="shared" si="28"/>
        <v>9.48</v>
      </c>
    </row>
    <row r="626" spans="1:12" hidden="1" x14ac:dyDescent="0.35">
      <c r="A626" s="117">
        <v>4</v>
      </c>
      <c r="B626" s="118">
        <v>9</v>
      </c>
      <c r="C626" s="119">
        <v>10.72</v>
      </c>
      <c r="D626" s="117">
        <v>8.4</v>
      </c>
      <c r="E626" s="117">
        <v>7.5</v>
      </c>
      <c r="F626" s="117">
        <v>2</v>
      </c>
      <c r="G626" s="117">
        <v>2</v>
      </c>
      <c r="H626" s="117">
        <v>0.1</v>
      </c>
      <c r="I626" s="117">
        <v>2</v>
      </c>
      <c r="J626" s="235">
        <f t="shared" si="27"/>
        <v>4</v>
      </c>
      <c r="K626" s="236">
        <f t="shared" si="29"/>
        <v>8.4</v>
      </c>
      <c r="L626" s="236">
        <f t="shared" si="28"/>
        <v>10.72</v>
      </c>
    </row>
    <row r="627" spans="1:12" hidden="1" x14ac:dyDescent="0.35">
      <c r="A627" s="117">
        <v>4</v>
      </c>
      <c r="B627" s="118">
        <v>10</v>
      </c>
      <c r="C627" s="119">
        <v>10.49</v>
      </c>
      <c r="D627" s="117">
        <v>7.9</v>
      </c>
      <c r="E627" s="117">
        <v>6.5</v>
      </c>
      <c r="F627" s="117">
        <v>2</v>
      </c>
      <c r="G627" s="117">
        <v>2</v>
      </c>
      <c r="H627" s="117">
        <v>0.1</v>
      </c>
      <c r="I627" s="117">
        <v>2</v>
      </c>
      <c r="J627" s="235">
        <f t="shared" si="27"/>
        <v>4</v>
      </c>
      <c r="K627" s="236">
        <f t="shared" si="29"/>
        <v>7.9</v>
      </c>
      <c r="L627" s="236">
        <f t="shared" si="28"/>
        <v>10.49</v>
      </c>
    </row>
    <row r="628" spans="1:12" hidden="1" x14ac:dyDescent="0.35">
      <c r="A628" s="117">
        <v>4</v>
      </c>
      <c r="B628" s="118">
        <v>11</v>
      </c>
      <c r="C628" s="119">
        <v>9.0500000000000007</v>
      </c>
      <c r="D628" s="117">
        <v>5.2</v>
      </c>
      <c r="E628" s="117">
        <v>4.4000000000000004</v>
      </c>
      <c r="F628" s="117">
        <v>2</v>
      </c>
      <c r="G628" s="117">
        <v>2</v>
      </c>
      <c r="H628" s="117">
        <v>0.1</v>
      </c>
      <c r="I628" s="117">
        <v>2</v>
      </c>
      <c r="J628" s="235">
        <f t="shared" si="27"/>
        <v>4</v>
      </c>
      <c r="K628" s="236">
        <f t="shared" si="29"/>
        <v>5.2</v>
      </c>
      <c r="L628" s="236">
        <f t="shared" si="28"/>
        <v>9.0500000000000007</v>
      </c>
    </row>
    <row r="629" spans="1:12" hidden="1" x14ac:dyDescent="0.35">
      <c r="A629" s="117">
        <v>4</v>
      </c>
      <c r="B629" s="118">
        <v>12</v>
      </c>
      <c r="C629" s="119">
        <v>9.76</v>
      </c>
      <c r="D629" s="117">
        <v>6.4</v>
      </c>
      <c r="E629" s="117">
        <v>5.3</v>
      </c>
      <c r="F629" s="117">
        <v>2</v>
      </c>
      <c r="G629" s="117">
        <v>2</v>
      </c>
      <c r="H629" s="117">
        <v>0.1</v>
      </c>
      <c r="I629" s="117">
        <v>2</v>
      </c>
      <c r="J629" s="235">
        <f t="shared" si="27"/>
        <v>4</v>
      </c>
      <c r="K629" s="236">
        <f t="shared" si="29"/>
        <v>6.4</v>
      </c>
      <c r="L629" s="236">
        <f t="shared" si="28"/>
        <v>9.76</v>
      </c>
    </row>
    <row r="630" spans="1:12" hidden="1" x14ac:dyDescent="0.35">
      <c r="A630" s="117">
        <v>4</v>
      </c>
      <c r="B630" s="118">
        <v>13</v>
      </c>
      <c r="C630" s="119">
        <v>10.52</v>
      </c>
      <c r="D630" s="117">
        <v>8.4</v>
      </c>
      <c r="E630" s="117">
        <v>6.8</v>
      </c>
      <c r="F630" s="117">
        <v>2</v>
      </c>
      <c r="G630" s="117">
        <v>2</v>
      </c>
      <c r="H630" s="117">
        <v>0.1</v>
      </c>
      <c r="I630" s="117">
        <v>1</v>
      </c>
      <c r="J630" s="235">
        <f t="shared" si="27"/>
        <v>4</v>
      </c>
      <c r="K630" s="236">
        <f t="shared" si="29"/>
        <v>8.4</v>
      </c>
      <c r="L630" s="236">
        <f t="shared" si="28"/>
        <v>10.52</v>
      </c>
    </row>
    <row r="631" spans="1:12" hidden="1" x14ac:dyDescent="0.35">
      <c r="A631" s="117">
        <v>4</v>
      </c>
      <c r="B631" s="118">
        <v>14</v>
      </c>
      <c r="C631" s="119">
        <v>9.4</v>
      </c>
      <c r="D631" s="117">
        <v>5.9</v>
      </c>
      <c r="E631" s="117">
        <v>4.8</v>
      </c>
      <c r="F631" s="117">
        <v>2</v>
      </c>
      <c r="G631" s="117">
        <v>2</v>
      </c>
      <c r="H631" s="117">
        <v>0.1</v>
      </c>
      <c r="I631" s="117">
        <v>1</v>
      </c>
      <c r="J631" s="235">
        <f t="shared" si="27"/>
        <v>4</v>
      </c>
      <c r="K631" s="236">
        <f t="shared" si="29"/>
        <v>5.9</v>
      </c>
      <c r="L631" s="236">
        <f t="shared" si="28"/>
        <v>9.4</v>
      </c>
    </row>
    <row r="632" spans="1:12" hidden="1" x14ac:dyDescent="0.35">
      <c r="A632" s="117">
        <v>4</v>
      </c>
      <c r="B632" s="118">
        <v>15</v>
      </c>
      <c r="C632" s="119">
        <v>10.629999999999999</v>
      </c>
      <c r="D632" s="117">
        <v>8.1</v>
      </c>
      <c r="E632" s="117">
        <v>6.8</v>
      </c>
      <c r="F632" s="117">
        <v>2</v>
      </c>
      <c r="G632" s="117">
        <v>2</v>
      </c>
      <c r="H632" s="117">
        <v>0.1</v>
      </c>
      <c r="I632" s="117">
        <v>2</v>
      </c>
      <c r="J632" s="235">
        <f t="shared" si="27"/>
        <v>4</v>
      </c>
      <c r="K632" s="236">
        <f t="shared" si="29"/>
        <v>8.1</v>
      </c>
      <c r="L632" s="236">
        <f t="shared" si="28"/>
        <v>10.629999999999999</v>
      </c>
    </row>
    <row r="633" spans="1:12" hidden="1" x14ac:dyDescent="0.35">
      <c r="A633" s="117">
        <v>4</v>
      </c>
      <c r="B633" s="118">
        <v>16</v>
      </c>
      <c r="C633" s="119">
        <v>9.82</v>
      </c>
      <c r="D633" s="117">
        <v>6.9</v>
      </c>
      <c r="E633" s="117">
        <v>5.8</v>
      </c>
      <c r="F633" s="117">
        <v>2</v>
      </c>
      <c r="G633" s="117">
        <v>2</v>
      </c>
      <c r="H633" s="117">
        <v>0.1</v>
      </c>
      <c r="I633" s="117">
        <v>2</v>
      </c>
      <c r="J633" s="235">
        <f t="shared" si="27"/>
        <v>4</v>
      </c>
      <c r="K633" s="236">
        <f t="shared" si="29"/>
        <v>6.9</v>
      </c>
      <c r="L633" s="236">
        <f t="shared" si="28"/>
        <v>9.82</v>
      </c>
    </row>
    <row r="634" spans="1:12" hidden="1" x14ac:dyDescent="0.35">
      <c r="A634" s="117">
        <v>4</v>
      </c>
      <c r="B634" s="118">
        <v>17</v>
      </c>
      <c r="C634" s="119">
        <v>11.18</v>
      </c>
      <c r="D634" s="117">
        <v>10.6</v>
      </c>
      <c r="E634" s="117">
        <v>8.9</v>
      </c>
      <c r="F634" s="117">
        <v>2</v>
      </c>
      <c r="G634" s="117">
        <v>2</v>
      </c>
      <c r="H634" s="117">
        <v>0.1</v>
      </c>
      <c r="I634" s="117">
        <v>2</v>
      </c>
      <c r="J634" s="235">
        <f t="shared" si="27"/>
        <v>4</v>
      </c>
      <c r="K634" s="236">
        <f t="shared" si="29"/>
        <v>10.6</v>
      </c>
      <c r="L634" s="236">
        <f t="shared" si="28"/>
        <v>11.18</v>
      </c>
    </row>
    <row r="635" spans="1:12" hidden="1" x14ac:dyDescent="0.35">
      <c r="A635" s="117">
        <v>4</v>
      </c>
      <c r="B635" s="118">
        <v>18</v>
      </c>
      <c r="C635" s="119">
        <v>10.36</v>
      </c>
      <c r="D635" s="117">
        <v>8.1</v>
      </c>
      <c r="E635" s="117">
        <v>6.8</v>
      </c>
      <c r="F635" s="117">
        <v>2</v>
      </c>
      <c r="G635" s="117">
        <v>2</v>
      </c>
      <c r="H635" s="117">
        <v>0.1</v>
      </c>
      <c r="I635" s="117">
        <v>2</v>
      </c>
      <c r="J635" s="235">
        <f t="shared" si="27"/>
        <v>4</v>
      </c>
      <c r="K635" s="236">
        <f t="shared" si="29"/>
        <v>8.1</v>
      </c>
      <c r="L635" s="236">
        <f t="shared" si="28"/>
        <v>10.36</v>
      </c>
    </row>
    <row r="636" spans="1:12" hidden="1" x14ac:dyDescent="0.35">
      <c r="A636" s="117">
        <v>4</v>
      </c>
      <c r="B636" s="118">
        <v>19</v>
      </c>
      <c r="C636" s="119">
        <v>9.9700000000000006</v>
      </c>
      <c r="D636" s="117">
        <v>6.5</v>
      </c>
      <c r="E636" s="117">
        <v>6</v>
      </c>
      <c r="F636" s="117">
        <v>3</v>
      </c>
      <c r="I636" s="117">
        <v>2</v>
      </c>
      <c r="J636" s="235">
        <f t="shared" si="27"/>
        <v>4</v>
      </c>
      <c r="K636" s="236">
        <f t="shared" si="29"/>
        <v>6.5</v>
      </c>
      <c r="L636" s="236">
        <f t="shared" si="28"/>
        <v>9.9700000000000006</v>
      </c>
    </row>
    <row r="637" spans="1:12" hidden="1" x14ac:dyDescent="0.35">
      <c r="A637" s="117">
        <v>4</v>
      </c>
      <c r="B637" s="118">
        <v>20</v>
      </c>
      <c r="C637" s="119">
        <v>8.1999999999999993</v>
      </c>
      <c r="D637" s="117">
        <v>4</v>
      </c>
      <c r="E637" s="117">
        <v>3</v>
      </c>
      <c r="F637" s="117">
        <v>2</v>
      </c>
      <c r="G637" s="117">
        <v>2</v>
      </c>
      <c r="H637" s="117">
        <v>0.1</v>
      </c>
      <c r="I637" s="117">
        <v>2</v>
      </c>
      <c r="J637" s="235">
        <f t="shared" si="27"/>
        <v>4</v>
      </c>
      <c r="K637" s="236">
        <f t="shared" si="29"/>
        <v>4</v>
      </c>
      <c r="L637" s="236">
        <f t="shared" si="28"/>
        <v>8.1999999999999993</v>
      </c>
    </row>
    <row r="638" spans="1:12" hidden="1" x14ac:dyDescent="0.35">
      <c r="A638" s="117">
        <v>4</v>
      </c>
      <c r="B638" s="118">
        <v>21</v>
      </c>
      <c r="C638" s="119">
        <v>9.99</v>
      </c>
      <c r="D638" s="117">
        <v>6.3</v>
      </c>
      <c r="E638" s="117">
        <v>5.4</v>
      </c>
      <c r="F638" s="117">
        <v>2</v>
      </c>
      <c r="G638" s="117">
        <v>2</v>
      </c>
      <c r="H638" s="117">
        <v>0.1</v>
      </c>
      <c r="I638" s="117">
        <v>2</v>
      </c>
      <c r="J638" s="235">
        <f t="shared" si="27"/>
        <v>4</v>
      </c>
      <c r="K638" s="236">
        <f t="shared" si="29"/>
        <v>6.3</v>
      </c>
      <c r="L638" s="236">
        <f t="shared" si="28"/>
        <v>9.99</v>
      </c>
    </row>
    <row r="639" spans="1:12" hidden="1" x14ac:dyDescent="0.35">
      <c r="A639" s="117">
        <v>4</v>
      </c>
      <c r="B639" s="118">
        <v>22</v>
      </c>
      <c r="C639" s="119">
        <v>10.26</v>
      </c>
      <c r="D639" s="117">
        <v>7.4</v>
      </c>
      <c r="E639" s="117">
        <v>6.4</v>
      </c>
      <c r="F639" s="117">
        <v>2</v>
      </c>
      <c r="G639" s="117">
        <v>2</v>
      </c>
      <c r="H639" s="117">
        <v>0.1</v>
      </c>
      <c r="I639" s="117">
        <v>1</v>
      </c>
      <c r="J639" s="235">
        <f t="shared" si="27"/>
        <v>4</v>
      </c>
      <c r="K639" s="236">
        <f t="shared" si="29"/>
        <v>7.4</v>
      </c>
      <c r="L639" s="236">
        <f t="shared" si="28"/>
        <v>10.26</v>
      </c>
    </row>
    <row r="640" spans="1:12" hidden="1" x14ac:dyDescent="0.35">
      <c r="A640" s="117">
        <v>4</v>
      </c>
      <c r="B640" s="118">
        <v>23</v>
      </c>
      <c r="C640" s="119">
        <v>10.059999999999999</v>
      </c>
      <c r="D640" s="117">
        <v>7.4</v>
      </c>
      <c r="E640" s="117">
        <v>6.3</v>
      </c>
      <c r="F640" s="117">
        <v>2</v>
      </c>
      <c r="G640" s="117">
        <v>2</v>
      </c>
      <c r="H640" s="117">
        <v>0.1</v>
      </c>
      <c r="I640" s="117">
        <v>2</v>
      </c>
      <c r="J640" s="235">
        <f t="shared" si="27"/>
        <v>4</v>
      </c>
      <c r="K640" s="236">
        <f t="shared" si="29"/>
        <v>7.4</v>
      </c>
      <c r="L640" s="236">
        <f t="shared" si="28"/>
        <v>10.059999999999999</v>
      </c>
    </row>
    <row r="641" spans="1:12" hidden="1" x14ac:dyDescent="0.35">
      <c r="A641" s="117">
        <v>4</v>
      </c>
      <c r="B641" s="118">
        <v>24</v>
      </c>
      <c r="C641" s="119">
        <v>10.3</v>
      </c>
      <c r="D641" s="117">
        <v>8.1999999999999993</v>
      </c>
      <c r="E641" s="117">
        <v>6.8</v>
      </c>
      <c r="F641" s="117">
        <v>2</v>
      </c>
      <c r="G641" s="117">
        <v>2</v>
      </c>
      <c r="H641" s="117">
        <v>0.1</v>
      </c>
      <c r="I641" s="117">
        <v>2</v>
      </c>
      <c r="J641" s="235">
        <f t="shared" si="27"/>
        <v>4</v>
      </c>
      <c r="K641" s="236">
        <f t="shared" si="29"/>
        <v>8.1999999999999993</v>
      </c>
      <c r="L641" s="236">
        <f t="shared" si="28"/>
        <v>10.3</v>
      </c>
    </row>
    <row r="642" spans="1:12" hidden="1" x14ac:dyDescent="0.35">
      <c r="A642" s="117">
        <v>4</v>
      </c>
      <c r="B642" s="117">
        <v>25</v>
      </c>
      <c r="C642" s="119">
        <v>10.120000000000001</v>
      </c>
      <c r="D642" s="117">
        <v>7.2</v>
      </c>
      <c r="E642" s="117">
        <v>6.1</v>
      </c>
      <c r="F642" s="117">
        <v>2</v>
      </c>
      <c r="G642" s="117">
        <v>2</v>
      </c>
      <c r="H642" s="117">
        <v>0.1</v>
      </c>
      <c r="J642" s="235">
        <f t="shared" si="27"/>
        <v>4</v>
      </c>
      <c r="K642" s="236">
        <f t="shared" si="29"/>
        <v>7.2</v>
      </c>
      <c r="L642" s="236">
        <f t="shared" si="28"/>
        <v>10.120000000000001</v>
      </c>
    </row>
    <row r="643" spans="1:12" hidden="1" x14ac:dyDescent="0.35">
      <c r="A643" s="117">
        <v>4</v>
      </c>
      <c r="B643" s="117">
        <v>26</v>
      </c>
      <c r="C643" s="119">
        <v>10.49</v>
      </c>
      <c r="D643" s="117">
        <v>7.6</v>
      </c>
      <c r="E643" s="117">
        <v>6.6</v>
      </c>
      <c r="F643" s="117">
        <v>2</v>
      </c>
      <c r="G643" s="117">
        <v>2</v>
      </c>
      <c r="H643" s="117">
        <v>0.1</v>
      </c>
      <c r="J643" s="235">
        <f t="shared" si="27"/>
        <v>4</v>
      </c>
      <c r="K643" s="236">
        <f t="shared" si="29"/>
        <v>7.6</v>
      </c>
      <c r="L643" s="236">
        <f t="shared" si="28"/>
        <v>10.49</v>
      </c>
    </row>
    <row r="644" spans="1:12" hidden="1" x14ac:dyDescent="0.35">
      <c r="A644" s="117">
        <v>4</v>
      </c>
      <c r="B644" s="117">
        <v>27</v>
      </c>
      <c r="C644" s="119">
        <v>8.26</v>
      </c>
      <c r="D644" s="117">
        <v>4.4000000000000004</v>
      </c>
      <c r="E644" s="117">
        <v>3.8</v>
      </c>
      <c r="F644" s="117">
        <v>2</v>
      </c>
      <c r="G644" s="117">
        <v>2</v>
      </c>
      <c r="H644" s="117">
        <v>0.1</v>
      </c>
      <c r="J644" s="235">
        <f t="shared" si="27"/>
        <v>4</v>
      </c>
      <c r="K644" s="236">
        <f t="shared" si="29"/>
        <v>4.4000000000000004</v>
      </c>
      <c r="L644" s="236">
        <f t="shared" si="28"/>
        <v>8.26</v>
      </c>
    </row>
    <row r="645" spans="1:12" hidden="1" x14ac:dyDescent="0.35">
      <c r="A645" s="117">
        <v>4</v>
      </c>
      <c r="B645" s="117">
        <v>28</v>
      </c>
      <c r="C645" s="119">
        <v>10.61</v>
      </c>
      <c r="D645" s="117">
        <v>8.3000000000000007</v>
      </c>
      <c r="E645" s="117">
        <v>7.4</v>
      </c>
      <c r="F645" s="117">
        <v>2</v>
      </c>
      <c r="G645" s="117">
        <v>2</v>
      </c>
      <c r="H645" s="117">
        <v>0.1</v>
      </c>
      <c r="J645" s="235">
        <f t="shared" si="27"/>
        <v>4</v>
      </c>
      <c r="K645" s="236">
        <f t="shared" si="29"/>
        <v>8.3000000000000007</v>
      </c>
      <c r="L645" s="236">
        <f t="shared" si="28"/>
        <v>10.61</v>
      </c>
    </row>
    <row r="646" spans="1:12" hidden="1" x14ac:dyDescent="0.35">
      <c r="A646" s="117">
        <v>4</v>
      </c>
      <c r="B646" s="117">
        <v>29</v>
      </c>
      <c r="C646" s="119">
        <v>10.11</v>
      </c>
      <c r="D646" s="117">
        <v>8.1999999999999993</v>
      </c>
      <c r="E646" s="117">
        <v>6.3</v>
      </c>
      <c r="F646" s="117">
        <v>2</v>
      </c>
      <c r="G646" s="117">
        <v>2</v>
      </c>
      <c r="H646" s="117">
        <v>0.1</v>
      </c>
      <c r="J646" s="235">
        <f t="shared" si="27"/>
        <v>4</v>
      </c>
      <c r="K646" s="236">
        <f t="shared" si="29"/>
        <v>8.1999999999999993</v>
      </c>
      <c r="L646" s="236">
        <f t="shared" si="28"/>
        <v>10.11</v>
      </c>
    </row>
    <row r="647" spans="1:12" hidden="1" x14ac:dyDescent="0.35">
      <c r="A647" s="117">
        <v>4</v>
      </c>
      <c r="B647" s="117">
        <v>30</v>
      </c>
      <c r="C647" s="119">
        <v>10.120000000000001</v>
      </c>
      <c r="D647" s="117">
        <v>7.2</v>
      </c>
      <c r="E647" s="117">
        <v>6.1</v>
      </c>
      <c r="F647" s="117">
        <v>2</v>
      </c>
      <c r="G647" s="117">
        <v>2</v>
      </c>
      <c r="H647" s="117">
        <v>0.1</v>
      </c>
      <c r="J647" s="235">
        <f t="shared" si="27"/>
        <v>4</v>
      </c>
      <c r="K647" s="236">
        <f t="shared" si="29"/>
        <v>7.2</v>
      </c>
      <c r="L647" s="236">
        <f t="shared" si="28"/>
        <v>10.120000000000001</v>
      </c>
    </row>
    <row r="648" spans="1:12" hidden="1" x14ac:dyDescent="0.35">
      <c r="A648" s="117">
        <v>4</v>
      </c>
      <c r="B648" s="117">
        <v>31</v>
      </c>
      <c r="C648" s="119">
        <v>10.190000000000001</v>
      </c>
      <c r="D648" s="117">
        <v>7.4</v>
      </c>
      <c r="E648" s="117">
        <v>6.2</v>
      </c>
      <c r="F648" s="117">
        <v>2</v>
      </c>
      <c r="G648" s="117">
        <v>2</v>
      </c>
      <c r="H648" s="117">
        <v>0.1</v>
      </c>
      <c r="J648" s="235">
        <f t="shared" si="27"/>
        <v>4</v>
      </c>
      <c r="K648" s="236">
        <f t="shared" si="29"/>
        <v>7.4</v>
      </c>
      <c r="L648" s="236">
        <f t="shared" si="28"/>
        <v>10.190000000000001</v>
      </c>
    </row>
    <row r="649" spans="1:12" hidden="1" x14ac:dyDescent="0.35">
      <c r="A649" s="117">
        <v>4</v>
      </c>
      <c r="B649" s="117">
        <v>32</v>
      </c>
      <c r="C649" s="119">
        <v>9.68</v>
      </c>
      <c r="D649" s="117">
        <v>6.7</v>
      </c>
      <c r="E649" s="117">
        <v>5.9</v>
      </c>
      <c r="F649" s="117">
        <v>2</v>
      </c>
      <c r="G649" s="117">
        <v>2</v>
      </c>
      <c r="H649" s="117">
        <v>0.1</v>
      </c>
      <c r="J649" s="235">
        <f t="shared" si="27"/>
        <v>4</v>
      </c>
      <c r="K649" s="236">
        <f t="shared" si="29"/>
        <v>6.7</v>
      </c>
      <c r="L649" s="236">
        <f t="shared" si="28"/>
        <v>9.68</v>
      </c>
    </row>
    <row r="650" spans="1:12" hidden="1" x14ac:dyDescent="0.35">
      <c r="A650" s="117">
        <v>4</v>
      </c>
      <c r="B650" s="117">
        <v>33</v>
      </c>
      <c r="C650" s="119">
        <v>10.74</v>
      </c>
      <c r="D650" s="117">
        <v>8.8000000000000007</v>
      </c>
      <c r="E650" s="117">
        <v>7.3</v>
      </c>
      <c r="F650" s="117">
        <v>2</v>
      </c>
      <c r="G650" s="117">
        <v>2</v>
      </c>
      <c r="H650" s="117">
        <v>0.1</v>
      </c>
      <c r="J650" s="235">
        <f t="shared" si="27"/>
        <v>4</v>
      </c>
      <c r="K650" s="236">
        <f t="shared" si="29"/>
        <v>8.8000000000000007</v>
      </c>
      <c r="L650" s="236">
        <f t="shared" si="28"/>
        <v>10.74</v>
      </c>
    </row>
    <row r="651" spans="1:12" hidden="1" x14ac:dyDescent="0.35">
      <c r="A651" s="117">
        <v>4</v>
      </c>
      <c r="B651" s="117">
        <v>34</v>
      </c>
      <c r="C651" s="119">
        <v>10.379999999999999</v>
      </c>
      <c r="D651" s="117">
        <v>7.4</v>
      </c>
      <c r="E651" s="117">
        <v>6.4</v>
      </c>
      <c r="F651" s="117">
        <v>2</v>
      </c>
      <c r="G651" s="117">
        <v>2</v>
      </c>
      <c r="H651" s="117">
        <v>0.1</v>
      </c>
      <c r="J651" s="235">
        <f t="shared" ref="J651:J714" si="30">+A651</f>
        <v>4</v>
      </c>
      <c r="K651" s="236">
        <f t="shared" si="29"/>
        <v>7.4</v>
      </c>
      <c r="L651" s="236">
        <f t="shared" ref="L651:L714" si="31">+C651</f>
        <v>10.379999999999999</v>
      </c>
    </row>
    <row r="652" spans="1:12" hidden="1" x14ac:dyDescent="0.35">
      <c r="A652" s="117">
        <v>4</v>
      </c>
      <c r="B652" s="117">
        <v>35</v>
      </c>
      <c r="C652" s="119">
        <v>10.07</v>
      </c>
      <c r="D652" s="117">
        <v>8</v>
      </c>
      <c r="E652" s="117">
        <v>6.7</v>
      </c>
      <c r="F652" s="117">
        <v>2</v>
      </c>
      <c r="G652" s="117">
        <v>2</v>
      </c>
      <c r="H652" s="117">
        <v>0.1</v>
      </c>
      <c r="J652" s="235">
        <f t="shared" si="30"/>
        <v>4</v>
      </c>
      <c r="K652" s="236">
        <f t="shared" si="29"/>
        <v>8</v>
      </c>
      <c r="L652" s="236">
        <f t="shared" si="31"/>
        <v>10.07</v>
      </c>
    </row>
    <row r="653" spans="1:12" hidden="1" x14ac:dyDescent="0.35">
      <c r="A653" s="117">
        <v>4</v>
      </c>
      <c r="B653" s="117">
        <v>36</v>
      </c>
      <c r="C653" s="119">
        <v>9.77</v>
      </c>
      <c r="D653" s="117">
        <v>6.8</v>
      </c>
      <c r="E653" s="117">
        <v>6</v>
      </c>
      <c r="F653" s="117">
        <v>2</v>
      </c>
      <c r="G653" s="117">
        <v>2</v>
      </c>
      <c r="H653" s="117">
        <v>0.1</v>
      </c>
      <c r="J653" s="235">
        <f t="shared" si="30"/>
        <v>4</v>
      </c>
      <c r="K653" s="236">
        <f t="shared" si="29"/>
        <v>6.8</v>
      </c>
      <c r="L653" s="236">
        <f t="shared" si="31"/>
        <v>9.77</v>
      </c>
    </row>
    <row r="654" spans="1:12" hidden="1" x14ac:dyDescent="0.35">
      <c r="A654" s="117">
        <v>4</v>
      </c>
      <c r="B654" s="117">
        <v>37</v>
      </c>
      <c r="C654" s="119">
        <v>10.6</v>
      </c>
      <c r="D654" s="117">
        <v>9.3000000000000007</v>
      </c>
      <c r="E654" s="117">
        <v>7.8</v>
      </c>
      <c r="F654" s="117">
        <v>2</v>
      </c>
      <c r="G654" s="117">
        <v>2</v>
      </c>
      <c r="H654" s="117">
        <v>0.1</v>
      </c>
      <c r="J654" s="235">
        <f t="shared" si="30"/>
        <v>4</v>
      </c>
      <c r="K654" s="236">
        <f t="shared" si="29"/>
        <v>9.3000000000000007</v>
      </c>
      <c r="L654" s="236">
        <f t="shared" si="31"/>
        <v>10.6</v>
      </c>
    </row>
    <row r="655" spans="1:12" hidden="1" x14ac:dyDescent="0.35">
      <c r="A655" s="117">
        <v>4</v>
      </c>
      <c r="B655" s="117">
        <v>38</v>
      </c>
      <c r="C655" s="119">
        <v>10.59</v>
      </c>
      <c r="D655" s="117">
        <v>8.3000000000000007</v>
      </c>
      <c r="E655" s="117">
        <v>6.9</v>
      </c>
      <c r="F655" s="117">
        <v>2</v>
      </c>
      <c r="G655" s="117">
        <v>2</v>
      </c>
      <c r="H655" s="117">
        <v>0.1</v>
      </c>
      <c r="J655" s="235">
        <f t="shared" si="30"/>
        <v>4</v>
      </c>
      <c r="K655" s="236">
        <f t="shared" si="29"/>
        <v>8.3000000000000007</v>
      </c>
      <c r="L655" s="236">
        <f t="shared" si="31"/>
        <v>10.59</v>
      </c>
    </row>
    <row r="656" spans="1:12" hidden="1" x14ac:dyDescent="0.35">
      <c r="A656" s="117">
        <v>4</v>
      </c>
      <c r="B656" s="117">
        <v>39</v>
      </c>
      <c r="C656" s="119">
        <v>10.49</v>
      </c>
      <c r="D656" s="117">
        <v>8.6</v>
      </c>
      <c r="E656" s="117">
        <v>7.4</v>
      </c>
      <c r="F656" s="117">
        <v>2</v>
      </c>
      <c r="G656" s="117">
        <v>2</v>
      </c>
      <c r="H656" s="117">
        <v>0.1</v>
      </c>
      <c r="J656" s="235">
        <f t="shared" si="30"/>
        <v>4</v>
      </c>
      <c r="K656" s="236">
        <f t="shared" si="29"/>
        <v>8.6</v>
      </c>
      <c r="L656" s="236">
        <f t="shared" si="31"/>
        <v>10.49</v>
      </c>
    </row>
    <row r="657" spans="1:12" hidden="1" x14ac:dyDescent="0.35">
      <c r="A657" s="117">
        <v>4</v>
      </c>
      <c r="B657" s="117">
        <v>40</v>
      </c>
      <c r="C657" s="119">
        <v>10.43</v>
      </c>
      <c r="D657" s="117">
        <v>8</v>
      </c>
      <c r="E657" s="117">
        <v>6.7</v>
      </c>
      <c r="F657" s="117">
        <v>2</v>
      </c>
      <c r="G657" s="117">
        <v>2</v>
      </c>
      <c r="H657" s="117">
        <v>0.1</v>
      </c>
      <c r="J657" s="235">
        <f t="shared" si="30"/>
        <v>4</v>
      </c>
      <c r="K657" s="236">
        <f t="shared" si="29"/>
        <v>8</v>
      </c>
      <c r="L657" s="236">
        <f t="shared" si="31"/>
        <v>10.43</v>
      </c>
    </row>
    <row r="658" spans="1:12" hidden="1" x14ac:dyDescent="0.35">
      <c r="A658" s="117">
        <v>4</v>
      </c>
      <c r="B658" s="117">
        <v>41</v>
      </c>
      <c r="C658" s="119">
        <v>10.440000000000001</v>
      </c>
      <c r="D658" s="117">
        <v>8.1999999999999993</v>
      </c>
      <c r="E658" s="117">
        <v>6.8</v>
      </c>
      <c r="F658" s="117">
        <v>2</v>
      </c>
      <c r="G658" s="117">
        <v>2</v>
      </c>
      <c r="H658" s="117">
        <v>0.1</v>
      </c>
      <c r="J658" s="235">
        <f t="shared" si="30"/>
        <v>4</v>
      </c>
      <c r="K658" s="236">
        <f t="shared" si="29"/>
        <v>8.1999999999999993</v>
      </c>
      <c r="L658" s="236">
        <f t="shared" si="31"/>
        <v>10.440000000000001</v>
      </c>
    </row>
    <row r="659" spans="1:12" hidden="1" x14ac:dyDescent="0.35">
      <c r="A659" s="117">
        <v>4</v>
      </c>
      <c r="B659" s="117">
        <v>42</v>
      </c>
      <c r="C659" s="119">
        <v>9.48</v>
      </c>
      <c r="D659" s="117">
        <v>6</v>
      </c>
      <c r="E659" s="117">
        <v>5.0999999999999996</v>
      </c>
      <c r="F659" s="117">
        <v>2</v>
      </c>
      <c r="G659" s="117">
        <v>2</v>
      </c>
      <c r="H659" s="117">
        <v>0.1</v>
      </c>
      <c r="J659" s="235">
        <f t="shared" si="30"/>
        <v>4</v>
      </c>
      <c r="K659" s="236">
        <f t="shared" ref="K659:K722" si="32">+D659</f>
        <v>6</v>
      </c>
      <c r="L659" s="236">
        <f t="shared" si="31"/>
        <v>9.48</v>
      </c>
    </row>
    <row r="660" spans="1:12" hidden="1" x14ac:dyDescent="0.35">
      <c r="A660" s="117">
        <v>4</v>
      </c>
      <c r="B660" s="117">
        <v>43</v>
      </c>
      <c r="C660" s="119">
        <v>10.97</v>
      </c>
      <c r="D660" s="117">
        <v>8.4</v>
      </c>
      <c r="E660" s="117">
        <v>7</v>
      </c>
      <c r="F660" s="117">
        <v>2</v>
      </c>
      <c r="G660" s="117">
        <v>2</v>
      </c>
      <c r="H660" s="117">
        <v>0.1</v>
      </c>
      <c r="J660" s="235">
        <f t="shared" si="30"/>
        <v>4</v>
      </c>
      <c r="K660" s="236">
        <f t="shared" si="32"/>
        <v>8.4</v>
      </c>
      <c r="L660" s="236">
        <f t="shared" si="31"/>
        <v>10.97</v>
      </c>
    </row>
    <row r="661" spans="1:12" hidden="1" x14ac:dyDescent="0.35">
      <c r="A661" s="117">
        <v>4</v>
      </c>
      <c r="B661" s="117">
        <v>44</v>
      </c>
      <c r="C661" s="119">
        <v>11.01</v>
      </c>
      <c r="D661" s="117">
        <v>10.3</v>
      </c>
      <c r="E661" s="117">
        <v>8.8000000000000007</v>
      </c>
      <c r="F661" s="117">
        <v>2</v>
      </c>
      <c r="G661" s="117">
        <v>2</v>
      </c>
      <c r="H661" s="117">
        <v>0.1</v>
      </c>
      <c r="J661" s="235">
        <f t="shared" si="30"/>
        <v>4</v>
      </c>
      <c r="K661" s="236">
        <f t="shared" si="32"/>
        <v>10.3</v>
      </c>
      <c r="L661" s="236">
        <f t="shared" si="31"/>
        <v>11.01</v>
      </c>
    </row>
    <row r="662" spans="1:12" hidden="1" x14ac:dyDescent="0.35">
      <c r="A662" s="117">
        <v>4</v>
      </c>
      <c r="B662" s="117">
        <v>45</v>
      </c>
      <c r="C662" s="119">
        <v>9.59</v>
      </c>
      <c r="D662" s="117">
        <v>6</v>
      </c>
      <c r="E662" s="117">
        <v>4.9000000000000004</v>
      </c>
      <c r="F662" s="117">
        <v>2</v>
      </c>
      <c r="G662" s="117">
        <v>2</v>
      </c>
      <c r="H662" s="117">
        <v>0.1</v>
      </c>
      <c r="J662" s="235">
        <f t="shared" si="30"/>
        <v>4</v>
      </c>
      <c r="K662" s="236">
        <f t="shared" si="32"/>
        <v>6</v>
      </c>
      <c r="L662" s="236">
        <f t="shared" si="31"/>
        <v>9.59</v>
      </c>
    </row>
    <row r="663" spans="1:12" hidden="1" x14ac:dyDescent="0.35">
      <c r="A663" s="117">
        <v>4</v>
      </c>
      <c r="B663" s="117">
        <v>46</v>
      </c>
      <c r="C663" s="119">
        <v>9.629999999999999</v>
      </c>
      <c r="D663" s="117">
        <v>6.6</v>
      </c>
      <c r="E663" s="117">
        <v>5.5</v>
      </c>
      <c r="F663" s="117">
        <v>2</v>
      </c>
      <c r="G663" s="117">
        <v>2</v>
      </c>
      <c r="H663" s="117">
        <v>0.1</v>
      </c>
      <c r="J663" s="235">
        <f t="shared" si="30"/>
        <v>4</v>
      </c>
      <c r="K663" s="236">
        <f t="shared" si="32"/>
        <v>6.6</v>
      </c>
      <c r="L663" s="236">
        <f t="shared" si="31"/>
        <v>9.629999999999999</v>
      </c>
    </row>
    <row r="664" spans="1:12" hidden="1" x14ac:dyDescent="0.35">
      <c r="A664" s="117">
        <v>4</v>
      </c>
      <c r="B664" s="117">
        <v>47</v>
      </c>
      <c r="C664" s="119">
        <v>10.68</v>
      </c>
      <c r="D664" s="117">
        <v>8.4</v>
      </c>
      <c r="E664" s="117">
        <v>7.1</v>
      </c>
      <c r="F664" s="117">
        <v>2</v>
      </c>
      <c r="G664" s="117">
        <v>2</v>
      </c>
      <c r="H664" s="117">
        <v>0.1</v>
      </c>
      <c r="J664" s="235">
        <f t="shared" si="30"/>
        <v>4</v>
      </c>
      <c r="K664" s="236">
        <f t="shared" si="32"/>
        <v>8.4</v>
      </c>
      <c r="L664" s="236">
        <f t="shared" si="31"/>
        <v>10.68</v>
      </c>
    </row>
    <row r="665" spans="1:12" hidden="1" x14ac:dyDescent="0.35">
      <c r="A665" s="117">
        <v>4</v>
      </c>
      <c r="B665" s="117">
        <v>48</v>
      </c>
      <c r="C665" s="119">
        <v>10.74</v>
      </c>
      <c r="D665" s="117">
        <v>9.1</v>
      </c>
      <c r="E665" s="117">
        <v>7.4</v>
      </c>
      <c r="F665" s="117">
        <v>2</v>
      </c>
      <c r="G665" s="117">
        <v>2</v>
      </c>
      <c r="H665" s="117">
        <v>0.1</v>
      </c>
      <c r="J665" s="235">
        <f t="shared" si="30"/>
        <v>4</v>
      </c>
      <c r="K665" s="236">
        <f t="shared" si="32"/>
        <v>9.1</v>
      </c>
      <c r="L665" s="236">
        <f t="shared" si="31"/>
        <v>10.74</v>
      </c>
    </row>
    <row r="666" spans="1:12" hidden="1" x14ac:dyDescent="0.35">
      <c r="A666" s="117">
        <v>4</v>
      </c>
      <c r="B666" s="117">
        <v>49</v>
      </c>
      <c r="C666" s="119">
        <v>9.39</v>
      </c>
      <c r="D666" s="117">
        <v>6.2</v>
      </c>
      <c r="E666" s="117">
        <v>5.0999999999999996</v>
      </c>
      <c r="F666" s="117">
        <v>2</v>
      </c>
      <c r="G666" s="117">
        <v>2</v>
      </c>
      <c r="H666" s="117">
        <v>0.1</v>
      </c>
      <c r="J666" s="235">
        <f t="shared" si="30"/>
        <v>4</v>
      </c>
      <c r="K666" s="236">
        <f t="shared" si="32"/>
        <v>6.2</v>
      </c>
      <c r="L666" s="236">
        <f t="shared" si="31"/>
        <v>9.39</v>
      </c>
    </row>
    <row r="667" spans="1:12" hidden="1" x14ac:dyDescent="0.35">
      <c r="A667" s="117">
        <v>4</v>
      </c>
      <c r="B667" s="117">
        <v>50</v>
      </c>
      <c r="C667" s="119">
        <v>10.61</v>
      </c>
      <c r="D667" s="117">
        <v>8.8000000000000007</v>
      </c>
      <c r="E667" s="117">
        <v>7.3</v>
      </c>
      <c r="F667" s="117">
        <v>2</v>
      </c>
      <c r="G667" s="117">
        <v>2</v>
      </c>
      <c r="H667" s="117">
        <v>0.1</v>
      </c>
      <c r="J667" s="235">
        <f t="shared" si="30"/>
        <v>4</v>
      </c>
      <c r="K667" s="236">
        <f t="shared" si="32"/>
        <v>8.8000000000000007</v>
      </c>
      <c r="L667" s="236">
        <f t="shared" si="31"/>
        <v>10.61</v>
      </c>
    </row>
    <row r="668" spans="1:12" hidden="1" x14ac:dyDescent="0.35">
      <c r="A668" s="117">
        <v>4</v>
      </c>
      <c r="B668" s="117">
        <v>51</v>
      </c>
      <c r="C668" s="119">
        <v>9.89</v>
      </c>
      <c r="D668" s="117">
        <v>6.4</v>
      </c>
      <c r="E668" s="117">
        <v>5.6</v>
      </c>
      <c r="F668" s="117">
        <v>2</v>
      </c>
      <c r="G668" s="117">
        <v>2</v>
      </c>
      <c r="H668" s="117">
        <v>0.1</v>
      </c>
      <c r="J668" s="235">
        <f t="shared" si="30"/>
        <v>4</v>
      </c>
      <c r="K668" s="236">
        <f t="shared" si="32"/>
        <v>6.4</v>
      </c>
      <c r="L668" s="236">
        <f t="shared" si="31"/>
        <v>9.89</v>
      </c>
    </row>
    <row r="669" spans="1:12" hidden="1" x14ac:dyDescent="0.35">
      <c r="A669" s="117">
        <v>4</v>
      </c>
      <c r="B669" s="117">
        <v>52</v>
      </c>
      <c r="C669" s="119">
        <v>9.77</v>
      </c>
      <c r="D669" s="117">
        <v>6.4</v>
      </c>
      <c r="E669" s="117">
        <v>5.4</v>
      </c>
      <c r="F669" s="117">
        <v>2</v>
      </c>
      <c r="G669" s="117">
        <v>2</v>
      </c>
      <c r="H669" s="117">
        <v>0.1</v>
      </c>
      <c r="J669" s="235">
        <f t="shared" si="30"/>
        <v>4</v>
      </c>
      <c r="K669" s="236">
        <f t="shared" si="32"/>
        <v>6.4</v>
      </c>
      <c r="L669" s="236">
        <f t="shared" si="31"/>
        <v>9.77</v>
      </c>
    </row>
    <row r="670" spans="1:12" hidden="1" x14ac:dyDescent="0.35">
      <c r="A670" s="117">
        <v>4</v>
      </c>
      <c r="B670" s="117">
        <v>53</v>
      </c>
      <c r="C670" s="119">
        <v>9.5299999999999994</v>
      </c>
      <c r="D670" s="117">
        <v>5.5</v>
      </c>
      <c r="E670" s="117">
        <v>5</v>
      </c>
      <c r="F670" s="117">
        <v>2</v>
      </c>
      <c r="G670" s="117">
        <v>2</v>
      </c>
      <c r="H670" s="117">
        <v>0.1</v>
      </c>
      <c r="J670" s="235">
        <f t="shared" si="30"/>
        <v>4</v>
      </c>
      <c r="K670" s="236">
        <f t="shared" si="32"/>
        <v>5.5</v>
      </c>
      <c r="L670" s="236">
        <f t="shared" si="31"/>
        <v>9.5299999999999994</v>
      </c>
    </row>
    <row r="671" spans="1:12" hidden="1" x14ac:dyDescent="0.35">
      <c r="A671" s="117">
        <v>4</v>
      </c>
      <c r="B671" s="117">
        <v>54</v>
      </c>
      <c r="C671" s="119">
        <v>10.25</v>
      </c>
      <c r="D671" s="117">
        <v>7.9</v>
      </c>
      <c r="E671" s="117">
        <v>6.4</v>
      </c>
      <c r="F671" s="117">
        <v>2</v>
      </c>
      <c r="G671" s="117">
        <v>2</v>
      </c>
      <c r="H671" s="117">
        <v>0.1</v>
      </c>
      <c r="J671" s="235">
        <f t="shared" si="30"/>
        <v>4</v>
      </c>
      <c r="K671" s="236">
        <f t="shared" si="32"/>
        <v>7.9</v>
      </c>
      <c r="L671" s="236">
        <f t="shared" si="31"/>
        <v>10.25</v>
      </c>
    </row>
    <row r="672" spans="1:12" hidden="1" x14ac:dyDescent="0.35">
      <c r="A672" s="117">
        <v>4</v>
      </c>
      <c r="B672" s="117">
        <v>55</v>
      </c>
      <c r="C672" s="119">
        <v>9.25</v>
      </c>
      <c r="D672" s="117">
        <v>4.9000000000000004</v>
      </c>
      <c r="E672" s="117">
        <v>4</v>
      </c>
      <c r="F672" s="117">
        <v>2</v>
      </c>
      <c r="G672" s="117">
        <v>2</v>
      </c>
      <c r="H672" s="117">
        <v>0.1</v>
      </c>
      <c r="J672" s="235">
        <f t="shared" si="30"/>
        <v>4</v>
      </c>
      <c r="K672" s="236">
        <f t="shared" si="32"/>
        <v>4.9000000000000004</v>
      </c>
      <c r="L672" s="236">
        <f t="shared" si="31"/>
        <v>9.25</v>
      </c>
    </row>
    <row r="673" spans="1:12" hidden="1" x14ac:dyDescent="0.35">
      <c r="A673" s="117">
        <v>4</v>
      </c>
      <c r="B673" s="117">
        <v>56</v>
      </c>
      <c r="C673" s="119">
        <v>9.2099999999999991</v>
      </c>
      <c r="D673" s="117">
        <v>4.9000000000000004</v>
      </c>
      <c r="E673" s="117">
        <v>4</v>
      </c>
      <c r="F673" s="117">
        <v>2</v>
      </c>
      <c r="G673" s="117">
        <v>2</v>
      </c>
      <c r="H673" s="117">
        <v>0.1</v>
      </c>
      <c r="J673" s="235">
        <f t="shared" si="30"/>
        <v>4</v>
      </c>
      <c r="K673" s="236">
        <f t="shared" si="32"/>
        <v>4.9000000000000004</v>
      </c>
      <c r="L673" s="236">
        <f t="shared" si="31"/>
        <v>9.2099999999999991</v>
      </c>
    </row>
    <row r="674" spans="1:12" hidden="1" x14ac:dyDescent="0.35">
      <c r="A674" s="117">
        <v>4</v>
      </c>
      <c r="B674" s="117">
        <v>57</v>
      </c>
      <c r="C674" s="119">
        <v>9.6999999999999993</v>
      </c>
      <c r="D674" s="117">
        <v>5.8</v>
      </c>
      <c r="E674" s="117">
        <v>4.7</v>
      </c>
      <c r="F674" s="117">
        <v>2</v>
      </c>
      <c r="G674" s="117">
        <v>2</v>
      </c>
      <c r="H674" s="117">
        <v>0.1</v>
      </c>
      <c r="J674" s="235">
        <f t="shared" si="30"/>
        <v>4</v>
      </c>
      <c r="K674" s="236">
        <f t="shared" si="32"/>
        <v>5.8</v>
      </c>
      <c r="L674" s="236">
        <f t="shared" si="31"/>
        <v>9.6999999999999993</v>
      </c>
    </row>
    <row r="675" spans="1:12" hidden="1" x14ac:dyDescent="0.35">
      <c r="A675" s="117">
        <v>4</v>
      </c>
      <c r="B675" s="117">
        <v>58</v>
      </c>
      <c r="C675" s="119">
        <v>10.809999999999999</v>
      </c>
      <c r="D675" s="117">
        <v>8.9</v>
      </c>
      <c r="E675" s="117">
        <v>7.2</v>
      </c>
      <c r="F675" s="117">
        <v>2</v>
      </c>
      <c r="G675" s="117">
        <v>2</v>
      </c>
      <c r="H675" s="117">
        <v>0.1</v>
      </c>
      <c r="J675" s="235">
        <f t="shared" si="30"/>
        <v>4</v>
      </c>
      <c r="K675" s="236">
        <f t="shared" si="32"/>
        <v>8.9</v>
      </c>
      <c r="L675" s="236">
        <f t="shared" si="31"/>
        <v>10.809999999999999</v>
      </c>
    </row>
    <row r="676" spans="1:12" hidden="1" x14ac:dyDescent="0.35">
      <c r="A676" s="117">
        <v>4</v>
      </c>
      <c r="B676" s="117">
        <v>59</v>
      </c>
      <c r="C676" s="119">
        <v>11.03</v>
      </c>
      <c r="D676" s="117">
        <v>9</v>
      </c>
      <c r="E676" s="117">
        <v>8.1</v>
      </c>
      <c r="F676" s="117">
        <v>2</v>
      </c>
      <c r="G676" s="117">
        <v>2</v>
      </c>
      <c r="H676" s="117">
        <v>0.1</v>
      </c>
      <c r="J676" s="235">
        <f t="shared" si="30"/>
        <v>4</v>
      </c>
      <c r="K676" s="236">
        <f t="shared" si="32"/>
        <v>9</v>
      </c>
      <c r="L676" s="236">
        <f t="shared" si="31"/>
        <v>11.03</v>
      </c>
    </row>
    <row r="677" spans="1:12" hidden="1" x14ac:dyDescent="0.35">
      <c r="A677" s="117">
        <v>4</v>
      </c>
      <c r="B677" s="117">
        <v>60</v>
      </c>
      <c r="C677" s="119">
        <v>10.620000000000001</v>
      </c>
      <c r="D677" s="117">
        <v>7.6</v>
      </c>
      <c r="E677" s="117">
        <v>6.4</v>
      </c>
      <c r="F677" s="117">
        <v>2</v>
      </c>
      <c r="G677" s="117">
        <v>2</v>
      </c>
      <c r="H677" s="117">
        <v>0.1</v>
      </c>
      <c r="J677" s="235">
        <f t="shared" si="30"/>
        <v>4</v>
      </c>
      <c r="K677" s="236">
        <f t="shared" si="32"/>
        <v>7.6</v>
      </c>
      <c r="L677" s="236">
        <f t="shared" si="31"/>
        <v>10.620000000000001</v>
      </c>
    </row>
    <row r="678" spans="1:12" hidden="1" x14ac:dyDescent="0.35">
      <c r="A678" s="117">
        <v>4</v>
      </c>
      <c r="B678" s="117">
        <v>61</v>
      </c>
      <c r="C678" s="119">
        <v>10.01</v>
      </c>
      <c r="D678" s="117">
        <v>7</v>
      </c>
      <c r="E678" s="117">
        <v>5.9</v>
      </c>
      <c r="F678" s="117">
        <v>2</v>
      </c>
      <c r="G678" s="117">
        <v>2</v>
      </c>
      <c r="H678" s="117">
        <v>0.1</v>
      </c>
      <c r="J678" s="235">
        <f t="shared" si="30"/>
        <v>4</v>
      </c>
      <c r="K678" s="236">
        <f t="shared" si="32"/>
        <v>7</v>
      </c>
      <c r="L678" s="236">
        <f t="shared" si="31"/>
        <v>10.01</v>
      </c>
    </row>
    <row r="679" spans="1:12" hidden="1" x14ac:dyDescent="0.35">
      <c r="A679" s="117">
        <v>4</v>
      </c>
      <c r="B679" s="117">
        <v>62</v>
      </c>
      <c r="C679" s="119">
        <v>9.91</v>
      </c>
      <c r="D679" s="117">
        <v>6.8</v>
      </c>
      <c r="E679" s="117">
        <v>5.7</v>
      </c>
      <c r="F679" s="117">
        <v>2</v>
      </c>
      <c r="G679" s="117">
        <v>2</v>
      </c>
      <c r="H679" s="117">
        <v>0.1</v>
      </c>
      <c r="J679" s="235">
        <f t="shared" si="30"/>
        <v>4</v>
      </c>
      <c r="K679" s="236">
        <f t="shared" si="32"/>
        <v>6.8</v>
      </c>
      <c r="L679" s="236">
        <f t="shared" si="31"/>
        <v>9.91</v>
      </c>
    </row>
    <row r="680" spans="1:12" hidden="1" x14ac:dyDescent="0.35">
      <c r="A680" s="117">
        <v>4</v>
      </c>
      <c r="B680" s="117">
        <v>63</v>
      </c>
      <c r="C680" s="119">
        <v>8.82</v>
      </c>
      <c r="D680" s="117">
        <v>4.5999999999999996</v>
      </c>
      <c r="E680" s="117">
        <v>3.7</v>
      </c>
      <c r="F680" s="117">
        <v>2</v>
      </c>
      <c r="G680" s="117">
        <v>2</v>
      </c>
      <c r="H680" s="117">
        <v>0.1</v>
      </c>
      <c r="J680" s="235">
        <f t="shared" si="30"/>
        <v>4</v>
      </c>
      <c r="K680" s="236">
        <f t="shared" si="32"/>
        <v>4.5999999999999996</v>
      </c>
      <c r="L680" s="236">
        <f t="shared" si="31"/>
        <v>8.82</v>
      </c>
    </row>
    <row r="681" spans="1:12" hidden="1" x14ac:dyDescent="0.35">
      <c r="A681" s="117">
        <v>4</v>
      </c>
      <c r="B681" s="117">
        <v>64</v>
      </c>
      <c r="C681" s="119">
        <v>9.98</v>
      </c>
      <c r="D681" s="117">
        <v>6.6</v>
      </c>
      <c r="E681" s="117">
        <v>5.6</v>
      </c>
      <c r="F681" s="117">
        <v>2</v>
      </c>
      <c r="G681" s="117">
        <v>2</v>
      </c>
      <c r="H681" s="117">
        <v>0.1</v>
      </c>
      <c r="J681" s="235">
        <f t="shared" si="30"/>
        <v>4</v>
      </c>
      <c r="K681" s="236">
        <f t="shared" si="32"/>
        <v>6.6</v>
      </c>
      <c r="L681" s="236">
        <f t="shared" si="31"/>
        <v>9.98</v>
      </c>
    </row>
    <row r="682" spans="1:12" hidden="1" x14ac:dyDescent="0.35">
      <c r="A682" s="117">
        <v>4</v>
      </c>
      <c r="B682" s="117">
        <v>65</v>
      </c>
      <c r="C682" s="119">
        <v>10.309999999999999</v>
      </c>
      <c r="D682" s="117">
        <v>7.4</v>
      </c>
      <c r="E682" s="117">
        <v>6.3</v>
      </c>
      <c r="F682" s="117">
        <v>2</v>
      </c>
      <c r="G682" s="117">
        <v>2</v>
      </c>
      <c r="H682" s="117">
        <v>0.1</v>
      </c>
      <c r="J682" s="235">
        <f t="shared" si="30"/>
        <v>4</v>
      </c>
      <c r="K682" s="236">
        <f t="shared" si="32"/>
        <v>7.4</v>
      </c>
      <c r="L682" s="236">
        <f t="shared" si="31"/>
        <v>10.309999999999999</v>
      </c>
    </row>
    <row r="683" spans="1:12" hidden="1" x14ac:dyDescent="0.35">
      <c r="A683" s="117">
        <v>4</v>
      </c>
      <c r="B683" s="117">
        <v>66</v>
      </c>
      <c r="C683" s="119">
        <v>10.32</v>
      </c>
      <c r="D683" s="117">
        <v>7.7</v>
      </c>
      <c r="E683" s="117">
        <v>6.6</v>
      </c>
      <c r="F683" s="117">
        <v>2</v>
      </c>
      <c r="G683" s="117">
        <v>2</v>
      </c>
      <c r="H683" s="117">
        <v>0.1</v>
      </c>
      <c r="J683" s="235">
        <f t="shared" si="30"/>
        <v>4</v>
      </c>
      <c r="K683" s="236">
        <f t="shared" si="32"/>
        <v>7.7</v>
      </c>
      <c r="L683" s="236">
        <f t="shared" si="31"/>
        <v>10.32</v>
      </c>
    </row>
    <row r="684" spans="1:12" hidden="1" x14ac:dyDescent="0.35">
      <c r="A684" s="117">
        <v>4</v>
      </c>
      <c r="B684" s="117">
        <v>67</v>
      </c>
      <c r="C684" s="119">
        <v>10.52</v>
      </c>
      <c r="D684" s="117">
        <v>8.4</v>
      </c>
      <c r="E684" s="117">
        <v>6.9</v>
      </c>
      <c r="F684" s="117">
        <v>2</v>
      </c>
      <c r="G684" s="117">
        <v>2</v>
      </c>
      <c r="H684" s="117">
        <v>0.1</v>
      </c>
      <c r="J684" s="235">
        <f t="shared" si="30"/>
        <v>4</v>
      </c>
      <c r="K684" s="236">
        <f t="shared" si="32"/>
        <v>8.4</v>
      </c>
      <c r="L684" s="236">
        <f t="shared" si="31"/>
        <v>10.52</v>
      </c>
    </row>
    <row r="685" spans="1:12" hidden="1" x14ac:dyDescent="0.35">
      <c r="A685" s="117">
        <v>4</v>
      </c>
      <c r="B685" s="117">
        <v>68</v>
      </c>
      <c r="C685" s="119">
        <v>9.59</v>
      </c>
      <c r="D685" s="117">
        <v>6.1</v>
      </c>
      <c r="E685" s="117">
        <v>5.5</v>
      </c>
      <c r="F685" s="117">
        <v>2</v>
      </c>
      <c r="G685" s="117">
        <v>2</v>
      </c>
      <c r="H685" s="117">
        <v>0.1</v>
      </c>
      <c r="J685" s="235">
        <f t="shared" si="30"/>
        <v>4</v>
      </c>
      <c r="K685" s="236">
        <f t="shared" si="32"/>
        <v>6.1</v>
      </c>
      <c r="L685" s="236">
        <f t="shared" si="31"/>
        <v>9.59</v>
      </c>
    </row>
    <row r="686" spans="1:12" hidden="1" x14ac:dyDescent="0.35">
      <c r="A686" s="117">
        <v>4</v>
      </c>
      <c r="B686" s="117">
        <v>69</v>
      </c>
      <c r="C686" s="119">
        <v>10.39</v>
      </c>
      <c r="D686" s="117">
        <v>8.3000000000000007</v>
      </c>
      <c r="E686" s="117">
        <v>7</v>
      </c>
      <c r="F686" s="117">
        <v>2</v>
      </c>
      <c r="G686" s="117">
        <v>2</v>
      </c>
      <c r="H686" s="117">
        <v>0.1</v>
      </c>
      <c r="J686" s="235">
        <f t="shared" si="30"/>
        <v>4</v>
      </c>
      <c r="K686" s="236">
        <f t="shared" si="32"/>
        <v>8.3000000000000007</v>
      </c>
      <c r="L686" s="236">
        <f t="shared" si="31"/>
        <v>10.39</v>
      </c>
    </row>
    <row r="687" spans="1:12" hidden="1" x14ac:dyDescent="0.35">
      <c r="A687" s="117">
        <v>4</v>
      </c>
      <c r="B687" s="117">
        <v>70</v>
      </c>
      <c r="C687" s="119">
        <v>10.01</v>
      </c>
      <c r="D687" s="117">
        <v>6.8</v>
      </c>
      <c r="E687" s="117">
        <v>5.8</v>
      </c>
      <c r="F687" s="117">
        <v>2</v>
      </c>
      <c r="G687" s="117">
        <v>2</v>
      </c>
      <c r="H687" s="117">
        <v>0.1</v>
      </c>
      <c r="J687" s="235">
        <f t="shared" si="30"/>
        <v>4</v>
      </c>
      <c r="K687" s="236">
        <f t="shared" si="32"/>
        <v>6.8</v>
      </c>
      <c r="L687" s="236">
        <f t="shared" si="31"/>
        <v>10.01</v>
      </c>
    </row>
    <row r="688" spans="1:12" hidden="1" x14ac:dyDescent="0.35">
      <c r="A688" s="117">
        <v>4</v>
      </c>
      <c r="B688" s="117">
        <v>71</v>
      </c>
      <c r="C688" s="119">
        <v>10.72</v>
      </c>
      <c r="D688" s="117">
        <v>8.5</v>
      </c>
      <c r="E688" s="117">
        <v>7.2</v>
      </c>
      <c r="F688" s="117">
        <v>2</v>
      </c>
      <c r="G688" s="117">
        <v>2</v>
      </c>
      <c r="H688" s="117">
        <v>0.1</v>
      </c>
      <c r="J688" s="235">
        <f t="shared" si="30"/>
        <v>4</v>
      </c>
      <c r="K688" s="236">
        <f t="shared" si="32"/>
        <v>8.5</v>
      </c>
      <c r="L688" s="236">
        <f t="shared" si="31"/>
        <v>10.72</v>
      </c>
    </row>
    <row r="689" spans="1:12" hidden="1" x14ac:dyDescent="0.35">
      <c r="A689" s="117">
        <v>4</v>
      </c>
      <c r="B689" s="117">
        <v>72</v>
      </c>
      <c r="C689" s="119">
        <v>10.36</v>
      </c>
      <c r="D689" s="117">
        <v>7.8</v>
      </c>
      <c r="E689" s="117">
        <v>6.5</v>
      </c>
      <c r="F689" s="117">
        <v>2</v>
      </c>
      <c r="G689" s="117">
        <v>2</v>
      </c>
      <c r="H689" s="117">
        <v>0.1</v>
      </c>
      <c r="J689" s="235">
        <f t="shared" si="30"/>
        <v>4</v>
      </c>
      <c r="K689" s="236">
        <f t="shared" si="32"/>
        <v>7.8</v>
      </c>
      <c r="L689" s="236">
        <f t="shared" si="31"/>
        <v>10.36</v>
      </c>
    </row>
    <row r="690" spans="1:12" hidden="1" x14ac:dyDescent="0.35">
      <c r="A690" s="117">
        <v>4</v>
      </c>
      <c r="B690" s="117">
        <v>73</v>
      </c>
      <c r="C690" s="119">
        <v>10</v>
      </c>
      <c r="D690" s="117">
        <v>6.9</v>
      </c>
      <c r="E690" s="117">
        <v>5.7</v>
      </c>
      <c r="F690" s="117">
        <v>2</v>
      </c>
      <c r="G690" s="117">
        <v>2</v>
      </c>
      <c r="H690" s="117">
        <v>0.1</v>
      </c>
      <c r="J690" s="235">
        <f t="shared" si="30"/>
        <v>4</v>
      </c>
      <c r="K690" s="236">
        <f t="shared" si="32"/>
        <v>6.9</v>
      </c>
      <c r="L690" s="236">
        <f t="shared" si="31"/>
        <v>10</v>
      </c>
    </row>
    <row r="691" spans="1:12" hidden="1" x14ac:dyDescent="0.35">
      <c r="A691" s="117">
        <v>4</v>
      </c>
      <c r="B691" s="117">
        <v>74</v>
      </c>
      <c r="C691" s="119">
        <v>9.59</v>
      </c>
      <c r="D691" s="117">
        <v>6.2</v>
      </c>
      <c r="E691" s="117">
        <v>5.0999999999999996</v>
      </c>
      <c r="F691" s="117">
        <v>2</v>
      </c>
      <c r="G691" s="117">
        <v>2</v>
      </c>
      <c r="H691" s="117">
        <v>0.1</v>
      </c>
      <c r="J691" s="235">
        <f t="shared" si="30"/>
        <v>4</v>
      </c>
      <c r="K691" s="236">
        <f t="shared" si="32"/>
        <v>6.2</v>
      </c>
      <c r="L691" s="236">
        <f t="shared" si="31"/>
        <v>9.59</v>
      </c>
    </row>
    <row r="692" spans="1:12" hidden="1" x14ac:dyDescent="0.35">
      <c r="A692" s="117">
        <v>4</v>
      </c>
      <c r="B692" s="117">
        <v>75</v>
      </c>
      <c r="C692" s="119">
        <v>9.0400000000000009</v>
      </c>
      <c r="D692" s="117">
        <v>4.9000000000000004</v>
      </c>
      <c r="E692" s="117">
        <v>4</v>
      </c>
      <c r="F692" s="117">
        <v>2</v>
      </c>
      <c r="G692" s="117">
        <v>2</v>
      </c>
      <c r="H692" s="117">
        <v>0.1</v>
      </c>
      <c r="J692" s="235">
        <f t="shared" si="30"/>
        <v>4</v>
      </c>
      <c r="K692" s="236">
        <f t="shared" si="32"/>
        <v>4.9000000000000004</v>
      </c>
      <c r="L692" s="236">
        <f t="shared" si="31"/>
        <v>9.0400000000000009</v>
      </c>
    </row>
    <row r="693" spans="1:12" hidden="1" x14ac:dyDescent="0.35">
      <c r="A693" s="117">
        <v>4</v>
      </c>
      <c r="B693" s="117">
        <v>76</v>
      </c>
      <c r="C693" s="119">
        <v>10.23</v>
      </c>
      <c r="D693" s="117">
        <v>7.7</v>
      </c>
      <c r="E693" s="117">
        <v>6.5</v>
      </c>
      <c r="F693" s="117">
        <v>2</v>
      </c>
      <c r="G693" s="117">
        <v>2</v>
      </c>
      <c r="H693" s="117">
        <v>0.1</v>
      </c>
      <c r="J693" s="235">
        <f t="shared" si="30"/>
        <v>4</v>
      </c>
      <c r="K693" s="236">
        <f t="shared" si="32"/>
        <v>7.7</v>
      </c>
      <c r="L693" s="236">
        <f t="shared" si="31"/>
        <v>10.23</v>
      </c>
    </row>
    <row r="694" spans="1:12" hidden="1" x14ac:dyDescent="0.35">
      <c r="A694" s="117">
        <v>4</v>
      </c>
      <c r="B694" s="117">
        <v>77</v>
      </c>
      <c r="C694" s="119">
        <v>10.35</v>
      </c>
      <c r="D694" s="117">
        <v>7.2</v>
      </c>
      <c r="E694" s="117">
        <v>5.9</v>
      </c>
      <c r="F694" s="117">
        <v>2</v>
      </c>
      <c r="G694" s="117">
        <v>2</v>
      </c>
      <c r="H694" s="117">
        <v>0.1</v>
      </c>
      <c r="J694" s="235">
        <f t="shared" si="30"/>
        <v>4</v>
      </c>
      <c r="K694" s="236">
        <f t="shared" si="32"/>
        <v>7.2</v>
      </c>
      <c r="L694" s="236">
        <f t="shared" si="31"/>
        <v>10.35</v>
      </c>
    </row>
    <row r="695" spans="1:12" hidden="1" x14ac:dyDescent="0.35">
      <c r="A695" s="117">
        <v>4</v>
      </c>
      <c r="B695" s="117">
        <v>78</v>
      </c>
      <c r="C695" s="119">
        <v>10.16</v>
      </c>
      <c r="D695" s="117">
        <v>8</v>
      </c>
      <c r="E695" s="117">
        <v>6.6</v>
      </c>
      <c r="F695" s="117">
        <v>2</v>
      </c>
      <c r="G695" s="117">
        <v>2</v>
      </c>
      <c r="H695" s="117">
        <v>0.1</v>
      </c>
      <c r="J695" s="235">
        <f t="shared" si="30"/>
        <v>4</v>
      </c>
      <c r="K695" s="236">
        <f t="shared" si="32"/>
        <v>8</v>
      </c>
      <c r="L695" s="236">
        <f t="shared" si="31"/>
        <v>10.16</v>
      </c>
    </row>
    <row r="696" spans="1:12" hidden="1" x14ac:dyDescent="0.35">
      <c r="A696" s="117">
        <v>4</v>
      </c>
      <c r="B696" s="117">
        <v>79</v>
      </c>
      <c r="C696" s="119">
        <v>10.95</v>
      </c>
      <c r="D696" s="117">
        <v>8.8000000000000007</v>
      </c>
      <c r="E696" s="117">
        <v>7.7</v>
      </c>
      <c r="F696" s="117">
        <v>2</v>
      </c>
      <c r="G696" s="117">
        <v>2</v>
      </c>
      <c r="H696" s="117">
        <v>0.1</v>
      </c>
      <c r="J696" s="235">
        <f t="shared" si="30"/>
        <v>4</v>
      </c>
      <c r="K696" s="236">
        <f t="shared" si="32"/>
        <v>8.8000000000000007</v>
      </c>
      <c r="L696" s="236">
        <f t="shared" si="31"/>
        <v>10.95</v>
      </c>
    </row>
    <row r="697" spans="1:12" hidden="1" x14ac:dyDescent="0.35">
      <c r="A697" s="117">
        <v>4</v>
      </c>
      <c r="B697" s="117">
        <v>80</v>
      </c>
      <c r="C697" s="119">
        <v>10.11</v>
      </c>
      <c r="D697" s="117">
        <v>7</v>
      </c>
      <c r="E697" s="117">
        <v>5.9</v>
      </c>
      <c r="F697" s="117">
        <v>2</v>
      </c>
      <c r="G697" s="117">
        <v>2</v>
      </c>
      <c r="H697" s="117">
        <v>0.1</v>
      </c>
      <c r="J697" s="235">
        <f t="shared" si="30"/>
        <v>4</v>
      </c>
      <c r="K697" s="236">
        <f t="shared" si="32"/>
        <v>7</v>
      </c>
      <c r="L697" s="236">
        <f t="shared" si="31"/>
        <v>10.11</v>
      </c>
    </row>
    <row r="698" spans="1:12" hidden="1" x14ac:dyDescent="0.35">
      <c r="A698" s="117">
        <v>4</v>
      </c>
      <c r="B698" s="117">
        <v>81</v>
      </c>
      <c r="C698" s="119">
        <v>9.42</v>
      </c>
      <c r="D698" s="117">
        <v>5.7</v>
      </c>
      <c r="E698" s="117">
        <v>4.8</v>
      </c>
      <c r="F698" s="117">
        <v>2</v>
      </c>
      <c r="G698" s="117">
        <v>2</v>
      </c>
      <c r="H698" s="117">
        <v>0.1</v>
      </c>
      <c r="J698" s="235">
        <f t="shared" si="30"/>
        <v>4</v>
      </c>
      <c r="K698" s="236">
        <f t="shared" si="32"/>
        <v>5.7</v>
      </c>
      <c r="L698" s="236">
        <f t="shared" si="31"/>
        <v>9.42</v>
      </c>
    </row>
    <row r="699" spans="1:12" hidden="1" x14ac:dyDescent="0.35">
      <c r="A699" s="117">
        <v>4</v>
      </c>
      <c r="B699" s="117">
        <v>82</v>
      </c>
      <c r="C699" s="119">
        <v>9.32</v>
      </c>
      <c r="D699" s="117">
        <v>6.3</v>
      </c>
      <c r="E699" s="117">
        <v>5.4</v>
      </c>
      <c r="F699" s="117">
        <v>2</v>
      </c>
      <c r="G699" s="117">
        <v>2</v>
      </c>
      <c r="H699" s="117">
        <v>0.1</v>
      </c>
      <c r="J699" s="235">
        <f t="shared" si="30"/>
        <v>4</v>
      </c>
      <c r="K699" s="236">
        <f t="shared" si="32"/>
        <v>6.3</v>
      </c>
      <c r="L699" s="236">
        <f t="shared" si="31"/>
        <v>9.32</v>
      </c>
    </row>
    <row r="700" spans="1:12" hidden="1" x14ac:dyDescent="0.35">
      <c r="A700" s="117">
        <v>4</v>
      </c>
      <c r="B700" s="117">
        <v>83</v>
      </c>
      <c r="C700" s="119">
        <v>9.67</v>
      </c>
      <c r="D700" s="117">
        <v>6</v>
      </c>
      <c r="E700" s="117">
        <v>5</v>
      </c>
      <c r="F700" s="117">
        <v>2</v>
      </c>
      <c r="G700" s="117">
        <v>2</v>
      </c>
      <c r="H700" s="117">
        <v>0.1</v>
      </c>
      <c r="J700" s="235">
        <f t="shared" si="30"/>
        <v>4</v>
      </c>
      <c r="K700" s="236">
        <f t="shared" si="32"/>
        <v>6</v>
      </c>
      <c r="L700" s="236">
        <f t="shared" si="31"/>
        <v>9.67</v>
      </c>
    </row>
    <row r="701" spans="1:12" hidden="1" x14ac:dyDescent="0.35">
      <c r="A701" s="117">
        <v>4</v>
      </c>
      <c r="B701" s="117">
        <v>84</v>
      </c>
      <c r="C701" s="119">
        <v>9.39</v>
      </c>
      <c r="D701" s="117">
        <v>6.2</v>
      </c>
      <c r="E701" s="117">
        <v>5</v>
      </c>
      <c r="F701" s="117">
        <v>2</v>
      </c>
      <c r="G701" s="117">
        <v>2</v>
      </c>
      <c r="H701" s="117">
        <v>0.1</v>
      </c>
      <c r="J701" s="235">
        <f t="shared" si="30"/>
        <v>4</v>
      </c>
      <c r="K701" s="236">
        <f t="shared" si="32"/>
        <v>6.2</v>
      </c>
      <c r="L701" s="236">
        <f t="shared" si="31"/>
        <v>9.39</v>
      </c>
    </row>
    <row r="702" spans="1:12" hidden="1" x14ac:dyDescent="0.35">
      <c r="A702" s="117">
        <v>4</v>
      </c>
      <c r="B702" s="117">
        <v>85</v>
      </c>
      <c r="C702" s="119">
        <v>10.23</v>
      </c>
      <c r="D702" s="117">
        <v>7.5</v>
      </c>
      <c r="E702" s="117">
        <v>6.6</v>
      </c>
      <c r="F702" s="117">
        <v>2</v>
      </c>
      <c r="G702" s="117">
        <v>2</v>
      </c>
      <c r="H702" s="117">
        <v>0.1</v>
      </c>
      <c r="J702" s="235">
        <f t="shared" si="30"/>
        <v>4</v>
      </c>
      <c r="K702" s="236">
        <f t="shared" si="32"/>
        <v>7.5</v>
      </c>
      <c r="L702" s="236">
        <f t="shared" si="31"/>
        <v>10.23</v>
      </c>
    </row>
    <row r="703" spans="1:12" hidden="1" x14ac:dyDescent="0.35">
      <c r="A703" s="117">
        <v>4</v>
      </c>
      <c r="B703" s="117">
        <v>86</v>
      </c>
      <c r="C703" s="119">
        <v>9.49</v>
      </c>
      <c r="D703" s="117">
        <v>6.5</v>
      </c>
      <c r="E703" s="117">
        <v>5.3</v>
      </c>
      <c r="F703" s="117">
        <v>2</v>
      </c>
      <c r="G703" s="117">
        <v>2</v>
      </c>
      <c r="H703" s="117">
        <v>0.1</v>
      </c>
      <c r="J703" s="235">
        <f t="shared" si="30"/>
        <v>4</v>
      </c>
      <c r="K703" s="236">
        <f t="shared" si="32"/>
        <v>6.5</v>
      </c>
      <c r="L703" s="236">
        <f t="shared" si="31"/>
        <v>9.49</v>
      </c>
    </row>
    <row r="704" spans="1:12" hidden="1" x14ac:dyDescent="0.35">
      <c r="A704" s="117">
        <v>4</v>
      </c>
      <c r="B704" s="117">
        <v>87</v>
      </c>
      <c r="C704" s="119">
        <v>9.33</v>
      </c>
      <c r="D704" s="117">
        <v>5.9</v>
      </c>
      <c r="E704" s="117">
        <v>5.0999999999999996</v>
      </c>
      <c r="F704" s="117">
        <v>2</v>
      </c>
      <c r="G704" s="117">
        <v>2</v>
      </c>
      <c r="H704" s="117">
        <v>0.1</v>
      </c>
      <c r="J704" s="235">
        <f t="shared" si="30"/>
        <v>4</v>
      </c>
      <c r="K704" s="236">
        <f t="shared" si="32"/>
        <v>5.9</v>
      </c>
      <c r="L704" s="236">
        <f t="shared" si="31"/>
        <v>9.33</v>
      </c>
    </row>
    <row r="705" spans="1:12" hidden="1" x14ac:dyDescent="0.35">
      <c r="A705" s="117">
        <v>4</v>
      </c>
      <c r="B705" s="117">
        <v>88</v>
      </c>
      <c r="C705" s="119">
        <v>8.5299999999999994</v>
      </c>
      <c r="D705" s="117">
        <v>3.7</v>
      </c>
      <c r="E705" s="117">
        <v>3.1</v>
      </c>
      <c r="F705" s="117">
        <v>3</v>
      </c>
      <c r="J705" s="235">
        <f t="shared" si="30"/>
        <v>4</v>
      </c>
      <c r="K705" s="236">
        <f t="shared" si="32"/>
        <v>3.7</v>
      </c>
      <c r="L705" s="236">
        <f t="shared" si="31"/>
        <v>8.5299999999999994</v>
      </c>
    </row>
    <row r="706" spans="1:12" hidden="1" x14ac:dyDescent="0.35">
      <c r="A706" s="117">
        <v>4</v>
      </c>
      <c r="B706" s="117">
        <v>89</v>
      </c>
      <c r="C706" s="119">
        <v>8.4400000000000013</v>
      </c>
      <c r="D706" s="117">
        <v>3.9</v>
      </c>
      <c r="E706" s="117">
        <v>3.5</v>
      </c>
      <c r="F706" s="117">
        <v>3</v>
      </c>
      <c r="J706" s="235">
        <f t="shared" si="30"/>
        <v>4</v>
      </c>
      <c r="K706" s="236">
        <f t="shared" si="32"/>
        <v>3.9</v>
      </c>
      <c r="L706" s="236">
        <f t="shared" si="31"/>
        <v>8.4400000000000013</v>
      </c>
    </row>
    <row r="707" spans="1:12" hidden="1" x14ac:dyDescent="0.35">
      <c r="A707" s="117">
        <v>4</v>
      </c>
      <c r="B707" s="117">
        <v>90</v>
      </c>
      <c r="C707" s="119">
        <v>8.59</v>
      </c>
      <c r="D707" s="117">
        <v>4.3</v>
      </c>
      <c r="E707" s="117">
        <v>3.8</v>
      </c>
      <c r="F707" s="117">
        <v>2</v>
      </c>
      <c r="G707" s="117">
        <v>2</v>
      </c>
      <c r="H707" s="117">
        <v>0.1</v>
      </c>
      <c r="J707" s="235">
        <f t="shared" si="30"/>
        <v>4</v>
      </c>
      <c r="K707" s="236">
        <f t="shared" si="32"/>
        <v>4.3</v>
      </c>
      <c r="L707" s="236">
        <f t="shared" si="31"/>
        <v>8.59</v>
      </c>
    </row>
    <row r="708" spans="1:12" hidden="1" x14ac:dyDescent="0.35">
      <c r="A708" s="117">
        <v>4</v>
      </c>
      <c r="B708" s="117">
        <v>91</v>
      </c>
      <c r="C708" s="119">
        <v>8.7200000000000006</v>
      </c>
      <c r="D708" s="117">
        <v>4.5</v>
      </c>
      <c r="E708" s="117">
        <v>3.9</v>
      </c>
      <c r="F708" s="117">
        <v>2</v>
      </c>
      <c r="G708" s="117">
        <v>2</v>
      </c>
      <c r="H708" s="117">
        <v>0.1</v>
      </c>
      <c r="J708" s="235">
        <f t="shared" si="30"/>
        <v>4</v>
      </c>
      <c r="K708" s="236">
        <f t="shared" si="32"/>
        <v>4.5</v>
      </c>
      <c r="L708" s="236">
        <f t="shared" si="31"/>
        <v>8.7200000000000006</v>
      </c>
    </row>
    <row r="709" spans="1:12" hidden="1" x14ac:dyDescent="0.35">
      <c r="A709" s="117">
        <v>4</v>
      </c>
      <c r="B709" s="117">
        <v>92</v>
      </c>
      <c r="C709" s="119">
        <v>8.57</v>
      </c>
      <c r="D709" s="117">
        <v>4.0999999999999996</v>
      </c>
      <c r="E709" s="117">
        <v>3.4</v>
      </c>
      <c r="F709" s="117">
        <v>3</v>
      </c>
      <c r="J709" s="235">
        <f t="shared" si="30"/>
        <v>4</v>
      </c>
      <c r="K709" s="236">
        <f t="shared" si="32"/>
        <v>4.0999999999999996</v>
      </c>
      <c r="L709" s="236">
        <f t="shared" si="31"/>
        <v>8.57</v>
      </c>
    </row>
    <row r="710" spans="1:12" hidden="1" x14ac:dyDescent="0.35">
      <c r="A710" s="117">
        <v>4</v>
      </c>
      <c r="B710" s="117">
        <v>93</v>
      </c>
      <c r="C710" s="119">
        <v>8.67</v>
      </c>
      <c r="D710" s="117">
        <v>4.5</v>
      </c>
      <c r="E710" s="117">
        <v>3.6</v>
      </c>
      <c r="F710" s="117">
        <v>2</v>
      </c>
      <c r="G710" s="117">
        <v>2</v>
      </c>
      <c r="H710" s="117">
        <v>0.1</v>
      </c>
      <c r="J710" s="235">
        <f t="shared" si="30"/>
        <v>4</v>
      </c>
      <c r="K710" s="236">
        <f t="shared" si="32"/>
        <v>4.5</v>
      </c>
      <c r="L710" s="236">
        <f t="shared" si="31"/>
        <v>8.67</v>
      </c>
    </row>
    <row r="711" spans="1:12" hidden="1" x14ac:dyDescent="0.35">
      <c r="A711" s="117">
        <v>4</v>
      </c>
      <c r="B711" s="117">
        <v>94</v>
      </c>
      <c r="C711" s="119">
        <v>8.34</v>
      </c>
      <c r="D711" s="117">
        <v>3.8</v>
      </c>
      <c r="E711" s="117">
        <v>3.3</v>
      </c>
      <c r="F711" s="117">
        <v>3</v>
      </c>
      <c r="J711" s="235">
        <f t="shared" si="30"/>
        <v>4</v>
      </c>
      <c r="K711" s="236">
        <f t="shared" si="32"/>
        <v>3.8</v>
      </c>
      <c r="L711" s="236">
        <f t="shared" si="31"/>
        <v>8.34</v>
      </c>
    </row>
    <row r="712" spans="1:12" hidden="1" x14ac:dyDescent="0.35">
      <c r="A712" s="117">
        <v>4</v>
      </c>
      <c r="B712" s="117">
        <v>95</v>
      </c>
      <c r="C712" s="119">
        <v>7.87</v>
      </c>
      <c r="D712" s="117">
        <v>3.5</v>
      </c>
      <c r="E712" s="117">
        <v>3.2</v>
      </c>
      <c r="F712" s="117">
        <v>3</v>
      </c>
      <c r="J712" s="235">
        <f t="shared" si="30"/>
        <v>4</v>
      </c>
      <c r="K712" s="236">
        <f t="shared" si="32"/>
        <v>3.5</v>
      </c>
      <c r="L712" s="236">
        <f t="shared" si="31"/>
        <v>7.87</v>
      </c>
    </row>
    <row r="713" spans="1:12" hidden="1" x14ac:dyDescent="0.35">
      <c r="A713" s="117">
        <v>4</v>
      </c>
      <c r="B713" s="117">
        <v>96</v>
      </c>
      <c r="C713" s="119">
        <v>8.4400000000000013</v>
      </c>
      <c r="D713" s="117">
        <v>4.0999999999999996</v>
      </c>
      <c r="E713" s="117">
        <v>3.7</v>
      </c>
      <c r="F713" s="117">
        <v>2</v>
      </c>
      <c r="G713" s="117">
        <v>2</v>
      </c>
      <c r="H713" s="117">
        <v>0.1</v>
      </c>
      <c r="J713" s="235">
        <f t="shared" si="30"/>
        <v>4</v>
      </c>
      <c r="K713" s="236">
        <f t="shared" si="32"/>
        <v>4.0999999999999996</v>
      </c>
      <c r="L713" s="236">
        <f t="shared" si="31"/>
        <v>8.4400000000000013</v>
      </c>
    </row>
    <row r="714" spans="1:12" hidden="1" x14ac:dyDescent="0.35">
      <c r="A714" s="117">
        <v>4</v>
      </c>
      <c r="B714" s="117">
        <v>97</v>
      </c>
      <c r="C714" s="119">
        <v>9.65</v>
      </c>
      <c r="D714" s="117">
        <v>5.8</v>
      </c>
      <c r="E714" s="117">
        <v>5.0999999999999996</v>
      </c>
      <c r="F714" s="117">
        <v>2</v>
      </c>
      <c r="G714" s="117">
        <v>2</v>
      </c>
      <c r="H714" s="117">
        <v>0.1</v>
      </c>
      <c r="J714" s="235">
        <f t="shared" si="30"/>
        <v>4</v>
      </c>
      <c r="K714" s="236">
        <f t="shared" si="32"/>
        <v>5.8</v>
      </c>
      <c r="L714" s="236">
        <f t="shared" si="31"/>
        <v>9.65</v>
      </c>
    </row>
    <row r="715" spans="1:12" hidden="1" x14ac:dyDescent="0.35">
      <c r="A715" s="117">
        <v>4</v>
      </c>
      <c r="B715" s="117">
        <v>98</v>
      </c>
      <c r="C715" s="119">
        <v>8.2799999999999994</v>
      </c>
      <c r="D715" s="117">
        <v>3.8</v>
      </c>
      <c r="E715" s="117">
        <v>3.1</v>
      </c>
      <c r="F715" s="117">
        <v>3</v>
      </c>
      <c r="J715" s="235">
        <f t="shared" ref="J715:J778" si="33">+A715</f>
        <v>4</v>
      </c>
      <c r="K715" s="236">
        <f t="shared" si="32"/>
        <v>3.8</v>
      </c>
      <c r="L715" s="236">
        <f t="shared" ref="L715:L778" si="34">+C715</f>
        <v>8.2799999999999994</v>
      </c>
    </row>
    <row r="716" spans="1:12" hidden="1" x14ac:dyDescent="0.35">
      <c r="A716" s="117">
        <v>4</v>
      </c>
      <c r="B716" s="117">
        <v>99</v>
      </c>
      <c r="C716" s="119">
        <v>8.52</v>
      </c>
      <c r="D716" s="117">
        <v>4.3</v>
      </c>
      <c r="E716" s="120">
        <v>3.9</v>
      </c>
      <c r="F716" s="117">
        <v>2</v>
      </c>
      <c r="G716" s="117">
        <v>2</v>
      </c>
      <c r="H716" s="117">
        <v>0.1</v>
      </c>
      <c r="J716" s="235">
        <f t="shared" si="33"/>
        <v>4</v>
      </c>
      <c r="K716" s="236">
        <f t="shared" si="32"/>
        <v>4.3</v>
      </c>
      <c r="L716" s="236">
        <f t="shared" si="34"/>
        <v>8.52</v>
      </c>
    </row>
    <row r="717" spans="1:12" hidden="1" x14ac:dyDescent="0.35">
      <c r="A717" s="117">
        <v>4</v>
      </c>
      <c r="B717" s="117">
        <v>100</v>
      </c>
      <c r="C717" s="119">
        <v>10.24</v>
      </c>
      <c r="D717" s="120">
        <v>7.8</v>
      </c>
      <c r="E717" s="117">
        <v>6.7</v>
      </c>
      <c r="F717" s="117">
        <v>1</v>
      </c>
      <c r="G717" s="117">
        <v>2</v>
      </c>
      <c r="H717" s="117">
        <v>0.2</v>
      </c>
      <c r="J717" s="235">
        <f t="shared" si="33"/>
        <v>4</v>
      </c>
      <c r="K717" s="236">
        <f t="shared" si="32"/>
        <v>7.8</v>
      </c>
      <c r="L717" s="236">
        <f t="shared" si="34"/>
        <v>10.24</v>
      </c>
    </row>
    <row r="718" spans="1:12" hidden="1" x14ac:dyDescent="0.35">
      <c r="A718" s="117">
        <v>4</v>
      </c>
      <c r="B718" s="117">
        <v>101</v>
      </c>
      <c r="C718" s="119">
        <v>10.32</v>
      </c>
      <c r="D718" s="117">
        <v>8</v>
      </c>
      <c r="E718" s="117">
        <v>6.5</v>
      </c>
      <c r="F718" s="117">
        <v>1</v>
      </c>
      <c r="G718" s="117">
        <v>2</v>
      </c>
      <c r="H718" s="117">
        <v>0.3</v>
      </c>
      <c r="J718" s="235">
        <f t="shared" si="33"/>
        <v>4</v>
      </c>
      <c r="K718" s="236">
        <f t="shared" si="32"/>
        <v>8</v>
      </c>
      <c r="L718" s="236">
        <f t="shared" si="34"/>
        <v>10.32</v>
      </c>
    </row>
    <row r="719" spans="1:12" hidden="1" x14ac:dyDescent="0.35">
      <c r="A719" s="117">
        <v>4</v>
      </c>
      <c r="B719" s="117">
        <v>102</v>
      </c>
      <c r="C719" s="119">
        <v>10.220000000000001</v>
      </c>
      <c r="D719" s="117">
        <v>8.3000000000000007</v>
      </c>
      <c r="E719" s="117">
        <v>6.9</v>
      </c>
      <c r="F719" s="117">
        <v>1</v>
      </c>
      <c r="G719" s="117">
        <v>2</v>
      </c>
      <c r="H719" s="117">
        <v>0.3</v>
      </c>
      <c r="J719" s="235">
        <f t="shared" si="33"/>
        <v>4</v>
      </c>
      <c r="K719" s="236">
        <f t="shared" si="32"/>
        <v>8.3000000000000007</v>
      </c>
      <c r="L719" s="236">
        <f t="shared" si="34"/>
        <v>10.220000000000001</v>
      </c>
    </row>
    <row r="720" spans="1:12" hidden="1" x14ac:dyDescent="0.35">
      <c r="A720" s="117">
        <v>4</v>
      </c>
      <c r="B720" s="117">
        <v>103</v>
      </c>
      <c r="C720" s="119">
        <v>9.7099999999999991</v>
      </c>
      <c r="D720" s="117">
        <v>6.2</v>
      </c>
      <c r="E720" s="117">
        <v>5.0999999999999996</v>
      </c>
      <c r="F720" s="117">
        <v>1</v>
      </c>
      <c r="G720" s="117">
        <v>2</v>
      </c>
      <c r="H720" s="117">
        <v>0.2</v>
      </c>
      <c r="J720" s="235">
        <f t="shared" si="33"/>
        <v>4</v>
      </c>
      <c r="K720" s="236">
        <f t="shared" si="32"/>
        <v>6.2</v>
      </c>
      <c r="L720" s="236">
        <f t="shared" si="34"/>
        <v>9.7099999999999991</v>
      </c>
    </row>
    <row r="721" spans="1:12" hidden="1" x14ac:dyDescent="0.35">
      <c r="A721" s="117">
        <v>4</v>
      </c>
      <c r="B721" s="117">
        <v>104</v>
      </c>
      <c r="C721" s="119">
        <v>10.959999999999999</v>
      </c>
      <c r="D721" s="117">
        <v>9.5</v>
      </c>
      <c r="E721" s="117">
        <v>7.7</v>
      </c>
      <c r="F721" s="117">
        <v>1</v>
      </c>
      <c r="G721" s="117">
        <v>2</v>
      </c>
      <c r="H721" s="117">
        <v>0.3</v>
      </c>
      <c r="J721" s="235">
        <f t="shared" si="33"/>
        <v>4</v>
      </c>
      <c r="K721" s="236">
        <f t="shared" si="32"/>
        <v>9.5</v>
      </c>
      <c r="L721" s="236">
        <f t="shared" si="34"/>
        <v>10.959999999999999</v>
      </c>
    </row>
    <row r="722" spans="1:12" hidden="1" x14ac:dyDescent="0.35">
      <c r="A722" s="117">
        <v>4</v>
      </c>
      <c r="B722" s="117">
        <v>105</v>
      </c>
      <c r="C722" s="119">
        <v>9.77</v>
      </c>
      <c r="D722" s="117">
        <v>6.9</v>
      </c>
      <c r="E722" s="117">
        <v>5.9</v>
      </c>
      <c r="F722" s="117">
        <v>1</v>
      </c>
      <c r="G722" s="117">
        <v>2</v>
      </c>
      <c r="H722" s="117">
        <v>0.2</v>
      </c>
      <c r="J722" s="235">
        <f t="shared" si="33"/>
        <v>4</v>
      </c>
      <c r="K722" s="236">
        <f t="shared" si="32"/>
        <v>6.9</v>
      </c>
      <c r="L722" s="236">
        <f t="shared" si="34"/>
        <v>9.77</v>
      </c>
    </row>
    <row r="723" spans="1:12" hidden="1" x14ac:dyDescent="0.35">
      <c r="A723" s="117">
        <v>4</v>
      </c>
      <c r="B723" s="117">
        <v>106</v>
      </c>
      <c r="C723" s="119">
        <v>8.4400000000000013</v>
      </c>
      <c r="D723" s="117">
        <v>3.7</v>
      </c>
      <c r="E723" s="117">
        <v>3.5</v>
      </c>
      <c r="F723" s="117">
        <v>3</v>
      </c>
      <c r="J723" s="235">
        <f t="shared" si="33"/>
        <v>4</v>
      </c>
      <c r="K723" s="236">
        <f t="shared" ref="K723:K786" si="35">+D723</f>
        <v>3.7</v>
      </c>
      <c r="L723" s="236">
        <f t="shared" si="34"/>
        <v>8.4400000000000013</v>
      </c>
    </row>
    <row r="724" spans="1:12" hidden="1" x14ac:dyDescent="0.35">
      <c r="A724" s="117">
        <v>4</v>
      </c>
      <c r="B724" s="117">
        <v>107</v>
      </c>
      <c r="C724" s="119">
        <v>11</v>
      </c>
      <c r="D724" s="117">
        <v>10</v>
      </c>
      <c r="E724" s="117">
        <v>8.6999999999999993</v>
      </c>
      <c r="F724" s="117">
        <v>1</v>
      </c>
      <c r="G724" s="117">
        <v>2</v>
      </c>
      <c r="H724" s="117">
        <v>0.5</v>
      </c>
      <c r="J724" s="235">
        <f t="shared" si="33"/>
        <v>4</v>
      </c>
      <c r="K724" s="236">
        <f t="shared" si="35"/>
        <v>10</v>
      </c>
      <c r="L724" s="236">
        <f t="shared" si="34"/>
        <v>11</v>
      </c>
    </row>
    <row r="725" spans="1:12" hidden="1" x14ac:dyDescent="0.35">
      <c r="A725" s="117">
        <v>4</v>
      </c>
      <c r="B725" s="117">
        <v>108</v>
      </c>
      <c r="C725" s="119">
        <v>8.5599999999999987</v>
      </c>
      <c r="D725" s="117">
        <v>4.5999999999999996</v>
      </c>
      <c r="E725" s="117">
        <v>4</v>
      </c>
      <c r="F725" s="117">
        <v>1</v>
      </c>
      <c r="G725" s="117">
        <v>2</v>
      </c>
      <c r="H725" s="117">
        <v>0.2</v>
      </c>
      <c r="J725" s="235">
        <f t="shared" si="33"/>
        <v>4</v>
      </c>
      <c r="K725" s="236">
        <f t="shared" si="35"/>
        <v>4.5999999999999996</v>
      </c>
      <c r="L725" s="236">
        <f t="shared" si="34"/>
        <v>8.5599999999999987</v>
      </c>
    </row>
    <row r="726" spans="1:12" hidden="1" x14ac:dyDescent="0.35">
      <c r="A726" s="117">
        <v>4</v>
      </c>
      <c r="B726" s="117">
        <v>109</v>
      </c>
      <c r="C726" s="119">
        <v>7.2299999999999995</v>
      </c>
      <c r="D726" s="117">
        <v>2.7</v>
      </c>
      <c r="E726" s="117">
        <v>2.4</v>
      </c>
      <c r="F726" s="117">
        <v>3</v>
      </c>
      <c r="J726" s="235">
        <f t="shared" si="33"/>
        <v>4</v>
      </c>
      <c r="K726" s="236">
        <f t="shared" si="35"/>
        <v>2.7</v>
      </c>
      <c r="L726" s="236">
        <f t="shared" si="34"/>
        <v>7.2299999999999995</v>
      </c>
    </row>
    <row r="727" spans="1:12" hidden="1" x14ac:dyDescent="0.35">
      <c r="A727" s="117">
        <v>4</v>
      </c>
      <c r="B727" s="117">
        <v>110</v>
      </c>
      <c r="C727" s="119">
        <v>6.7299999999999995</v>
      </c>
      <c r="D727" s="117">
        <v>1.7</v>
      </c>
      <c r="E727" s="117">
        <v>1.6</v>
      </c>
      <c r="F727" s="117">
        <v>3</v>
      </c>
      <c r="J727" s="235">
        <f t="shared" si="33"/>
        <v>4</v>
      </c>
      <c r="K727" s="236">
        <f t="shared" si="35"/>
        <v>1.7</v>
      </c>
      <c r="L727" s="236">
        <f t="shared" si="34"/>
        <v>6.7299999999999995</v>
      </c>
    </row>
    <row r="728" spans="1:12" hidden="1" x14ac:dyDescent="0.35">
      <c r="A728" s="117">
        <v>4</v>
      </c>
      <c r="B728" s="117">
        <v>111</v>
      </c>
      <c r="C728" s="119">
        <v>8.16</v>
      </c>
      <c r="D728" s="117">
        <v>3.3</v>
      </c>
      <c r="E728" s="117">
        <v>3</v>
      </c>
      <c r="F728" s="117">
        <v>3</v>
      </c>
      <c r="J728" s="235">
        <f t="shared" si="33"/>
        <v>4</v>
      </c>
      <c r="K728" s="236">
        <f t="shared" si="35"/>
        <v>3.3</v>
      </c>
      <c r="L728" s="236">
        <f t="shared" si="34"/>
        <v>8.16</v>
      </c>
    </row>
    <row r="729" spans="1:12" hidden="1" x14ac:dyDescent="0.35">
      <c r="A729" s="117">
        <v>4</v>
      </c>
      <c r="B729" s="117">
        <v>112</v>
      </c>
      <c r="C729" s="119">
        <v>8.14</v>
      </c>
      <c r="D729" s="117">
        <v>3.7</v>
      </c>
      <c r="E729" s="117">
        <v>3.4</v>
      </c>
      <c r="F729" s="117">
        <v>3</v>
      </c>
      <c r="J729" s="235">
        <f t="shared" si="33"/>
        <v>4</v>
      </c>
      <c r="K729" s="236">
        <f t="shared" si="35"/>
        <v>3.7</v>
      </c>
      <c r="L729" s="236">
        <f t="shared" si="34"/>
        <v>8.14</v>
      </c>
    </row>
    <row r="730" spans="1:12" hidden="1" x14ac:dyDescent="0.35">
      <c r="A730" s="117">
        <v>4</v>
      </c>
      <c r="B730" s="117">
        <v>113</v>
      </c>
      <c r="C730" s="119">
        <v>7.85</v>
      </c>
      <c r="D730" s="117">
        <v>3.3</v>
      </c>
      <c r="E730" s="117">
        <v>3</v>
      </c>
      <c r="F730" s="117">
        <v>3</v>
      </c>
      <c r="J730" s="235">
        <f t="shared" si="33"/>
        <v>4</v>
      </c>
      <c r="K730" s="236">
        <f t="shared" si="35"/>
        <v>3.3</v>
      </c>
      <c r="L730" s="236">
        <f t="shared" si="34"/>
        <v>7.85</v>
      </c>
    </row>
    <row r="731" spans="1:12" hidden="1" x14ac:dyDescent="0.35">
      <c r="A731" s="117">
        <v>4</v>
      </c>
      <c r="B731" s="117">
        <v>114</v>
      </c>
      <c r="C731" s="119">
        <v>7.93</v>
      </c>
      <c r="D731" s="117">
        <v>3.2</v>
      </c>
      <c r="E731" s="117">
        <v>3</v>
      </c>
      <c r="F731" s="117">
        <v>3</v>
      </c>
      <c r="J731" s="235">
        <f t="shared" si="33"/>
        <v>4</v>
      </c>
      <c r="K731" s="236">
        <f t="shared" si="35"/>
        <v>3.2</v>
      </c>
      <c r="L731" s="236">
        <f t="shared" si="34"/>
        <v>7.93</v>
      </c>
    </row>
    <row r="732" spans="1:12" hidden="1" x14ac:dyDescent="0.35">
      <c r="A732" s="117">
        <v>4</v>
      </c>
      <c r="B732" s="117">
        <v>115</v>
      </c>
      <c r="C732" s="119">
        <v>7.2</v>
      </c>
      <c r="D732" s="117">
        <v>2.2000000000000002</v>
      </c>
      <c r="E732" s="117">
        <v>2</v>
      </c>
      <c r="F732" s="117">
        <v>3</v>
      </c>
      <c r="J732" s="235">
        <f t="shared" si="33"/>
        <v>4</v>
      </c>
      <c r="K732" s="236">
        <f t="shared" si="35"/>
        <v>2.2000000000000002</v>
      </c>
      <c r="L732" s="236">
        <f t="shared" si="34"/>
        <v>7.2</v>
      </c>
    </row>
    <row r="733" spans="1:12" hidden="1" x14ac:dyDescent="0.35">
      <c r="A733" s="117">
        <v>4</v>
      </c>
      <c r="B733" s="117">
        <v>116</v>
      </c>
      <c r="C733" s="119">
        <v>7.2700000000000005</v>
      </c>
      <c r="D733" s="117">
        <v>2.4</v>
      </c>
      <c r="E733" s="117">
        <v>2.1</v>
      </c>
      <c r="F733" s="117">
        <v>3</v>
      </c>
      <c r="J733" s="235">
        <f t="shared" si="33"/>
        <v>4</v>
      </c>
      <c r="K733" s="236">
        <f t="shared" si="35"/>
        <v>2.4</v>
      </c>
      <c r="L733" s="236">
        <f t="shared" si="34"/>
        <v>7.2700000000000005</v>
      </c>
    </row>
    <row r="734" spans="1:12" hidden="1" x14ac:dyDescent="0.35">
      <c r="A734" s="117">
        <v>4</v>
      </c>
      <c r="B734" s="117">
        <v>117</v>
      </c>
      <c r="C734" s="119">
        <v>7.24</v>
      </c>
      <c r="D734" s="117">
        <v>2.4</v>
      </c>
      <c r="E734" s="117">
        <v>2.1</v>
      </c>
      <c r="F734" s="117">
        <v>3</v>
      </c>
      <c r="J734" s="235">
        <f t="shared" si="33"/>
        <v>4</v>
      </c>
      <c r="K734" s="236">
        <f t="shared" si="35"/>
        <v>2.4</v>
      </c>
      <c r="L734" s="236">
        <f t="shared" si="34"/>
        <v>7.24</v>
      </c>
    </row>
    <row r="735" spans="1:12" hidden="1" x14ac:dyDescent="0.35">
      <c r="A735" s="117">
        <v>4</v>
      </c>
      <c r="B735" s="117">
        <v>118</v>
      </c>
      <c r="C735" s="119">
        <v>6.85</v>
      </c>
      <c r="D735" s="117">
        <v>2.2999999999999998</v>
      </c>
      <c r="E735" s="117">
        <v>2</v>
      </c>
      <c r="F735" s="117">
        <v>3</v>
      </c>
      <c r="J735" s="235">
        <f t="shared" si="33"/>
        <v>4</v>
      </c>
      <c r="K735" s="236">
        <f t="shared" si="35"/>
        <v>2.2999999999999998</v>
      </c>
      <c r="L735" s="236">
        <f t="shared" si="34"/>
        <v>6.85</v>
      </c>
    </row>
    <row r="736" spans="1:12" hidden="1" x14ac:dyDescent="0.35">
      <c r="A736" s="117">
        <v>4</v>
      </c>
      <c r="B736" s="117">
        <v>119</v>
      </c>
      <c r="C736" s="119">
        <v>6.7099999999999991</v>
      </c>
      <c r="D736" s="117">
        <v>2</v>
      </c>
      <c r="E736" s="117">
        <v>1.8</v>
      </c>
      <c r="F736" s="117">
        <v>3</v>
      </c>
      <c r="J736" s="235">
        <f t="shared" si="33"/>
        <v>4</v>
      </c>
      <c r="K736" s="236">
        <f t="shared" si="35"/>
        <v>2</v>
      </c>
      <c r="L736" s="236">
        <f t="shared" si="34"/>
        <v>6.7099999999999991</v>
      </c>
    </row>
    <row r="737" spans="1:12" hidden="1" x14ac:dyDescent="0.35">
      <c r="A737" s="117">
        <v>4</v>
      </c>
      <c r="B737" s="117">
        <v>120</v>
      </c>
      <c r="C737" s="119">
        <v>7.1099999999999994</v>
      </c>
      <c r="D737" s="117">
        <v>2.2999999999999998</v>
      </c>
      <c r="E737" s="117">
        <v>2.1</v>
      </c>
      <c r="F737" s="117">
        <v>3</v>
      </c>
      <c r="J737" s="235">
        <f t="shared" si="33"/>
        <v>4</v>
      </c>
      <c r="K737" s="236">
        <f t="shared" si="35"/>
        <v>2.2999999999999998</v>
      </c>
      <c r="L737" s="236">
        <f t="shared" si="34"/>
        <v>7.1099999999999994</v>
      </c>
    </row>
    <row r="738" spans="1:12" hidden="1" x14ac:dyDescent="0.35">
      <c r="A738" s="117">
        <v>4</v>
      </c>
      <c r="B738" s="117">
        <v>121</v>
      </c>
      <c r="C738" s="119">
        <v>6.87</v>
      </c>
      <c r="D738" s="117">
        <v>2.1</v>
      </c>
      <c r="E738" s="117">
        <v>1.8</v>
      </c>
      <c r="F738" s="117">
        <v>3</v>
      </c>
      <c r="J738" s="235">
        <f t="shared" si="33"/>
        <v>4</v>
      </c>
      <c r="K738" s="236">
        <f t="shared" si="35"/>
        <v>2.1</v>
      </c>
      <c r="L738" s="236">
        <f t="shared" si="34"/>
        <v>6.87</v>
      </c>
    </row>
    <row r="739" spans="1:12" hidden="1" x14ac:dyDescent="0.35">
      <c r="A739" s="117">
        <v>4</v>
      </c>
      <c r="B739" s="117">
        <v>122</v>
      </c>
      <c r="C739" s="119">
        <v>7.49</v>
      </c>
      <c r="D739" s="117">
        <v>2.6</v>
      </c>
      <c r="E739" s="117">
        <v>2.4</v>
      </c>
      <c r="F739" s="117">
        <v>3</v>
      </c>
      <c r="J739" s="235">
        <f t="shared" si="33"/>
        <v>4</v>
      </c>
      <c r="K739" s="236">
        <f t="shared" si="35"/>
        <v>2.6</v>
      </c>
      <c r="L739" s="236">
        <f t="shared" si="34"/>
        <v>7.49</v>
      </c>
    </row>
    <row r="740" spans="1:12" hidden="1" x14ac:dyDescent="0.35">
      <c r="A740" s="117">
        <v>4</v>
      </c>
      <c r="B740" s="117">
        <v>123</v>
      </c>
      <c r="C740" s="119">
        <v>6.11</v>
      </c>
      <c r="D740" s="117">
        <v>1.5</v>
      </c>
      <c r="E740" s="117">
        <v>1.4</v>
      </c>
      <c r="F740" s="117">
        <v>3</v>
      </c>
      <c r="J740" s="235">
        <f t="shared" si="33"/>
        <v>4</v>
      </c>
      <c r="K740" s="236">
        <f t="shared" si="35"/>
        <v>1.5</v>
      </c>
      <c r="L740" s="236">
        <f t="shared" si="34"/>
        <v>6.11</v>
      </c>
    </row>
    <row r="741" spans="1:12" hidden="1" x14ac:dyDescent="0.35">
      <c r="A741" s="117">
        <v>4</v>
      </c>
      <c r="B741" s="117">
        <v>124</v>
      </c>
      <c r="C741" s="119">
        <v>7.6400000000000006</v>
      </c>
      <c r="D741" s="117">
        <v>3.2</v>
      </c>
      <c r="E741" s="117">
        <v>2.9</v>
      </c>
      <c r="F741" s="117">
        <v>3</v>
      </c>
      <c r="J741" s="235">
        <f t="shared" si="33"/>
        <v>4</v>
      </c>
      <c r="K741" s="236">
        <f t="shared" si="35"/>
        <v>3.2</v>
      </c>
      <c r="L741" s="236">
        <f t="shared" si="34"/>
        <v>7.6400000000000006</v>
      </c>
    </row>
    <row r="742" spans="1:12" hidden="1" x14ac:dyDescent="0.35">
      <c r="A742" s="117">
        <v>4</v>
      </c>
      <c r="B742" s="117">
        <v>125</v>
      </c>
      <c r="C742" s="119">
        <v>7.58</v>
      </c>
      <c r="D742" s="117">
        <v>2.8</v>
      </c>
      <c r="E742" s="117">
        <v>2.5</v>
      </c>
      <c r="F742" s="117">
        <v>3</v>
      </c>
      <c r="J742" s="235">
        <f t="shared" si="33"/>
        <v>4</v>
      </c>
      <c r="K742" s="236">
        <f t="shared" si="35"/>
        <v>2.8</v>
      </c>
      <c r="L742" s="236">
        <f t="shared" si="34"/>
        <v>7.58</v>
      </c>
    </row>
    <row r="743" spans="1:12" hidden="1" x14ac:dyDescent="0.35">
      <c r="A743" s="117">
        <v>4</v>
      </c>
      <c r="B743" s="117">
        <v>126</v>
      </c>
      <c r="C743" s="119">
        <v>6.65</v>
      </c>
      <c r="D743" s="117">
        <v>2</v>
      </c>
      <c r="E743" s="117">
        <v>1.8</v>
      </c>
      <c r="F743" s="117">
        <v>3</v>
      </c>
      <c r="J743" s="235">
        <f t="shared" si="33"/>
        <v>4</v>
      </c>
      <c r="K743" s="236">
        <f t="shared" si="35"/>
        <v>2</v>
      </c>
      <c r="L743" s="236">
        <f t="shared" si="34"/>
        <v>6.65</v>
      </c>
    </row>
    <row r="744" spans="1:12" hidden="1" x14ac:dyDescent="0.35">
      <c r="A744" s="117">
        <v>4</v>
      </c>
      <c r="B744" s="117">
        <v>127</v>
      </c>
      <c r="C744" s="119">
        <v>7.05</v>
      </c>
      <c r="D744" s="117">
        <v>2.4</v>
      </c>
      <c r="E744" s="117">
        <v>2.1</v>
      </c>
      <c r="F744" s="117">
        <v>3</v>
      </c>
      <c r="J744" s="235">
        <f t="shared" si="33"/>
        <v>4</v>
      </c>
      <c r="K744" s="236">
        <f t="shared" si="35"/>
        <v>2.4</v>
      </c>
      <c r="L744" s="236">
        <f t="shared" si="34"/>
        <v>7.05</v>
      </c>
    </row>
    <row r="745" spans="1:12" hidden="1" x14ac:dyDescent="0.35">
      <c r="A745" s="117">
        <v>4</v>
      </c>
      <c r="B745" s="117">
        <v>128</v>
      </c>
      <c r="C745" s="119">
        <v>6.9799999999999995</v>
      </c>
      <c r="D745" s="117">
        <v>2.1</v>
      </c>
      <c r="E745" s="117">
        <v>1.9</v>
      </c>
      <c r="F745" s="117">
        <v>3</v>
      </c>
      <c r="J745" s="235">
        <f t="shared" si="33"/>
        <v>4</v>
      </c>
      <c r="K745" s="236">
        <f t="shared" si="35"/>
        <v>2.1</v>
      </c>
      <c r="L745" s="236">
        <f t="shared" si="34"/>
        <v>6.9799999999999995</v>
      </c>
    </row>
    <row r="746" spans="1:12" hidden="1" x14ac:dyDescent="0.35">
      <c r="A746" s="117">
        <v>4</v>
      </c>
      <c r="B746" s="117">
        <v>129</v>
      </c>
      <c r="C746" s="119">
        <v>6.6</v>
      </c>
      <c r="D746" s="117">
        <v>1.7</v>
      </c>
      <c r="E746" s="117">
        <v>1.6</v>
      </c>
      <c r="F746" s="117">
        <v>3</v>
      </c>
      <c r="J746" s="235">
        <f t="shared" si="33"/>
        <v>4</v>
      </c>
      <c r="K746" s="236">
        <f t="shared" si="35"/>
        <v>1.7</v>
      </c>
      <c r="L746" s="236">
        <f t="shared" si="34"/>
        <v>6.6</v>
      </c>
    </row>
    <row r="747" spans="1:12" hidden="1" x14ac:dyDescent="0.35">
      <c r="A747" s="117">
        <v>4</v>
      </c>
      <c r="B747" s="117">
        <v>130</v>
      </c>
      <c r="C747" s="119">
        <v>6.5200000000000005</v>
      </c>
      <c r="D747" s="117">
        <v>2</v>
      </c>
      <c r="E747" s="117">
        <v>1.8</v>
      </c>
      <c r="F747" s="117">
        <v>3</v>
      </c>
      <c r="J747" s="235">
        <f t="shared" si="33"/>
        <v>4</v>
      </c>
      <c r="K747" s="236">
        <f t="shared" si="35"/>
        <v>2</v>
      </c>
      <c r="L747" s="236">
        <f t="shared" si="34"/>
        <v>6.5200000000000005</v>
      </c>
    </row>
    <row r="748" spans="1:12" hidden="1" x14ac:dyDescent="0.35">
      <c r="A748" s="117">
        <v>4</v>
      </c>
      <c r="B748" s="117">
        <v>131</v>
      </c>
      <c r="C748" s="119">
        <v>7.43</v>
      </c>
      <c r="D748" s="117">
        <v>2.9</v>
      </c>
      <c r="E748" s="117">
        <v>2.7</v>
      </c>
      <c r="F748" s="117">
        <v>3</v>
      </c>
      <c r="J748" s="235">
        <f t="shared" si="33"/>
        <v>4</v>
      </c>
      <c r="K748" s="236">
        <f t="shared" si="35"/>
        <v>2.9</v>
      </c>
      <c r="L748" s="236">
        <f t="shared" si="34"/>
        <v>7.43</v>
      </c>
    </row>
    <row r="749" spans="1:12" hidden="1" x14ac:dyDescent="0.35">
      <c r="A749" s="117">
        <v>4</v>
      </c>
      <c r="B749" s="117">
        <v>132</v>
      </c>
      <c r="C749" s="119">
        <v>7.25</v>
      </c>
      <c r="D749" s="117">
        <v>2.2000000000000002</v>
      </c>
      <c r="E749" s="117">
        <v>2</v>
      </c>
      <c r="F749" s="117">
        <v>3</v>
      </c>
      <c r="J749" s="235">
        <f t="shared" si="33"/>
        <v>4</v>
      </c>
      <c r="K749" s="236">
        <f t="shared" si="35"/>
        <v>2.2000000000000002</v>
      </c>
      <c r="L749" s="236">
        <f t="shared" si="34"/>
        <v>7.25</v>
      </c>
    </row>
    <row r="750" spans="1:12" hidden="1" x14ac:dyDescent="0.35">
      <c r="A750" s="117">
        <v>4</v>
      </c>
      <c r="B750" s="117">
        <v>133</v>
      </c>
      <c r="C750" s="119">
        <v>6.4099999999999993</v>
      </c>
      <c r="D750" s="117">
        <v>1.5</v>
      </c>
      <c r="E750" s="117">
        <v>1.4</v>
      </c>
      <c r="F750" s="117">
        <v>3</v>
      </c>
      <c r="J750" s="235">
        <f t="shared" si="33"/>
        <v>4</v>
      </c>
      <c r="K750" s="236">
        <f t="shared" si="35"/>
        <v>1.5</v>
      </c>
      <c r="L750" s="236">
        <f t="shared" si="34"/>
        <v>6.4099999999999993</v>
      </c>
    </row>
    <row r="751" spans="1:12" hidden="1" x14ac:dyDescent="0.35">
      <c r="A751" s="117">
        <v>4</v>
      </c>
      <c r="B751" s="117">
        <v>134</v>
      </c>
      <c r="C751" s="119">
        <v>6.44</v>
      </c>
      <c r="D751" s="117">
        <v>1.8</v>
      </c>
      <c r="E751" s="117">
        <v>1.6</v>
      </c>
      <c r="F751" s="117">
        <v>3</v>
      </c>
      <c r="J751" s="235">
        <f t="shared" si="33"/>
        <v>4</v>
      </c>
      <c r="K751" s="236">
        <f t="shared" si="35"/>
        <v>1.8</v>
      </c>
      <c r="L751" s="236">
        <f t="shared" si="34"/>
        <v>6.44</v>
      </c>
    </row>
    <row r="752" spans="1:12" hidden="1" x14ac:dyDescent="0.35">
      <c r="A752" s="117">
        <v>4</v>
      </c>
      <c r="B752" s="117">
        <v>135</v>
      </c>
      <c r="C752" s="119">
        <v>6.2299999999999995</v>
      </c>
      <c r="D752" s="117">
        <v>1.5</v>
      </c>
      <c r="E752" s="117">
        <v>1.4</v>
      </c>
      <c r="F752" s="117">
        <v>3</v>
      </c>
      <c r="J752" s="235">
        <f t="shared" si="33"/>
        <v>4</v>
      </c>
      <c r="K752" s="236">
        <f t="shared" si="35"/>
        <v>1.5</v>
      </c>
      <c r="L752" s="236">
        <f t="shared" si="34"/>
        <v>6.2299999999999995</v>
      </c>
    </row>
    <row r="753" spans="1:12" hidden="1" x14ac:dyDescent="0.35">
      <c r="A753" s="117">
        <v>4</v>
      </c>
      <c r="B753" s="117">
        <v>136</v>
      </c>
      <c r="C753" s="119">
        <v>6.5200000000000005</v>
      </c>
      <c r="D753" s="117">
        <v>1.6</v>
      </c>
      <c r="E753" s="117">
        <v>1.4</v>
      </c>
      <c r="F753" s="117">
        <v>3</v>
      </c>
      <c r="J753" s="235">
        <f t="shared" si="33"/>
        <v>4</v>
      </c>
      <c r="K753" s="236">
        <f t="shared" si="35"/>
        <v>1.6</v>
      </c>
      <c r="L753" s="236">
        <f t="shared" si="34"/>
        <v>6.5200000000000005</v>
      </c>
    </row>
    <row r="754" spans="1:12" hidden="1" x14ac:dyDescent="0.35">
      <c r="A754" s="117">
        <v>4</v>
      </c>
      <c r="B754" s="117">
        <v>137</v>
      </c>
      <c r="C754" s="119">
        <v>6.6599999999999993</v>
      </c>
      <c r="D754" s="117">
        <v>0.8</v>
      </c>
      <c r="E754" s="117">
        <v>1.7</v>
      </c>
      <c r="F754" s="117">
        <v>3</v>
      </c>
      <c r="J754" s="235">
        <f t="shared" si="33"/>
        <v>4</v>
      </c>
      <c r="K754" s="236">
        <f t="shared" si="35"/>
        <v>0.8</v>
      </c>
      <c r="L754" s="236">
        <f t="shared" si="34"/>
        <v>6.6599999999999993</v>
      </c>
    </row>
    <row r="755" spans="1:12" hidden="1" x14ac:dyDescent="0.35">
      <c r="A755" s="117">
        <v>4</v>
      </c>
      <c r="B755" s="117">
        <v>138</v>
      </c>
      <c r="C755" s="119">
        <v>7.31</v>
      </c>
      <c r="D755" s="117">
        <v>2.6</v>
      </c>
      <c r="E755" s="117">
        <v>2.2999999999999998</v>
      </c>
      <c r="F755" s="117">
        <v>3</v>
      </c>
      <c r="J755" s="235">
        <f t="shared" si="33"/>
        <v>4</v>
      </c>
      <c r="K755" s="236">
        <f t="shared" si="35"/>
        <v>2.6</v>
      </c>
      <c r="L755" s="236">
        <f t="shared" si="34"/>
        <v>7.31</v>
      </c>
    </row>
    <row r="756" spans="1:12" hidden="1" x14ac:dyDescent="0.35">
      <c r="A756" s="117">
        <v>4</v>
      </c>
      <c r="B756" s="117">
        <v>139</v>
      </c>
      <c r="C756" s="119">
        <v>6.8900000000000006</v>
      </c>
      <c r="D756" s="117">
        <v>2.1</v>
      </c>
      <c r="E756" s="117">
        <v>1.8</v>
      </c>
      <c r="F756" s="117">
        <v>3</v>
      </c>
      <c r="J756" s="235">
        <f t="shared" si="33"/>
        <v>4</v>
      </c>
      <c r="K756" s="236">
        <f t="shared" si="35"/>
        <v>2.1</v>
      </c>
      <c r="L756" s="236">
        <f t="shared" si="34"/>
        <v>6.8900000000000006</v>
      </c>
    </row>
    <row r="757" spans="1:12" hidden="1" x14ac:dyDescent="0.35">
      <c r="A757" s="117">
        <v>4</v>
      </c>
      <c r="B757" s="117">
        <v>140</v>
      </c>
      <c r="C757" s="119">
        <v>6.75</v>
      </c>
      <c r="D757" s="117">
        <v>1.7</v>
      </c>
      <c r="E757" s="117">
        <v>1.6</v>
      </c>
      <c r="F757" s="117">
        <v>3</v>
      </c>
      <c r="J757" s="235">
        <f t="shared" si="33"/>
        <v>4</v>
      </c>
      <c r="K757" s="236">
        <f t="shared" si="35"/>
        <v>1.7</v>
      </c>
      <c r="L757" s="236">
        <f t="shared" si="34"/>
        <v>6.75</v>
      </c>
    </row>
    <row r="758" spans="1:12" hidden="1" x14ac:dyDescent="0.35">
      <c r="A758" s="117">
        <v>4</v>
      </c>
      <c r="B758" s="117">
        <v>141</v>
      </c>
      <c r="C758" s="119">
        <v>6.29</v>
      </c>
      <c r="D758" s="117">
        <v>1.4</v>
      </c>
      <c r="E758" s="117">
        <v>1.3</v>
      </c>
      <c r="F758" s="117">
        <v>3</v>
      </c>
      <c r="J758" s="235">
        <f t="shared" si="33"/>
        <v>4</v>
      </c>
      <c r="K758" s="236">
        <f t="shared" si="35"/>
        <v>1.4</v>
      </c>
      <c r="L758" s="236">
        <f t="shared" si="34"/>
        <v>6.29</v>
      </c>
    </row>
    <row r="759" spans="1:12" hidden="1" x14ac:dyDescent="0.35">
      <c r="A759" s="117">
        <v>4</v>
      </c>
      <c r="B759" s="117">
        <v>142</v>
      </c>
      <c r="C759" s="119">
        <v>7.42</v>
      </c>
      <c r="D759" s="117">
        <v>2.2000000000000002</v>
      </c>
      <c r="E759" s="117">
        <v>2</v>
      </c>
      <c r="F759" s="117">
        <v>3</v>
      </c>
      <c r="J759" s="235">
        <f t="shared" si="33"/>
        <v>4</v>
      </c>
      <c r="K759" s="236">
        <f t="shared" si="35"/>
        <v>2.2000000000000002</v>
      </c>
      <c r="L759" s="236">
        <f t="shared" si="34"/>
        <v>7.42</v>
      </c>
    </row>
    <row r="760" spans="1:12" hidden="1" x14ac:dyDescent="0.35">
      <c r="A760" s="117">
        <v>4</v>
      </c>
      <c r="B760" s="117">
        <v>143</v>
      </c>
      <c r="C760" s="119">
        <v>6.99</v>
      </c>
      <c r="D760" s="117">
        <v>2.1</v>
      </c>
      <c r="E760" s="117">
        <v>1.9</v>
      </c>
      <c r="F760" s="117">
        <v>3</v>
      </c>
      <c r="J760" s="235">
        <f t="shared" si="33"/>
        <v>4</v>
      </c>
      <c r="K760" s="236">
        <f t="shared" si="35"/>
        <v>2.1</v>
      </c>
      <c r="L760" s="236">
        <f t="shared" si="34"/>
        <v>6.99</v>
      </c>
    </row>
    <row r="761" spans="1:12" hidden="1" x14ac:dyDescent="0.35">
      <c r="A761" s="117">
        <v>4</v>
      </c>
      <c r="B761" s="117">
        <v>144</v>
      </c>
      <c r="C761" s="119">
        <v>6.34</v>
      </c>
      <c r="D761" s="117">
        <v>1.4</v>
      </c>
      <c r="E761" s="117">
        <v>1.3</v>
      </c>
      <c r="F761" s="117">
        <v>3</v>
      </c>
      <c r="J761" s="235">
        <f t="shared" si="33"/>
        <v>4</v>
      </c>
      <c r="K761" s="236">
        <f t="shared" si="35"/>
        <v>1.4</v>
      </c>
      <c r="L761" s="236">
        <f t="shared" si="34"/>
        <v>6.34</v>
      </c>
    </row>
    <row r="762" spans="1:12" hidden="1" x14ac:dyDescent="0.35">
      <c r="A762" s="117">
        <v>4</v>
      </c>
      <c r="B762" s="117">
        <v>145</v>
      </c>
      <c r="C762" s="119">
        <v>7.25</v>
      </c>
      <c r="D762" s="117">
        <v>2.7</v>
      </c>
      <c r="E762" s="117">
        <v>2.2999999999999998</v>
      </c>
      <c r="F762" s="117">
        <v>3</v>
      </c>
      <c r="J762" s="235">
        <f t="shared" si="33"/>
        <v>4</v>
      </c>
      <c r="K762" s="236">
        <f t="shared" si="35"/>
        <v>2.7</v>
      </c>
      <c r="L762" s="236">
        <f t="shared" si="34"/>
        <v>7.25</v>
      </c>
    </row>
    <row r="763" spans="1:12" hidden="1" x14ac:dyDescent="0.35">
      <c r="A763" s="117">
        <v>4</v>
      </c>
      <c r="B763" s="117">
        <v>146</v>
      </c>
      <c r="C763" s="119">
        <v>6.8</v>
      </c>
      <c r="D763" s="117">
        <v>2.2000000000000002</v>
      </c>
      <c r="E763" s="117">
        <v>2</v>
      </c>
      <c r="F763" s="117">
        <v>3</v>
      </c>
      <c r="J763" s="235">
        <f t="shared" si="33"/>
        <v>4</v>
      </c>
      <c r="K763" s="236">
        <f t="shared" si="35"/>
        <v>2.2000000000000002</v>
      </c>
      <c r="L763" s="236">
        <f t="shared" si="34"/>
        <v>6.8</v>
      </c>
    </row>
    <row r="764" spans="1:12" hidden="1" x14ac:dyDescent="0.35">
      <c r="A764" s="117">
        <v>4</v>
      </c>
      <c r="B764" s="117">
        <v>147</v>
      </c>
      <c r="C764" s="119">
        <v>6.42</v>
      </c>
      <c r="D764" s="117">
        <v>1.5</v>
      </c>
      <c r="E764" s="117">
        <v>1.4</v>
      </c>
      <c r="F764" s="117">
        <v>3</v>
      </c>
      <c r="J764" s="235">
        <f t="shared" si="33"/>
        <v>4</v>
      </c>
      <c r="K764" s="236">
        <f t="shared" si="35"/>
        <v>1.5</v>
      </c>
      <c r="L764" s="236">
        <f t="shared" si="34"/>
        <v>6.42</v>
      </c>
    </row>
    <row r="765" spans="1:12" hidden="1" x14ac:dyDescent="0.35">
      <c r="A765" s="117">
        <v>4</v>
      </c>
      <c r="B765" s="117">
        <v>148</v>
      </c>
      <c r="C765" s="119">
        <v>6.55</v>
      </c>
      <c r="D765" s="117">
        <v>1.8</v>
      </c>
      <c r="E765" s="117">
        <v>1.7</v>
      </c>
      <c r="F765" s="117">
        <v>3</v>
      </c>
      <c r="J765" s="235">
        <f t="shared" si="33"/>
        <v>4</v>
      </c>
      <c r="K765" s="236">
        <f t="shared" si="35"/>
        <v>1.8</v>
      </c>
      <c r="L765" s="236">
        <f t="shared" si="34"/>
        <v>6.55</v>
      </c>
    </row>
    <row r="766" spans="1:12" hidden="1" x14ac:dyDescent="0.35">
      <c r="A766" s="117">
        <v>4</v>
      </c>
      <c r="B766" s="117">
        <v>149</v>
      </c>
      <c r="C766" s="119">
        <v>6.17</v>
      </c>
      <c r="D766" s="117">
        <v>1.4</v>
      </c>
      <c r="E766" s="117">
        <v>1.3</v>
      </c>
      <c r="F766" s="117">
        <v>3</v>
      </c>
      <c r="J766" s="235">
        <f t="shared" si="33"/>
        <v>4</v>
      </c>
      <c r="K766" s="236">
        <f t="shared" si="35"/>
        <v>1.4</v>
      </c>
      <c r="L766" s="236">
        <f t="shared" si="34"/>
        <v>6.17</v>
      </c>
    </row>
    <row r="767" spans="1:12" hidden="1" x14ac:dyDescent="0.35">
      <c r="A767" s="117">
        <v>4</v>
      </c>
      <c r="B767" s="117">
        <v>150</v>
      </c>
      <c r="C767" s="119">
        <v>6.17</v>
      </c>
      <c r="D767" s="117">
        <v>1.3</v>
      </c>
      <c r="E767" s="117">
        <v>1.2</v>
      </c>
      <c r="F767" s="117">
        <v>3</v>
      </c>
      <c r="J767" s="235">
        <f t="shared" si="33"/>
        <v>4</v>
      </c>
      <c r="K767" s="236">
        <f t="shared" si="35"/>
        <v>1.3</v>
      </c>
      <c r="L767" s="236">
        <f t="shared" si="34"/>
        <v>6.17</v>
      </c>
    </row>
    <row r="768" spans="1:12" hidden="1" x14ac:dyDescent="0.35">
      <c r="A768" s="117">
        <v>4</v>
      </c>
      <c r="B768" s="117">
        <v>151</v>
      </c>
      <c r="C768" s="119">
        <v>6.65</v>
      </c>
      <c r="D768" s="117">
        <v>1.6</v>
      </c>
      <c r="E768" s="117">
        <v>1.5</v>
      </c>
      <c r="F768" s="117">
        <v>3</v>
      </c>
      <c r="J768" s="235">
        <f t="shared" si="33"/>
        <v>4</v>
      </c>
      <c r="K768" s="236">
        <f t="shared" si="35"/>
        <v>1.6</v>
      </c>
      <c r="L768" s="236">
        <f t="shared" si="34"/>
        <v>6.65</v>
      </c>
    </row>
    <row r="769" spans="1:12" hidden="1" x14ac:dyDescent="0.35">
      <c r="A769" s="117">
        <v>4</v>
      </c>
      <c r="B769" s="117">
        <v>152</v>
      </c>
      <c r="C769" s="119">
        <v>6.62</v>
      </c>
      <c r="D769" s="117">
        <v>1.7</v>
      </c>
      <c r="E769" s="117">
        <v>1.6</v>
      </c>
      <c r="F769" s="117">
        <v>3</v>
      </c>
      <c r="J769" s="235">
        <f t="shared" si="33"/>
        <v>4</v>
      </c>
      <c r="K769" s="236">
        <f t="shared" si="35"/>
        <v>1.7</v>
      </c>
      <c r="L769" s="236">
        <f t="shared" si="34"/>
        <v>6.62</v>
      </c>
    </row>
    <row r="770" spans="1:12" hidden="1" x14ac:dyDescent="0.35">
      <c r="A770" s="117">
        <v>4</v>
      </c>
      <c r="B770" s="117">
        <v>153</v>
      </c>
      <c r="C770" s="119">
        <v>6.75</v>
      </c>
      <c r="D770" s="117">
        <v>2</v>
      </c>
      <c r="E770" s="117">
        <v>1.8</v>
      </c>
      <c r="F770" s="117">
        <v>3</v>
      </c>
      <c r="J770" s="235">
        <f t="shared" si="33"/>
        <v>4</v>
      </c>
      <c r="K770" s="236">
        <f t="shared" si="35"/>
        <v>2</v>
      </c>
      <c r="L770" s="236">
        <f t="shared" si="34"/>
        <v>6.75</v>
      </c>
    </row>
    <row r="771" spans="1:12" hidden="1" x14ac:dyDescent="0.35">
      <c r="A771" s="117">
        <v>4</v>
      </c>
      <c r="B771" s="117">
        <v>154</v>
      </c>
      <c r="C771" s="119">
        <v>6.4700000000000006</v>
      </c>
      <c r="D771" s="117">
        <v>1.7</v>
      </c>
      <c r="E771" s="117">
        <v>1.6</v>
      </c>
      <c r="F771" s="117">
        <v>3</v>
      </c>
      <c r="J771" s="235">
        <f t="shared" si="33"/>
        <v>4</v>
      </c>
      <c r="K771" s="236">
        <f t="shared" si="35"/>
        <v>1.7</v>
      </c>
      <c r="L771" s="236">
        <f t="shared" si="34"/>
        <v>6.4700000000000006</v>
      </c>
    </row>
    <row r="772" spans="1:12" hidden="1" x14ac:dyDescent="0.35">
      <c r="A772" s="117">
        <v>4</v>
      </c>
      <c r="B772" s="117">
        <v>155</v>
      </c>
      <c r="C772" s="119">
        <v>6.68</v>
      </c>
      <c r="D772" s="117">
        <v>1.9</v>
      </c>
      <c r="E772" s="117">
        <v>1.7</v>
      </c>
      <c r="F772" s="117">
        <v>3</v>
      </c>
      <c r="J772" s="235">
        <f t="shared" si="33"/>
        <v>4</v>
      </c>
      <c r="K772" s="236">
        <f t="shared" si="35"/>
        <v>1.9</v>
      </c>
      <c r="L772" s="236">
        <f t="shared" si="34"/>
        <v>6.68</v>
      </c>
    </row>
    <row r="773" spans="1:12" hidden="1" x14ac:dyDescent="0.35">
      <c r="A773" s="117">
        <v>4</v>
      </c>
      <c r="B773" s="117">
        <v>156</v>
      </c>
      <c r="C773" s="119">
        <v>8</v>
      </c>
      <c r="D773" s="117">
        <v>3.4</v>
      </c>
      <c r="E773" s="117">
        <v>3</v>
      </c>
      <c r="F773" s="117">
        <v>3</v>
      </c>
      <c r="J773" s="235">
        <f t="shared" si="33"/>
        <v>4</v>
      </c>
      <c r="K773" s="236">
        <f t="shared" si="35"/>
        <v>3.4</v>
      </c>
      <c r="L773" s="236">
        <f t="shared" si="34"/>
        <v>8</v>
      </c>
    </row>
    <row r="774" spans="1:12" hidden="1" x14ac:dyDescent="0.35">
      <c r="A774" s="117">
        <v>4</v>
      </c>
      <c r="B774" s="117">
        <v>157</v>
      </c>
      <c r="C774" s="119">
        <v>8.14</v>
      </c>
      <c r="D774" s="117">
        <v>3.7</v>
      </c>
      <c r="E774" s="117">
        <v>3.3</v>
      </c>
      <c r="F774" s="117">
        <v>3</v>
      </c>
      <c r="J774" s="235">
        <f t="shared" si="33"/>
        <v>4</v>
      </c>
      <c r="K774" s="236">
        <f t="shared" si="35"/>
        <v>3.7</v>
      </c>
      <c r="L774" s="236">
        <f t="shared" si="34"/>
        <v>8.14</v>
      </c>
    </row>
    <row r="775" spans="1:12" hidden="1" x14ac:dyDescent="0.35">
      <c r="A775" s="117">
        <v>4</v>
      </c>
      <c r="B775" s="117">
        <v>158</v>
      </c>
      <c r="C775" s="119">
        <v>6.7700000000000005</v>
      </c>
      <c r="D775" s="117">
        <v>1.9</v>
      </c>
      <c r="E775" s="117">
        <v>1.8</v>
      </c>
      <c r="F775" s="117">
        <v>3</v>
      </c>
      <c r="J775" s="235">
        <f t="shared" si="33"/>
        <v>4</v>
      </c>
      <c r="K775" s="236">
        <f t="shared" si="35"/>
        <v>1.9</v>
      </c>
      <c r="L775" s="236">
        <f t="shared" si="34"/>
        <v>6.7700000000000005</v>
      </c>
    </row>
    <row r="776" spans="1:12" hidden="1" x14ac:dyDescent="0.35">
      <c r="A776" s="117">
        <v>4</v>
      </c>
      <c r="B776" s="117">
        <v>159</v>
      </c>
      <c r="C776" s="119">
        <v>6.63</v>
      </c>
      <c r="D776" s="117">
        <v>1.4</v>
      </c>
      <c r="E776" s="117">
        <v>1.3</v>
      </c>
      <c r="F776" s="117">
        <v>3</v>
      </c>
      <c r="J776" s="235">
        <f t="shared" si="33"/>
        <v>4</v>
      </c>
      <c r="K776" s="236">
        <f t="shared" si="35"/>
        <v>1.4</v>
      </c>
      <c r="L776" s="236">
        <f t="shared" si="34"/>
        <v>6.63</v>
      </c>
    </row>
    <row r="777" spans="1:12" hidden="1" x14ac:dyDescent="0.35">
      <c r="A777" s="117">
        <v>4</v>
      </c>
      <c r="B777" s="117">
        <v>160</v>
      </c>
      <c r="C777" s="119">
        <v>6.36</v>
      </c>
      <c r="D777" s="117">
        <v>1.2</v>
      </c>
      <c r="E777" s="117">
        <v>1.1000000000000001</v>
      </c>
      <c r="F777" s="117">
        <v>3</v>
      </c>
      <c r="J777" s="235">
        <f t="shared" si="33"/>
        <v>4</v>
      </c>
      <c r="K777" s="236">
        <f t="shared" si="35"/>
        <v>1.2</v>
      </c>
      <c r="L777" s="236">
        <f t="shared" si="34"/>
        <v>6.36</v>
      </c>
    </row>
    <row r="778" spans="1:12" hidden="1" x14ac:dyDescent="0.35">
      <c r="A778" s="117">
        <v>4</v>
      </c>
      <c r="B778" s="117">
        <v>161</v>
      </c>
      <c r="C778" s="119">
        <v>6.68</v>
      </c>
      <c r="D778" s="117">
        <v>1.6</v>
      </c>
      <c r="E778" s="117">
        <v>1.5</v>
      </c>
      <c r="F778" s="117">
        <v>3</v>
      </c>
      <c r="J778" s="235">
        <f t="shared" si="33"/>
        <v>4</v>
      </c>
      <c r="K778" s="236">
        <f t="shared" si="35"/>
        <v>1.6</v>
      </c>
      <c r="L778" s="236">
        <f t="shared" si="34"/>
        <v>6.68</v>
      </c>
    </row>
    <row r="779" spans="1:12" hidden="1" x14ac:dyDescent="0.35">
      <c r="A779" s="117">
        <v>4</v>
      </c>
      <c r="B779" s="117">
        <v>162</v>
      </c>
      <c r="C779" s="119">
        <v>7.45</v>
      </c>
      <c r="D779" s="117">
        <v>2.5</v>
      </c>
      <c r="E779" s="117">
        <v>2.2999999999999998</v>
      </c>
      <c r="F779" s="117">
        <v>3</v>
      </c>
      <c r="J779" s="235">
        <f t="shared" ref="J779:J842" si="36">+A779</f>
        <v>4</v>
      </c>
      <c r="K779" s="236">
        <f t="shared" si="35"/>
        <v>2.5</v>
      </c>
      <c r="L779" s="236">
        <f t="shared" ref="L779:L842" si="37">+C779</f>
        <v>7.45</v>
      </c>
    </row>
    <row r="780" spans="1:12" hidden="1" x14ac:dyDescent="0.35">
      <c r="A780" s="117">
        <v>4</v>
      </c>
      <c r="B780" s="117">
        <v>163</v>
      </c>
      <c r="C780" s="119">
        <v>5.9700000000000006</v>
      </c>
      <c r="D780" s="117">
        <v>1.2</v>
      </c>
      <c r="E780" s="117">
        <v>1.1000000000000001</v>
      </c>
      <c r="F780" s="117">
        <v>3</v>
      </c>
      <c r="J780" s="235">
        <f t="shared" si="36"/>
        <v>4</v>
      </c>
      <c r="K780" s="236">
        <f t="shared" si="35"/>
        <v>1.2</v>
      </c>
      <c r="L780" s="236">
        <f t="shared" si="37"/>
        <v>5.9700000000000006</v>
      </c>
    </row>
    <row r="781" spans="1:12" hidden="1" x14ac:dyDescent="0.35">
      <c r="A781" s="117">
        <v>4</v>
      </c>
      <c r="B781" s="117">
        <v>164</v>
      </c>
      <c r="C781" s="119">
        <v>6.01</v>
      </c>
      <c r="D781" s="117">
        <v>1.2</v>
      </c>
      <c r="E781" s="117">
        <v>1</v>
      </c>
      <c r="F781" s="117">
        <v>3</v>
      </c>
      <c r="J781" s="235">
        <f t="shared" si="36"/>
        <v>4</v>
      </c>
      <c r="K781" s="236">
        <f t="shared" si="35"/>
        <v>1.2</v>
      </c>
      <c r="L781" s="236">
        <f t="shared" si="37"/>
        <v>6.01</v>
      </c>
    </row>
    <row r="782" spans="1:12" hidden="1" x14ac:dyDescent="0.35">
      <c r="A782" s="117">
        <v>4</v>
      </c>
      <c r="B782" s="117">
        <v>165</v>
      </c>
      <c r="C782" s="119">
        <v>6.33</v>
      </c>
      <c r="D782" s="117">
        <v>1.4</v>
      </c>
      <c r="E782" s="117">
        <v>1.3</v>
      </c>
      <c r="F782" s="117">
        <v>3</v>
      </c>
      <c r="J782" s="235">
        <f t="shared" si="36"/>
        <v>4</v>
      </c>
      <c r="K782" s="236">
        <f t="shared" si="35"/>
        <v>1.4</v>
      </c>
      <c r="L782" s="236">
        <f t="shared" si="37"/>
        <v>6.33</v>
      </c>
    </row>
    <row r="783" spans="1:12" hidden="1" x14ac:dyDescent="0.35">
      <c r="A783" s="117">
        <v>4</v>
      </c>
      <c r="B783" s="117">
        <v>166</v>
      </c>
      <c r="C783" s="119">
        <v>6.1</v>
      </c>
      <c r="D783" s="117">
        <v>1.5</v>
      </c>
      <c r="E783" s="117">
        <v>1.4</v>
      </c>
      <c r="F783" s="117">
        <v>3</v>
      </c>
      <c r="J783" s="235">
        <f t="shared" si="36"/>
        <v>4</v>
      </c>
      <c r="K783" s="236">
        <f t="shared" si="35"/>
        <v>1.5</v>
      </c>
      <c r="L783" s="236">
        <f t="shared" si="37"/>
        <v>6.1</v>
      </c>
    </row>
    <row r="784" spans="1:12" hidden="1" x14ac:dyDescent="0.35">
      <c r="A784" s="117">
        <v>4</v>
      </c>
      <c r="B784" s="117">
        <v>167</v>
      </c>
      <c r="C784" s="119">
        <v>6.4799999999999995</v>
      </c>
      <c r="D784" s="117">
        <v>2</v>
      </c>
      <c r="E784" s="117">
        <v>1.8</v>
      </c>
      <c r="F784" s="117">
        <v>3</v>
      </c>
      <c r="J784" s="235">
        <f t="shared" si="36"/>
        <v>4</v>
      </c>
      <c r="K784" s="236">
        <f t="shared" si="35"/>
        <v>2</v>
      </c>
      <c r="L784" s="236">
        <f t="shared" si="37"/>
        <v>6.4799999999999995</v>
      </c>
    </row>
    <row r="785" spans="1:12" hidden="1" x14ac:dyDescent="0.35">
      <c r="A785" s="117">
        <v>4</v>
      </c>
      <c r="B785" s="117">
        <v>168</v>
      </c>
      <c r="C785" s="119">
        <v>7.31</v>
      </c>
      <c r="D785" s="117">
        <v>2.6</v>
      </c>
      <c r="E785" s="117">
        <v>2.2999999999999998</v>
      </c>
      <c r="F785" s="117">
        <v>3</v>
      </c>
      <c r="J785" s="235">
        <f t="shared" si="36"/>
        <v>4</v>
      </c>
      <c r="K785" s="236">
        <f t="shared" si="35"/>
        <v>2.6</v>
      </c>
      <c r="L785" s="236">
        <f t="shared" si="37"/>
        <v>7.31</v>
      </c>
    </row>
    <row r="786" spans="1:12" hidden="1" x14ac:dyDescent="0.35">
      <c r="A786" s="117">
        <v>4</v>
      </c>
      <c r="B786" s="117">
        <v>169</v>
      </c>
      <c r="C786" s="119">
        <v>7.55</v>
      </c>
      <c r="D786" s="117">
        <v>2.9</v>
      </c>
      <c r="E786" s="117">
        <v>2.5</v>
      </c>
      <c r="F786" s="117">
        <v>3</v>
      </c>
      <c r="J786" s="235">
        <f t="shared" si="36"/>
        <v>4</v>
      </c>
      <c r="K786" s="236">
        <f t="shared" si="35"/>
        <v>2.9</v>
      </c>
      <c r="L786" s="236">
        <f t="shared" si="37"/>
        <v>7.55</v>
      </c>
    </row>
    <row r="787" spans="1:12" hidden="1" x14ac:dyDescent="0.35">
      <c r="A787" s="117">
        <v>4</v>
      </c>
      <c r="B787" s="117">
        <v>170</v>
      </c>
      <c r="C787" s="119">
        <v>5.9799999999999995</v>
      </c>
      <c r="D787" s="117">
        <v>1.2</v>
      </c>
      <c r="E787" s="117">
        <v>1.1000000000000001</v>
      </c>
      <c r="F787" s="117">
        <v>3</v>
      </c>
      <c r="J787" s="235">
        <f t="shared" si="36"/>
        <v>4</v>
      </c>
      <c r="K787" s="236">
        <f t="shared" ref="K787:K850" si="38">+D787</f>
        <v>1.2</v>
      </c>
      <c r="L787" s="236">
        <f t="shared" si="37"/>
        <v>5.9799999999999995</v>
      </c>
    </row>
    <row r="788" spans="1:12" hidden="1" x14ac:dyDescent="0.35">
      <c r="A788" s="117">
        <v>4</v>
      </c>
      <c r="B788" s="117">
        <v>171</v>
      </c>
      <c r="C788" s="119">
        <v>10.15</v>
      </c>
      <c r="D788" s="117">
        <v>7.5</v>
      </c>
      <c r="E788" s="117">
        <v>6.1</v>
      </c>
      <c r="F788" s="117">
        <v>2</v>
      </c>
      <c r="G788" s="117">
        <v>2</v>
      </c>
      <c r="H788" s="117">
        <v>0.1</v>
      </c>
      <c r="J788" s="235">
        <f t="shared" si="36"/>
        <v>4</v>
      </c>
      <c r="K788" s="236">
        <f t="shared" si="38"/>
        <v>7.5</v>
      </c>
      <c r="L788" s="236">
        <f t="shared" si="37"/>
        <v>10.15</v>
      </c>
    </row>
    <row r="789" spans="1:12" hidden="1" x14ac:dyDescent="0.35">
      <c r="A789" s="117">
        <v>4</v>
      </c>
      <c r="B789" s="117">
        <v>172</v>
      </c>
      <c r="C789" s="119">
        <v>8.98</v>
      </c>
      <c r="D789" s="117">
        <v>5.3</v>
      </c>
      <c r="E789" s="117">
        <v>4.3</v>
      </c>
      <c r="F789" s="117">
        <v>2</v>
      </c>
      <c r="G789" s="117">
        <v>2</v>
      </c>
      <c r="H789" s="117">
        <v>0.1</v>
      </c>
      <c r="J789" s="235">
        <f t="shared" si="36"/>
        <v>4</v>
      </c>
      <c r="K789" s="236">
        <f t="shared" si="38"/>
        <v>5.3</v>
      </c>
      <c r="L789" s="236">
        <f t="shared" si="37"/>
        <v>8.98</v>
      </c>
    </row>
    <row r="790" spans="1:12" hidden="1" x14ac:dyDescent="0.35">
      <c r="A790" s="117">
        <v>4</v>
      </c>
      <c r="B790" s="117">
        <v>173</v>
      </c>
      <c r="C790" s="119">
        <v>8.36</v>
      </c>
      <c r="D790" s="117">
        <v>4</v>
      </c>
      <c r="E790" s="117">
        <v>3.3</v>
      </c>
      <c r="F790" s="117">
        <v>2</v>
      </c>
      <c r="G790" s="117">
        <v>2</v>
      </c>
      <c r="H790" s="117">
        <v>0.1</v>
      </c>
      <c r="J790" s="235">
        <f t="shared" si="36"/>
        <v>4</v>
      </c>
      <c r="K790" s="236">
        <f t="shared" si="38"/>
        <v>4</v>
      </c>
      <c r="L790" s="236">
        <f t="shared" si="37"/>
        <v>8.36</v>
      </c>
    </row>
    <row r="791" spans="1:12" hidden="1" x14ac:dyDescent="0.35">
      <c r="A791" s="117">
        <v>4</v>
      </c>
      <c r="B791" s="117">
        <v>174</v>
      </c>
      <c r="C791" s="119">
        <v>8</v>
      </c>
      <c r="D791" s="117">
        <v>3.7</v>
      </c>
      <c r="E791" s="117">
        <v>3.1</v>
      </c>
      <c r="F791" s="117">
        <v>3</v>
      </c>
      <c r="J791" s="235">
        <f t="shared" si="36"/>
        <v>4</v>
      </c>
      <c r="K791" s="236">
        <f t="shared" si="38"/>
        <v>3.7</v>
      </c>
      <c r="L791" s="236">
        <f t="shared" si="37"/>
        <v>8</v>
      </c>
    </row>
    <row r="792" spans="1:12" hidden="1" x14ac:dyDescent="0.35">
      <c r="A792" s="117">
        <v>4</v>
      </c>
      <c r="B792" s="117">
        <v>175</v>
      </c>
      <c r="C792" s="119">
        <v>8.14</v>
      </c>
      <c r="D792" s="117">
        <v>4</v>
      </c>
      <c r="E792" s="117">
        <v>3.5</v>
      </c>
      <c r="F792" s="117">
        <v>3</v>
      </c>
      <c r="J792" s="235">
        <f t="shared" si="36"/>
        <v>4</v>
      </c>
      <c r="K792" s="236">
        <f t="shared" si="38"/>
        <v>4</v>
      </c>
      <c r="L792" s="236">
        <f t="shared" si="37"/>
        <v>8.14</v>
      </c>
    </row>
    <row r="793" spans="1:12" hidden="1" x14ac:dyDescent="0.35">
      <c r="A793" s="117">
        <v>4</v>
      </c>
      <c r="B793" s="117">
        <v>176</v>
      </c>
      <c r="C793" s="119">
        <v>7.1400000000000006</v>
      </c>
      <c r="D793" s="117">
        <v>2.2999999999999998</v>
      </c>
      <c r="E793" s="117">
        <v>2</v>
      </c>
      <c r="F793" s="117">
        <v>3</v>
      </c>
      <c r="J793" s="235">
        <f t="shared" si="36"/>
        <v>4</v>
      </c>
      <c r="K793" s="236">
        <f t="shared" si="38"/>
        <v>2.2999999999999998</v>
      </c>
      <c r="L793" s="236">
        <f t="shared" si="37"/>
        <v>7.1400000000000006</v>
      </c>
    </row>
    <row r="794" spans="1:12" hidden="1" x14ac:dyDescent="0.35">
      <c r="A794" s="117">
        <v>4</v>
      </c>
      <c r="B794" s="117">
        <v>177</v>
      </c>
      <c r="C794" s="119">
        <v>7.5900000000000007</v>
      </c>
      <c r="D794" s="117">
        <v>3.2</v>
      </c>
      <c r="E794" s="117">
        <v>2.9</v>
      </c>
      <c r="F794" s="117">
        <v>3</v>
      </c>
      <c r="J794" s="235">
        <f t="shared" si="36"/>
        <v>4</v>
      </c>
      <c r="K794" s="236">
        <f t="shared" si="38"/>
        <v>3.2</v>
      </c>
      <c r="L794" s="236">
        <f t="shared" si="37"/>
        <v>7.5900000000000007</v>
      </c>
    </row>
    <row r="795" spans="1:12" hidden="1" x14ac:dyDescent="0.35">
      <c r="A795" s="117">
        <v>4</v>
      </c>
      <c r="B795" s="117">
        <v>178</v>
      </c>
      <c r="C795" s="119">
        <v>7.87</v>
      </c>
      <c r="D795" s="117">
        <v>3.7</v>
      </c>
      <c r="E795" s="117">
        <v>3.4</v>
      </c>
      <c r="F795" s="117">
        <v>3</v>
      </c>
      <c r="J795" s="235">
        <f t="shared" si="36"/>
        <v>4</v>
      </c>
      <c r="K795" s="236">
        <f t="shared" si="38"/>
        <v>3.7</v>
      </c>
      <c r="L795" s="236">
        <f t="shared" si="37"/>
        <v>7.87</v>
      </c>
    </row>
    <row r="796" spans="1:12" hidden="1" x14ac:dyDescent="0.35">
      <c r="A796" s="117">
        <v>4</v>
      </c>
      <c r="B796" s="117">
        <v>179</v>
      </c>
      <c r="C796" s="119">
        <v>8.68</v>
      </c>
      <c r="D796" s="117">
        <v>4.7</v>
      </c>
      <c r="E796" s="117">
        <v>3.9</v>
      </c>
      <c r="F796" s="117">
        <v>3</v>
      </c>
      <c r="J796" s="235">
        <f t="shared" si="36"/>
        <v>4</v>
      </c>
      <c r="K796" s="236">
        <f t="shared" si="38"/>
        <v>4.7</v>
      </c>
      <c r="L796" s="236">
        <f t="shared" si="37"/>
        <v>8.68</v>
      </c>
    </row>
    <row r="797" spans="1:12" hidden="1" x14ac:dyDescent="0.35">
      <c r="A797" s="117">
        <v>4</v>
      </c>
      <c r="B797" s="117">
        <v>180</v>
      </c>
      <c r="C797" s="119">
        <v>8.61</v>
      </c>
      <c r="D797" s="117">
        <v>4.2</v>
      </c>
      <c r="E797" s="117">
        <v>3.7</v>
      </c>
      <c r="F797" s="117">
        <v>3</v>
      </c>
      <c r="J797" s="235">
        <f t="shared" si="36"/>
        <v>4</v>
      </c>
      <c r="K797" s="236">
        <f t="shared" si="38"/>
        <v>4.2</v>
      </c>
      <c r="L797" s="236">
        <f t="shared" si="37"/>
        <v>8.61</v>
      </c>
    </row>
    <row r="798" spans="1:12" hidden="1" x14ac:dyDescent="0.35">
      <c r="A798" s="117">
        <v>4</v>
      </c>
      <c r="B798" s="117">
        <v>181</v>
      </c>
      <c r="C798" s="119">
        <v>6.83</v>
      </c>
      <c r="D798" s="117">
        <v>2.2000000000000002</v>
      </c>
      <c r="E798" s="117">
        <v>2</v>
      </c>
      <c r="F798" s="117">
        <v>3</v>
      </c>
      <c r="J798" s="235">
        <f t="shared" si="36"/>
        <v>4</v>
      </c>
      <c r="K798" s="236">
        <f t="shared" si="38"/>
        <v>2.2000000000000002</v>
      </c>
      <c r="L798" s="236">
        <f t="shared" si="37"/>
        <v>6.83</v>
      </c>
    </row>
    <row r="799" spans="1:12" hidden="1" x14ac:dyDescent="0.35">
      <c r="A799" s="117">
        <v>4</v>
      </c>
      <c r="B799" s="117">
        <v>182</v>
      </c>
      <c r="C799" s="119">
        <v>6.2799999999999994</v>
      </c>
      <c r="D799" s="117">
        <v>1.6</v>
      </c>
      <c r="E799" s="117">
        <v>1.5</v>
      </c>
      <c r="F799" s="117">
        <v>3</v>
      </c>
      <c r="J799" s="235">
        <f t="shared" si="36"/>
        <v>4</v>
      </c>
      <c r="K799" s="236">
        <f t="shared" si="38"/>
        <v>1.6</v>
      </c>
      <c r="L799" s="236">
        <f t="shared" si="37"/>
        <v>6.2799999999999994</v>
      </c>
    </row>
    <row r="800" spans="1:12" hidden="1" x14ac:dyDescent="0.35">
      <c r="A800" s="117">
        <v>4</v>
      </c>
      <c r="B800" s="117">
        <v>183</v>
      </c>
      <c r="C800" s="119">
        <v>6.32</v>
      </c>
      <c r="D800" s="117">
        <v>1.4</v>
      </c>
      <c r="E800" s="117">
        <v>1.3</v>
      </c>
      <c r="F800" s="117">
        <v>3</v>
      </c>
      <c r="J800" s="235">
        <f t="shared" si="36"/>
        <v>4</v>
      </c>
      <c r="K800" s="236">
        <f t="shared" si="38"/>
        <v>1.4</v>
      </c>
      <c r="L800" s="236">
        <f t="shared" si="37"/>
        <v>6.32</v>
      </c>
    </row>
    <row r="801" spans="1:12" hidden="1" x14ac:dyDescent="0.35">
      <c r="A801" s="117">
        <v>4</v>
      </c>
      <c r="B801" s="117">
        <v>184</v>
      </c>
      <c r="C801" s="119">
        <v>6.5299999999999994</v>
      </c>
      <c r="D801" s="117">
        <v>1.8</v>
      </c>
      <c r="E801" s="117">
        <v>1.7</v>
      </c>
      <c r="F801" s="117">
        <v>3</v>
      </c>
      <c r="J801" s="235">
        <f t="shared" si="36"/>
        <v>4</v>
      </c>
      <c r="K801" s="236">
        <f t="shared" si="38"/>
        <v>1.8</v>
      </c>
      <c r="L801" s="236">
        <f t="shared" si="37"/>
        <v>6.5299999999999994</v>
      </c>
    </row>
    <row r="802" spans="1:12" hidden="1" x14ac:dyDescent="0.35">
      <c r="A802" s="117">
        <v>4</v>
      </c>
      <c r="B802" s="117">
        <v>185</v>
      </c>
      <c r="C802" s="119">
        <v>7.06</v>
      </c>
      <c r="D802" s="117">
        <v>2.4</v>
      </c>
      <c r="E802" s="117">
        <v>2.2000000000000002</v>
      </c>
      <c r="F802" s="117">
        <v>3</v>
      </c>
      <c r="J802" s="235">
        <f t="shared" si="36"/>
        <v>4</v>
      </c>
      <c r="K802" s="236">
        <f t="shared" si="38"/>
        <v>2.4</v>
      </c>
      <c r="L802" s="236">
        <f t="shared" si="37"/>
        <v>7.06</v>
      </c>
    </row>
    <row r="803" spans="1:12" hidden="1" x14ac:dyDescent="0.35">
      <c r="A803" s="117">
        <v>4</v>
      </c>
      <c r="B803" s="117">
        <v>186</v>
      </c>
      <c r="C803" s="119">
        <v>6.35</v>
      </c>
      <c r="D803" s="117">
        <v>1.6</v>
      </c>
      <c r="E803" s="117">
        <v>1.5</v>
      </c>
      <c r="F803" s="117">
        <v>3</v>
      </c>
      <c r="J803" s="235">
        <f t="shared" si="36"/>
        <v>4</v>
      </c>
      <c r="K803" s="236">
        <f t="shared" si="38"/>
        <v>1.6</v>
      </c>
      <c r="L803" s="236">
        <f t="shared" si="37"/>
        <v>6.35</v>
      </c>
    </row>
    <row r="804" spans="1:12" hidden="1" x14ac:dyDescent="0.35">
      <c r="A804" s="117">
        <v>4</v>
      </c>
      <c r="B804" s="117">
        <v>187</v>
      </c>
      <c r="C804" s="119">
        <v>7.57</v>
      </c>
      <c r="D804" s="117">
        <v>2.9</v>
      </c>
      <c r="E804" s="117">
        <v>2.6</v>
      </c>
      <c r="F804" s="117">
        <v>3</v>
      </c>
      <c r="J804" s="235">
        <f t="shared" si="36"/>
        <v>4</v>
      </c>
      <c r="K804" s="236">
        <f t="shared" si="38"/>
        <v>2.9</v>
      </c>
      <c r="L804" s="236">
        <f t="shared" si="37"/>
        <v>7.57</v>
      </c>
    </row>
    <row r="805" spans="1:12" hidden="1" x14ac:dyDescent="0.35">
      <c r="A805" s="117">
        <v>4</v>
      </c>
      <c r="B805" s="117">
        <v>188</v>
      </c>
      <c r="C805" s="119">
        <v>6.2700000000000005</v>
      </c>
      <c r="D805" s="117">
        <v>1.3</v>
      </c>
      <c r="E805" s="117">
        <v>1.2</v>
      </c>
      <c r="F805" s="117">
        <v>3</v>
      </c>
      <c r="J805" s="235">
        <f t="shared" si="36"/>
        <v>4</v>
      </c>
      <c r="K805" s="236">
        <f t="shared" si="38"/>
        <v>1.3</v>
      </c>
      <c r="L805" s="236">
        <f t="shared" si="37"/>
        <v>6.2700000000000005</v>
      </c>
    </row>
    <row r="806" spans="1:12" hidden="1" x14ac:dyDescent="0.35">
      <c r="A806" s="117">
        <v>4</v>
      </c>
      <c r="B806" s="117">
        <v>189</v>
      </c>
      <c r="C806" s="119">
        <v>6.94</v>
      </c>
      <c r="D806" s="117">
        <v>1.9</v>
      </c>
      <c r="E806" s="117">
        <v>1.7</v>
      </c>
      <c r="F806" s="117">
        <v>3</v>
      </c>
      <c r="J806" s="235">
        <f t="shared" si="36"/>
        <v>4</v>
      </c>
      <c r="K806" s="236">
        <f t="shared" si="38"/>
        <v>1.9</v>
      </c>
      <c r="L806" s="236">
        <f t="shared" si="37"/>
        <v>6.94</v>
      </c>
    </row>
    <row r="807" spans="1:12" hidden="1" x14ac:dyDescent="0.35">
      <c r="A807" s="117">
        <v>4</v>
      </c>
      <c r="B807" s="117">
        <v>190</v>
      </c>
      <c r="C807" s="119">
        <v>6.5400000000000009</v>
      </c>
      <c r="D807" s="117">
        <v>1.7</v>
      </c>
      <c r="E807" s="117">
        <v>1.6</v>
      </c>
      <c r="F807" s="117">
        <v>3</v>
      </c>
      <c r="J807" s="235">
        <f t="shared" si="36"/>
        <v>4</v>
      </c>
      <c r="K807" s="236">
        <f t="shared" si="38"/>
        <v>1.7</v>
      </c>
      <c r="L807" s="236">
        <f t="shared" si="37"/>
        <v>6.5400000000000009</v>
      </c>
    </row>
    <row r="808" spans="1:12" hidden="1" x14ac:dyDescent="0.35">
      <c r="A808" s="117">
        <v>4</v>
      </c>
      <c r="B808" s="117">
        <v>191</v>
      </c>
      <c r="C808" s="119">
        <v>6.68</v>
      </c>
      <c r="D808" s="117">
        <v>1.8</v>
      </c>
      <c r="E808" s="117">
        <v>1.7</v>
      </c>
      <c r="F808" s="117">
        <v>3</v>
      </c>
      <c r="J808" s="235">
        <f t="shared" si="36"/>
        <v>4</v>
      </c>
      <c r="K808" s="236">
        <f t="shared" si="38"/>
        <v>1.8</v>
      </c>
      <c r="L808" s="236">
        <f t="shared" si="37"/>
        <v>6.68</v>
      </c>
    </row>
    <row r="809" spans="1:12" hidden="1" x14ac:dyDescent="0.35">
      <c r="A809" s="117">
        <v>4</v>
      </c>
      <c r="B809" s="117">
        <v>192</v>
      </c>
      <c r="C809" s="119">
        <v>7.43</v>
      </c>
      <c r="D809" s="117">
        <v>2.9</v>
      </c>
      <c r="E809" s="117">
        <v>2.5</v>
      </c>
      <c r="F809" s="117">
        <v>3</v>
      </c>
      <c r="J809" s="235">
        <f t="shared" si="36"/>
        <v>4</v>
      </c>
      <c r="K809" s="236">
        <f t="shared" si="38"/>
        <v>2.9</v>
      </c>
      <c r="L809" s="236">
        <f t="shared" si="37"/>
        <v>7.43</v>
      </c>
    </row>
    <row r="810" spans="1:12" hidden="1" x14ac:dyDescent="0.35">
      <c r="A810" s="117">
        <v>4</v>
      </c>
      <c r="B810" s="117">
        <v>193</v>
      </c>
      <c r="C810" s="119">
        <v>6.6</v>
      </c>
      <c r="D810" s="117">
        <v>1.9</v>
      </c>
      <c r="E810" s="117">
        <v>1.8</v>
      </c>
      <c r="F810" s="117">
        <v>3</v>
      </c>
      <c r="J810" s="235">
        <f t="shared" si="36"/>
        <v>4</v>
      </c>
      <c r="K810" s="236">
        <f t="shared" si="38"/>
        <v>1.9</v>
      </c>
      <c r="L810" s="236">
        <f t="shared" si="37"/>
        <v>6.6</v>
      </c>
    </row>
    <row r="811" spans="1:12" hidden="1" x14ac:dyDescent="0.35">
      <c r="A811" s="117">
        <v>4</v>
      </c>
      <c r="B811" s="117">
        <v>194</v>
      </c>
      <c r="C811" s="119">
        <v>6.83</v>
      </c>
      <c r="D811" s="117">
        <v>1.9</v>
      </c>
      <c r="E811" s="117">
        <v>1.8</v>
      </c>
      <c r="F811" s="117">
        <v>3</v>
      </c>
      <c r="J811" s="235">
        <f t="shared" si="36"/>
        <v>4</v>
      </c>
      <c r="K811" s="236">
        <f t="shared" si="38"/>
        <v>1.9</v>
      </c>
      <c r="L811" s="236">
        <f t="shared" si="37"/>
        <v>6.83</v>
      </c>
    </row>
    <row r="812" spans="1:12" hidden="1" x14ac:dyDescent="0.35">
      <c r="A812" s="117">
        <v>4</v>
      </c>
      <c r="B812" s="117">
        <v>195</v>
      </c>
      <c r="C812" s="119">
        <v>6.6</v>
      </c>
      <c r="D812" s="117">
        <v>1.9</v>
      </c>
      <c r="E812" s="117">
        <v>1.7</v>
      </c>
      <c r="F812" s="117">
        <v>3</v>
      </c>
      <c r="J812" s="235">
        <f t="shared" si="36"/>
        <v>4</v>
      </c>
      <c r="K812" s="236">
        <f t="shared" si="38"/>
        <v>1.9</v>
      </c>
      <c r="L812" s="236">
        <f t="shared" si="37"/>
        <v>6.6</v>
      </c>
    </row>
    <row r="813" spans="1:12" hidden="1" x14ac:dyDescent="0.35">
      <c r="A813" s="117">
        <v>4</v>
      </c>
      <c r="B813" s="117">
        <v>196</v>
      </c>
      <c r="C813" s="119">
        <v>8.02</v>
      </c>
      <c r="D813" s="117">
        <v>3.4</v>
      </c>
      <c r="E813" s="117">
        <v>3.1</v>
      </c>
      <c r="F813" s="117">
        <v>3</v>
      </c>
      <c r="J813" s="235">
        <f t="shared" si="36"/>
        <v>4</v>
      </c>
      <c r="K813" s="236">
        <f t="shared" si="38"/>
        <v>3.4</v>
      </c>
      <c r="L813" s="236">
        <f t="shared" si="37"/>
        <v>8.02</v>
      </c>
    </row>
    <row r="814" spans="1:12" hidden="1" x14ac:dyDescent="0.35">
      <c r="A814" s="117">
        <v>4</v>
      </c>
      <c r="B814" s="117">
        <v>197</v>
      </c>
      <c r="C814" s="119">
        <v>7.9</v>
      </c>
      <c r="D814" s="117">
        <v>3.4</v>
      </c>
      <c r="E814" s="117">
        <v>3</v>
      </c>
      <c r="F814" s="117">
        <v>3</v>
      </c>
      <c r="J814" s="235">
        <f t="shared" si="36"/>
        <v>4</v>
      </c>
      <c r="K814" s="236">
        <f t="shared" si="38"/>
        <v>3.4</v>
      </c>
      <c r="L814" s="236">
        <f t="shared" si="37"/>
        <v>7.9</v>
      </c>
    </row>
    <row r="815" spans="1:12" hidden="1" x14ac:dyDescent="0.35">
      <c r="A815" s="117">
        <v>4</v>
      </c>
      <c r="B815" s="117">
        <v>198</v>
      </c>
      <c r="C815" s="119">
        <v>7.07</v>
      </c>
      <c r="D815" s="117">
        <v>2.2999999999999998</v>
      </c>
      <c r="E815" s="117">
        <v>2</v>
      </c>
      <c r="F815" s="117">
        <v>3</v>
      </c>
      <c r="J815" s="235">
        <f t="shared" si="36"/>
        <v>4</v>
      </c>
      <c r="K815" s="236">
        <f t="shared" si="38"/>
        <v>2.2999999999999998</v>
      </c>
      <c r="L815" s="236">
        <f t="shared" si="37"/>
        <v>7.07</v>
      </c>
    </row>
    <row r="816" spans="1:12" hidden="1" x14ac:dyDescent="0.35">
      <c r="A816" s="117">
        <v>4</v>
      </c>
      <c r="B816" s="117">
        <v>199</v>
      </c>
      <c r="C816" s="119">
        <v>6.55</v>
      </c>
      <c r="D816" s="117">
        <v>2.1</v>
      </c>
      <c r="E816" s="117">
        <v>1.8</v>
      </c>
      <c r="F816" s="117">
        <v>3</v>
      </c>
      <c r="J816" s="235">
        <f t="shared" si="36"/>
        <v>4</v>
      </c>
      <c r="K816" s="236">
        <f t="shared" si="38"/>
        <v>2.1</v>
      </c>
      <c r="L816" s="236">
        <f t="shared" si="37"/>
        <v>6.55</v>
      </c>
    </row>
    <row r="817" spans="1:12" hidden="1" x14ac:dyDescent="0.35">
      <c r="A817" s="117">
        <v>4</v>
      </c>
      <c r="B817" s="117">
        <v>200</v>
      </c>
      <c r="C817" s="119">
        <v>6.95</v>
      </c>
      <c r="D817" s="117">
        <v>2.2999999999999998</v>
      </c>
      <c r="E817" s="117">
        <v>2</v>
      </c>
      <c r="F817" s="117">
        <v>3</v>
      </c>
      <c r="J817" s="235">
        <f t="shared" si="36"/>
        <v>4</v>
      </c>
      <c r="K817" s="236">
        <f t="shared" si="38"/>
        <v>2.2999999999999998</v>
      </c>
      <c r="L817" s="236">
        <f t="shared" si="37"/>
        <v>6.95</v>
      </c>
    </row>
    <row r="818" spans="1:12" x14ac:dyDescent="0.35">
      <c r="A818" s="117">
        <v>5</v>
      </c>
      <c r="B818" s="123">
        <v>1</v>
      </c>
      <c r="C818" s="119">
        <v>8.9400000000000013</v>
      </c>
      <c r="D818" s="117">
        <v>4.3</v>
      </c>
      <c r="E818" s="117">
        <v>3.2</v>
      </c>
      <c r="F818" s="117">
        <v>2</v>
      </c>
      <c r="G818" s="117">
        <v>2</v>
      </c>
      <c r="H818" s="117">
        <v>0.1</v>
      </c>
      <c r="I818" s="117">
        <v>2</v>
      </c>
      <c r="J818" s="235">
        <f t="shared" si="36"/>
        <v>5</v>
      </c>
      <c r="K818" s="236">
        <f t="shared" si="38"/>
        <v>4.3</v>
      </c>
      <c r="L818" s="236">
        <f t="shared" si="37"/>
        <v>8.9400000000000013</v>
      </c>
    </row>
    <row r="819" spans="1:12" x14ac:dyDescent="0.35">
      <c r="A819" s="117">
        <v>5</v>
      </c>
      <c r="B819" s="123">
        <v>2</v>
      </c>
      <c r="C819" s="119">
        <v>8.9499999999999993</v>
      </c>
      <c r="D819" s="117">
        <v>4.9000000000000004</v>
      </c>
      <c r="E819" s="117">
        <v>4.5999999999999996</v>
      </c>
      <c r="F819" s="117">
        <v>2</v>
      </c>
      <c r="G819" s="117">
        <v>2</v>
      </c>
      <c r="H819" s="117">
        <v>0.1</v>
      </c>
      <c r="I819" s="117">
        <v>2</v>
      </c>
      <c r="J819" s="235">
        <f t="shared" si="36"/>
        <v>5</v>
      </c>
      <c r="K819" s="236">
        <f t="shared" si="38"/>
        <v>4.9000000000000004</v>
      </c>
      <c r="L819" s="236">
        <f t="shared" si="37"/>
        <v>8.9499999999999993</v>
      </c>
    </row>
    <row r="820" spans="1:12" x14ac:dyDescent="0.35">
      <c r="A820" s="117">
        <v>5</v>
      </c>
      <c r="B820" s="123">
        <v>3</v>
      </c>
      <c r="C820" s="119">
        <v>8.9700000000000006</v>
      </c>
      <c r="D820" s="117">
        <v>4</v>
      </c>
      <c r="E820" s="117">
        <v>3.7</v>
      </c>
      <c r="F820" s="117">
        <v>2</v>
      </c>
      <c r="G820" s="117">
        <v>2</v>
      </c>
      <c r="H820" s="117">
        <v>0.1</v>
      </c>
      <c r="I820" s="117">
        <v>2</v>
      </c>
      <c r="J820" s="235">
        <f t="shared" si="36"/>
        <v>5</v>
      </c>
      <c r="K820" s="236">
        <f t="shared" si="38"/>
        <v>4</v>
      </c>
      <c r="L820" s="236">
        <f t="shared" si="37"/>
        <v>8.9700000000000006</v>
      </c>
    </row>
    <row r="821" spans="1:12" x14ac:dyDescent="0.35">
      <c r="A821" s="117">
        <v>5</v>
      </c>
      <c r="B821" s="123">
        <v>4</v>
      </c>
      <c r="C821" s="119">
        <v>9.17</v>
      </c>
      <c r="D821" s="117">
        <v>5.4</v>
      </c>
      <c r="E821" s="117">
        <v>4.7</v>
      </c>
      <c r="F821" s="117">
        <v>2</v>
      </c>
      <c r="G821" s="117">
        <v>2</v>
      </c>
      <c r="H821" s="117">
        <v>0.1</v>
      </c>
      <c r="I821" s="117">
        <v>2</v>
      </c>
      <c r="J821" s="235">
        <f t="shared" si="36"/>
        <v>5</v>
      </c>
      <c r="K821" s="236">
        <f t="shared" si="38"/>
        <v>5.4</v>
      </c>
      <c r="L821" s="236">
        <f t="shared" si="37"/>
        <v>9.17</v>
      </c>
    </row>
    <row r="822" spans="1:12" x14ac:dyDescent="0.35">
      <c r="A822" s="117">
        <v>5</v>
      </c>
      <c r="B822" s="123">
        <v>5</v>
      </c>
      <c r="C822" s="119">
        <v>8.7099999999999991</v>
      </c>
      <c r="D822" s="117">
        <v>3.9</v>
      </c>
      <c r="E822" s="117">
        <v>3.6</v>
      </c>
      <c r="F822" s="117">
        <v>3</v>
      </c>
      <c r="I822" s="117">
        <v>2</v>
      </c>
      <c r="J822" s="235">
        <f t="shared" si="36"/>
        <v>5</v>
      </c>
      <c r="K822" s="236">
        <f t="shared" si="38"/>
        <v>3.9</v>
      </c>
      <c r="L822" s="236">
        <f t="shared" si="37"/>
        <v>8.7099999999999991</v>
      </c>
    </row>
    <row r="823" spans="1:12" x14ac:dyDescent="0.35">
      <c r="A823" s="117">
        <v>5</v>
      </c>
      <c r="B823" s="123">
        <v>6</v>
      </c>
      <c r="C823" s="119">
        <v>9.629999999999999</v>
      </c>
      <c r="D823" s="117">
        <v>6.1</v>
      </c>
      <c r="E823" s="117">
        <v>5.4</v>
      </c>
      <c r="F823" s="117">
        <v>2</v>
      </c>
      <c r="G823" s="117">
        <v>2</v>
      </c>
      <c r="H823" s="117">
        <v>0.1</v>
      </c>
      <c r="I823" s="117">
        <v>2</v>
      </c>
      <c r="J823" s="235">
        <f t="shared" si="36"/>
        <v>5</v>
      </c>
      <c r="K823" s="236">
        <f t="shared" si="38"/>
        <v>6.1</v>
      </c>
      <c r="L823" s="236">
        <f t="shared" si="37"/>
        <v>9.629999999999999</v>
      </c>
    </row>
    <row r="824" spans="1:12" x14ac:dyDescent="0.35">
      <c r="A824" s="117">
        <v>5</v>
      </c>
      <c r="B824" s="123">
        <v>7</v>
      </c>
      <c r="C824" s="119">
        <v>9.84</v>
      </c>
      <c r="D824" s="117">
        <v>5.9</v>
      </c>
      <c r="E824" s="117">
        <v>5.5</v>
      </c>
      <c r="F824" s="117">
        <v>2</v>
      </c>
      <c r="G824" s="117">
        <v>2</v>
      </c>
      <c r="H824" s="117">
        <v>0.1</v>
      </c>
      <c r="I824" s="117">
        <v>2</v>
      </c>
      <c r="J824" s="235">
        <f t="shared" si="36"/>
        <v>5</v>
      </c>
      <c r="K824" s="236">
        <f t="shared" si="38"/>
        <v>5.9</v>
      </c>
      <c r="L824" s="236">
        <f t="shared" si="37"/>
        <v>9.84</v>
      </c>
    </row>
    <row r="825" spans="1:12" x14ac:dyDescent="0.35">
      <c r="A825" s="117">
        <v>5</v>
      </c>
      <c r="B825" s="123">
        <v>8</v>
      </c>
      <c r="C825" s="119">
        <v>9.76</v>
      </c>
      <c r="D825" s="117">
        <v>6.3</v>
      </c>
      <c r="E825" s="117">
        <v>5.8</v>
      </c>
      <c r="F825" s="117">
        <v>2</v>
      </c>
      <c r="G825" s="117">
        <v>2</v>
      </c>
      <c r="H825" s="117">
        <v>0.1</v>
      </c>
      <c r="I825" s="117">
        <v>2</v>
      </c>
      <c r="J825" s="235">
        <f t="shared" si="36"/>
        <v>5</v>
      </c>
      <c r="K825" s="236">
        <f t="shared" si="38"/>
        <v>6.3</v>
      </c>
      <c r="L825" s="236">
        <f t="shared" si="37"/>
        <v>9.76</v>
      </c>
    </row>
    <row r="826" spans="1:12" x14ac:dyDescent="0.35">
      <c r="A826" s="117">
        <v>5</v>
      </c>
      <c r="B826" s="123">
        <v>9</v>
      </c>
      <c r="C826" s="119">
        <v>9.35</v>
      </c>
      <c r="D826" s="117">
        <v>5.5</v>
      </c>
      <c r="E826" s="117">
        <v>5</v>
      </c>
      <c r="F826" s="117">
        <v>2</v>
      </c>
      <c r="G826" s="117">
        <v>2</v>
      </c>
      <c r="H826" s="117">
        <v>0.1</v>
      </c>
      <c r="I826" s="117">
        <v>2</v>
      </c>
      <c r="J826" s="235">
        <f t="shared" si="36"/>
        <v>5</v>
      </c>
      <c r="K826" s="236">
        <f t="shared" si="38"/>
        <v>5.5</v>
      </c>
      <c r="L826" s="236">
        <f t="shared" si="37"/>
        <v>9.35</v>
      </c>
    </row>
    <row r="827" spans="1:12" x14ac:dyDescent="0.35">
      <c r="A827" s="117">
        <v>5</v>
      </c>
      <c r="B827" s="123">
        <v>10</v>
      </c>
      <c r="C827" s="119">
        <v>9.68</v>
      </c>
      <c r="D827" s="117">
        <v>5.9</v>
      </c>
      <c r="E827" s="117">
        <v>5.4</v>
      </c>
      <c r="F827" s="117">
        <v>2</v>
      </c>
      <c r="G827" s="117">
        <v>2</v>
      </c>
      <c r="H827" s="117">
        <v>0.1</v>
      </c>
      <c r="I827" s="117">
        <v>2</v>
      </c>
      <c r="J827" s="235">
        <f t="shared" si="36"/>
        <v>5</v>
      </c>
      <c r="K827" s="236">
        <f t="shared" si="38"/>
        <v>5.9</v>
      </c>
      <c r="L827" s="236">
        <f t="shared" si="37"/>
        <v>9.68</v>
      </c>
    </row>
    <row r="828" spans="1:12" x14ac:dyDescent="0.35">
      <c r="A828" s="117">
        <v>5</v>
      </c>
      <c r="B828" s="123">
        <v>11</v>
      </c>
      <c r="C828" s="119">
        <v>9.1999999999999993</v>
      </c>
      <c r="D828" s="117">
        <v>5</v>
      </c>
      <c r="E828" s="117">
        <v>4.5999999999999996</v>
      </c>
      <c r="F828" s="117">
        <v>2</v>
      </c>
      <c r="G828" s="117">
        <v>2</v>
      </c>
      <c r="H828" s="117">
        <v>0.1</v>
      </c>
      <c r="I828" s="117">
        <v>2</v>
      </c>
      <c r="J828" s="235">
        <f t="shared" si="36"/>
        <v>5</v>
      </c>
      <c r="K828" s="236">
        <f t="shared" si="38"/>
        <v>5</v>
      </c>
      <c r="L828" s="236">
        <f t="shared" si="37"/>
        <v>9.1999999999999993</v>
      </c>
    </row>
    <row r="829" spans="1:12" x14ac:dyDescent="0.35">
      <c r="A829" s="117">
        <v>5</v>
      </c>
      <c r="B829" s="123">
        <v>12</v>
      </c>
      <c r="C829" s="119">
        <v>9.49</v>
      </c>
      <c r="D829" s="117">
        <v>6.1</v>
      </c>
      <c r="E829" s="117">
        <v>5.2</v>
      </c>
      <c r="F829" s="117">
        <v>2</v>
      </c>
      <c r="G829" s="117">
        <v>2</v>
      </c>
      <c r="H829" s="117">
        <v>0.1</v>
      </c>
      <c r="I829" s="117">
        <v>2</v>
      </c>
      <c r="J829" s="235">
        <f t="shared" si="36"/>
        <v>5</v>
      </c>
      <c r="K829" s="236">
        <f t="shared" si="38"/>
        <v>6.1</v>
      </c>
      <c r="L829" s="236">
        <f t="shared" si="37"/>
        <v>9.49</v>
      </c>
    </row>
    <row r="830" spans="1:12" x14ac:dyDescent="0.35">
      <c r="A830" s="117">
        <v>5</v>
      </c>
      <c r="B830" s="123">
        <v>13</v>
      </c>
      <c r="C830" s="119">
        <v>9.4400000000000013</v>
      </c>
      <c r="D830" s="117">
        <v>5.8</v>
      </c>
      <c r="E830" s="117">
        <v>5.0999999999999996</v>
      </c>
      <c r="F830" s="117">
        <v>2</v>
      </c>
      <c r="G830" s="117">
        <v>2</v>
      </c>
      <c r="H830" s="117">
        <v>0.1</v>
      </c>
      <c r="I830" s="117">
        <v>2</v>
      </c>
      <c r="J830" s="235">
        <f t="shared" si="36"/>
        <v>5</v>
      </c>
      <c r="K830" s="236">
        <f t="shared" si="38"/>
        <v>5.8</v>
      </c>
      <c r="L830" s="236">
        <f t="shared" si="37"/>
        <v>9.4400000000000013</v>
      </c>
    </row>
    <row r="831" spans="1:12" x14ac:dyDescent="0.35">
      <c r="A831" s="117">
        <v>5</v>
      </c>
      <c r="B831" s="123">
        <v>14</v>
      </c>
      <c r="C831" s="119">
        <v>9.58</v>
      </c>
      <c r="D831" s="117">
        <v>6.8</v>
      </c>
      <c r="E831" s="117">
        <v>5.8</v>
      </c>
      <c r="F831" s="117">
        <v>2</v>
      </c>
      <c r="G831" s="117">
        <v>2</v>
      </c>
      <c r="H831" s="117">
        <v>0.1</v>
      </c>
      <c r="I831" s="117">
        <v>2</v>
      </c>
      <c r="J831" s="235">
        <f t="shared" si="36"/>
        <v>5</v>
      </c>
      <c r="K831" s="236">
        <f t="shared" si="38"/>
        <v>6.8</v>
      </c>
      <c r="L831" s="236">
        <f t="shared" si="37"/>
        <v>9.58</v>
      </c>
    </row>
    <row r="832" spans="1:12" x14ac:dyDescent="0.35">
      <c r="A832" s="117">
        <v>5</v>
      </c>
      <c r="B832" s="123">
        <v>15</v>
      </c>
      <c r="C832" s="119">
        <v>9.5599999999999987</v>
      </c>
      <c r="D832" s="117">
        <v>6.1</v>
      </c>
      <c r="E832" s="117">
        <v>5.2</v>
      </c>
      <c r="F832" s="117">
        <v>2</v>
      </c>
      <c r="G832" s="117">
        <v>2</v>
      </c>
      <c r="H832" s="117">
        <v>0.1</v>
      </c>
      <c r="I832" s="117">
        <v>2</v>
      </c>
      <c r="J832" s="235">
        <f t="shared" si="36"/>
        <v>5</v>
      </c>
      <c r="K832" s="236">
        <f t="shared" si="38"/>
        <v>6.1</v>
      </c>
      <c r="L832" s="236">
        <f t="shared" si="37"/>
        <v>9.5599999999999987</v>
      </c>
    </row>
    <row r="833" spans="1:12" x14ac:dyDescent="0.35">
      <c r="A833" s="117">
        <v>5</v>
      </c>
      <c r="B833" s="123">
        <v>16</v>
      </c>
      <c r="C833" s="119">
        <v>9.32</v>
      </c>
      <c r="D833" s="117">
        <v>5.6</v>
      </c>
      <c r="E833" s="117">
        <v>4.9000000000000004</v>
      </c>
      <c r="F833" s="117">
        <v>2</v>
      </c>
      <c r="G833" s="117">
        <v>2</v>
      </c>
      <c r="H833" s="117">
        <v>0.1</v>
      </c>
      <c r="I833" s="117">
        <v>2</v>
      </c>
      <c r="J833" s="235">
        <f t="shared" si="36"/>
        <v>5</v>
      </c>
      <c r="K833" s="236">
        <f t="shared" si="38"/>
        <v>5.6</v>
      </c>
      <c r="L833" s="236">
        <f t="shared" si="37"/>
        <v>9.32</v>
      </c>
    </row>
    <row r="834" spans="1:12" x14ac:dyDescent="0.35">
      <c r="A834" s="117">
        <v>5</v>
      </c>
      <c r="B834" s="123">
        <v>17</v>
      </c>
      <c r="C834" s="119">
        <v>9.51</v>
      </c>
      <c r="D834" s="117">
        <v>5.6</v>
      </c>
      <c r="E834" s="117">
        <v>4.9000000000000004</v>
      </c>
      <c r="F834" s="117">
        <v>2</v>
      </c>
      <c r="G834" s="117">
        <v>2</v>
      </c>
      <c r="H834" s="117">
        <v>0.1</v>
      </c>
      <c r="I834" s="117">
        <v>2</v>
      </c>
      <c r="J834" s="235">
        <f t="shared" si="36"/>
        <v>5</v>
      </c>
      <c r="K834" s="236">
        <f t="shared" si="38"/>
        <v>5.6</v>
      </c>
      <c r="L834" s="236">
        <f t="shared" si="37"/>
        <v>9.51</v>
      </c>
    </row>
    <row r="835" spans="1:12" x14ac:dyDescent="0.35">
      <c r="A835" s="117">
        <v>5</v>
      </c>
      <c r="B835" s="123">
        <v>18</v>
      </c>
      <c r="C835" s="119">
        <v>9.370000000000001</v>
      </c>
      <c r="D835" s="117">
        <v>5.6</v>
      </c>
      <c r="E835" s="117">
        <v>5</v>
      </c>
      <c r="F835" s="117">
        <v>2</v>
      </c>
      <c r="G835" s="117">
        <v>2</v>
      </c>
      <c r="H835" s="117">
        <v>0.1</v>
      </c>
      <c r="I835" s="117">
        <v>2</v>
      </c>
      <c r="J835" s="235">
        <f t="shared" si="36"/>
        <v>5</v>
      </c>
      <c r="K835" s="236">
        <f t="shared" si="38"/>
        <v>5.6</v>
      </c>
      <c r="L835" s="236">
        <f t="shared" si="37"/>
        <v>9.370000000000001</v>
      </c>
    </row>
    <row r="836" spans="1:12" x14ac:dyDescent="0.35">
      <c r="A836" s="117">
        <v>5</v>
      </c>
      <c r="B836" s="123">
        <v>19</v>
      </c>
      <c r="C836" s="119">
        <v>9.07</v>
      </c>
      <c r="D836" s="117">
        <v>4.7</v>
      </c>
      <c r="E836" s="117">
        <v>4</v>
      </c>
      <c r="F836" s="117">
        <v>2</v>
      </c>
      <c r="G836" s="117">
        <v>2</v>
      </c>
      <c r="H836" s="117">
        <v>0.1</v>
      </c>
      <c r="I836" s="117">
        <v>2</v>
      </c>
      <c r="J836" s="235">
        <f t="shared" si="36"/>
        <v>5</v>
      </c>
      <c r="K836" s="236">
        <f t="shared" si="38"/>
        <v>4.7</v>
      </c>
      <c r="L836" s="236">
        <f t="shared" si="37"/>
        <v>9.07</v>
      </c>
    </row>
    <row r="837" spans="1:12" x14ac:dyDescent="0.35">
      <c r="A837" s="117">
        <v>5</v>
      </c>
      <c r="B837" s="123">
        <v>20</v>
      </c>
      <c r="C837" s="119">
        <v>9.6</v>
      </c>
      <c r="D837" s="117">
        <v>6.2</v>
      </c>
      <c r="E837" s="117">
        <v>5.3</v>
      </c>
      <c r="F837" s="117">
        <v>2</v>
      </c>
      <c r="G837" s="117">
        <v>2</v>
      </c>
      <c r="H837" s="117">
        <v>0.1</v>
      </c>
      <c r="I837" s="117">
        <v>2</v>
      </c>
      <c r="J837" s="235">
        <f t="shared" si="36"/>
        <v>5</v>
      </c>
      <c r="K837" s="236">
        <f t="shared" si="38"/>
        <v>6.2</v>
      </c>
      <c r="L837" s="236">
        <f t="shared" si="37"/>
        <v>9.6</v>
      </c>
    </row>
    <row r="838" spans="1:12" x14ac:dyDescent="0.35">
      <c r="A838" s="117">
        <v>5</v>
      </c>
      <c r="B838" s="123">
        <v>21</v>
      </c>
      <c r="C838" s="119">
        <v>9.33</v>
      </c>
      <c r="D838" s="117">
        <v>5.5</v>
      </c>
      <c r="E838" s="117">
        <v>4.8</v>
      </c>
      <c r="F838" s="117">
        <v>2</v>
      </c>
      <c r="G838" s="117">
        <v>2</v>
      </c>
      <c r="H838" s="117">
        <v>0.1</v>
      </c>
      <c r="I838" s="117">
        <v>2</v>
      </c>
      <c r="J838" s="235">
        <f t="shared" si="36"/>
        <v>5</v>
      </c>
      <c r="K838" s="236">
        <f t="shared" si="38"/>
        <v>5.5</v>
      </c>
      <c r="L838" s="236">
        <f t="shared" si="37"/>
        <v>9.33</v>
      </c>
    </row>
    <row r="839" spans="1:12" x14ac:dyDescent="0.35">
      <c r="A839" s="117">
        <v>5</v>
      </c>
      <c r="B839" s="123">
        <v>22</v>
      </c>
      <c r="C839" s="119">
        <v>9.2200000000000006</v>
      </c>
      <c r="D839" s="117">
        <v>4.8</v>
      </c>
      <c r="E839" s="117">
        <v>4.3</v>
      </c>
      <c r="F839" s="117">
        <v>2</v>
      </c>
      <c r="G839" s="117">
        <v>2</v>
      </c>
      <c r="H839" s="117">
        <v>0.1</v>
      </c>
      <c r="I839" s="117">
        <v>2</v>
      </c>
      <c r="J839" s="235">
        <f t="shared" si="36"/>
        <v>5</v>
      </c>
      <c r="K839" s="236">
        <f t="shared" si="38"/>
        <v>4.8</v>
      </c>
      <c r="L839" s="236">
        <f t="shared" si="37"/>
        <v>9.2200000000000006</v>
      </c>
    </row>
    <row r="840" spans="1:12" x14ac:dyDescent="0.35">
      <c r="A840" s="117">
        <v>5</v>
      </c>
      <c r="B840" s="123">
        <v>23</v>
      </c>
      <c r="C840" s="119">
        <v>9.51</v>
      </c>
      <c r="D840" s="117">
        <v>5.0999999999999996</v>
      </c>
      <c r="E840" s="117">
        <v>4.5</v>
      </c>
      <c r="F840" s="117">
        <v>2</v>
      </c>
      <c r="G840" s="117">
        <v>2</v>
      </c>
      <c r="H840" s="117">
        <v>0.1</v>
      </c>
      <c r="I840" s="117">
        <v>2</v>
      </c>
      <c r="J840" s="235">
        <f t="shared" si="36"/>
        <v>5</v>
      </c>
      <c r="K840" s="236">
        <f t="shared" si="38"/>
        <v>5.0999999999999996</v>
      </c>
      <c r="L840" s="236">
        <f t="shared" si="37"/>
        <v>9.51</v>
      </c>
    </row>
    <row r="841" spans="1:12" x14ac:dyDescent="0.35">
      <c r="A841" s="117">
        <v>5</v>
      </c>
      <c r="B841" s="123">
        <v>24</v>
      </c>
      <c r="C841" s="119">
        <v>9.58</v>
      </c>
      <c r="D841" s="117">
        <v>5.4</v>
      </c>
      <c r="E841" s="117">
        <v>4.8</v>
      </c>
      <c r="F841" s="117">
        <v>2</v>
      </c>
      <c r="G841" s="117">
        <v>2</v>
      </c>
      <c r="H841" s="117">
        <v>0.1</v>
      </c>
      <c r="I841" s="117">
        <v>2</v>
      </c>
      <c r="J841" s="235">
        <f t="shared" si="36"/>
        <v>5</v>
      </c>
      <c r="K841" s="236">
        <f t="shared" si="38"/>
        <v>5.4</v>
      </c>
      <c r="L841" s="236">
        <f t="shared" si="37"/>
        <v>9.58</v>
      </c>
    </row>
    <row r="842" spans="1:12" x14ac:dyDescent="0.35">
      <c r="A842" s="117">
        <v>5</v>
      </c>
      <c r="B842" s="117">
        <v>25</v>
      </c>
      <c r="C842" s="119">
        <v>10.050000000000001</v>
      </c>
      <c r="D842" s="117">
        <v>7.2</v>
      </c>
      <c r="E842" s="117">
        <v>6.2</v>
      </c>
      <c r="F842" s="117">
        <v>2</v>
      </c>
      <c r="G842" s="117">
        <v>2</v>
      </c>
      <c r="H842" s="117">
        <v>0.1</v>
      </c>
      <c r="J842" s="235">
        <f t="shared" si="36"/>
        <v>5</v>
      </c>
      <c r="K842" s="236">
        <f t="shared" si="38"/>
        <v>7.2</v>
      </c>
      <c r="L842" s="236">
        <f t="shared" si="37"/>
        <v>10.050000000000001</v>
      </c>
    </row>
    <row r="843" spans="1:12" x14ac:dyDescent="0.35">
      <c r="A843" s="117">
        <v>5</v>
      </c>
      <c r="B843" s="117">
        <v>26</v>
      </c>
      <c r="C843" s="119">
        <v>9.7099999999999991</v>
      </c>
      <c r="D843" s="117">
        <v>6.3</v>
      </c>
      <c r="E843" s="117">
        <v>5.6</v>
      </c>
      <c r="F843" s="117">
        <v>2</v>
      </c>
      <c r="G843" s="117">
        <v>2</v>
      </c>
      <c r="H843" s="117">
        <v>0.1</v>
      </c>
      <c r="J843" s="235">
        <f t="shared" ref="J843:J906" si="39">+A843</f>
        <v>5</v>
      </c>
      <c r="K843" s="236">
        <f t="shared" si="38"/>
        <v>6.3</v>
      </c>
      <c r="L843" s="236">
        <f t="shared" ref="L843:L906" si="40">+C843</f>
        <v>9.7099999999999991</v>
      </c>
    </row>
    <row r="844" spans="1:12" x14ac:dyDescent="0.35">
      <c r="A844" s="117">
        <v>5</v>
      </c>
      <c r="B844" s="117">
        <v>27</v>
      </c>
      <c r="C844" s="119">
        <v>8.4599999999999991</v>
      </c>
      <c r="D844" s="117">
        <v>3.4</v>
      </c>
      <c r="E844" s="117">
        <v>3.2</v>
      </c>
      <c r="F844" s="117">
        <v>3</v>
      </c>
      <c r="J844" s="235">
        <f t="shared" si="39"/>
        <v>5</v>
      </c>
      <c r="K844" s="236">
        <f t="shared" si="38"/>
        <v>3.4</v>
      </c>
      <c r="L844" s="236">
        <f t="shared" si="40"/>
        <v>8.4599999999999991</v>
      </c>
    </row>
    <row r="845" spans="1:12" x14ac:dyDescent="0.35">
      <c r="A845" s="117">
        <v>5</v>
      </c>
      <c r="B845" s="117">
        <v>28</v>
      </c>
      <c r="C845" s="119">
        <v>10</v>
      </c>
      <c r="D845" s="117">
        <v>8.5</v>
      </c>
      <c r="E845" s="117">
        <v>7.7</v>
      </c>
      <c r="F845" s="117">
        <v>2</v>
      </c>
      <c r="G845" s="117">
        <v>2</v>
      </c>
      <c r="H845" s="117">
        <v>0.1</v>
      </c>
      <c r="J845" s="235">
        <f t="shared" si="39"/>
        <v>5</v>
      </c>
      <c r="K845" s="236">
        <f t="shared" si="38"/>
        <v>8.5</v>
      </c>
      <c r="L845" s="236">
        <f t="shared" si="40"/>
        <v>10</v>
      </c>
    </row>
    <row r="846" spans="1:12" x14ac:dyDescent="0.35">
      <c r="A846" s="117">
        <v>5</v>
      </c>
      <c r="B846" s="117">
        <v>29</v>
      </c>
      <c r="C846" s="119">
        <v>9.76</v>
      </c>
      <c r="D846" s="117">
        <v>6.6</v>
      </c>
      <c r="E846" s="117">
        <v>5.8</v>
      </c>
      <c r="F846" s="117">
        <v>2</v>
      </c>
      <c r="G846" s="117">
        <v>2</v>
      </c>
      <c r="H846" s="117">
        <v>0.1</v>
      </c>
      <c r="J846" s="235">
        <f t="shared" si="39"/>
        <v>5</v>
      </c>
      <c r="K846" s="236">
        <f t="shared" si="38"/>
        <v>6.6</v>
      </c>
      <c r="L846" s="236">
        <f t="shared" si="40"/>
        <v>9.76</v>
      </c>
    </row>
    <row r="847" spans="1:12" x14ac:dyDescent="0.35">
      <c r="A847" s="117">
        <v>5</v>
      </c>
      <c r="B847" s="117">
        <v>30</v>
      </c>
      <c r="C847" s="119">
        <v>9.65</v>
      </c>
      <c r="D847" s="117">
        <v>5.8</v>
      </c>
      <c r="E847" s="117">
        <v>5.0999999999999996</v>
      </c>
      <c r="F847" s="117">
        <v>2</v>
      </c>
      <c r="G847" s="117">
        <v>2</v>
      </c>
      <c r="H847" s="117">
        <v>0.1</v>
      </c>
      <c r="J847" s="235">
        <f t="shared" si="39"/>
        <v>5</v>
      </c>
      <c r="K847" s="236">
        <f t="shared" si="38"/>
        <v>5.8</v>
      </c>
      <c r="L847" s="236">
        <f t="shared" si="40"/>
        <v>9.65</v>
      </c>
    </row>
    <row r="848" spans="1:12" x14ac:dyDescent="0.35">
      <c r="A848" s="117">
        <v>5</v>
      </c>
      <c r="B848" s="117">
        <v>31</v>
      </c>
      <c r="C848" s="119">
        <v>11.02</v>
      </c>
      <c r="D848" s="117">
        <v>8.8000000000000007</v>
      </c>
      <c r="E848" s="117">
        <v>7.5</v>
      </c>
      <c r="F848" s="117">
        <v>2</v>
      </c>
      <c r="G848" s="117">
        <v>2</v>
      </c>
      <c r="H848" s="117">
        <v>0.1</v>
      </c>
      <c r="J848" s="235">
        <f t="shared" si="39"/>
        <v>5</v>
      </c>
      <c r="K848" s="236">
        <f t="shared" si="38"/>
        <v>8.8000000000000007</v>
      </c>
      <c r="L848" s="236">
        <f t="shared" si="40"/>
        <v>11.02</v>
      </c>
    </row>
    <row r="849" spans="1:12" x14ac:dyDescent="0.35">
      <c r="A849" s="117">
        <v>5</v>
      </c>
      <c r="B849" s="117">
        <v>32</v>
      </c>
      <c r="C849" s="119">
        <v>9.48</v>
      </c>
      <c r="D849" s="117">
        <v>5.8</v>
      </c>
      <c r="E849" s="117">
        <v>5.2</v>
      </c>
      <c r="F849" s="117">
        <v>2</v>
      </c>
      <c r="G849" s="117">
        <v>2</v>
      </c>
      <c r="H849" s="117">
        <v>0.1</v>
      </c>
      <c r="J849" s="235">
        <f t="shared" si="39"/>
        <v>5</v>
      </c>
      <c r="K849" s="236">
        <f t="shared" si="38"/>
        <v>5.8</v>
      </c>
      <c r="L849" s="236">
        <f t="shared" si="40"/>
        <v>9.48</v>
      </c>
    </row>
    <row r="850" spans="1:12" x14ac:dyDescent="0.35">
      <c r="A850" s="117">
        <v>5</v>
      </c>
      <c r="B850" s="117">
        <v>33</v>
      </c>
      <c r="C850" s="119">
        <v>9.75</v>
      </c>
      <c r="D850" s="117">
        <v>7</v>
      </c>
      <c r="E850" s="117">
        <v>6.2</v>
      </c>
      <c r="F850" s="117">
        <v>2</v>
      </c>
      <c r="G850" s="117">
        <v>2</v>
      </c>
      <c r="H850" s="117">
        <v>0.1</v>
      </c>
      <c r="J850" s="235">
        <f t="shared" si="39"/>
        <v>5</v>
      </c>
      <c r="K850" s="236">
        <f t="shared" si="38"/>
        <v>7</v>
      </c>
      <c r="L850" s="236">
        <f t="shared" si="40"/>
        <v>9.75</v>
      </c>
    </row>
    <row r="851" spans="1:12" x14ac:dyDescent="0.35">
      <c r="A851" s="117">
        <v>5</v>
      </c>
      <c r="B851" s="117">
        <v>34</v>
      </c>
      <c r="C851" s="119">
        <v>11.05</v>
      </c>
      <c r="D851" s="117">
        <v>9.6</v>
      </c>
      <c r="E851" s="117">
        <v>7.7</v>
      </c>
      <c r="F851" s="117">
        <v>2</v>
      </c>
      <c r="G851" s="117">
        <v>2</v>
      </c>
      <c r="H851" s="117">
        <v>0.1</v>
      </c>
      <c r="J851" s="235">
        <f t="shared" si="39"/>
        <v>5</v>
      </c>
      <c r="K851" s="236">
        <f t="shared" ref="K851:K914" si="41">+D851</f>
        <v>9.6</v>
      </c>
      <c r="L851" s="236">
        <f t="shared" si="40"/>
        <v>11.05</v>
      </c>
    </row>
    <row r="852" spans="1:12" x14ac:dyDescent="0.35">
      <c r="A852" s="117">
        <v>5</v>
      </c>
      <c r="B852" s="117">
        <v>35</v>
      </c>
      <c r="C852" s="119">
        <v>11.7</v>
      </c>
      <c r="D852" s="117">
        <v>8.4</v>
      </c>
      <c r="E852" s="117">
        <v>7.6</v>
      </c>
      <c r="F852" s="117">
        <v>2</v>
      </c>
      <c r="G852" s="117">
        <v>2</v>
      </c>
      <c r="H852" s="117">
        <v>0.1</v>
      </c>
      <c r="J852" s="235">
        <f t="shared" si="39"/>
        <v>5</v>
      </c>
      <c r="K852" s="236">
        <f t="shared" si="41"/>
        <v>8.4</v>
      </c>
      <c r="L852" s="236">
        <f t="shared" si="40"/>
        <v>11.7</v>
      </c>
    </row>
    <row r="853" spans="1:12" x14ac:dyDescent="0.35">
      <c r="A853" s="117">
        <v>5</v>
      </c>
      <c r="B853" s="117">
        <v>36</v>
      </c>
      <c r="C853" s="119">
        <v>10.040000000000001</v>
      </c>
      <c r="D853" s="117">
        <v>7.2</v>
      </c>
      <c r="E853" s="117">
        <v>6.1</v>
      </c>
      <c r="F853" s="117">
        <v>2</v>
      </c>
      <c r="G853" s="117">
        <v>2</v>
      </c>
      <c r="H853" s="117">
        <v>0.1</v>
      </c>
      <c r="J853" s="235">
        <f t="shared" si="39"/>
        <v>5</v>
      </c>
      <c r="K853" s="236">
        <f t="shared" si="41"/>
        <v>7.2</v>
      </c>
      <c r="L853" s="236">
        <f t="shared" si="40"/>
        <v>10.040000000000001</v>
      </c>
    </row>
    <row r="854" spans="1:12" x14ac:dyDescent="0.35">
      <c r="A854" s="117">
        <v>5</v>
      </c>
      <c r="B854" s="117">
        <v>37</v>
      </c>
      <c r="C854" s="119">
        <v>11.14</v>
      </c>
      <c r="D854" s="117">
        <v>10</v>
      </c>
      <c r="E854" s="117">
        <v>8.6</v>
      </c>
      <c r="F854" s="117">
        <v>2</v>
      </c>
      <c r="G854" s="117">
        <v>2</v>
      </c>
      <c r="H854" s="117">
        <v>0.1</v>
      </c>
      <c r="J854" s="235">
        <f t="shared" si="39"/>
        <v>5</v>
      </c>
      <c r="K854" s="236">
        <f t="shared" si="41"/>
        <v>10</v>
      </c>
      <c r="L854" s="236">
        <f t="shared" si="40"/>
        <v>11.14</v>
      </c>
    </row>
    <row r="855" spans="1:12" x14ac:dyDescent="0.35">
      <c r="A855" s="117">
        <v>5</v>
      </c>
      <c r="B855" s="117">
        <v>38</v>
      </c>
      <c r="C855" s="119">
        <v>10.27</v>
      </c>
      <c r="D855" s="117">
        <v>7.5</v>
      </c>
      <c r="E855" s="117">
        <v>6.6</v>
      </c>
      <c r="F855" s="117">
        <v>2</v>
      </c>
      <c r="G855" s="117">
        <v>2</v>
      </c>
      <c r="H855" s="117">
        <v>0.1</v>
      </c>
      <c r="J855" s="235">
        <f t="shared" si="39"/>
        <v>5</v>
      </c>
      <c r="K855" s="236">
        <f t="shared" si="41"/>
        <v>7.5</v>
      </c>
      <c r="L855" s="236">
        <f t="shared" si="40"/>
        <v>10.27</v>
      </c>
    </row>
    <row r="856" spans="1:12" x14ac:dyDescent="0.35">
      <c r="A856" s="117">
        <v>5</v>
      </c>
      <c r="B856" s="117">
        <v>39</v>
      </c>
      <c r="C856" s="119">
        <v>9.2799999999999994</v>
      </c>
      <c r="D856" s="117">
        <v>5.6</v>
      </c>
      <c r="E856" s="117">
        <v>4.9000000000000004</v>
      </c>
      <c r="F856" s="117">
        <v>2</v>
      </c>
      <c r="G856" s="117">
        <v>2</v>
      </c>
      <c r="H856" s="117">
        <v>0.1</v>
      </c>
      <c r="J856" s="235">
        <f t="shared" si="39"/>
        <v>5</v>
      </c>
      <c r="K856" s="236">
        <f t="shared" si="41"/>
        <v>5.6</v>
      </c>
      <c r="L856" s="236">
        <f t="shared" si="40"/>
        <v>9.2799999999999994</v>
      </c>
    </row>
    <row r="857" spans="1:12" x14ac:dyDescent="0.35">
      <c r="A857" s="117">
        <v>5</v>
      </c>
      <c r="B857" s="117">
        <v>40</v>
      </c>
      <c r="C857" s="119">
        <v>11.48</v>
      </c>
      <c r="D857" s="117">
        <v>7.4</v>
      </c>
      <c r="E857" s="117">
        <v>7.4</v>
      </c>
      <c r="F857" s="117">
        <v>2</v>
      </c>
      <c r="G857" s="117">
        <v>2</v>
      </c>
      <c r="H857" s="117">
        <v>0.1</v>
      </c>
      <c r="J857" s="235">
        <f t="shared" si="39"/>
        <v>5</v>
      </c>
      <c r="K857" s="236">
        <f t="shared" si="41"/>
        <v>7.4</v>
      </c>
      <c r="L857" s="236">
        <f t="shared" si="40"/>
        <v>11.48</v>
      </c>
    </row>
    <row r="858" spans="1:12" x14ac:dyDescent="0.35">
      <c r="A858" s="117">
        <v>5</v>
      </c>
      <c r="B858" s="117">
        <v>41</v>
      </c>
      <c r="C858" s="119">
        <v>11.07</v>
      </c>
      <c r="D858" s="117">
        <v>9.4</v>
      </c>
      <c r="E858" s="117">
        <v>7.7</v>
      </c>
      <c r="F858" s="117">
        <v>2</v>
      </c>
      <c r="G858" s="117">
        <v>2</v>
      </c>
      <c r="H858" s="117">
        <v>0.1</v>
      </c>
      <c r="J858" s="235">
        <f t="shared" si="39"/>
        <v>5</v>
      </c>
      <c r="K858" s="236">
        <f t="shared" si="41"/>
        <v>9.4</v>
      </c>
      <c r="L858" s="236">
        <f t="shared" si="40"/>
        <v>11.07</v>
      </c>
    </row>
    <row r="859" spans="1:12" x14ac:dyDescent="0.35">
      <c r="A859" s="117">
        <v>5</v>
      </c>
      <c r="B859" s="117">
        <v>42</v>
      </c>
      <c r="C859" s="119">
        <v>9.9</v>
      </c>
      <c r="D859" s="117">
        <v>7</v>
      </c>
      <c r="E859" s="117">
        <v>6.2</v>
      </c>
      <c r="F859" s="117">
        <v>2</v>
      </c>
      <c r="G859" s="117">
        <v>2</v>
      </c>
      <c r="H859" s="117">
        <v>0.1</v>
      </c>
      <c r="J859" s="235">
        <f t="shared" si="39"/>
        <v>5</v>
      </c>
      <c r="K859" s="236">
        <f t="shared" si="41"/>
        <v>7</v>
      </c>
      <c r="L859" s="236">
        <f t="shared" si="40"/>
        <v>9.9</v>
      </c>
    </row>
    <row r="860" spans="1:12" x14ac:dyDescent="0.35">
      <c r="A860" s="117">
        <v>5</v>
      </c>
      <c r="B860" s="117">
        <v>43</v>
      </c>
      <c r="C860" s="119">
        <v>10.85</v>
      </c>
      <c r="D860" s="117">
        <v>8.6999999999999993</v>
      </c>
      <c r="E860" s="117">
        <v>7.3</v>
      </c>
      <c r="F860" s="117">
        <v>2</v>
      </c>
      <c r="G860" s="117">
        <v>2</v>
      </c>
      <c r="H860" s="117">
        <v>0.1</v>
      </c>
      <c r="J860" s="235">
        <f t="shared" si="39"/>
        <v>5</v>
      </c>
      <c r="K860" s="236">
        <f t="shared" si="41"/>
        <v>8.6999999999999993</v>
      </c>
      <c r="L860" s="236">
        <f t="shared" si="40"/>
        <v>10.85</v>
      </c>
    </row>
    <row r="861" spans="1:12" x14ac:dyDescent="0.35">
      <c r="A861" s="117">
        <v>5</v>
      </c>
      <c r="B861" s="117">
        <v>44</v>
      </c>
      <c r="C861" s="119">
        <v>10.97</v>
      </c>
      <c r="D861" s="117">
        <v>10.5</v>
      </c>
      <c r="E861" s="117">
        <v>8.8000000000000007</v>
      </c>
      <c r="F861" s="117">
        <v>2</v>
      </c>
      <c r="G861" s="117">
        <v>3</v>
      </c>
      <c r="H861" s="117">
        <v>0.7</v>
      </c>
      <c r="J861" s="235">
        <f t="shared" si="39"/>
        <v>5</v>
      </c>
      <c r="K861" s="236">
        <f t="shared" si="41"/>
        <v>10.5</v>
      </c>
      <c r="L861" s="236">
        <f t="shared" si="40"/>
        <v>10.97</v>
      </c>
    </row>
    <row r="862" spans="1:12" x14ac:dyDescent="0.35">
      <c r="A862" s="117">
        <v>5</v>
      </c>
      <c r="B862" s="117">
        <v>45</v>
      </c>
      <c r="C862" s="119">
        <v>10.01</v>
      </c>
      <c r="D862" s="117">
        <v>6.8</v>
      </c>
      <c r="E862" s="117">
        <v>5.9</v>
      </c>
      <c r="F862" s="117">
        <v>2</v>
      </c>
      <c r="G862" s="117">
        <v>2</v>
      </c>
      <c r="H862" s="117">
        <v>0.1</v>
      </c>
      <c r="J862" s="235">
        <f t="shared" si="39"/>
        <v>5</v>
      </c>
      <c r="K862" s="236">
        <f t="shared" si="41"/>
        <v>6.8</v>
      </c>
      <c r="L862" s="236">
        <f t="shared" si="40"/>
        <v>10.01</v>
      </c>
    </row>
    <row r="863" spans="1:12" x14ac:dyDescent="0.35">
      <c r="A863" s="117">
        <v>5</v>
      </c>
      <c r="B863" s="117">
        <v>46</v>
      </c>
      <c r="C863" s="119">
        <v>10.129999999999999</v>
      </c>
      <c r="D863" s="117">
        <v>8.5</v>
      </c>
      <c r="E863" s="117">
        <v>7.3</v>
      </c>
      <c r="F863" s="117">
        <v>2</v>
      </c>
      <c r="G863" s="117">
        <v>2</v>
      </c>
      <c r="H863" s="117">
        <v>0.1</v>
      </c>
      <c r="J863" s="235">
        <f t="shared" si="39"/>
        <v>5</v>
      </c>
      <c r="K863" s="236">
        <f t="shared" si="41"/>
        <v>8.5</v>
      </c>
      <c r="L863" s="236">
        <f t="shared" si="40"/>
        <v>10.129999999999999</v>
      </c>
    </row>
    <row r="864" spans="1:12" x14ac:dyDescent="0.35">
      <c r="A864" s="117">
        <v>5</v>
      </c>
      <c r="B864" s="117">
        <v>47</v>
      </c>
      <c r="C864" s="119">
        <v>10.959999999999999</v>
      </c>
      <c r="D864" s="117">
        <v>9.6999999999999993</v>
      </c>
      <c r="E864" s="117">
        <v>8.6999999999999993</v>
      </c>
      <c r="F864" s="117">
        <v>2</v>
      </c>
      <c r="G864" s="117">
        <v>3</v>
      </c>
      <c r="H864" s="117">
        <v>0.5</v>
      </c>
      <c r="J864" s="235">
        <f t="shared" si="39"/>
        <v>5</v>
      </c>
      <c r="K864" s="236">
        <f t="shared" si="41"/>
        <v>9.6999999999999993</v>
      </c>
      <c r="L864" s="236">
        <f t="shared" si="40"/>
        <v>10.959999999999999</v>
      </c>
    </row>
    <row r="865" spans="1:12" x14ac:dyDescent="0.35">
      <c r="A865" s="117">
        <v>5</v>
      </c>
      <c r="B865" s="117">
        <v>48</v>
      </c>
      <c r="C865" s="119">
        <v>11</v>
      </c>
      <c r="D865" s="117">
        <v>8.6999999999999993</v>
      </c>
      <c r="E865" s="117">
        <v>7.5</v>
      </c>
      <c r="F865" s="117">
        <v>2</v>
      </c>
      <c r="G865" s="117">
        <v>3</v>
      </c>
      <c r="H865" s="117">
        <v>0.4</v>
      </c>
      <c r="J865" s="235">
        <f t="shared" si="39"/>
        <v>5</v>
      </c>
      <c r="K865" s="236">
        <f t="shared" si="41"/>
        <v>8.6999999999999993</v>
      </c>
      <c r="L865" s="236">
        <f t="shared" si="40"/>
        <v>11</v>
      </c>
    </row>
    <row r="866" spans="1:12" x14ac:dyDescent="0.35">
      <c r="A866" s="117">
        <v>5</v>
      </c>
      <c r="B866" s="117">
        <v>49</v>
      </c>
      <c r="C866" s="119">
        <v>9.7200000000000006</v>
      </c>
      <c r="D866" s="117">
        <v>6.5</v>
      </c>
      <c r="E866" s="117">
        <v>5.8</v>
      </c>
      <c r="F866" s="117">
        <v>2</v>
      </c>
      <c r="G866" s="117">
        <v>2</v>
      </c>
      <c r="H866" s="117">
        <v>0.1</v>
      </c>
      <c r="J866" s="235">
        <f t="shared" si="39"/>
        <v>5</v>
      </c>
      <c r="K866" s="236">
        <f t="shared" si="41"/>
        <v>6.5</v>
      </c>
      <c r="L866" s="236">
        <f t="shared" si="40"/>
        <v>9.7200000000000006</v>
      </c>
    </row>
    <row r="867" spans="1:12" x14ac:dyDescent="0.35">
      <c r="A867" s="117">
        <v>5</v>
      </c>
      <c r="B867" s="117">
        <v>50</v>
      </c>
      <c r="C867" s="119">
        <v>9.4599999999999991</v>
      </c>
      <c r="D867" s="117">
        <v>6.4</v>
      </c>
      <c r="E867" s="117">
        <v>5.5</v>
      </c>
      <c r="F867" s="117">
        <v>2</v>
      </c>
      <c r="G867" s="117">
        <v>2</v>
      </c>
      <c r="H867" s="117">
        <v>0.1</v>
      </c>
      <c r="J867" s="235">
        <f t="shared" si="39"/>
        <v>5</v>
      </c>
      <c r="K867" s="236">
        <f t="shared" si="41"/>
        <v>6.4</v>
      </c>
      <c r="L867" s="236">
        <f t="shared" si="40"/>
        <v>9.4599999999999991</v>
      </c>
    </row>
    <row r="868" spans="1:12" x14ac:dyDescent="0.35">
      <c r="A868" s="117">
        <v>5</v>
      </c>
      <c r="B868" s="117">
        <v>51</v>
      </c>
      <c r="C868" s="119">
        <v>11</v>
      </c>
      <c r="D868" s="117">
        <v>10.199999999999999</v>
      </c>
      <c r="E868" s="117">
        <v>8.9</v>
      </c>
      <c r="F868" s="117">
        <v>2</v>
      </c>
      <c r="G868" s="117">
        <v>3</v>
      </c>
      <c r="H868" s="117">
        <v>0.4</v>
      </c>
      <c r="J868" s="235">
        <f t="shared" si="39"/>
        <v>5</v>
      </c>
      <c r="K868" s="236">
        <f t="shared" si="41"/>
        <v>10.199999999999999</v>
      </c>
      <c r="L868" s="236">
        <f t="shared" si="40"/>
        <v>11</v>
      </c>
    </row>
    <row r="869" spans="1:12" x14ac:dyDescent="0.35">
      <c r="A869" s="117">
        <v>5</v>
      </c>
      <c r="B869" s="117">
        <v>52</v>
      </c>
      <c r="C869" s="119">
        <v>9.85</v>
      </c>
      <c r="D869" s="117">
        <v>6.2</v>
      </c>
      <c r="E869" s="117">
        <v>5.8</v>
      </c>
      <c r="F869" s="117">
        <v>2</v>
      </c>
      <c r="G869" s="117">
        <v>2</v>
      </c>
      <c r="J869" s="235">
        <f t="shared" si="39"/>
        <v>5</v>
      </c>
      <c r="K869" s="236">
        <f t="shared" si="41"/>
        <v>6.2</v>
      </c>
      <c r="L869" s="236">
        <f t="shared" si="40"/>
        <v>9.85</v>
      </c>
    </row>
    <row r="870" spans="1:12" x14ac:dyDescent="0.35">
      <c r="A870" s="117">
        <v>5</v>
      </c>
      <c r="B870" s="117">
        <v>53</v>
      </c>
      <c r="C870" s="119">
        <v>10.620000000000001</v>
      </c>
      <c r="D870" s="117">
        <v>8.1999999999999993</v>
      </c>
      <c r="E870" s="117">
        <v>7.2</v>
      </c>
      <c r="F870" s="117">
        <v>2</v>
      </c>
      <c r="G870" s="117">
        <v>2</v>
      </c>
      <c r="J870" s="235">
        <f t="shared" si="39"/>
        <v>5</v>
      </c>
      <c r="K870" s="236">
        <f t="shared" si="41"/>
        <v>8.1999999999999993</v>
      </c>
      <c r="L870" s="236">
        <f t="shared" si="40"/>
        <v>10.620000000000001</v>
      </c>
    </row>
    <row r="871" spans="1:12" x14ac:dyDescent="0.35">
      <c r="A871" s="117">
        <v>5</v>
      </c>
      <c r="B871" s="117">
        <v>54</v>
      </c>
      <c r="C871" s="119">
        <v>10.75</v>
      </c>
      <c r="D871" s="117">
        <v>8.5</v>
      </c>
      <c r="E871" s="117">
        <v>7</v>
      </c>
      <c r="F871" s="117">
        <v>2</v>
      </c>
      <c r="G871" s="117">
        <v>3</v>
      </c>
      <c r="H871" s="117">
        <v>0.6</v>
      </c>
      <c r="J871" s="235">
        <f t="shared" si="39"/>
        <v>5</v>
      </c>
      <c r="K871" s="236">
        <f t="shared" si="41"/>
        <v>8.5</v>
      </c>
      <c r="L871" s="236">
        <f t="shared" si="40"/>
        <v>10.75</v>
      </c>
    </row>
    <row r="872" spans="1:12" x14ac:dyDescent="0.35">
      <c r="A872" s="117">
        <v>5</v>
      </c>
      <c r="B872" s="117">
        <v>55</v>
      </c>
      <c r="C872" s="119">
        <v>11.73</v>
      </c>
      <c r="D872" s="117">
        <v>8</v>
      </c>
      <c r="E872" s="117">
        <v>7.1</v>
      </c>
      <c r="F872" s="117">
        <v>2</v>
      </c>
      <c r="G872" s="117">
        <v>2</v>
      </c>
      <c r="J872" s="235">
        <f t="shared" si="39"/>
        <v>5</v>
      </c>
      <c r="K872" s="236">
        <f t="shared" si="41"/>
        <v>8</v>
      </c>
      <c r="L872" s="236">
        <f t="shared" si="40"/>
        <v>11.73</v>
      </c>
    </row>
    <row r="873" spans="1:12" x14ac:dyDescent="0.35">
      <c r="A873" s="117">
        <v>5</v>
      </c>
      <c r="B873" s="117">
        <v>56</v>
      </c>
      <c r="C873" s="119">
        <v>11.64</v>
      </c>
      <c r="D873" s="117">
        <v>9.8000000000000007</v>
      </c>
      <c r="E873" s="117">
        <v>8.6</v>
      </c>
      <c r="F873" s="117">
        <v>2</v>
      </c>
      <c r="G873" s="117">
        <v>2</v>
      </c>
      <c r="H873" s="117">
        <v>0.2</v>
      </c>
      <c r="J873" s="235">
        <f t="shared" si="39"/>
        <v>5</v>
      </c>
      <c r="K873" s="236">
        <f t="shared" si="41"/>
        <v>9.8000000000000007</v>
      </c>
      <c r="L873" s="236">
        <f t="shared" si="40"/>
        <v>11.64</v>
      </c>
    </row>
    <row r="874" spans="1:12" x14ac:dyDescent="0.35">
      <c r="A874" s="117">
        <v>5</v>
      </c>
      <c r="B874" s="117">
        <v>57</v>
      </c>
      <c r="C874" s="119">
        <v>10.64</v>
      </c>
      <c r="D874" s="117">
        <v>8.1</v>
      </c>
      <c r="E874" s="117">
        <v>7.1</v>
      </c>
      <c r="F874" s="117">
        <v>2</v>
      </c>
      <c r="G874" s="117">
        <v>2</v>
      </c>
      <c r="H874" s="117">
        <v>0.2</v>
      </c>
      <c r="J874" s="235">
        <f t="shared" si="39"/>
        <v>5</v>
      </c>
      <c r="K874" s="236">
        <f t="shared" si="41"/>
        <v>8.1</v>
      </c>
      <c r="L874" s="236">
        <f t="shared" si="40"/>
        <v>10.64</v>
      </c>
    </row>
    <row r="875" spans="1:12" x14ac:dyDescent="0.35">
      <c r="A875" s="117">
        <v>5</v>
      </c>
      <c r="B875" s="117">
        <v>58</v>
      </c>
      <c r="C875" s="119">
        <v>10.83</v>
      </c>
      <c r="D875" s="117">
        <v>8.8000000000000007</v>
      </c>
      <c r="E875" s="117">
        <v>7.3</v>
      </c>
      <c r="F875" s="117">
        <v>2</v>
      </c>
      <c r="G875" s="117">
        <v>2</v>
      </c>
      <c r="H875" s="117">
        <v>0.2</v>
      </c>
      <c r="J875" s="235">
        <f t="shared" si="39"/>
        <v>5</v>
      </c>
      <c r="K875" s="236">
        <f t="shared" si="41"/>
        <v>8.8000000000000007</v>
      </c>
      <c r="L875" s="236">
        <f t="shared" si="40"/>
        <v>10.83</v>
      </c>
    </row>
    <row r="876" spans="1:12" x14ac:dyDescent="0.35">
      <c r="A876" s="117">
        <v>5</v>
      </c>
      <c r="B876" s="117">
        <v>59</v>
      </c>
      <c r="C876" s="119">
        <v>10.86</v>
      </c>
      <c r="D876" s="117">
        <v>9</v>
      </c>
      <c r="E876" s="117">
        <v>7.5</v>
      </c>
      <c r="F876" s="117">
        <v>2</v>
      </c>
      <c r="G876" s="117">
        <v>3</v>
      </c>
      <c r="H876" s="117">
        <v>0.2</v>
      </c>
      <c r="J876" s="235">
        <f t="shared" si="39"/>
        <v>5</v>
      </c>
      <c r="K876" s="236">
        <f t="shared" si="41"/>
        <v>9</v>
      </c>
      <c r="L876" s="236">
        <f t="shared" si="40"/>
        <v>10.86</v>
      </c>
    </row>
    <row r="877" spans="1:12" x14ac:dyDescent="0.35">
      <c r="A877" s="117">
        <v>5</v>
      </c>
      <c r="B877" s="117">
        <v>60</v>
      </c>
      <c r="C877" s="119">
        <v>10.52</v>
      </c>
      <c r="D877" s="117">
        <v>6.4</v>
      </c>
      <c r="E877" s="117">
        <v>5.9</v>
      </c>
      <c r="F877" s="117">
        <v>2</v>
      </c>
      <c r="G877" s="117">
        <v>2</v>
      </c>
      <c r="H877" s="117">
        <v>0.2</v>
      </c>
      <c r="J877" s="235">
        <f t="shared" si="39"/>
        <v>5</v>
      </c>
      <c r="K877" s="236">
        <f t="shared" si="41"/>
        <v>6.4</v>
      </c>
      <c r="L877" s="236">
        <f t="shared" si="40"/>
        <v>10.52</v>
      </c>
    </row>
    <row r="878" spans="1:12" x14ac:dyDescent="0.35">
      <c r="A878" s="117">
        <v>5</v>
      </c>
      <c r="B878" s="117">
        <v>61</v>
      </c>
      <c r="C878" s="119">
        <v>9.7900000000000009</v>
      </c>
      <c r="D878" s="117">
        <v>6.4</v>
      </c>
      <c r="E878" s="117">
        <v>5.5</v>
      </c>
      <c r="F878" s="117">
        <v>2</v>
      </c>
      <c r="G878" s="117">
        <v>2</v>
      </c>
      <c r="H878" s="117">
        <v>0.2</v>
      </c>
      <c r="J878" s="235">
        <f t="shared" si="39"/>
        <v>5</v>
      </c>
      <c r="K878" s="236">
        <f t="shared" si="41"/>
        <v>6.4</v>
      </c>
      <c r="L878" s="236">
        <f t="shared" si="40"/>
        <v>9.7900000000000009</v>
      </c>
    </row>
    <row r="879" spans="1:12" x14ac:dyDescent="0.35">
      <c r="A879" s="117">
        <v>5</v>
      </c>
      <c r="B879" s="117">
        <v>62</v>
      </c>
      <c r="C879" s="119">
        <v>11.93</v>
      </c>
      <c r="D879" s="117">
        <v>9.6999999999999993</v>
      </c>
      <c r="E879" s="117">
        <v>8.6</v>
      </c>
      <c r="F879" s="117">
        <v>2</v>
      </c>
      <c r="G879" s="117">
        <v>2</v>
      </c>
      <c r="H879" s="117">
        <v>0.2</v>
      </c>
      <c r="J879" s="235">
        <f t="shared" si="39"/>
        <v>5</v>
      </c>
      <c r="K879" s="236">
        <f t="shared" si="41"/>
        <v>9.6999999999999993</v>
      </c>
      <c r="L879" s="236">
        <f t="shared" si="40"/>
        <v>11.93</v>
      </c>
    </row>
    <row r="880" spans="1:12" x14ac:dyDescent="0.35">
      <c r="A880" s="117">
        <v>5</v>
      </c>
      <c r="B880" s="117">
        <v>63</v>
      </c>
      <c r="C880" s="119">
        <v>11.01</v>
      </c>
      <c r="D880" s="117">
        <v>8.9</v>
      </c>
      <c r="E880" s="117">
        <v>7.3</v>
      </c>
      <c r="F880" s="117">
        <v>2</v>
      </c>
      <c r="G880" s="117">
        <v>2</v>
      </c>
      <c r="H880" s="117">
        <v>0.2</v>
      </c>
      <c r="J880" s="235">
        <f t="shared" si="39"/>
        <v>5</v>
      </c>
      <c r="K880" s="236">
        <f t="shared" si="41"/>
        <v>8.9</v>
      </c>
      <c r="L880" s="236">
        <f t="shared" si="40"/>
        <v>11.01</v>
      </c>
    </row>
    <row r="881" spans="1:12" x14ac:dyDescent="0.35">
      <c r="A881" s="117">
        <v>5</v>
      </c>
      <c r="B881" s="117">
        <v>64</v>
      </c>
      <c r="C881" s="119">
        <v>11.290000000000001</v>
      </c>
      <c r="D881" s="117">
        <v>9.4</v>
      </c>
      <c r="E881" s="117">
        <v>8.3000000000000007</v>
      </c>
      <c r="F881" s="117">
        <v>2</v>
      </c>
      <c r="G881" s="117">
        <v>2</v>
      </c>
      <c r="H881" s="117">
        <v>0.2</v>
      </c>
      <c r="J881" s="235">
        <f t="shared" si="39"/>
        <v>5</v>
      </c>
      <c r="K881" s="236">
        <f t="shared" si="41"/>
        <v>9.4</v>
      </c>
      <c r="L881" s="236">
        <f t="shared" si="40"/>
        <v>11.290000000000001</v>
      </c>
    </row>
    <row r="882" spans="1:12" x14ac:dyDescent="0.35">
      <c r="A882" s="117">
        <v>5</v>
      </c>
      <c r="B882" s="117">
        <v>65</v>
      </c>
      <c r="C882" s="119">
        <v>10.620000000000001</v>
      </c>
      <c r="D882" s="117">
        <v>8.1999999999999993</v>
      </c>
      <c r="E882" s="117">
        <v>6.8</v>
      </c>
      <c r="F882" s="117">
        <v>2</v>
      </c>
      <c r="G882" s="117">
        <v>2</v>
      </c>
      <c r="H882" s="117">
        <v>0.2</v>
      </c>
      <c r="J882" s="235">
        <f t="shared" si="39"/>
        <v>5</v>
      </c>
      <c r="K882" s="236">
        <f t="shared" si="41"/>
        <v>8.1999999999999993</v>
      </c>
      <c r="L882" s="236">
        <f t="shared" si="40"/>
        <v>10.620000000000001</v>
      </c>
    </row>
    <row r="883" spans="1:12" x14ac:dyDescent="0.35">
      <c r="A883" s="117">
        <v>5</v>
      </c>
      <c r="B883" s="117">
        <v>66</v>
      </c>
      <c r="C883" s="119">
        <v>13.52</v>
      </c>
      <c r="D883" s="117">
        <v>16.7</v>
      </c>
      <c r="E883" s="117">
        <v>15.6</v>
      </c>
      <c r="F883" s="117">
        <v>2</v>
      </c>
      <c r="G883" s="117">
        <v>2</v>
      </c>
      <c r="H883" s="117">
        <v>0.2</v>
      </c>
      <c r="J883" s="235">
        <f t="shared" si="39"/>
        <v>5</v>
      </c>
      <c r="K883" s="236">
        <f t="shared" si="41"/>
        <v>16.7</v>
      </c>
      <c r="L883" s="236">
        <f t="shared" si="40"/>
        <v>13.52</v>
      </c>
    </row>
    <row r="884" spans="1:12" x14ac:dyDescent="0.35">
      <c r="A884" s="117">
        <v>5</v>
      </c>
      <c r="B884" s="117">
        <v>67</v>
      </c>
      <c r="C884" s="119">
        <v>12.02</v>
      </c>
      <c r="D884" s="117">
        <v>12</v>
      </c>
      <c r="E884" s="117">
        <v>10.1</v>
      </c>
      <c r="F884" s="117">
        <v>2</v>
      </c>
      <c r="G884" s="117">
        <v>2</v>
      </c>
      <c r="H884" s="117">
        <v>0.2</v>
      </c>
      <c r="J884" s="235">
        <f t="shared" si="39"/>
        <v>5</v>
      </c>
      <c r="K884" s="236">
        <f t="shared" si="41"/>
        <v>12</v>
      </c>
      <c r="L884" s="236">
        <f t="shared" si="40"/>
        <v>12.02</v>
      </c>
    </row>
    <row r="885" spans="1:12" x14ac:dyDescent="0.35">
      <c r="A885" s="117">
        <v>5</v>
      </c>
      <c r="B885" s="117">
        <v>68</v>
      </c>
      <c r="C885" s="119">
        <v>11</v>
      </c>
      <c r="D885" s="117">
        <v>9.3000000000000007</v>
      </c>
      <c r="E885" s="117">
        <v>7.8</v>
      </c>
      <c r="F885" s="117">
        <v>2</v>
      </c>
      <c r="G885" s="117">
        <v>2</v>
      </c>
      <c r="H885" s="117">
        <v>0.2</v>
      </c>
      <c r="J885" s="235">
        <f t="shared" si="39"/>
        <v>5</v>
      </c>
      <c r="K885" s="236">
        <f t="shared" si="41"/>
        <v>9.3000000000000007</v>
      </c>
      <c r="L885" s="236">
        <f t="shared" si="40"/>
        <v>11</v>
      </c>
    </row>
    <row r="886" spans="1:12" x14ac:dyDescent="0.35">
      <c r="A886" s="117">
        <v>5</v>
      </c>
      <c r="B886" s="117">
        <v>69</v>
      </c>
      <c r="C886" s="119">
        <v>10.23</v>
      </c>
      <c r="D886" s="117">
        <v>8.1999999999999993</v>
      </c>
      <c r="E886" s="117">
        <v>6.5</v>
      </c>
      <c r="F886" s="117">
        <v>2</v>
      </c>
      <c r="G886" s="117">
        <v>2</v>
      </c>
      <c r="H886" s="117">
        <v>0.2</v>
      </c>
      <c r="J886" s="235">
        <f t="shared" si="39"/>
        <v>5</v>
      </c>
      <c r="K886" s="236">
        <f t="shared" si="41"/>
        <v>8.1999999999999993</v>
      </c>
      <c r="L886" s="236">
        <f t="shared" si="40"/>
        <v>10.23</v>
      </c>
    </row>
    <row r="887" spans="1:12" x14ac:dyDescent="0.35">
      <c r="A887" s="117">
        <v>5</v>
      </c>
      <c r="B887" s="117">
        <v>70</v>
      </c>
      <c r="C887" s="119">
        <v>11.89</v>
      </c>
      <c r="D887" s="117">
        <v>9.1999999999999993</v>
      </c>
      <c r="E887" s="117">
        <v>8.5</v>
      </c>
      <c r="F887" s="117">
        <v>2</v>
      </c>
      <c r="G887" s="117">
        <v>2</v>
      </c>
      <c r="H887" s="117">
        <v>0.2</v>
      </c>
      <c r="J887" s="235">
        <f t="shared" si="39"/>
        <v>5</v>
      </c>
      <c r="K887" s="236">
        <f t="shared" si="41"/>
        <v>9.1999999999999993</v>
      </c>
      <c r="L887" s="236">
        <f t="shared" si="40"/>
        <v>11.89</v>
      </c>
    </row>
    <row r="888" spans="1:12" x14ac:dyDescent="0.35">
      <c r="A888" s="117">
        <v>5</v>
      </c>
      <c r="B888" s="117">
        <v>71</v>
      </c>
      <c r="C888" s="119">
        <v>10.08</v>
      </c>
      <c r="D888" s="117">
        <v>7.8</v>
      </c>
      <c r="E888" s="117">
        <v>6.8</v>
      </c>
      <c r="F888" s="117">
        <v>2</v>
      </c>
      <c r="G888" s="117">
        <v>2</v>
      </c>
      <c r="H888" s="117">
        <v>0.2</v>
      </c>
      <c r="J888" s="235">
        <f t="shared" si="39"/>
        <v>5</v>
      </c>
      <c r="K888" s="236">
        <f t="shared" si="41"/>
        <v>7.8</v>
      </c>
      <c r="L888" s="236">
        <f t="shared" si="40"/>
        <v>10.08</v>
      </c>
    </row>
    <row r="889" spans="1:12" x14ac:dyDescent="0.35">
      <c r="A889" s="117">
        <v>5</v>
      </c>
      <c r="B889" s="117">
        <v>72</v>
      </c>
      <c r="C889" s="119">
        <v>9.5299999999999994</v>
      </c>
      <c r="D889" s="117">
        <v>5.3</v>
      </c>
      <c r="E889" s="117">
        <v>5</v>
      </c>
      <c r="F889" s="117">
        <v>2</v>
      </c>
      <c r="G889" s="117">
        <v>2</v>
      </c>
      <c r="H889" s="117">
        <v>0.2</v>
      </c>
      <c r="J889" s="235">
        <f t="shared" si="39"/>
        <v>5</v>
      </c>
      <c r="K889" s="236">
        <f t="shared" si="41"/>
        <v>5.3</v>
      </c>
      <c r="L889" s="236">
        <f t="shared" si="40"/>
        <v>9.5299999999999994</v>
      </c>
    </row>
    <row r="890" spans="1:12" x14ac:dyDescent="0.35">
      <c r="A890" s="117">
        <v>5</v>
      </c>
      <c r="B890" s="117">
        <v>73</v>
      </c>
      <c r="C890" s="119">
        <v>10.290000000000001</v>
      </c>
      <c r="D890" s="117">
        <v>6.1</v>
      </c>
      <c r="E890" s="117">
        <v>5.0999999999999996</v>
      </c>
      <c r="F890" s="117">
        <v>2</v>
      </c>
      <c r="G890" s="117">
        <v>2</v>
      </c>
      <c r="H890" s="117">
        <v>0.2</v>
      </c>
      <c r="J890" s="235">
        <f t="shared" si="39"/>
        <v>5</v>
      </c>
      <c r="K890" s="236">
        <f t="shared" si="41"/>
        <v>6.1</v>
      </c>
      <c r="L890" s="236">
        <f t="shared" si="40"/>
        <v>10.290000000000001</v>
      </c>
    </row>
    <row r="891" spans="1:12" x14ac:dyDescent="0.35">
      <c r="A891" s="117">
        <v>5</v>
      </c>
      <c r="B891" s="117">
        <v>74</v>
      </c>
      <c r="C891" s="119">
        <v>11.57</v>
      </c>
      <c r="D891" s="117">
        <v>12</v>
      </c>
      <c r="E891" s="117">
        <v>9.8000000000000007</v>
      </c>
      <c r="F891" s="117">
        <v>2</v>
      </c>
      <c r="G891" s="117">
        <v>3</v>
      </c>
      <c r="H891" s="117">
        <v>0.6</v>
      </c>
      <c r="J891" s="235">
        <f t="shared" si="39"/>
        <v>5</v>
      </c>
      <c r="K891" s="236">
        <f t="shared" si="41"/>
        <v>12</v>
      </c>
      <c r="L891" s="236">
        <f t="shared" si="40"/>
        <v>11.57</v>
      </c>
    </row>
    <row r="892" spans="1:12" x14ac:dyDescent="0.35">
      <c r="A892" s="117">
        <v>5</v>
      </c>
      <c r="B892" s="117">
        <v>75</v>
      </c>
      <c r="C892" s="119">
        <v>9.4599999999999991</v>
      </c>
      <c r="D892" s="117">
        <v>5.2</v>
      </c>
      <c r="E892" s="117">
        <v>4.7</v>
      </c>
      <c r="F892" s="117">
        <v>2</v>
      </c>
      <c r="G892" s="117">
        <v>2</v>
      </c>
      <c r="H892" s="117">
        <v>0.1</v>
      </c>
      <c r="J892" s="235">
        <f t="shared" si="39"/>
        <v>5</v>
      </c>
      <c r="K892" s="236">
        <f t="shared" si="41"/>
        <v>5.2</v>
      </c>
      <c r="L892" s="236">
        <f t="shared" si="40"/>
        <v>9.4599999999999991</v>
      </c>
    </row>
    <row r="893" spans="1:12" x14ac:dyDescent="0.35">
      <c r="A893" s="117">
        <v>5</v>
      </c>
      <c r="B893" s="117">
        <v>76</v>
      </c>
      <c r="C893" s="119">
        <v>11.540000000000001</v>
      </c>
      <c r="D893" s="117">
        <v>8.5</v>
      </c>
      <c r="E893" s="117">
        <v>8</v>
      </c>
      <c r="F893" s="117">
        <v>2</v>
      </c>
      <c r="G893" s="117">
        <v>2</v>
      </c>
      <c r="H893" s="117">
        <v>0.1</v>
      </c>
      <c r="J893" s="235">
        <f t="shared" si="39"/>
        <v>5</v>
      </c>
      <c r="K893" s="236">
        <f t="shared" si="41"/>
        <v>8.5</v>
      </c>
      <c r="L893" s="236">
        <f t="shared" si="40"/>
        <v>11.540000000000001</v>
      </c>
    </row>
    <row r="894" spans="1:12" x14ac:dyDescent="0.35">
      <c r="A894" s="117">
        <v>5</v>
      </c>
      <c r="B894" s="117">
        <v>77</v>
      </c>
      <c r="C894" s="119">
        <v>9.92</v>
      </c>
      <c r="D894" s="117">
        <v>6.9</v>
      </c>
      <c r="E894" s="117">
        <v>5.9</v>
      </c>
      <c r="F894" s="117">
        <v>2</v>
      </c>
      <c r="G894" s="117">
        <v>2</v>
      </c>
      <c r="H894" s="117">
        <v>0.1</v>
      </c>
      <c r="J894" s="235">
        <f t="shared" si="39"/>
        <v>5</v>
      </c>
      <c r="K894" s="236">
        <f t="shared" si="41"/>
        <v>6.9</v>
      </c>
      <c r="L894" s="236">
        <f t="shared" si="40"/>
        <v>9.92</v>
      </c>
    </row>
    <row r="895" spans="1:12" x14ac:dyDescent="0.35">
      <c r="A895" s="117">
        <v>5</v>
      </c>
      <c r="B895" s="117">
        <v>78</v>
      </c>
      <c r="C895" s="119">
        <v>10.76</v>
      </c>
      <c r="D895" s="117">
        <v>9.1</v>
      </c>
      <c r="E895" s="117">
        <v>7.6</v>
      </c>
      <c r="F895" s="117">
        <v>2</v>
      </c>
      <c r="G895" s="117">
        <v>2</v>
      </c>
      <c r="H895" s="117">
        <v>0.1</v>
      </c>
      <c r="J895" s="235">
        <f t="shared" si="39"/>
        <v>5</v>
      </c>
      <c r="K895" s="236">
        <f t="shared" si="41"/>
        <v>9.1</v>
      </c>
      <c r="L895" s="236">
        <f t="shared" si="40"/>
        <v>10.76</v>
      </c>
    </row>
    <row r="896" spans="1:12" x14ac:dyDescent="0.35">
      <c r="A896" s="117">
        <v>5</v>
      </c>
      <c r="B896" s="117">
        <v>79</v>
      </c>
      <c r="C896" s="119">
        <v>11.91</v>
      </c>
      <c r="D896" s="117">
        <v>11.2</v>
      </c>
      <c r="E896" s="117">
        <v>9.6999999999999993</v>
      </c>
      <c r="F896" s="117">
        <v>2</v>
      </c>
      <c r="G896" s="117">
        <v>2</v>
      </c>
      <c r="H896" s="117">
        <v>0.1</v>
      </c>
      <c r="J896" s="235">
        <f t="shared" si="39"/>
        <v>5</v>
      </c>
      <c r="K896" s="236">
        <f t="shared" si="41"/>
        <v>11.2</v>
      </c>
      <c r="L896" s="236">
        <f t="shared" si="40"/>
        <v>11.91</v>
      </c>
    </row>
    <row r="897" spans="1:12" x14ac:dyDescent="0.35">
      <c r="A897" s="117">
        <v>5</v>
      </c>
      <c r="B897" s="117">
        <v>80</v>
      </c>
      <c r="C897" s="119">
        <v>11.05</v>
      </c>
      <c r="D897" s="117">
        <v>6.5</v>
      </c>
      <c r="E897" s="117">
        <v>6</v>
      </c>
      <c r="F897" s="117">
        <v>2</v>
      </c>
      <c r="G897" s="117">
        <v>2</v>
      </c>
      <c r="H897" s="117">
        <v>0.1</v>
      </c>
      <c r="J897" s="235">
        <f t="shared" si="39"/>
        <v>5</v>
      </c>
      <c r="K897" s="236">
        <f t="shared" si="41"/>
        <v>6.5</v>
      </c>
      <c r="L897" s="236">
        <f t="shared" si="40"/>
        <v>11.05</v>
      </c>
    </row>
    <row r="898" spans="1:12" x14ac:dyDescent="0.35">
      <c r="A898" s="117">
        <v>5</v>
      </c>
      <c r="B898" s="117">
        <v>81</v>
      </c>
      <c r="C898" s="119">
        <v>9.51</v>
      </c>
      <c r="D898" s="117">
        <v>5</v>
      </c>
      <c r="E898" s="117">
        <v>4.4000000000000004</v>
      </c>
      <c r="F898" s="117">
        <v>2</v>
      </c>
      <c r="G898" s="117">
        <v>2</v>
      </c>
      <c r="H898" s="117">
        <v>0.1</v>
      </c>
      <c r="J898" s="235">
        <f t="shared" si="39"/>
        <v>5</v>
      </c>
      <c r="K898" s="236">
        <f t="shared" si="41"/>
        <v>5</v>
      </c>
      <c r="L898" s="236">
        <f t="shared" si="40"/>
        <v>9.51</v>
      </c>
    </row>
    <row r="899" spans="1:12" x14ac:dyDescent="0.35">
      <c r="A899" s="117">
        <v>5</v>
      </c>
      <c r="B899" s="117">
        <v>82</v>
      </c>
      <c r="C899" s="119">
        <v>8.68</v>
      </c>
      <c r="D899" s="117">
        <v>4.5999999999999996</v>
      </c>
      <c r="E899" s="117">
        <v>4.2</v>
      </c>
      <c r="F899" s="117">
        <v>2</v>
      </c>
      <c r="G899" s="117">
        <v>2</v>
      </c>
      <c r="H899" s="117">
        <v>0.1</v>
      </c>
      <c r="J899" s="235">
        <f t="shared" si="39"/>
        <v>5</v>
      </c>
      <c r="K899" s="236">
        <f t="shared" si="41"/>
        <v>4.5999999999999996</v>
      </c>
      <c r="L899" s="236">
        <f t="shared" si="40"/>
        <v>8.68</v>
      </c>
    </row>
    <row r="900" spans="1:12" x14ac:dyDescent="0.35">
      <c r="A900" s="117">
        <v>5</v>
      </c>
      <c r="B900" s="117">
        <v>83</v>
      </c>
      <c r="C900" s="119">
        <v>9.879999999999999</v>
      </c>
      <c r="D900" s="117">
        <v>6.1</v>
      </c>
      <c r="E900" s="117">
        <v>5.4</v>
      </c>
      <c r="F900" s="117">
        <v>2</v>
      </c>
      <c r="G900" s="117">
        <v>2</v>
      </c>
      <c r="H900" s="117">
        <v>0.1</v>
      </c>
      <c r="J900" s="235">
        <f t="shared" si="39"/>
        <v>5</v>
      </c>
      <c r="K900" s="236">
        <f t="shared" si="41"/>
        <v>6.1</v>
      </c>
      <c r="L900" s="236">
        <f t="shared" si="40"/>
        <v>9.879999999999999</v>
      </c>
    </row>
    <row r="901" spans="1:12" x14ac:dyDescent="0.35">
      <c r="A901" s="117">
        <v>5</v>
      </c>
      <c r="B901" s="117">
        <v>84</v>
      </c>
      <c r="C901" s="119">
        <v>9.6999999999999993</v>
      </c>
      <c r="D901" s="117">
        <v>5.8</v>
      </c>
      <c r="E901" s="117">
        <v>5.0999999999999996</v>
      </c>
      <c r="F901" s="117">
        <v>2</v>
      </c>
      <c r="G901" s="117">
        <v>2</v>
      </c>
      <c r="H901" s="117">
        <v>0.1</v>
      </c>
      <c r="J901" s="235">
        <f t="shared" si="39"/>
        <v>5</v>
      </c>
      <c r="K901" s="236">
        <f t="shared" si="41"/>
        <v>5.8</v>
      </c>
      <c r="L901" s="236">
        <f t="shared" si="40"/>
        <v>9.6999999999999993</v>
      </c>
    </row>
    <row r="902" spans="1:12" x14ac:dyDescent="0.35">
      <c r="A902" s="117">
        <v>5</v>
      </c>
      <c r="B902" s="117">
        <v>85</v>
      </c>
      <c r="C902" s="119">
        <v>9.32</v>
      </c>
      <c r="D902" s="117">
        <v>5.6</v>
      </c>
      <c r="E902" s="117">
        <v>5</v>
      </c>
      <c r="F902" s="117">
        <v>2</v>
      </c>
      <c r="G902" s="117">
        <v>2</v>
      </c>
      <c r="H902" s="117">
        <v>0.1</v>
      </c>
      <c r="J902" s="235">
        <f t="shared" si="39"/>
        <v>5</v>
      </c>
      <c r="K902" s="236">
        <f t="shared" si="41"/>
        <v>5.6</v>
      </c>
      <c r="L902" s="236">
        <f t="shared" si="40"/>
        <v>9.32</v>
      </c>
    </row>
    <row r="903" spans="1:12" x14ac:dyDescent="0.35">
      <c r="A903" s="117">
        <v>5</v>
      </c>
      <c r="B903" s="117">
        <v>86</v>
      </c>
      <c r="C903" s="119">
        <v>9.5400000000000009</v>
      </c>
      <c r="D903" s="117">
        <v>6.1</v>
      </c>
      <c r="E903" s="117">
        <v>5.4</v>
      </c>
      <c r="F903" s="117">
        <v>2</v>
      </c>
      <c r="G903" s="117">
        <v>2</v>
      </c>
      <c r="H903" s="117">
        <v>0.1</v>
      </c>
      <c r="J903" s="235">
        <f t="shared" si="39"/>
        <v>5</v>
      </c>
      <c r="K903" s="236">
        <f t="shared" si="41"/>
        <v>6.1</v>
      </c>
      <c r="L903" s="236">
        <f t="shared" si="40"/>
        <v>9.5400000000000009</v>
      </c>
    </row>
    <row r="904" spans="1:12" x14ac:dyDescent="0.35">
      <c r="A904" s="117">
        <v>5</v>
      </c>
      <c r="B904" s="117">
        <v>87</v>
      </c>
      <c r="C904" s="119">
        <v>10.26</v>
      </c>
      <c r="D904" s="117">
        <v>7.5</v>
      </c>
      <c r="E904" s="117">
        <v>6.3</v>
      </c>
      <c r="F904" s="117">
        <v>2</v>
      </c>
      <c r="G904" s="117">
        <v>2</v>
      </c>
      <c r="H904" s="117">
        <v>0.1</v>
      </c>
      <c r="J904" s="235">
        <f t="shared" si="39"/>
        <v>5</v>
      </c>
      <c r="K904" s="236">
        <f t="shared" si="41"/>
        <v>7.5</v>
      </c>
      <c r="L904" s="236">
        <f t="shared" si="40"/>
        <v>10.26</v>
      </c>
    </row>
    <row r="905" spans="1:12" x14ac:dyDescent="0.35">
      <c r="A905" s="117">
        <v>5</v>
      </c>
      <c r="B905" s="117">
        <v>88</v>
      </c>
      <c r="C905" s="119">
        <v>9.7099999999999991</v>
      </c>
      <c r="D905" s="117">
        <v>5.7</v>
      </c>
      <c r="E905" s="117">
        <v>5.2</v>
      </c>
      <c r="F905" s="117">
        <v>2</v>
      </c>
      <c r="G905" s="117">
        <v>2</v>
      </c>
      <c r="H905" s="117">
        <v>0.1</v>
      </c>
      <c r="J905" s="235">
        <f t="shared" si="39"/>
        <v>5</v>
      </c>
      <c r="K905" s="236">
        <f t="shared" si="41"/>
        <v>5.7</v>
      </c>
      <c r="L905" s="236">
        <f t="shared" si="40"/>
        <v>9.7099999999999991</v>
      </c>
    </row>
    <row r="906" spans="1:12" x14ac:dyDescent="0.35">
      <c r="A906" s="117">
        <v>5</v>
      </c>
      <c r="B906" s="117">
        <v>89</v>
      </c>
      <c r="C906" s="119">
        <v>9.0400000000000009</v>
      </c>
      <c r="D906" s="117">
        <v>4.8</v>
      </c>
      <c r="E906" s="117">
        <v>4.2</v>
      </c>
      <c r="F906" s="117">
        <v>2</v>
      </c>
      <c r="G906" s="117">
        <v>2</v>
      </c>
      <c r="H906" s="117">
        <v>0.1</v>
      </c>
      <c r="J906" s="235">
        <f t="shared" si="39"/>
        <v>5</v>
      </c>
      <c r="K906" s="236">
        <f t="shared" si="41"/>
        <v>4.8</v>
      </c>
      <c r="L906" s="236">
        <f t="shared" si="40"/>
        <v>9.0400000000000009</v>
      </c>
    </row>
    <row r="907" spans="1:12" x14ac:dyDescent="0.35">
      <c r="A907" s="117">
        <v>5</v>
      </c>
      <c r="B907" s="117">
        <v>90</v>
      </c>
      <c r="C907" s="119">
        <v>9.77</v>
      </c>
      <c r="D907" s="117">
        <v>5.9</v>
      </c>
      <c r="E907" s="117">
        <v>5.0999999999999996</v>
      </c>
      <c r="F907" s="117">
        <v>2</v>
      </c>
      <c r="G907" s="117">
        <v>2</v>
      </c>
      <c r="H907" s="117">
        <v>0.1</v>
      </c>
      <c r="J907" s="235">
        <f t="shared" ref="J907:J970" si="42">+A907</f>
        <v>5</v>
      </c>
      <c r="K907" s="236">
        <f t="shared" si="41"/>
        <v>5.9</v>
      </c>
      <c r="L907" s="236">
        <f t="shared" ref="L907:L970" si="43">+C907</f>
        <v>9.77</v>
      </c>
    </row>
    <row r="908" spans="1:12" x14ac:dyDescent="0.35">
      <c r="A908" s="117">
        <v>5</v>
      </c>
      <c r="B908" s="117">
        <v>91</v>
      </c>
      <c r="C908" s="119">
        <v>10.220000000000001</v>
      </c>
      <c r="D908" s="117">
        <v>8.1999999999999993</v>
      </c>
      <c r="E908" s="117">
        <v>6.7</v>
      </c>
      <c r="F908" s="117">
        <v>2</v>
      </c>
      <c r="G908" s="117">
        <v>2</v>
      </c>
      <c r="H908" s="117">
        <v>0.1</v>
      </c>
      <c r="J908" s="235">
        <f t="shared" si="42"/>
        <v>5</v>
      </c>
      <c r="K908" s="236">
        <f t="shared" si="41"/>
        <v>8.1999999999999993</v>
      </c>
      <c r="L908" s="236">
        <f t="shared" si="43"/>
        <v>10.220000000000001</v>
      </c>
    </row>
    <row r="909" spans="1:12" x14ac:dyDescent="0.35">
      <c r="A909" s="117">
        <v>5</v>
      </c>
      <c r="B909" s="117">
        <v>92</v>
      </c>
      <c r="C909" s="119">
        <v>10.5</v>
      </c>
      <c r="D909" s="117">
        <v>9.4</v>
      </c>
      <c r="E909" s="117">
        <v>8.3000000000000007</v>
      </c>
      <c r="F909" s="117">
        <v>2</v>
      </c>
      <c r="G909" s="117">
        <v>2</v>
      </c>
      <c r="H909" s="117">
        <v>0.1</v>
      </c>
      <c r="J909" s="235">
        <f t="shared" si="42"/>
        <v>5</v>
      </c>
      <c r="K909" s="236">
        <f t="shared" si="41"/>
        <v>9.4</v>
      </c>
      <c r="L909" s="236">
        <f t="shared" si="43"/>
        <v>10.5</v>
      </c>
    </row>
    <row r="910" spans="1:12" x14ac:dyDescent="0.35">
      <c r="A910" s="117">
        <v>5</v>
      </c>
      <c r="B910" s="117">
        <v>93</v>
      </c>
      <c r="C910" s="119">
        <v>10.28</v>
      </c>
      <c r="D910" s="117">
        <v>7.2</v>
      </c>
      <c r="E910" s="117">
        <v>6.4</v>
      </c>
      <c r="F910" s="117">
        <v>2</v>
      </c>
      <c r="G910" s="117">
        <v>2</v>
      </c>
      <c r="H910" s="117">
        <v>0.1</v>
      </c>
      <c r="J910" s="235">
        <f t="shared" si="42"/>
        <v>5</v>
      </c>
      <c r="K910" s="236">
        <f t="shared" si="41"/>
        <v>7.2</v>
      </c>
      <c r="L910" s="236">
        <f t="shared" si="43"/>
        <v>10.28</v>
      </c>
    </row>
    <row r="911" spans="1:12" x14ac:dyDescent="0.35">
      <c r="A911" s="117">
        <v>5</v>
      </c>
      <c r="B911" s="117">
        <v>94</v>
      </c>
      <c r="C911" s="119">
        <v>10.190000000000001</v>
      </c>
      <c r="D911" s="117">
        <v>7.1</v>
      </c>
      <c r="E911" s="117">
        <v>6.3</v>
      </c>
      <c r="F911" s="117">
        <v>2</v>
      </c>
      <c r="G911" s="117">
        <v>2</v>
      </c>
      <c r="H911" s="117">
        <v>0.1</v>
      </c>
      <c r="J911" s="235">
        <f t="shared" si="42"/>
        <v>5</v>
      </c>
      <c r="K911" s="236">
        <f t="shared" si="41"/>
        <v>7.1</v>
      </c>
      <c r="L911" s="236">
        <f t="shared" si="43"/>
        <v>10.190000000000001</v>
      </c>
    </row>
    <row r="912" spans="1:12" x14ac:dyDescent="0.35">
      <c r="A912" s="117">
        <v>5</v>
      </c>
      <c r="B912" s="117">
        <v>95</v>
      </c>
      <c r="C912" s="119">
        <v>10.18</v>
      </c>
      <c r="D912" s="117">
        <v>8</v>
      </c>
      <c r="E912" s="117">
        <v>6.7</v>
      </c>
      <c r="F912" s="117">
        <v>2</v>
      </c>
      <c r="G912" s="117">
        <v>2</v>
      </c>
      <c r="H912" s="117">
        <v>0.1</v>
      </c>
      <c r="J912" s="235">
        <f t="shared" si="42"/>
        <v>5</v>
      </c>
      <c r="K912" s="236">
        <f t="shared" si="41"/>
        <v>8</v>
      </c>
      <c r="L912" s="236">
        <f t="shared" si="43"/>
        <v>10.18</v>
      </c>
    </row>
    <row r="913" spans="1:12" x14ac:dyDescent="0.35">
      <c r="A913" s="117">
        <v>5</v>
      </c>
      <c r="B913" s="117">
        <v>96</v>
      </c>
      <c r="C913" s="119">
        <v>9.7900000000000009</v>
      </c>
      <c r="D913" s="117">
        <v>6.3</v>
      </c>
      <c r="E913" s="117">
        <v>5.8</v>
      </c>
      <c r="F913" s="117">
        <v>2</v>
      </c>
      <c r="G913" s="117">
        <v>2</v>
      </c>
      <c r="H913" s="117">
        <v>0.1</v>
      </c>
      <c r="J913" s="235">
        <f t="shared" si="42"/>
        <v>5</v>
      </c>
      <c r="K913" s="236">
        <f t="shared" si="41"/>
        <v>6.3</v>
      </c>
      <c r="L913" s="236">
        <f t="shared" si="43"/>
        <v>9.7900000000000009</v>
      </c>
    </row>
    <row r="914" spans="1:12" x14ac:dyDescent="0.35">
      <c r="A914" s="117">
        <v>5</v>
      </c>
      <c r="B914" s="117">
        <v>97</v>
      </c>
      <c r="C914" s="119">
        <v>9.620000000000001</v>
      </c>
      <c r="D914" s="117">
        <v>4.2</v>
      </c>
      <c r="E914" s="117">
        <v>4</v>
      </c>
      <c r="F914" s="117">
        <v>2</v>
      </c>
      <c r="G914" s="117">
        <v>2</v>
      </c>
      <c r="H914" s="117">
        <v>0.1</v>
      </c>
      <c r="J914" s="235">
        <f t="shared" si="42"/>
        <v>5</v>
      </c>
      <c r="K914" s="236">
        <f t="shared" si="41"/>
        <v>4.2</v>
      </c>
      <c r="L914" s="236">
        <f t="shared" si="43"/>
        <v>9.620000000000001</v>
      </c>
    </row>
    <row r="915" spans="1:12" x14ac:dyDescent="0.35">
      <c r="A915" s="117">
        <v>5</v>
      </c>
      <c r="B915" s="117">
        <v>98</v>
      </c>
      <c r="C915" s="119">
        <v>10.290000000000001</v>
      </c>
      <c r="D915" s="117">
        <v>6.9</v>
      </c>
      <c r="E915" s="117">
        <v>6.2</v>
      </c>
      <c r="F915" s="117">
        <v>1</v>
      </c>
      <c r="G915" s="117">
        <v>2</v>
      </c>
      <c r="H915" s="117">
        <v>0.3</v>
      </c>
      <c r="J915" s="235">
        <f t="shared" si="42"/>
        <v>5</v>
      </c>
      <c r="K915" s="236">
        <f t="shared" ref="K915:K978" si="44">+D915</f>
        <v>6.9</v>
      </c>
      <c r="L915" s="236">
        <f t="shared" si="43"/>
        <v>10.290000000000001</v>
      </c>
    </row>
    <row r="916" spans="1:12" x14ac:dyDescent="0.35">
      <c r="A916" s="117">
        <v>5</v>
      </c>
      <c r="B916" s="117">
        <v>99</v>
      </c>
      <c r="C916" s="119">
        <v>9.9499999999999993</v>
      </c>
      <c r="D916" s="117">
        <v>6.4</v>
      </c>
      <c r="E916" s="117">
        <v>5.5</v>
      </c>
      <c r="F916" s="117">
        <v>1</v>
      </c>
      <c r="G916" s="117">
        <v>2</v>
      </c>
      <c r="H916" s="117">
        <v>0.4</v>
      </c>
      <c r="J916" s="235">
        <f t="shared" si="42"/>
        <v>5</v>
      </c>
      <c r="K916" s="236">
        <f t="shared" si="44"/>
        <v>6.4</v>
      </c>
      <c r="L916" s="236">
        <f t="shared" si="43"/>
        <v>9.9499999999999993</v>
      </c>
    </row>
    <row r="917" spans="1:12" x14ac:dyDescent="0.35">
      <c r="A917" s="117">
        <v>5</v>
      </c>
      <c r="B917" s="117">
        <v>100</v>
      </c>
      <c r="C917" s="119">
        <v>11.190000000000001</v>
      </c>
      <c r="D917" s="117">
        <v>7.6</v>
      </c>
      <c r="E917" s="117">
        <v>7.1</v>
      </c>
      <c r="F917" s="117">
        <v>1</v>
      </c>
      <c r="G917" s="117">
        <v>2</v>
      </c>
      <c r="H917" s="117">
        <v>0.3</v>
      </c>
      <c r="J917" s="235">
        <f t="shared" si="42"/>
        <v>5</v>
      </c>
      <c r="K917" s="236">
        <f t="shared" si="44"/>
        <v>7.6</v>
      </c>
      <c r="L917" s="236">
        <f t="shared" si="43"/>
        <v>11.190000000000001</v>
      </c>
    </row>
    <row r="918" spans="1:12" x14ac:dyDescent="0.35">
      <c r="A918" s="117">
        <v>5</v>
      </c>
      <c r="B918" s="117">
        <v>101</v>
      </c>
      <c r="C918" s="119">
        <v>10.45</v>
      </c>
      <c r="D918" s="117">
        <v>7.4</v>
      </c>
      <c r="E918" s="117">
        <v>6.6</v>
      </c>
      <c r="F918" s="117">
        <v>1</v>
      </c>
      <c r="G918" s="117">
        <v>2</v>
      </c>
      <c r="H918" s="117">
        <v>0.3</v>
      </c>
      <c r="J918" s="235">
        <f t="shared" si="42"/>
        <v>5</v>
      </c>
      <c r="K918" s="236">
        <f t="shared" si="44"/>
        <v>7.4</v>
      </c>
      <c r="L918" s="236">
        <f t="shared" si="43"/>
        <v>10.45</v>
      </c>
    </row>
    <row r="919" spans="1:12" x14ac:dyDescent="0.35">
      <c r="A919" s="117">
        <v>5</v>
      </c>
      <c r="B919" s="117">
        <v>102</v>
      </c>
      <c r="C919" s="119">
        <v>9.5</v>
      </c>
      <c r="D919" s="117">
        <v>6.6</v>
      </c>
      <c r="E919" s="117">
        <v>5.5</v>
      </c>
      <c r="F919" s="117">
        <v>1</v>
      </c>
      <c r="G919" s="117">
        <v>2</v>
      </c>
      <c r="H919" s="117">
        <v>0.2</v>
      </c>
      <c r="J919" s="235">
        <f t="shared" si="42"/>
        <v>5</v>
      </c>
      <c r="K919" s="236">
        <f t="shared" si="44"/>
        <v>6.6</v>
      </c>
      <c r="L919" s="236">
        <f t="shared" si="43"/>
        <v>9.5</v>
      </c>
    </row>
    <row r="920" spans="1:12" x14ac:dyDescent="0.35">
      <c r="A920" s="117">
        <v>5</v>
      </c>
      <c r="B920" s="117">
        <v>103</v>
      </c>
      <c r="C920" s="119">
        <v>10.290000000000001</v>
      </c>
      <c r="D920" s="117">
        <v>7.3</v>
      </c>
      <c r="E920" s="117">
        <v>6.3</v>
      </c>
      <c r="F920" s="117">
        <v>1</v>
      </c>
      <c r="G920" s="117">
        <v>2</v>
      </c>
      <c r="H920" s="117">
        <v>0.4</v>
      </c>
      <c r="J920" s="235">
        <f t="shared" si="42"/>
        <v>5</v>
      </c>
      <c r="K920" s="236">
        <f t="shared" si="44"/>
        <v>7.3</v>
      </c>
      <c r="L920" s="236">
        <f t="shared" si="43"/>
        <v>10.290000000000001</v>
      </c>
    </row>
    <row r="921" spans="1:12" x14ac:dyDescent="0.35">
      <c r="A921" s="117">
        <v>5</v>
      </c>
      <c r="B921" s="117">
        <v>104</v>
      </c>
      <c r="C921" s="119">
        <v>9.7900000000000009</v>
      </c>
      <c r="D921" s="117">
        <v>6.6</v>
      </c>
      <c r="E921" s="117">
        <v>5.9</v>
      </c>
      <c r="F921" s="117">
        <v>1</v>
      </c>
      <c r="G921" s="117">
        <v>2</v>
      </c>
      <c r="H921" s="117">
        <v>0.2</v>
      </c>
      <c r="J921" s="235">
        <f t="shared" si="42"/>
        <v>5</v>
      </c>
      <c r="K921" s="236">
        <f t="shared" si="44"/>
        <v>6.6</v>
      </c>
      <c r="L921" s="236">
        <f t="shared" si="43"/>
        <v>9.7900000000000009</v>
      </c>
    </row>
    <row r="922" spans="1:12" x14ac:dyDescent="0.35">
      <c r="A922" s="117">
        <v>5</v>
      </c>
      <c r="B922" s="117">
        <v>105</v>
      </c>
      <c r="C922" s="119">
        <v>9.43</v>
      </c>
      <c r="D922" s="117">
        <v>5.0999999999999996</v>
      </c>
      <c r="E922" s="117">
        <v>4.8</v>
      </c>
      <c r="F922" s="117">
        <v>1</v>
      </c>
      <c r="G922" s="117">
        <v>2</v>
      </c>
      <c r="H922" s="117">
        <v>0.2</v>
      </c>
      <c r="J922" s="235">
        <f t="shared" si="42"/>
        <v>5</v>
      </c>
      <c r="K922" s="236">
        <f t="shared" si="44"/>
        <v>5.0999999999999996</v>
      </c>
      <c r="L922" s="236">
        <f t="shared" si="43"/>
        <v>9.43</v>
      </c>
    </row>
    <row r="923" spans="1:12" x14ac:dyDescent="0.35">
      <c r="A923" s="117">
        <v>5</v>
      </c>
      <c r="B923" s="117">
        <v>106</v>
      </c>
      <c r="C923" s="119">
        <v>9.57</v>
      </c>
      <c r="D923" s="117">
        <v>6.2</v>
      </c>
      <c r="E923" s="117">
        <v>5.4</v>
      </c>
      <c r="F923" s="117">
        <v>1</v>
      </c>
      <c r="G923" s="117">
        <v>2</v>
      </c>
      <c r="H923" s="117">
        <v>0.3</v>
      </c>
      <c r="J923" s="235">
        <f t="shared" si="42"/>
        <v>5</v>
      </c>
      <c r="K923" s="236">
        <f t="shared" si="44"/>
        <v>6.2</v>
      </c>
      <c r="L923" s="236">
        <f t="shared" si="43"/>
        <v>9.57</v>
      </c>
    </row>
    <row r="924" spans="1:12" x14ac:dyDescent="0.35">
      <c r="A924" s="117">
        <v>5</v>
      </c>
      <c r="B924" s="117">
        <v>107</v>
      </c>
      <c r="C924" s="119">
        <v>9.68</v>
      </c>
      <c r="D924" s="117">
        <v>6</v>
      </c>
      <c r="E924" s="117">
        <v>5.3</v>
      </c>
      <c r="F924" s="117">
        <v>1</v>
      </c>
      <c r="G924" s="117">
        <v>2</v>
      </c>
      <c r="H924" s="117">
        <v>0.2</v>
      </c>
      <c r="J924" s="235">
        <f t="shared" si="42"/>
        <v>5</v>
      </c>
      <c r="K924" s="236">
        <f t="shared" si="44"/>
        <v>6</v>
      </c>
      <c r="L924" s="236">
        <f t="shared" si="43"/>
        <v>9.68</v>
      </c>
    </row>
    <row r="925" spans="1:12" x14ac:dyDescent="0.35">
      <c r="A925" s="117">
        <v>5</v>
      </c>
      <c r="B925" s="117">
        <v>108</v>
      </c>
      <c r="C925" s="119">
        <v>9.66</v>
      </c>
      <c r="D925" s="117">
        <v>6.5</v>
      </c>
      <c r="E925" s="117">
        <v>5.6</v>
      </c>
      <c r="F925" s="117">
        <v>1</v>
      </c>
      <c r="G925" s="117">
        <v>2</v>
      </c>
      <c r="H925" s="117">
        <v>0.2</v>
      </c>
      <c r="J925" s="235">
        <f t="shared" si="42"/>
        <v>5</v>
      </c>
      <c r="K925" s="236">
        <f t="shared" si="44"/>
        <v>6.5</v>
      </c>
      <c r="L925" s="236">
        <f t="shared" si="43"/>
        <v>9.66</v>
      </c>
    </row>
    <row r="926" spans="1:12" x14ac:dyDescent="0.35">
      <c r="A926" s="117">
        <v>5</v>
      </c>
      <c r="B926" s="117">
        <v>109</v>
      </c>
      <c r="C926" s="119">
        <v>10.34</v>
      </c>
      <c r="D926" s="117">
        <v>6.8</v>
      </c>
      <c r="E926" s="117">
        <v>6.1</v>
      </c>
      <c r="F926" s="117">
        <v>1</v>
      </c>
      <c r="G926" s="117">
        <v>2</v>
      </c>
      <c r="H926" s="117">
        <v>0.2</v>
      </c>
      <c r="J926" s="235">
        <f t="shared" si="42"/>
        <v>5</v>
      </c>
      <c r="K926" s="236">
        <f t="shared" si="44"/>
        <v>6.8</v>
      </c>
      <c r="L926" s="236">
        <f t="shared" si="43"/>
        <v>10.34</v>
      </c>
    </row>
    <row r="927" spans="1:12" x14ac:dyDescent="0.35">
      <c r="A927" s="117">
        <v>5</v>
      </c>
      <c r="B927" s="117">
        <v>110</v>
      </c>
      <c r="C927" s="119">
        <v>9.84</v>
      </c>
      <c r="D927" s="117">
        <v>6.8</v>
      </c>
      <c r="E927" s="117">
        <v>5.5</v>
      </c>
      <c r="F927" s="117">
        <v>1</v>
      </c>
      <c r="G927" s="117">
        <v>2</v>
      </c>
      <c r="H927" s="117">
        <v>0.3</v>
      </c>
      <c r="J927" s="235">
        <f t="shared" si="42"/>
        <v>5</v>
      </c>
      <c r="K927" s="236">
        <f t="shared" si="44"/>
        <v>6.8</v>
      </c>
      <c r="L927" s="236">
        <f t="shared" si="43"/>
        <v>9.84</v>
      </c>
    </row>
    <row r="928" spans="1:12" x14ac:dyDescent="0.35">
      <c r="A928" s="117">
        <v>5</v>
      </c>
      <c r="B928" s="117">
        <v>111</v>
      </c>
      <c r="C928" s="119">
        <v>9.370000000000001</v>
      </c>
      <c r="D928" s="117">
        <v>5.7</v>
      </c>
      <c r="E928" s="117">
        <v>5</v>
      </c>
      <c r="F928" s="117">
        <v>1</v>
      </c>
      <c r="G928" s="117">
        <v>2</v>
      </c>
      <c r="H928" s="117">
        <v>0.4</v>
      </c>
      <c r="J928" s="235">
        <f t="shared" si="42"/>
        <v>5</v>
      </c>
      <c r="K928" s="236">
        <f t="shared" si="44"/>
        <v>5.7</v>
      </c>
      <c r="L928" s="236">
        <f t="shared" si="43"/>
        <v>9.370000000000001</v>
      </c>
    </row>
    <row r="929" spans="1:12" x14ac:dyDescent="0.35">
      <c r="A929" s="117">
        <v>5</v>
      </c>
      <c r="B929" s="117">
        <v>112</v>
      </c>
      <c r="C929" s="119">
        <v>9.34</v>
      </c>
      <c r="D929" s="117">
        <v>6.3</v>
      </c>
      <c r="E929" s="117">
        <v>5.4</v>
      </c>
      <c r="F929" s="117">
        <v>1</v>
      </c>
      <c r="G929" s="117">
        <v>2</v>
      </c>
      <c r="H929" s="117">
        <v>0.2</v>
      </c>
      <c r="J929" s="235">
        <f t="shared" si="42"/>
        <v>5</v>
      </c>
      <c r="K929" s="236">
        <f t="shared" si="44"/>
        <v>6.3</v>
      </c>
      <c r="L929" s="236">
        <f t="shared" si="43"/>
        <v>9.34</v>
      </c>
    </row>
    <row r="930" spans="1:12" x14ac:dyDescent="0.35">
      <c r="A930" s="117">
        <v>5</v>
      </c>
      <c r="B930" s="117">
        <v>113</v>
      </c>
      <c r="C930" s="119">
        <v>9.7200000000000006</v>
      </c>
      <c r="D930" s="117">
        <v>5.5</v>
      </c>
      <c r="E930" s="117">
        <v>5.0999999999999996</v>
      </c>
      <c r="F930" s="117">
        <v>1</v>
      </c>
      <c r="G930" s="117">
        <v>2</v>
      </c>
      <c r="H930" s="117">
        <v>0.3</v>
      </c>
      <c r="J930" s="235">
        <f t="shared" si="42"/>
        <v>5</v>
      </c>
      <c r="K930" s="236">
        <f t="shared" si="44"/>
        <v>5.5</v>
      </c>
      <c r="L930" s="236">
        <f t="shared" si="43"/>
        <v>9.7200000000000006</v>
      </c>
    </row>
    <row r="931" spans="1:12" x14ac:dyDescent="0.35">
      <c r="A931" s="117">
        <v>5</v>
      </c>
      <c r="B931" s="117">
        <v>114</v>
      </c>
      <c r="C931" s="119">
        <v>10.290000000000001</v>
      </c>
      <c r="D931" s="117">
        <v>7.6</v>
      </c>
      <c r="E931" s="117">
        <v>6.6</v>
      </c>
      <c r="F931" s="117">
        <v>1</v>
      </c>
      <c r="G931" s="117">
        <v>2</v>
      </c>
      <c r="H931" s="117">
        <v>0.2</v>
      </c>
      <c r="J931" s="235">
        <f t="shared" si="42"/>
        <v>5</v>
      </c>
      <c r="K931" s="236">
        <f t="shared" si="44"/>
        <v>7.6</v>
      </c>
      <c r="L931" s="236">
        <f t="shared" si="43"/>
        <v>10.290000000000001</v>
      </c>
    </row>
    <row r="932" spans="1:12" x14ac:dyDescent="0.35">
      <c r="A932" s="117">
        <v>5</v>
      </c>
      <c r="B932" s="117">
        <v>115</v>
      </c>
      <c r="C932" s="119">
        <v>9.6999999999999993</v>
      </c>
      <c r="D932" s="117">
        <v>6.4</v>
      </c>
      <c r="E932" s="117">
        <v>5.4</v>
      </c>
      <c r="F932" s="117">
        <v>1</v>
      </c>
      <c r="G932" s="117">
        <v>2</v>
      </c>
      <c r="H932" s="117">
        <v>0.4</v>
      </c>
      <c r="J932" s="235">
        <f t="shared" si="42"/>
        <v>5</v>
      </c>
      <c r="K932" s="236">
        <f t="shared" si="44"/>
        <v>6.4</v>
      </c>
      <c r="L932" s="236">
        <f t="shared" si="43"/>
        <v>9.6999999999999993</v>
      </c>
    </row>
    <row r="933" spans="1:12" x14ac:dyDescent="0.35">
      <c r="A933" s="117">
        <v>5</v>
      </c>
      <c r="B933" s="117">
        <v>116</v>
      </c>
      <c r="C933" s="119">
        <v>10.49</v>
      </c>
      <c r="D933" s="117">
        <v>8.6999999999999993</v>
      </c>
      <c r="E933" s="117">
        <v>7.2</v>
      </c>
      <c r="F933" s="117">
        <v>1</v>
      </c>
      <c r="G933" s="117">
        <v>2</v>
      </c>
      <c r="H933" s="117">
        <v>0.3</v>
      </c>
      <c r="J933" s="235">
        <f t="shared" si="42"/>
        <v>5</v>
      </c>
      <c r="K933" s="236">
        <f t="shared" si="44"/>
        <v>8.6999999999999993</v>
      </c>
      <c r="L933" s="236">
        <f t="shared" si="43"/>
        <v>10.49</v>
      </c>
    </row>
    <row r="934" spans="1:12" x14ac:dyDescent="0.35">
      <c r="A934" s="117">
        <v>5</v>
      </c>
      <c r="B934" s="117">
        <v>117</v>
      </c>
      <c r="C934" s="119">
        <v>10.23</v>
      </c>
      <c r="D934" s="117">
        <v>7.7</v>
      </c>
      <c r="E934" s="117">
        <v>6.4</v>
      </c>
      <c r="F934" s="117">
        <v>1</v>
      </c>
      <c r="G934" s="117">
        <v>2</v>
      </c>
      <c r="H934" s="117">
        <v>0.2</v>
      </c>
      <c r="J934" s="235">
        <f t="shared" si="42"/>
        <v>5</v>
      </c>
      <c r="K934" s="236">
        <f t="shared" si="44"/>
        <v>7.7</v>
      </c>
      <c r="L934" s="236">
        <f t="shared" si="43"/>
        <v>10.23</v>
      </c>
    </row>
    <row r="935" spans="1:12" x14ac:dyDescent="0.35">
      <c r="A935" s="117">
        <v>5</v>
      </c>
      <c r="B935" s="117">
        <v>118</v>
      </c>
      <c r="C935" s="119">
        <v>10.84</v>
      </c>
      <c r="D935" s="117">
        <v>9.9</v>
      </c>
      <c r="E935" s="117">
        <v>8.3000000000000007</v>
      </c>
      <c r="F935" s="117">
        <v>1</v>
      </c>
      <c r="G935" s="117">
        <v>2</v>
      </c>
      <c r="H935" s="117">
        <v>0.4</v>
      </c>
      <c r="J935" s="235">
        <f t="shared" si="42"/>
        <v>5</v>
      </c>
      <c r="K935" s="236">
        <f t="shared" si="44"/>
        <v>9.9</v>
      </c>
      <c r="L935" s="236">
        <f t="shared" si="43"/>
        <v>10.84</v>
      </c>
    </row>
    <row r="936" spans="1:12" x14ac:dyDescent="0.35">
      <c r="A936" s="117">
        <v>5</v>
      </c>
      <c r="B936" s="117">
        <v>119</v>
      </c>
      <c r="C936" s="119">
        <v>10.61</v>
      </c>
      <c r="D936" s="117">
        <v>8.3000000000000007</v>
      </c>
      <c r="E936" s="117">
        <v>7.3</v>
      </c>
      <c r="F936" s="117">
        <v>1</v>
      </c>
      <c r="G936" s="117">
        <v>2</v>
      </c>
      <c r="H936" s="117">
        <v>0.6</v>
      </c>
      <c r="J936" s="235">
        <f t="shared" si="42"/>
        <v>5</v>
      </c>
      <c r="K936" s="236">
        <f t="shared" si="44"/>
        <v>8.3000000000000007</v>
      </c>
      <c r="L936" s="236">
        <f t="shared" si="43"/>
        <v>10.61</v>
      </c>
    </row>
    <row r="937" spans="1:12" x14ac:dyDescent="0.35">
      <c r="A937" s="117">
        <v>5</v>
      </c>
      <c r="B937" s="117">
        <v>120</v>
      </c>
      <c r="C937" s="119">
        <v>11.98</v>
      </c>
      <c r="D937" s="117">
        <v>12.8</v>
      </c>
      <c r="E937" s="117">
        <v>10.7</v>
      </c>
      <c r="F937" s="117">
        <v>1</v>
      </c>
      <c r="G937" s="117">
        <v>2</v>
      </c>
      <c r="H937" s="117">
        <v>0.6</v>
      </c>
      <c r="J937" s="235">
        <f t="shared" si="42"/>
        <v>5</v>
      </c>
      <c r="K937" s="236">
        <f t="shared" si="44"/>
        <v>12.8</v>
      </c>
      <c r="L937" s="236">
        <f t="shared" si="43"/>
        <v>11.98</v>
      </c>
    </row>
    <row r="938" spans="1:12" x14ac:dyDescent="0.35">
      <c r="A938" s="117">
        <v>5</v>
      </c>
      <c r="B938" s="117">
        <v>121</v>
      </c>
      <c r="C938" s="119">
        <v>11.08</v>
      </c>
      <c r="D938" s="117">
        <v>9.1999999999999993</v>
      </c>
      <c r="E938" s="117">
        <v>7.4</v>
      </c>
      <c r="F938" s="117">
        <v>1</v>
      </c>
      <c r="G938" s="117">
        <v>2</v>
      </c>
      <c r="H938" s="117">
        <v>0.6</v>
      </c>
      <c r="J938" s="235">
        <f t="shared" si="42"/>
        <v>5</v>
      </c>
      <c r="K938" s="236">
        <f t="shared" si="44"/>
        <v>9.1999999999999993</v>
      </c>
      <c r="L938" s="236">
        <f t="shared" si="43"/>
        <v>11.08</v>
      </c>
    </row>
    <row r="939" spans="1:12" x14ac:dyDescent="0.35">
      <c r="A939" s="117">
        <v>5</v>
      </c>
      <c r="B939" s="117">
        <v>122</v>
      </c>
      <c r="C939" s="119">
        <v>9.4499999999999993</v>
      </c>
      <c r="D939" s="117">
        <v>5.9</v>
      </c>
      <c r="E939" s="117">
        <v>5.2</v>
      </c>
      <c r="F939" s="117">
        <v>1</v>
      </c>
      <c r="G939" s="117">
        <v>2</v>
      </c>
      <c r="H939" s="117">
        <v>0.2</v>
      </c>
      <c r="J939" s="235">
        <f t="shared" si="42"/>
        <v>5</v>
      </c>
      <c r="K939" s="236">
        <f t="shared" si="44"/>
        <v>5.9</v>
      </c>
      <c r="L939" s="236">
        <f t="shared" si="43"/>
        <v>9.4499999999999993</v>
      </c>
    </row>
    <row r="940" spans="1:12" x14ac:dyDescent="0.35">
      <c r="A940" s="117">
        <v>5</v>
      </c>
      <c r="B940" s="117">
        <v>123</v>
      </c>
      <c r="C940" s="119">
        <v>10.78</v>
      </c>
      <c r="D940" s="117">
        <v>8.9</v>
      </c>
      <c r="E940" s="117">
        <v>7.7</v>
      </c>
      <c r="F940" s="117">
        <v>1</v>
      </c>
      <c r="G940" s="117">
        <v>2</v>
      </c>
      <c r="H940" s="117">
        <v>0.2</v>
      </c>
      <c r="J940" s="235">
        <f t="shared" si="42"/>
        <v>5</v>
      </c>
      <c r="K940" s="236">
        <f t="shared" si="44"/>
        <v>8.9</v>
      </c>
      <c r="L940" s="236">
        <f t="shared" si="43"/>
        <v>10.78</v>
      </c>
    </row>
    <row r="941" spans="1:12" x14ac:dyDescent="0.35">
      <c r="A941" s="117">
        <v>5</v>
      </c>
      <c r="B941" s="117">
        <v>124</v>
      </c>
      <c r="C941" s="119">
        <v>10.82</v>
      </c>
      <c r="D941" s="117">
        <v>8.6999999999999993</v>
      </c>
      <c r="E941" s="117">
        <v>7.8</v>
      </c>
      <c r="F941" s="117">
        <v>1</v>
      </c>
      <c r="G941" s="117">
        <v>2</v>
      </c>
      <c r="H941" s="117">
        <v>0.3</v>
      </c>
      <c r="J941" s="235">
        <f t="shared" si="42"/>
        <v>5</v>
      </c>
      <c r="K941" s="236">
        <f t="shared" si="44"/>
        <v>8.6999999999999993</v>
      </c>
      <c r="L941" s="236">
        <f t="shared" si="43"/>
        <v>10.82</v>
      </c>
    </row>
    <row r="942" spans="1:12" x14ac:dyDescent="0.35">
      <c r="A942" s="117">
        <v>5</v>
      </c>
      <c r="B942" s="117">
        <v>125</v>
      </c>
      <c r="C942" s="119">
        <v>10.42</v>
      </c>
      <c r="D942" s="117">
        <v>8.1</v>
      </c>
      <c r="E942" s="117">
        <v>6.8</v>
      </c>
      <c r="F942" s="117">
        <v>1</v>
      </c>
      <c r="G942" s="117">
        <v>2</v>
      </c>
      <c r="H942" s="117">
        <v>0.6</v>
      </c>
      <c r="J942" s="235">
        <f t="shared" si="42"/>
        <v>5</v>
      </c>
      <c r="K942" s="236">
        <f t="shared" si="44"/>
        <v>8.1</v>
      </c>
      <c r="L942" s="236">
        <f t="shared" si="43"/>
        <v>10.42</v>
      </c>
    </row>
    <row r="943" spans="1:12" x14ac:dyDescent="0.35">
      <c r="A943" s="117">
        <v>5</v>
      </c>
      <c r="B943" s="117">
        <v>126</v>
      </c>
      <c r="C943" s="119">
        <v>12</v>
      </c>
      <c r="D943" s="117">
        <v>12.7</v>
      </c>
      <c r="E943" s="117">
        <v>11.2</v>
      </c>
      <c r="F943" s="117">
        <v>1</v>
      </c>
      <c r="G943" s="117">
        <v>2</v>
      </c>
      <c r="H943" s="117">
        <v>0.7</v>
      </c>
      <c r="J943" s="235">
        <f t="shared" si="42"/>
        <v>5</v>
      </c>
      <c r="K943" s="236">
        <f t="shared" si="44"/>
        <v>12.7</v>
      </c>
      <c r="L943" s="236">
        <f t="shared" si="43"/>
        <v>12</v>
      </c>
    </row>
    <row r="944" spans="1:12" x14ac:dyDescent="0.35">
      <c r="A944" s="117">
        <v>5</v>
      </c>
      <c r="B944" s="117">
        <v>127</v>
      </c>
      <c r="C944" s="119">
        <v>10.1</v>
      </c>
      <c r="D944" s="117">
        <v>7.5</v>
      </c>
      <c r="E944" s="117">
        <v>6.5</v>
      </c>
      <c r="F944" s="117">
        <v>1</v>
      </c>
      <c r="G944" s="117">
        <v>2</v>
      </c>
      <c r="H944" s="117">
        <v>0.2</v>
      </c>
      <c r="J944" s="235">
        <f t="shared" si="42"/>
        <v>5</v>
      </c>
      <c r="K944" s="236">
        <f t="shared" si="44"/>
        <v>7.5</v>
      </c>
      <c r="L944" s="236">
        <f t="shared" si="43"/>
        <v>10.1</v>
      </c>
    </row>
    <row r="945" spans="1:12" x14ac:dyDescent="0.35">
      <c r="A945" s="117">
        <v>5</v>
      </c>
      <c r="B945" s="117">
        <v>128</v>
      </c>
      <c r="C945" s="119">
        <v>10.59</v>
      </c>
      <c r="D945" s="117">
        <v>9.1999999999999993</v>
      </c>
      <c r="E945" s="117">
        <v>8.1</v>
      </c>
      <c r="F945" s="117">
        <v>1</v>
      </c>
      <c r="G945" s="117">
        <v>2</v>
      </c>
      <c r="H945" s="117">
        <v>0.4</v>
      </c>
      <c r="J945" s="235">
        <f t="shared" si="42"/>
        <v>5</v>
      </c>
      <c r="K945" s="236">
        <f t="shared" si="44"/>
        <v>9.1999999999999993</v>
      </c>
      <c r="L945" s="236">
        <f t="shared" si="43"/>
        <v>10.59</v>
      </c>
    </row>
    <row r="946" spans="1:12" x14ac:dyDescent="0.35">
      <c r="A946" s="117">
        <v>5</v>
      </c>
      <c r="B946" s="117">
        <v>129</v>
      </c>
      <c r="C946" s="119">
        <v>10</v>
      </c>
      <c r="D946" s="117">
        <v>8.1999999999999993</v>
      </c>
      <c r="E946" s="117">
        <v>6.7</v>
      </c>
      <c r="F946" s="117">
        <v>1</v>
      </c>
      <c r="G946" s="117">
        <v>2</v>
      </c>
      <c r="H946" s="117">
        <v>0.7</v>
      </c>
      <c r="J946" s="235">
        <f t="shared" si="42"/>
        <v>5</v>
      </c>
      <c r="K946" s="236">
        <f t="shared" si="44"/>
        <v>8.1999999999999993</v>
      </c>
      <c r="L946" s="236">
        <f t="shared" si="43"/>
        <v>10</v>
      </c>
    </row>
    <row r="947" spans="1:12" x14ac:dyDescent="0.35">
      <c r="A947" s="117">
        <v>5</v>
      </c>
      <c r="B947" s="117">
        <v>130</v>
      </c>
      <c r="C947" s="119">
        <v>10.129999999999999</v>
      </c>
      <c r="D947" s="117">
        <v>7.6</v>
      </c>
      <c r="E947" s="117">
        <v>6.8</v>
      </c>
      <c r="F947" s="117">
        <v>1</v>
      </c>
      <c r="G947" s="117">
        <v>2</v>
      </c>
      <c r="H947" s="117">
        <v>0.4</v>
      </c>
      <c r="J947" s="235">
        <f t="shared" si="42"/>
        <v>5</v>
      </c>
      <c r="K947" s="236">
        <f t="shared" si="44"/>
        <v>7.6</v>
      </c>
      <c r="L947" s="236">
        <f t="shared" si="43"/>
        <v>10.129999999999999</v>
      </c>
    </row>
    <row r="948" spans="1:12" x14ac:dyDescent="0.35">
      <c r="A948" s="117">
        <v>5</v>
      </c>
      <c r="B948" s="117">
        <v>131</v>
      </c>
      <c r="C948" s="119">
        <v>9.93</v>
      </c>
      <c r="D948" s="117">
        <v>7.3</v>
      </c>
      <c r="E948" s="117">
        <v>6.4</v>
      </c>
      <c r="F948" s="117">
        <v>1</v>
      </c>
      <c r="G948" s="117">
        <v>2</v>
      </c>
      <c r="H948" s="117">
        <v>0.4</v>
      </c>
      <c r="J948" s="235">
        <f t="shared" si="42"/>
        <v>5</v>
      </c>
      <c r="K948" s="236">
        <f t="shared" si="44"/>
        <v>7.3</v>
      </c>
      <c r="L948" s="236">
        <f t="shared" si="43"/>
        <v>9.93</v>
      </c>
    </row>
    <row r="949" spans="1:12" x14ac:dyDescent="0.35">
      <c r="A949" s="117">
        <v>5</v>
      </c>
      <c r="B949" s="117">
        <v>132</v>
      </c>
      <c r="C949" s="119">
        <v>10.790000000000001</v>
      </c>
      <c r="D949" s="117">
        <v>9</v>
      </c>
      <c r="E949" s="117">
        <v>7.4</v>
      </c>
      <c r="F949" s="117">
        <v>1</v>
      </c>
      <c r="G949" s="117">
        <v>2</v>
      </c>
      <c r="H949" s="117">
        <v>0.6</v>
      </c>
      <c r="J949" s="235">
        <f t="shared" si="42"/>
        <v>5</v>
      </c>
      <c r="K949" s="236">
        <f t="shared" si="44"/>
        <v>9</v>
      </c>
      <c r="L949" s="236">
        <f t="shared" si="43"/>
        <v>10.790000000000001</v>
      </c>
    </row>
    <row r="950" spans="1:12" x14ac:dyDescent="0.35">
      <c r="A950" s="117">
        <v>5</v>
      </c>
      <c r="B950" s="117">
        <v>133</v>
      </c>
      <c r="C950" s="119">
        <v>10.42</v>
      </c>
      <c r="D950" s="117">
        <v>8.5</v>
      </c>
      <c r="E950" s="117">
        <v>7.5</v>
      </c>
      <c r="F950" s="117">
        <v>1</v>
      </c>
      <c r="G950" s="117">
        <v>2</v>
      </c>
      <c r="H950" s="117">
        <v>0.5</v>
      </c>
      <c r="J950" s="235">
        <f t="shared" si="42"/>
        <v>5</v>
      </c>
      <c r="K950" s="236">
        <f t="shared" si="44"/>
        <v>8.5</v>
      </c>
      <c r="L950" s="236">
        <f t="shared" si="43"/>
        <v>10.42</v>
      </c>
    </row>
    <row r="951" spans="1:12" x14ac:dyDescent="0.35">
      <c r="A951" s="117">
        <v>5</v>
      </c>
      <c r="B951" s="117">
        <v>134</v>
      </c>
      <c r="C951" s="119">
        <v>11.629999999999999</v>
      </c>
      <c r="D951" s="117">
        <v>9</v>
      </c>
      <c r="E951" s="117">
        <v>8.1999999999999993</v>
      </c>
      <c r="F951" s="117">
        <v>1</v>
      </c>
      <c r="G951" s="117">
        <v>2</v>
      </c>
      <c r="H951" s="117">
        <v>0.6</v>
      </c>
      <c r="J951" s="235">
        <f t="shared" si="42"/>
        <v>5</v>
      </c>
      <c r="K951" s="236">
        <f t="shared" si="44"/>
        <v>9</v>
      </c>
      <c r="L951" s="236">
        <f t="shared" si="43"/>
        <v>11.629999999999999</v>
      </c>
    </row>
    <row r="952" spans="1:12" x14ac:dyDescent="0.35">
      <c r="A952" s="117">
        <v>5</v>
      </c>
      <c r="B952" s="117">
        <v>135</v>
      </c>
      <c r="C952" s="119">
        <v>11.14</v>
      </c>
      <c r="D952" s="117">
        <v>9</v>
      </c>
      <c r="E952" s="117">
        <v>7.9</v>
      </c>
      <c r="F952" s="117">
        <v>1</v>
      </c>
      <c r="G952" s="117">
        <v>2</v>
      </c>
      <c r="H952" s="117">
        <v>0.4</v>
      </c>
      <c r="J952" s="235">
        <f t="shared" si="42"/>
        <v>5</v>
      </c>
      <c r="K952" s="236">
        <f t="shared" si="44"/>
        <v>9</v>
      </c>
      <c r="L952" s="236">
        <f t="shared" si="43"/>
        <v>11.14</v>
      </c>
    </row>
    <row r="953" spans="1:12" x14ac:dyDescent="0.35">
      <c r="A953" s="117">
        <v>5</v>
      </c>
      <c r="B953" s="117">
        <v>136</v>
      </c>
      <c r="C953" s="119">
        <v>11.26</v>
      </c>
      <c r="D953" s="117">
        <v>10.4</v>
      </c>
      <c r="E953" s="117">
        <v>8.6999999999999993</v>
      </c>
      <c r="F953" s="117">
        <v>1</v>
      </c>
      <c r="G953" s="117">
        <v>2</v>
      </c>
      <c r="H953" s="117">
        <v>1</v>
      </c>
      <c r="J953" s="235">
        <f t="shared" si="42"/>
        <v>5</v>
      </c>
      <c r="K953" s="236">
        <f t="shared" si="44"/>
        <v>10.4</v>
      </c>
      <c r="L953" s="236">
        <f t="shared" si="43"/>
        <v>11.26</v>
      </c>
    </row>
    <row r="954" spans="1:12" x14ac:dyDescent="0.35">
      <c r="A954" s="117">
        <v>5</v>
      </c>
      <c r="B954" s="117">
        <v>137</v>
      </c>
      <c r="C954" s="119">
        <v>11.709999999999999</v>
      </c>
      <c r="D954" s="117">
        <v>11</v>
      </c>
      <c r="E954" s="117">
        <v>9.4</v>
      </c>
      <c r="F954" s="117">
        <v>1</v>
      </c>
      <c r="G954" s="117">
        <v>2</v>
      </c>
      <c r="H954" s="117">
        <v>0.8</v>
      </c>
      <c r="J954" s="235">
        <f t="shared" si="42"/>
        <v>5</v>
      </c>
      <c r="K954" s="236">
        <f t="shared" si="44"/>
        <v>11</v>
      </c>
      <c r="L954" s="236">
        <f t="shared" si="43"/>
        <v>11.709999999999999</v>
      </c>
    </row>
    <row r="955" spans="1:12" x14ac:dyDescent="0.35">
      <c r="A955" s="117">
        <v>5</v>
      </c>
      <c r="B955" s="117">
        <v>138</v>
      </c>
      <c r="C955" s="119">
        <v>9.9599999999999991</v>
      </c>
      <c r="D955" s="117">
        <v>7</v>
      </c>
      <c r="E955" s="117">
        <v>6.1</v>
      </c>
      <c r="F955" s="117">
        <v>1</v>
      </c>
      <c r="G955" s="117">
        <v>2</v>
      </c>
      <c r="H955" s="117">
        <v>0.2</v>
      </c>
      <c r="J955" s="235">
        <f t="shared" si="42"/>
        <v>5</v>
      </c>
      <c r="K955" s="236">
        <f t="shared" si="44"/>
        <v>7</v>
      </c>
      <c r="L955" s="236">
        <f t="shared" si="43"/>
        <v>9.9599999999999991</v>
      </c>
    </row>
    <row r="956" spans="1:12" x14ac:dyDescent="0.35">
      <c r="A956" s="117">
        <v>5</v>
      </c>
      <c r="B956" s="117">
        <v>139</v>
      </c>
      <c r="C956" s="119">
        <v>10.43</v>
      </c>
      <c r="D956" s="117">
        <v>8.5</v>
      </c>
      <c r="E956" s="117">
        <v>7.1</v>
      </c>
      <c r="F956" s="117">
        <v>1</v>
      </c>
      <c r="G956" s="117">
        <v>2</v>
      </c>
      <c r="H956" s="117">
        <v>0.2</v>
      </c>
      <c r="J956" s="235">
        <f t="shared" si="42"/>
        <v>5</v>
      </c>
      <c r="K956" s="236">
        <f t="shared" si="44"/>
        <v>8.5</v>
      </c>
      <c r="L956" s="236">
        <f t="shared" si="43"/>
        <v>10.43</v>
      </c>
    </row>
    <row r="957" spans="1:12" x14ac:dyDescent="0.35">
      <c r="A957" s="117">
        <v>5</v>
      </c>
      <c r="B957" s="117">
        <v>140</v>
      </c>
      <c r="C957" s="119">
        <v>9.98</v>
      </c>
      <c r="D957" s="117">
        <v>5.0999999999999996</v>
      </c>
      <c r="E957" s="117">
        <v>4.8</v>
      </c>
      <c r="F957" s="117">
        <v>1</v>
      </c>
      <c r="G957" s="117">
        <v>2</v>
      </c>
      <c r="H957" s="117">
        <v>0.2</v>
      </c>
      <c r="J957" s="235">
        <f t="shared" si="42"/>
        <v>5</v>
      </c>
      <c r="K957" s="236">
        <f t="shared" si="44"/>
        <v>5.0999999999999996</v>
      </c>
      <c r="L957" s="236">
        <f t="shared" si="43"/>
        <v>9.98</v>
      </c>
    </row>
    <row r="958" spans="1:12" x14ac:dyDescent="0.35">
      <c r="A958" s="117">
        <v>5</v>
      </c>
      <c r="B958" s="117">
        <v>141</v>
      </c>
      <c r="C958" s="119">
        <v>11.209999999999999</v>
      </c>
      <c r="D958" s="117">
        <v>9.6</v>
      </c>
      <c r="E958" s="117">
        <v>7.9</v>
      </c>
      <c r="F958" s="117">
        <v>1</v>
      </c>
      <c r="G958" s="117">
        <v>2</v>
      </c>
      <c r="H958" s="117">
        <v>0.5</v>
      </c>
      <c r="J958" s="235">
        <f t="shared" si="42"/>
        <v>5</v>
      </c>
      <c r="K958" s="236">
        <f t="shared" si="44"/>
        <v>9.6</v>
      </c>
      <c r="L958" s="236">
        <f t="shared" si="43"/>
        <v>11.209999999999999</v>
      </c>
    </row>
    <row r="959" spans="1:12" x14ac:dyDescent="0.35">
      <c r="A959" s="117">
        <v>5</v>
      </c>
      <c r="B959" s="117">
        <v>142</v>
      </c>
      <c r="C959" s="119">
        <v>11.08</v>
      </c>
      <c r="D959" s="117">
        <v>9.9</v>
      </c>
      <c r="E959" s="117">
        <v>8.4</v>
      </c>
      <c r="F959" s="117">
        <v>1</v>
      </c>
      <c r="G959" s="117">
        <v>2</v>
      </c>
      <c r="H959" s="117">
        <v>0.4</v>
      </c>
      <c r="J959" s="235">
        <f t="shared" si="42"/>
        <v>5</v>
      </c>
      <c r="K959" s="236">
        <f t="shared" si="44"/>
        <v>9.9</v>
      </c>
      <c r="L959" s="236">
        <f t="shared" si="43"/>
        <v>11.08</v>
      </c>
    </row>
    <row r="960" spans="1:12" x14ac:dyDescent="0.35">
      <c r="A960" s="117">
        <v>5</v>
      </c>
      <c r="B960" s="117">
        <v>143</v>
      </c>
      <c r="C960" s="119">
        <v>9.66</v>
      </c>
      <c r="D960" s="117">
        <v>6.1</v>
      </c>
      <c r="E960" s="117">
        <v>5.9</v>
      </c>
      <c r="F960" s="117">
        <v>1</v>
      </c>
      <c r="G960" s="117">
        <v>2</v>
      </c>
      <c r="H960" s="117">
        <v>0.4</v>
      </c>
      <c r="J960" s="235">
        <f t="shared" si="42"/>
        <v>5</v>
      </c>
      <c r="K960" s="236">
        <f t="shared" si="44"/>
        <v>6.1</v>
      </c>
      <c r="L960" s="236">
        <f t="shared" si="43"/>
        <v>9.66</v>
      </c>
    </row>
    <row r="961" spans="1:12" x14ac:dyDescent="0.35">
      <c r="A961" s="117">
        <v>5</v>
      </c>
      <c r="B961" s="117">
        <v>144</v>
      </c>
      <c r="C961" s="119">
        <v>9.6</v>
      </c>
      <c r="D961" s="117">
        <v>6.3</v>
      </c>
      <c r="E961" s="117">
        <v>5.4</v>
      </c>
      <c r="F961" s="117">
        <v>1</v>
      </c>
      <c r="G961" s="117">
        <v>2</v>
      </c>
      <c r="H961" s="117">
        <v>0.4</v>
      </c>
      <c r="J961" s="235">
        <f t="shared" si="42"/>
        <v>5</v>
      </c>
      <c r="K961" s="236">
        <f t="shared" si="44"/>
        <v>6.3</v>
      </c>
      <c r="L961" s="236">
        <f t="shared" si="43"/>
        <v>9.6</v>
      </c>
    </row>
    <row r="962" spans="1:12" x14ac:dyDescent="0.35">
      <c r="A962" s="117">
        <v>5</v>
      </c>
      <c r="B962" s="117">
        <v>145</v>
      </c>
      <c r="C962" s="119">
        <v>9.83</v>
      </c>
      <c r="D962" s="117">
        <v>7.5</v>
      </c>
      <c r="E962" s="117">
        <v>6.1</v>
      </c>
      <c r="F962" s="117">
        <v>1</v>
      </c>
      <c r="G962" s="117">
        <v>2</v>
      </c>
      <c r="H962" s="117">
        <v>0.6</v>
      </c>
      <c r="J962" s="235">
        <f t="shared" si="42"/>
        <v>5</v>
      </c>
      <c r="K962" s="236">
        <f t="shared" si="44"/>
        <v>7.5</v>
      </c>
      <c r="L962" s="236">
        <f t="shared" si="43"/>
        <v>9.83</v>
      </c>
    </row>
    <row r="963" spans="1:12" x14ac:dyDescent="0.35">
      <c r="A963" s="117">
        <v>5</v>
      </c>
      <c r="B963" s="117">
        <v>146</v>
      </c>
      <c r="C963" s="119">
        <v>10.440000000000001</v>
      </c>
      <c r="D963" s="117">
        <v>8.5</v>
      </c>
      <c r="E963" s="117">
        <v>6.8</v>
      </c>
      <c r="F963" s="117">
        <v>1</v>
      </c>
      <c r="G963" s="117">
        <v>2</v>
      </c>
      <c r="H963" s="117">
        <v>0.4</v>
      </c>
      <c r="J963" s="235">
        <f t="shared" si="42"/>
        <v>5</v>
      </c>
      <c r="K963" s="236">
        <f t="shared" si="44"/>
        <v>8.5</v>
      </c>
      <c r="L963" s="236">
        <f t="shared" si="43"/>
        <v>10.440000000000001</v>
      </c>
    </row>
    <row r="964" spans="1:12" x14ac:dyDescent="0.35">
      <c r="A964" s="117">
        <v>5</v>
      </c>
      <c r="B964" s="117">
        <v>147</v>
      </c>
      <c r="C964" s="119">
        <v>9.4599999999999991</v>
      </c>
      <c r="D964" s="117">
        <v>6.2</v>
      </c>
      <c r="E964" s="117">
        <v>5.3</v>
      </c>
      <c r="F964" s="117">
        <v>1</v>
      </c>
      <c r="G964" s="117">
        <v>2</v>
      </c>
      <c r="H964" s="117">
        <v>0.5</v>
      </c>
      <c r="J964" s="235">
        <f t="shared" si="42"/>
        <v>5</v>
      </c>
      <c r="K964" s="236">
        <f t="shared" si="44"/>
        <v>6.2</v>
      </c>
      <c r="L964" s="236">
        <f t="shared" si="43"/>
        <v>9.4599999999999991</v>
      </c>
    </row>
    <row r="965" spans="1:12" x14ac:dyDescent="0.35">
      <c r="A965" s="117">
        <v>5</v>
      </c>
      <c r="B965" s="117">
        <v>148</v>
      </c>
      <c r="C965" s="119">
        <v>9.59</v>
      </c>
      <c r="D965" s="117">
        <v>6.3</v>
      </c>
      <c r="E965" s="117">
        <v>5.4</v>
      </c>
      <c r="F965" s="117">
        <v>1</v>
      </c>
      <c r="G965" s="117">
        <v>2</v>
      </c>
      <c r="H965" s="117">
        <v>0.2</v>
      </c>
      <c r="J965" s="235">
        <f t="shared" si="42"/>
        <v>5</v>
      </c>
      <c r="K965" s="236">
        <f t="shared" si="44"/>
        <v>6.3</v>
      </c>
      <c r="L965" s="236">
        <f t="shared" si="43"/>
        <v>9.59</v>
      </c>
    </row>
    <row r="966" spans="1:12" x14ac:dyDescent="0.35">
      <c r="A966" s="117">
        <v>5</v>
      </c>
      <c r="B966" s="117">
        <v>149</v>
      </c>
      <c r="C966" s="119">
        <v>9.23</v>
      </c>
      <c r="D966" s="117">
        <v>5.7</v>
      </c>
      <c r="E966" s="117">
        <v>5.0999999999999996</v>
      </c>
      <c r="F966" s="117">
        <v>1</v>
      </c>
      <c r="G966" s="117">
        <v>2</v>
      </c>
      <c r="H966" s="117">
        <v>0.3</v>
      </c>
      <c r="J966" s="235">
        <f t="shared" si="42"/>
        <v>5</v>
      </c>
      <c r="K966" s="236">
        <f t="shared" si="44"/>
        <v>5.7</v>
      </c>
      <c r="L966" s="236">
        <f t="shared" si="43"/>
        <v>9.23</v>
      </c>
    </row>
    <row r="967" spans="1:12" x14ac:dyDescent="0.35">
      <c r="A967" s="117">
        <v>5</v>
      </c>
      <c r="B967" s="117">
        <v>150</v>
      </c>
      <c r="C967" s="119">
        <v>10.78</v>
      </c>
      <c r="D967" s="117">
        <v>8.6999999999999993</v>
      </c>
      <c r="E967" s="117">
        <v>7.2</v>
      </c>
      <c r="F967" s="117">
        <v>1</v>
      </c>
      <c r="G967" s="117">
        <v>2</v>
      </c>
      <c r="H967" s="117">
        <v>0.6</v>
      </c>
      <c r="J967" s="235">
        <f t="shared" si="42"/>
        <v>5</v>
      </c>
      <c r="K967" s="236">
        <f t="shared" si="44"/>
        <v>8.6999999999999993</v>
      </c>
      <c r="L967" s="236">
        <f t="shared" si="43"/>
        <v>10.78</v>
      </c>
    </row>
    <row r="968" spans="1:12" x14ac:dyDescent="0.35">
      <c r="A968" s="117">
        <v>5</v>
      </c>
      <c r="B968" s="117">
        <v>151</v>
      </c>
      <c r="C968" s="119">
        <v>9.74</v>
      </c>
      <c r="D968" s="117">
        <v>6.5</v>
      </c>
      <c r="E968" s="117">
        <v>5.8</v>
      </c>
      <c r="F968" s="117">
        <v>1</v>
      </c>
      <c r="G968" s="117">
        <v>2</v>
      </c>
      <c r="H968" s="117">
        <v>0.4</v>
      </c>
      <c r="J968" s="235">
        <f t="shared" si="42"/>
        <v>5</v>
      </c>
      <c r="K968" s="236">
        <f t="shared" si="44"/>
        <v>6.5</v>
      </c>
      <c r="L968" s="236">
        <f t="shared" si="43"/>
        <v>9.74</v>
      </c>
    </row>
    <row r="969" spans="1:12" x14ac:dyDescent="0.35">
      <c r="A969" s="117">
        <v>5</v>
      </c>
      <c r="B969" s="117">
        <v>152</v>
      </c>
      <c r="C969" s="119">
        <v>9.74</v>
      </c>
      <c r="D969" s="117">
        <v>6.2</v>
      </c>
      <c r="E969" s="117">
        <v>5.9</v>
      </c>
      <c r="F969" s="117">
        <v>1</v>
      </c>
      <c r="G969" s="117">
        <v>2</v>
      </c>
      <c r="H969" s="117">
        <v>0.2</v>
      </c>
      <c r="J969" s="235">
        <f t="shared" si="42"/>
        <v>5</v>
      </c>
      <c r="K969" s="236">
        <f t="shared" si="44"/>
        <v>6.2</v>
      </c>
      <c r="L969" s="236">
        <f t="shared" si="43"/>
        <v>9.74</v>
      </c>
    </row>
    <row r="970" spans="1:12" x14ac:dyDescent="0.35">
      <c r="A970" s="117">
        <v>5</v>
      </c>
      <c r="B970" s="117">
        <v>153</v>
      </c>
      <c r="C970" s="119">
        <v>11.02</v>
      </c>
      <c r="D970" s="117">
        <v>9.8000000000000007</v>
      </c>
      <c r="E970" s="117">
        <v>8</v>
      </c>
      <c r="F970" s="117">
        <v>1</v>
      </c>
      <c r="G970" s="117">
        <v>2</v>
      </c>
      <c r="H970" s="117">
        <v>0.7</v>
      </c>
      <c r="J970" s="235">
        <f t="shared" si="42"/>
        <v>5</v>
      </c>
      <c r="K970" s="236">
        <f t="shared" si="44"/>
        <v>9.8000000000000007</v>
      </c>
      <c r="L970" s="236">
        <f t="shared" si="43"/>
        <v>11.02</v>
      </c>
    </row>
    <row r="971" spans="1:12" x14ac:dyDescent="0.35">
      <c r="A971" s="117">
        <v>5</v>
      </c>
      <c r="B971" s="117">
        <v>154</v>
      </c>
      <c r="C971" s="119">
        <v>9.52</v>
      </c>
      <c r="D971" s="117">
        <v>5.4</v>
      </c>
      <c r="E971" s="117">
        <v>4.7</v>
      </c>
      <c r="F971" s="117">
        <v>1</v>
      </c>
      <c r="G971" s="117">
        <v>2</v>
      </c>
      <c r="H971" s="117">
        <v>0.2</v>
      </c>
      <c r="J971" s="235">
        <f t="shared" ref="J971:J1034" si="45">+A971</f>
        <v>5</v>
      </c>
      <c r="K971" s="236">
        <f t="shared" si="44"/>
        <v>5.4</v>
      </c>
      <c r="L971" s="236">
        <f t="shared" ref="L971:L1034" si="46">+C971</f>
        <v>9.52</v>
      </c>
    </row>
    <row r="972" spans="1:12" x14ac:dyDescent="0.35">
      <c r="A972" s="117">
        <v>5</v>
      </c>
      <c r="B972" s="117">
        <v>155</v>
      </c>
      <c r="C972" s="119">
        <v>10.33</v>
      </c>
      <c r="D972" s="117">
        <v>8.1</v>
      </c>
      <c r="E972" s="117">
        <v>6.4</v>
      </c>
      <c r="F972" s="117">
        <v>1</v>
      </c>
      <c r="G972" s="117">
        <v>2</v>
      </c>
      <c r="H972" s="117">
        <v>0.3</v>
      </c>
      <c r="J972" s="235">
        <f t="shared" si="45"/>
        <v>5</v>
      </c>
      <c r="K972" s="236">
        <f t="shared" si="44"/>
        <v>8.1</v>
      </c>
      <c r="L972" s="236">
        <f t="shared" si="46"/>
        <v>10.33</v>
      </c>
    </row>
    <row r="973" spans="1:12" x14ac:dyDescent="0.35">
      <c r="A973" s="117">
        <v>5</v>
      </c>
      <c r="B973" s="117">
        <v>156</v>
      </c>
      <c r="C973" s="119">
        <v>11.08</v>
      </c>
      <c r="D973" s="117">
        <v>9.8000000000000007</v>
      </c>
      <c r="E973" s="117">
        <v>8.1999999999999993</v>
      </c>
      <c r="F973" s="117">
        <v>1</v>
      </c>
      <c r="G973" s="117">
        <v>2</v>
      </c>
      <c r="H973" s="117">
        <v>0.4</v>
      </c>
      <c r="J973" s="235">
        <f t="shared" si="45"/>
        <v>5</v>
      </c>
      <c r="K973" s="236">
        <f t="shared" si="44"/>
        <v>9.8000000000000007</v>
      </c>
      <c r="L973" s="236">
        <f t="shared" si="46"/>
        <v>11.08</v>
      </c>
    </row>
    <row r="974" spans="1:12" x14ac:dyDescent="0.35">
      <c r="A974" s="117">
        <v>5</v>
      </c>
      <c r="B974" s="117">
        <v>157</v>
      </c>
      <c r="C974" s="119">
        <v>9.9499999999999993</v>
      </c>
      <c r="D974" s="117">
        <v>6.7</v>
      </c>
      <c r="E974" s="117">
        <v>5.7</v>
      </c>
      <c r="F974" s="117">
        <v>1</v>
      </c>
      <c r="G974" s="117">
        <v>2</v>
      </c>
      <c r="H974" s="117">
        <v>0.5</v>
      </c>
      <c r="J974" s="235">
        <f t="shared" si="45"/>
        <v>5</v>
      </c>
      <c r="K974" s="236">
        <f t="shared" si="44"/>
        <v>6.7</v>
      </c>
      <c r="L974" s="236">
        <f t="shared" si="46"/>
        <v>9.9499999999999993</v>
      </c>
    </row>
    <row r="975" spans="1:12" x14ac:dyDescent="0.35">
      <c r="A975" s="117">
        <v>5</v>
      </c>
      <c r="B975" s="117">
        <v>158</v>
      </c>
      <c r="C975" s="119">
        <v>10.199999999999999</v>
      </c>
      <c r="D975" s="117">
        <v>7</v>
      </c>
      <c r="E975" s="117">
        <v>5.6</v>
      </c>
      <c r="F975" s="117">
        <v>1</v>
      </c>
      <c r="G975" s="117">
        <v>2</v>
      </c>
      <c r="H975" s="117">
        <v>0.4</v>
      </c>
      <c r="J975" s="235">
        <f t="shared" si="45"/>
        <v>5</v>
      </c>
      <c r="K975" s="236">
        <f t="shared" si="44"/>
        <v>7</v>
      </c>
      <c r="L975" s="236">
        <f t="shared" si="46"/>
        <v>10.199999999999999</v>
      </c>
    </row>
    <row r="976" spans="1:12" x14ac:dyDescent="0.35">
      <c r="A976" s="117">
        <v>5</v>
      </c>
      <c r="B976" s="117">
        <v>159</v>
      </c>
      <c r="C976" s="119">
        <v>11.01</v>
      </c>
      <c r="D976" s="117">
        <v>9.6999999999999993</v>
      </c>
      <c r="E976" s="117">
        <v>8.1</v>
      </c>
      <c r="F976" s="117">
        <v>1</v>
      </c>
      <c r="G976" s="117">
        <v>2</v>
      </c>
      <c r="H976" s="117">
        <v>0.5</v>
      </c>
      <c r="J976" s="235">
        <f t="shared" si="45"/>
        <v>5</v>
      </c>
      <c r="K976" s="236">
        <f t="shared" si="44"/>
        <v>9.6999999999999993</v>
      </c>
      <c r="L976" s="236">
        <f t="shared" si="46"/>
        <v>11.01</v>
      </c>
    </row>
    <row r="977" spans="1:12" x14ac:dyDescent="0.35">
      <c r="A977" s="117">
        <v>5</v>
      </c>
      <c r="B977" s="117">
        <v>160</v>
      </c>
      <c r="C977" s="119">
        <v>9.57</v>
      </c>
      <c r="D977" s="117">
        <v>6</v>
      </c>
      <c r="E977" s="117">
        <v>5</v>
      </c>
      <c r="F977" s="117">
        <v>1</v>
      </c>
      <c r="G977" s="117">
        <v>2</v>
      </c>
      <c r="H977" s="117">
        <v>0.3</v>
      </c>
      <c r="J977" s="235">
        <f t="shared" si="45"/>
        <v>5</v>
      </c>
      <c r="K977" s="236">
        <f t="shared" si="44"/>
        <v>6</v>
      </c>
      <c r="L977" s="236">
        <f t="shared" si="46"/>
        <v>9.57</v>
      </c>
    </row>
    <row r="978" spans="1:12" x14ac:dyDescent="0.35">
      <c r="A978" s="117">
        <v>5</v>
      </c>
      <c r="B978" s="117">
        <v>161</v>
      </c>
      <c r="C978" s="119">
        <v>11.76</v>
      </c>
      <c r="D978" s="117">
        <v>11</v>
      </c>
      <c r="E978" s="117">
        <v>9</v>
      </c>
      <c r="F978" s="117">
        <v>1</v>
      </c>
      <c r="G978" s="117">
        <v>2</v>
      </c>
      <c r="H978" s="117">
        <v>0.7</v>
      </c>
      <c r="J978" s="235">
        <f t="shared" si="45"/>
        <v>5</v>
      </c>
      <c r="K978" s="236">
        <f t="shared" si="44"/>
        <v>11</v>
      </c>
      <c r="L978" s="236">
        <f t="shared" si="46"/>
        <v>11.76</v>
      </c>
    </row>
    <row r="979" spans="1:12" x14ac:dyDescent="0.35">
      <c r="A979" s="117">
        <v>5</v>
      </c>
      <c r="B979" s="117">
        <v>162</v>
      </c>
      <c r="C979" s="119">
        <v>9.6999999999999993</v>
      </c>
      <c r="D979" s="117">
        <v>6</v>
      </c>
      <c r="E979" s="117">
        <v>5.2</v>
      </c>
      <c r="F979" s="117">
        <v>1</v>
      </c>
      <c r="G979" s="117">
        <v>2</v>
      </c>
      <c r="H979" s="117">
        <v>0.2</v>
      </c>
      <c r="J979" s="235">
        <f t="shared" si="45"/>
        <v>5</v>
      </c>
      <c r="K979" s="236">
        <f t="shared" ref="K979:K1042" si="47">+D979</f>
        <v>6</v>
      </c>
      <c r="L979" s="236">
        <f t="shared" si="46"/>
        <v>9.6999999999999993</v>
      </c>
    </row>
    <row r="980" spans="1:12" x14ac:dyDescent="0.35">
      <c r="A980" s="117">
        <v>5</v>
      </c>
      <c r="B980" s="117">
        <v>163</v>
      </c>
      <c r="C980" s="119">
        <v>10.16</v>
      </c>
      <c r="D980" s="117">
        <v>8.1</v>
      </c>
      <c r="E980" s="117">
        <v>6.6</v>
      </c>
      <c r="F980" s="117">
        <v>1</v>
      </c>
      <c r="G980" s="117">
        <v>2</v>
      </c>
      <c r="H980" s="117">
        <v>0.4</v>
      </c>
      <c r="J980" s="235">
        <f t="shared" si="45"/>
        <v>5</v>
      </c>
      <c r="K980" s="236">
        <f t="shared" si="47"/>
        <v>8.1</v>
      </c>
      <c r="L980" s="236">
        <f t="shared" si="46"/>
        <v>10.16</v>
      </c>
    </row>
    <row r="981" spans="1:12" x14ac:dyDescent="0.35">
      <c r="A981" s="117">
        <v>5</v>
      </c>
      <c r="B981" s="117">
        <v>164</v>
      </c>
      <c r="C981" s="119">
        <v>7.88</v>
      </c>
      <c r="D981" s="117">
        <v>2.1</v>
      </c>
      <c r="E981" s="117">
        <v>2</v>
      </c>
      <c r="F981" s="117">
        <v>3</v>
      </c>
      <c r="J981" s="235">
        <f t="shared" si="45"/>
        <v>5</v>
      </c>
      <c r="K981" s="236">
        <f t="shared" si="47"/>
        <v>2.1</v>
      </c>
      <c r="L981" s="236">
        <f t="shared" si="46"/>
        <v>7.88</v>
      </c>
    </row>
    <row r="982" spans="1:12" x14ac:dyDescent="0.35">
      <c r="A982" s="117">
        <v>5</v>
      </c>
      <c r="B982" s="117">
        <v>165</v>
      </c>
      <c r="C982" s="119">
        <v>7.83</v>
      </c>
      <c r="D982" s="117">
        <v>2.8</v>
      </c>
      <c r="E982" s="117">
        <v>2.6</v>
      </c>
      <c r="F982" s="117">
        <v>3</v>
      </c>
      <c r="J982" s="235">
        <f t="shared" si="45"/>
        <v>5</v>
      </c>
      <c r="K982" s="236">
        <f t="shared" si="47"/>
        <v>2.8</v>
      </c>
      <c r="L982" s="236">
        <f t="shared" si="46"/>
        <v>7.83</v>
      </c>
    </row>
    <row r="983" spans="1:12" x14ac:dyDescent="0.35">
      <c r="A983" s="117">
        <v>5</v>
      </c>
      <c r="B983" s="117">
        <v>166</v>
      </c>
      <c r="C983" s="119">
        <v>7.17</v>
      </c>
      <c r="D983" s="117">
        <v>2.2999999999999998</v>
      </c>
      <c r="E983" s="117">
        <v>2</v>
      </c>
      <c r="F983" s="117">
        <v>3</v>
      </c>
      <c r="J983" s="235">
        <f t="shared" si="45"/>
        <v>5</v>
      </c>
      <c r="K983" s="236">
        <f t="shared" si="47"/>
        <v>2.2999999999999998</v>
      </c>
      <c r="L983" s="236">
        <f t="shared" si="46"/>
        <v>7.17</v>
      </c>
    </row>
    <row r="984" spans="1:12" x14ac:dyDescent="0.35">
      <c r="A984" s="117">
        <v>5</v>
      </c>
      <c r="B984" s="117">
        <v>167</v>
      </c>
      <c r="C984" s="119">
        <v>5.88</v>
      </c>
      <c r="D984" s="117">
        <v>1</v>
      </c>
      <c r="E984" s="117">
        <v>0.9</v>
      </c>
      <c r="F984" s="117">
        <v>3</v>
      </c>
      <c r="J984" s="235">
        <f t="shared" si="45"/>
        <v>5</v>
      </c>
      <c r="K984" s="236">
        <f t="shared" si="47"/>
        <v>1</v>
      </c>
      <c r="L984" s="236">
        <f t="shared" si="46"/>
        <v>5.88</v>
      </c>
    </row>
    <row r="985" spans="1:12" x14ac:dyDescent="0.35">
      <c r="A985" s="117">
        <v>5</v>
      </c>
      <c r="B985" s="117">
        <v>168</v>
      </c>
      <c r="C985" s="119">
        <v>5.93</v>
      </c>
      <c r="D985" s="117">
        <v>0.9</v>
      </c>
      <c r="E985" s="117">
        <v>0.8</v>
      </c>
      <c r="F985" s="117">
        <v>3</v>
      </c>
      <c r="J985" s="235">
        <f t="shared" si="45"/>
        <v>5</v>
      </c>
      <c r="K985" s="236">
        <f t="shared" si="47"/>
        <v>0.9</v>
      </c>
      <c r="L985" s="236">
        <f t="shared" si="46"/>
        <v>5.93</v>
      </c>
    </row>
    <row r="986" spans="1:12" x14ac:dyDescent="0.35">
      <c r="A986" s="117">
        <v>5</v>
      </c>
      <c r="B986" s="117">
        <v>169</v>
      </c>
      <c r="C986" s="119">
        <v>7.01</v>
      </c>
      <c r="D986" s="117">
        <v>1.5</v>
      </c>
      <c r="E986" s="117">
        <v>1.3</v>
      </c>
      <c r="F986" s="117">
        <v>3</v>
      </c>
      <c r="J986" s="235">
        <f t="shared" si="45"/>
        <v>5</v>
      </c>
      <c r="K986" s="236">
        <f t="shared" si="47"/>
        <v>1.5</v>
      </c>
      <c r="L986" s="236">
        <f t="shared" si="46"/>
        <v>7.01</v>
      </c>
    </row>
    <row r="987" spans="1:12" x14ac:dyDescent="0.35">
      <c r="A987" s="117">
        <v>5</v>
      </c>
      <c r="B987" s="117">
        <v>170</v>
      </c>
      <c r="C987" s="119">
        <v>7.74</v>
      </c>
      <c r="D987" s="117">
        <v>2.5</v>
      </c>
      <c r="E987" s="117">
        <v>2.2999999999999998</v>
      </c>
      <c r="F987" s="117">
        <v>3</v>
      </c>
      <c r="J987" s="235">
        <f t="shared" si="45"/>
        <v>5</v>
      </c>
      <c r="K987" s="236">
        <f t="shared" si="47"/>
        <v>2.5</v>
      </c>
      <c r="L987" s="236">
        <f t="shared" si="46"/>
        <v>7.74</v>
      </c>
    </row>
    <row r="988" spans="1:12" x14ac:dyDescent="0.35">
      <c r="A988" s="117">
        <v>5</v>
      </c>
      <c r="B988" s="117">
        <v>171</v>
      </c>
      <c r="C988" s="119">
        <v>8.2099999999999991</v>
      </c>
      <c r="D988" s="117">
        <v>2.8</v>
      </c>
      <c r="E988" s="117">
        <v>2.6</v>
      </c>
      <c r="F988" s="117">
        <v>3</v>
      </c>
      <c r="J988" s="235">
        <f t="shared" si="45"/>
        <v>5</v>
      </c>
      <c r="K988" s="236">
        <f t="shared" si="47"/>
        <v>2.8</v>
      </c>
      <c r="L988" s="236">
        <f t="shared" si="46"/>
        <v>8.2099999999999991</v>
      </c>
    </row>
    <row r="989" spans="1:12" x14ac:dyDescent="0.35">
      <c r="A989" s="117">
        <v>5</v>
      </c>
      <c r="B989" s="117">
        <v>172</v>
      </c>
      <c r="C989" s="119">
        <v>8.15</v>
      </c>
      <c r="D989" s="117">
        <v>1.8</v>
      </c>
      <c r="E989" s="117">
        <v>1.6</v>
      </c>
      <c r="F989" s="117">
        <v>3</v>
      </c>
      <c r="J989" s="235">
        <f t="shared" si="45"/>
        <v>5</v>
      </c>
      <c r="K989" s="236">
        <f t="shared" si="47"/>
        <v>1.8</v>
      </c>
      <c r="L989" s="236">
        <f t="shared" si="46"/>
        <v>8.15</v>
      </c>
    </row>
    <row r="990" spans="1:12" x14ac:dyDescent="0.35">
      <c r="A990" s="117">
        <v>5</v>
      </c>
      <c r="B990" s="117">
        <v>173</v>
      </c>
      <c r="C990" s="119">
        <v>7.7799999999999994</v>
      </c>
      <c r="D990" s="117">
        <v>1.9</v>
      </c>
      <c r="E990" s="117">
        <v>1.7</v>
      </c>
      <c r="F990" s="117">
        <v>3</v>
      </c>
      <c r="J990" s="235">
        <f t="shared" si="45"/>
        <v>5</v>
      </c>
      <c r="K990" s="236">
        <f t="shared" si="47"/>
        <v>1.9</v>
      </c>
      <c r="L990" s="236">
        <f t="shared" si="46"/>
        <v>7.7799999999999994</v>
      </c>
    </row>
    <row r="991" spans="1:12" x14ac:dyDescent="0.35">
      <c r="A991" s="117">
        <v>5</v>
      </c>
      <c r="B991" s="117">
        <v>174</v>
      </c>
      <c r="C991" s="119">
        <v>8.39</v>
      </c>
      <c r="D991" s="117">
        <v>3.3</v>
      </c>
      <c r="E991" s="117">
        <v>3</v>
      </c>
      <c r="F991" s="117">
        <v>3</v>
      </c>
      <c r="J991" s="235">
        <f t="shared" si="45"/>
        <v>5</v>
      </c>
      <c r="K991" s="236">
        <f t="shared" si="47"/>
        <v>3.3</v>
      </c>
      <c r="L991" s="236">
        <f t="shared" si="46"/>
        <v>8.39</v>
      </c>
    </row>
    <row r="992" spans="1:12" x14ac:dyDescent="0.35">
      <c r="A992" s="117">
        <v>5</v>
      </c>
      <c r="B992" s="117">
        <v>175</v>
      </c>
      <c r="C992" s="119">
        <v>5.7299999999999995</v>
      </c>
      <c r="D992" s="117">
        <v>1</v>
      </c>
      <c r="E992" s="117">
        <v>0.9</v>
      </c>
      <c r="F992" s="117">
        <v>3</v>
      </c>
      <c r="J992" s="235">
        <f t="shared" si="45"/>
        <v>5</v>
      </c>
      <c r="K992" s="236">
        <f t="shared" si="47"/>
        <v>1</v>
      </c>
      <c r="L992" s="236">
        <f t="shared" si="46"/>
        <v>5.7299999999999995</v>
      </c>
    </row>
    <row r="993" spans="1:12" x14ac:dyDescent="0.35">
      <c r="A993" s="117">
        <v>5</v>
      </c>
      <c r="B993" s="117">
        <v>176</v>
      </c>
      <c r="C993" s="119">
        <v>6.14</v>
      </c>
      <c r="D993" s="117">
        <v>1.3</v>
      </c>
      <c r="E993" s="117">
        <v>1.2</v>
      </c>
      <c r="F993" s="117">
        <v>3</v>
      </c>
      <c r="J993" s="235">
        <f t="shared" si="45"/>
        <v>5</v>
      </c>
      <c r="K993" s="236">
        <f t="shared" si="47"/>
        <v>1.3</v>
      </c>
      <c r="L993" s="236">
        <f t="shared" si="46"/>
        <v>6.14</v>
      </c>
    </row>
    <row r="994" spans="1:12" x14ac:dyDescent="0.35">
      <c r="A994" s="117">
        <v>5</v>
      </c>
      <c r="B994" s="117">
        <v>177</v>
      </c>
      <c r="C994" s="119">
        <v>5.2799999999999994</v>
      </c>
      <c r="D994" s="117">
        <v>0.7</v>
      </c>
      <c r="E994" s="117">
        <v>0.6</v>
      </c>
      <c r="F994" s="117">
        <v>3</v>
      </c>
      <c r="J994" s="235">
        <f t="shared" si="45"/>
        <v>5</v>
      </c>
      <c r="K994" s="236">
        <f t="shared" si="47"/>
        <v>0.7</v>
      </c>
      <c r="L994" s="236">
        <f t="shared" si="46"/>
        <v>5.2799999999999994</v>
      </c>
    </row>
    <row r="995" spans="1:12" x14ac:dyDescent="0.35">
      <c r="A995" s="117">
        <v>5</v>
      </c>
      <c r="B995" s="117">
        <v>178</v>
      </c>
      <c r="C995" s="119">
        <v>7.69</v>
      </c>
      <c r="D995" s="117">
        <v>1.5</v>
      </c>
      <c r="E995" s="117">
        <v>1.3</v>
      </c>
      <c r="F995" s="117">
        <v>3</v>
      </c>
      <c r="J995" s="235">
        <f t="shared" si="45"/>
        <v>5</v>
      </c>
      <c r="K995" s="236">
        <f t="shared" si="47"/>
        <v>1.5</v>
      </c>
      <c r="L995" s="236">
        <f t="shared" si="46"/>
        <v>7.69</v>
      </c>
    </row>
    <row r="996" spans="1:12" x14ac:dyDescent="0.35">
      <c r="A996" s="117">
        <v>5</v>
      </c>
      <c r="B996" s="117">
        <v>179</v>
      </c>
      <c r="C996" s="119">
        <v>5.5600000000000005</v>
      </c>
      <c r="D996" s="117">
        <v>0.7</v>
      </c>
      <c r="E996" s="117">
        <v>0.6</v>
      </c>
      <c r="F996" s="117">
        <v>3</v>
      </c>
      <c r="J996" s="235">
        <f t="shared" si="45"/>
        <v>5</v>
      </c>
      <c r="K996" s="236">
        <f t="shared" si="47"/>
        <v>0.7</v>
      </c>
      <c r="L996" s="236">
        <f t="shared" si="46"/>
        <v>5.5600000000000005</v>
      </c>
    </row>
    <row r="997" spans="1:12" x14ac:dyDescent="0.35">
      <c r="A997" s="117">
        <v>5</v>
      </c>
      <c r="B997" s="117">
        <v>180</v>
      </c>
      <c r="C997" s="119">
        <v>5.91</v>
      </c>
      <c r="D997" s="117">
        <v>1.1000000000000001</v>
      </c>
      <c r="E997" s="117">
        <v>1</v>
      </c>
      <c r="F997" s="117">
        <v>3</v>
      </c>
      <c r="J997" s="235">
        <f t="shared" si="45"/>
        <v>5</v>
      </c>
      <c r="K997" s="236">
        <f t="shared" si="47"/>
        <v>1.1000000000000001</v>
      </c>
      <c r="L997" s="236">
        <f t="shared" si="46"/>
        <v>5.91</v>
      </c>
    </row>
    <row r="998" spans="1:12" x14ac:dyDescent="0.35">
      <c r="A998" s="117">
        <v>5</v>
      </c>
      <c r="B998" s="117">
        <v>181</v>
      </c>
      <c r="C998" s="119">
        <v>3.9799999999999995</v>
      </c>
      <c r="D998" s="117">
        <v>0.3</v>
      </c>
      <c r="E998" s="117">
        <v>0.2</v>
      </c>
      <c r="F998" s="117">
        <v>3</v>
      </c>
      <c r="J998" s="235">
        <f t="shared" si="45"/>
        <v>5</v>
      </c>
      <c r="K998" s="236">
        <f t="shared" si="47"/>
        <v>0.3</v>
      </c>
      <c r="L998" s="236">
        <f t="shared" si="46"/>
        <v>3.9799999999999995</v>
      </c>
    </row>
    <row r="999" spans="1:12" x14ac:dyDescent="0.35">
      <c r="A999" s="117">
        <v>5</v>
      </c>
      <c r="B999" s="117">
        <v>182</v>
      </c>
      <c r="C999" s="119">
        <v>5.58</v>
      </c>
      <c r="D999" s="117">
        <v>0.9</v>
      </c>
      <c r="E999" s="117">
        <v>0.8</v>
      </c>
      <c r="F999" s="117">
        <v>3</v>
      </c>
      <c r="J999" s="235">
        <f t="shared" si="45"/>
        <v>5</v>
      </c>
      <c r="K999" s="236">
        <f t="shared" si="47"/>
        <v>0.9</v>
      </c>
      <c r="L999" s="236">
        <f t="shared" si="46"/>
        <v>5.58</v>
      </c>
    </row>
    <row r="1000" spans="1:12" x14ac:dyDescent="0.35">
      <c r="A1000" s="117">
        <v>5</v>
      </c>
      <c r="B1000" s="117">
        <v>183</v>
      </c>
      <c r="C1000" s="119">
        <v>4.62</v>
      </c>
      <c r="D1000" s="117">
        <v>0.3</v>
      </c>
      <c r="E1000" s="117">
        <v>0.2</v>
      </c>
      <c r="F1000" s="117">
        <v>3</v>
      </c>
      <c r="J1000" s="235">
        <f t="shared" si="45"/>
        <v>5</v>
      </c>
      <c r="K1000" s="236">
        <f t="shared" si="47"/>
        <v>0.3</v>
      </c>
      <c r="L1000" s="236">
        <f t="shared" si="46"/>
        <v>4.62</v>
      </c>
    </row>
    <row r="1001" spans="1:12" x14ac:dyDescent="0.35">
      <c r="A1001" s="117">
        <v>5</v>
      </c>
      <c r="B1001" s="117">
        <v>184</v>
      </c>
      <c r="C1001" s="119">
        <v>4.7700000000000005</v>
      </c>
      <c r="D1001" s="117">
        <v>0.4</v>
      </c>
      <c r="E1001" s="117">
        <v>0.3</v>
      </c>
      <c r="F1001" s="117">
        <v>3</v>
      </c>
      <c r="J1001" s="235">
        <f t="shared" si="45"/>
        <v>5</v>
      </c>
      <c r="K1001" s="236">
        <f t="shared" si="47"/>
        <v>0.4</v>
      </c>
      <c r="L1001" s="236">
        <f t="shared" si="46"/>
        <v>4.7700000000000005</v>
      </c>
    </row>
    <row r="1002" spans="1:12" x14ac:dyDescent="0.35">
      <c r="A1002" s="117">
        <v>5</v>
      </c>
      <c r="B1002" s="117">
        <v>185</v>
      </c>
      <c r="C1002" s="119">
        <v>4.8</v>
      </c>
      <c r="D1002" s="117">
        <v>0.5</v>
      </c>
      <c r="E1002" s="120">
        <v>0.4</v>
      </c>
      <c r="F1002" s="117">
        <v>3</v>
      </c>
      <c r="J1002" s="235">
        <f t="shared" si="45"/>
        <v>5</v>
      </c>
      <c r="K1002" s="236">
        <f t="shared" si="47"/>
        <v>0.5</v>
      </c>
      <c r="L1002" s="236">
        <f t="shared" si="46"/>
        <v>4.8</v>
      </c>
    </row>
    <row r="1003" spans="1:12" x14ac:dyDescent="0.35">
      <c r="A1003" s="117">
        <v>5</v>
      </c>
      <c r="B1003" s="117">
        <v>186</v>
      </c>
      <c r="C1003" s="119">
        <v>4.5</v>
      </c>
      <c r="D1003" s="120">
        <v>0.4</v>
      </c>
      <c r="E1003" s="117">
        <v>0.3</v>
      </c>
      <c r="F1003" s="117">
        <v>3</v>
      </c>
      <c r="J1003" s="235">
        <f t="shared" si="45"/>
        <v>5</v>
      </c>
      <c r="K1003" s="236">
        <f t="shared" si="47"/>
        <v>0.4</v>
      </c>
      <c r="L1003" s="236">
        <f t="shared" si="46"/>
        <v>4.5</v>
      </c>
    </row>
    <row r="1004" spans="1:12" x14ac:dyDescent="0.35">
      <c r="A1004" s="117">
        <v>5</v>
      </c>
      <c r="B1004" s="117">
        <v>187</v>
      </c>
      <c r="C1004" s="119">
        <v>4.4000000000000004</v>
      </c>
      <c r="D1004" s="117">
        <v>0.4</v>
      </c>
      <c r="E1004" s="117">
        <v>0.3</v>
      </c>
      <c r="F1004" s="117">
        <v>3</v>
      </c>
      <c r="J1004" s="235">
        <f t="shared" si="45"/>
        <v>5</v>
      </c>
      <c r="K1004" s="236">
        <f t="shared" si="47"/>
        <v>0.4</v>
      </c>
      <c r="L1004" s="236">
        <f t="shared" si="46"/>
        <v>4.4000000000000004</v>
      </c>
    </row>
    <row r="1005" spans="1:12" x14ac:dyDescent="0.35">
      <c r="A1005" s="117">
        <v>5</v>
      </c>
      <c r="B1005" s="117">
        <v>188</v>
      </c>
      <c r="C1005" s="119">
        <v>4.3</v>
      </c>
      <c r="D1005" s="117">
        <v>0.3</v>
      </c>
      <c r="E1005" s="117">
        <v>0.2</v>
      </c>
      <c r="F1005" s="117">
        <v>3</v>
      </c>
      <c r="J1005" s="235">
        <f t="shared" si="45"/>
        <v>5</v>
      </c>
      <c r="K1005" s="236">
        <f t="shared" si="47"/>
        <v>0.3</v>
      </c>
      <c r="L1005" s="236">
        <f t="shared" si="46"/>
        <v>4.3</v>
      </c>
    </row>
    <row r="1006" spans="1:12" x14ac:dyDescent="0.35">
      <c r="A1006" s="117">
        <v>5</v>
      </c>
      <c r="B1006" s="117">
        <v>189</v>
      </c>
      <c r="C1006" s="119">
        <v>5.2</v>
      </c>
      <c r="D1006" s="117">
        <v>0.6</v>
      </c>
      <c r="E1006" s="117">
        <v>0.5</v>
      </c>
      <c r="F1006" s="117">
        <v>3</v>
      </c>
      <c r="J1006" s="235">
        <f t="shared" si="45"/>
        <v>5</v>
      </c>
      <c r="K1006" s="236">
        <f t="shared" si="47"/>
        <v>0.6</v>
      </c>
      <c r="L1006" s="236">
        <f t="shared" si="46"/>
        <v>5.2</v>
      </c>
    </row>
    <row r="1007" spans="1:12" x14ac:dyDescent="0.35">
      <c r="A1007" s="117">
        <v>5</v>
      </c>
      <c r="B1007" s="117">
        <v>190</v>
      </c>
      <c r="C1007" s="119">
        <v>5.0999999999999996</v>
      </c>
      <c r="D1007" s="117">
        <v>0.7</v>
      </c>
      <c r="E1007" s="117">
        <v>0.6</v>
      </c>
      <c r="F1007" s="117">
        <v>3</v>
      </c>
      <c r="J1007" s="235">
        <f t="shared" si="45"/>
        <v>5</v>
      </c>
      <c r="K1007" s="236">
        <f t="shared" si="47"/>
        <v>0.7</v>
      </c>
      <c r="L1007" s="236">
        <f t="shared" si="46"/>
        <v>5.0999999999999996</v>
      </c>
    </row>
    <row r="1008" spans="1:12" x14ac:dyDescent="0.35">
      <c r="A1008" s="117">
        <v>5</v>
      </c>
      <c r="B1008" s="117">
        <v>191</v>
      </c>
      <c r="C1008" s="119">
        <v>4.2</v>
      </c>
      <c r="D1008" s="117">
        <v>0.3</v>
      </c>
      <c r="E1008" s="117">
        <v>0.2</v>
      </c>
      <c r="F1008" s="117">
        <v>3</v>
      </c>
      <c r="J1008" s="235">
        <f t="shared" si="45"/>
        <v>5</v>
      </c>
      <c r="K1008" s="236">
        <f t="shared" si="47"/>
        <v>0.3</v>
      </c>
      <c r="L1008" s="236">
        <f t="shared" si="46"/>
        <v>4.2</v>
      </c>
    </row>
    <row r="1009" spans="1:12" x14ac:dyDescent="0.35">
      <c r="A1009" s="117">
        <v>5</v>
      </c>
      <c r="B1009" s="117">
        <v>192</v>
      </c>
      <c r="C1009" s="119">
        <v>4</v>
      </c>
      <c r="D1009" s="117">
        <v>0.2</v>
      </c>
      <c r="E1009" s="117">
        <v>0.1</v>
      </c>
      <c r="F1009" s="117">
        <v>3</v>
      </c>
      <c r="J1009" s="235">
        <f t="shared" si="45"/>
        <v>5</v>
      </c>
      <c r="K1009" s="236">
        <f t="shared" si="47"/>
        <v>0.2</v>
      </c>
      <c r="L1009" s="236">
        <f t="shared" si="46"/>
        <v>4</v>
      </c>
    </row>
    <row r="1010" spans="1:12" x14ac:dyDescent="0.35">
      <c r="A1010" s="117">
        <v>5</v>
      </c>
      <c r="B1010" s="117">
        <v>193</v>
      </c>
      <c r="C1010" s="119">
        <v>4</v>
      </c>
      <c r="D1010" s="117">
        <v>0.2</v>
      </c>
      <c r="E1010" s="117">
        <v>0.1</v>
      </c>
      <c r="F1010" s="117">
        <v>3</v>
      </c>
      <c r="J1010" s="235">
        <f t="shared" si="45"/>
        <v>5</v>
      </c>
      <c r="K1010" s="236">
        <f t="shared" si="47"/>
        <v>0.2</v>
      </c>
      <c r="L1010" s="236">
        <f t="shared" si="46"/>
        <v>4</v>
      </c>
    </row>
    <row r="1011" spans="1:12" x14ac:dyDescent="0.35">
      <c r="A1011" s="117">
        <v>5</v>
      </c>
      <c r="B1011" s="117">
        <v>194</v>
      </c>
      <c r="C1011" s="119">
        <v>4.2</v>
      </c>
      <c r="D1011" s="117">
        <v>0.3</v>
      </c>
      <c r="E1011" s="117">
        <v>0.2</v>
      </c>
      <c r="F1011" s="117">
        <v>3</v>
      </c>
      <c r="J1011" s="235">
        <f t="shared" si="45"/>
        <v>5</v>
      </c>
      <c r="K1011" s="236">
        <f t="shared" si="47"/>
        <v>0.3</v>
      </c>
      <c r="L1011" s="236">
        <f t="shared" si="46"/>
        <v>4.2</v>
      </c>
    </row>
    <row r="1012" spans="1:12" x14ac:dyDescent="0.35">
      <c r="A1012" s="117">
        <v>5</v>
      </c>
      <c r="B1012" s="117">
        <v>195</v>
      </c>
      <c r="C1012" s="119">
        <v>4.3</v>
      </c>
      <c r="D1012" s="117">
        <v>0.5</v>
      </c>
      <c r="E1012" s="117">
        <v>0.4</v>
      </c>
      <c r="F1012" s="117">
        <v>3</v>
      </c>
      <c r="J1012" s="235">
        <f t="shared" si="45"/>
        <v>5</v>
      </c>
      <c r="K1012" s="236">
        <f t="shared" si="47"/>
        <v>0.5</v>
      </c>
      <c r="L1012" s="236">
        <f t="shared" si="46"/>
        <v>4.3</v>
      </c>
    </row>
    <row r="1013" spans="1:12" x14ac:dyDescent="0.35">
      <c r="A1013" s="117">
        <v>5</v>
      </c>
      <c r="B1013" s="117">
        <v>196</v>
      </c>
      <c r="C1013" s="119">
        <v>4.0999999999999996</v>
      </c>
      <c r="D1013" s="117">
        <v>0.4</v>
      </c>
      <c r="E1013" s="117">
        <v>0.3</v>
      </c>
      <c r="F1013" s="117">
        <v>3</v>
      </c>
      <c r="J1013" s="235">
        <f t="shared" si="45"/>
        <v>5</v>
      </c>
      <c r="K1013" s="236">
        <f t="shared" si="47"/>
        <v>0.4</v>
      </c>
      <c r="L1013" s="236">
        <f t="shared" si="46"/>
        <v>4.0999999999999996</v>
      </c>
    </row>
    <row r="1014" spans="1:12" x14ac:dyDescent="0.35">
      <c r="A1014" s="117">
        <v>5</v>
      </c>
      <c r="B1014" s="117">
        <v>197</v>
      </c>
      <c r="C1014" s="117">
        <v>4</v>
      </c>
      <c r="D1014" s="117">
        <v>0.3</v>
      </c>
      <c r="E1014" s="117">
        <v>0.2</v>
      </c>
      <c r="F1014" s="117">
        <v>3</v>
      </c>
      <c r="J1014" s="235">
        <f t="shared" si="45"/>
        <v>5</v>
      </c>
      <c r="K1014" s="236">
        <f t="shared" si="47"/>
        <v>0.3</v>
      </c>
      <c r="L1014" s="236">
        <f t="shared" si="46"/>
        <v>4</v>
      </c>
    </row>
    <row r="1015" spans="1:12" x14ac:dyDescent="0.35">
      <c r="A1015" s="117">
        <v>5</v>
      </c>
      <c r="B1015" s="117">
        <v>198</v>
      </c>
      <c r="C1015" s="117">
        <v>3.9</v>
      </c>
      <c r="D1015" s="117">
        <v>0.2</v>
      </c>
      <c r="E1015" s="117">
        <v>0.1</v>
      </c>
      <c r="F1015" s="117">
        <v>3</v>
      </c>
      <c r="J1015" s="235">
        <f t="shared" si="45"/>
        <v>5</v>
      </c>
      <c r="K1015" s="236">
        <f t="shared" si="47"/>
        <v>0.2</v>
      </c>
      <c r="L1015" s="236">
        <f t="shared" si="46"/>
        <v>3.9</v>
      </c>
    </row>
    <row r="1016" spans="1:12" x14ac:dyDescent="0.35">
      <c r="A1016" s="117">
        <v>5</v>
      </c>
      <c r="B1016" s="117">
        <v>199</v>
      </c>
      <c r="C1016" s="117">
        <v>4.0999999999999996</v>
      </c>
      <c r="D1016" s="117">
        <v>0.4</v>
      </c>
      <c r="E1016" s="117">
        <v>0.3</v>
      </c>
      <c r="F1016" s="117">
        <v>3</v>
      </c>
      <c r="J1016" s="235">
        <f t="shared" si="45"/>
        <v>5</v>
      </c>
      <c r="K1016" s="236">
        <f t="shared" si="47"/>
        <v>0.4</v>
      </c>
      <c r="L1016" s="236">
        <f t="shared" si="46"/>
        <v>4.0999999999999996</v>
      </c>
    </row>
    <row r="1017" spans="1:12" x14ac:dyDescent="0.35">
      <c r="A1017" s="117">
        <v>5</v>
      </c>
      <c r="B1017" s="117">
        <v>200</v>
      </c>
      <c r="C1017" s="117">
        <v>4</v>
      </c>
      <c r="D1017" s="117">
        <v>0.3</v>
      </c>
      <c r="E1017" s="117">
        <v>0.2</v>
      </c>
      <c r="F1017" s="117">
        <v>3</v>
      </c>
      <c r="J1017" s="235">
        <f t="shared" si="45"/>
        <v>5</v>
      </c>
      <c r="K1017" s="236">
        <f t="shared" si="47"/>
        <v>0.3</v>
      </c>
      <c r="L1017" s="236">
        <f t="shared" si="46"/>
        <v>4</v>
      </c>
    </row>
    <row r="1018" spans="1:12" hidden="1" x14ac:dyDescent="0.35">
      <c r="A1018" s="117">
        <v>6</v>
      </c>
      <c r="B1018" s="123">
        <v>1</v>
      </c>
      <c r="C1018" s="119">
        <v>10</v>
      </c>
      <c r="D1018" s="117">
        <v>8.1999999999999993</v>
      </c>
      <c r="E1018" s="117">
        <v>7.4</v>
      </c>
      <c r="F1018" s="117">
        <v>2</v>
      </c>
      <c r="G1018" s="117">
        <v>2</v>
      </c>
      <c r="H1018" s="117">
        <v>0.1</v>
      </c>
      <c r="I1018" s="117">
        <v>2</v>
      </c>
      <c r="J1018" s="235">
        <f t="shared" si="45"/>
        <v>6</v>
      </c>
      <c r="K1018" s="236">
        <f t="shared" si="47"/>
        <v>8.1999999999999993</v>
      </c>
      <c r="L1018" s="236">
        <f t="shared" si="46"/>
        <v>10</v>
      </c>
    </row>
    <row r="1019" spans="1:12" hidden="1" x14ac:dyDescent="0.35">
      <c r="A1019" s="117">
        <v>6</v>
      </c>
      <c r="B1019" s="123">
        <v>2</v>
      </c>
      <c r="C1019" s="119">
        <v>9.8099999999999987</v>
      </c>
      <c r="D1019" s="117">
        <v>7</v>
      </c>
      <c r="E1019" s="117">
        <v>5.8</v>
      </c>
      <c r="F1019" s="117">
        <v>2</v>
      </c>
      <c r="G1019" s="117">
        <v>2</v>
      </c>
      <c r="H1019" s="117">
        <v>0.1</v>
      </c>
      <c r="I1019" s="117">
        <v>2</v>
      </c>
      <c r="J1019" s="235">
        <f t="shared" si="45"/>
        <v>6</v>
      </c>
      <c r="K1019" s="236">
        <f t="shared" si="47"/>
        <v>7</v>
      </c>
      <c r="L1019" s="236">
        <f t="shared" si="46"/>
        <v>9.8099999999999987</v>
      </c>
    </row>
    <row r="1020" spans="1:12" hidden="1" x14ac:dyDescent="0.35">
      <c r="A1020" s="117">
        <v>6</v>
      </c>
      <c r="B1020" s="123">
        <v>3</v>
      </c>
      <c r="C1020" s="119">
        <v>10.36</v>
      </c>
      <c r="D1020" s="117">
        <v>8.6999999999999993</v>
      </c>
      <c r="E1020" s="117">
        <v>7.2</v>
      </c>
      <c r="F1020" s="117">
        <v>2</v>
      </c>
      <c r="G1020" s="117">
        <v>2</v>
      </c>
      <c r="H1020" s="117">
        <v>0.1</v>
      </c>
      <c r="I1020" s="117">
        <v>2</v>
      </c>
      <c r="J1020" s="235">
        <f t="shared" si="45"/>
        <v>6</v>
      </c>
      <c r="K1020" s="236">
        <f t="shared" si="47"/>
        <v>8.6999999999999993</v>
      </c>
      <c r="L1020" s="236">
        <f t="shared" si="46"/>
        <v>10.36</v>
      </c>
    </row>
    <row r="1021" spans="1:12" hidden="1" x14ac:dyDescent="0.35">
      <c r="A1021" s="117">
        <v>6</v>
      </c>
      <c r="B1021" s="123">
        <v>4</v>
      </c>
      <c r="C1021" s="119">
        <v>8.33</v>
      </c>
      <c r="D1021" s="117">
        <v>4.2</v>
      </c>
      <c r="E1021" s="117">
        <v>3.5</v>
      </c>
      <c r="F1021" s="117">
        <v>2</v>
      </c>
      <c r="G1021" s="117">
        <v>2</v>
      </c>
      <c r="H1021" s="117">
        <v>0.1</v>
      </c>
      <c r="I1021" s="117">
        <v>1</v>
      </c>
      <c r="J1021" s="235">
        <f t="shared" si="45"/>
        <v>6</v>
      </c>
      <c r="K1021" s="236">
        <f t="shared" si="47"/>
        <v>4.2</v>
      </c>
      <c r="L1021" s="236">
        <f t="shared" si="46"/>
        <v>8.33</v>
      </c>
    </row>
    <row r="1022" spans="1:12" hidden="1" x14ac:dyDescent="0.35">
      <c r="A1022" s="117">
        <v>6</v>
      </c>
      <c r="B1022" s="123">
        <v>5</v>
      </c>
      <c r="C1022" s="119">
        <v>9.61</v>
      </c>
      <c r="D1022" s="117">
        <v>6.5</v>
      </c>
      <c r="E1022" s="117">
        <v>5.8</v>
      </c>
      <c r="F1022" s="117">
        <v>2</v>
      </c>
      <c r="G1022" s="117">
        <v>2</v>
      </c>
      <c r="H1022" s="117">
        <v>0.1</v>
      </c>
      <c r="I1022" s="117">
        <v>2</v>
      </c>
      <c r="J1022" s="235">
        <f t="shared" si="45"/>
        <v>6</v>
      </c>
      <c r="K1022" s="236">
        <f t="shared" si="47"/>
        <v>6.5</v>
      </c>
      <c r="L1022" s="236">
        <f t="shared" si="46"/>
        <v>9.61</v>
      </c>
    </row>
    <row r="1023" spans="1:12" hidden="1" x14ac:dyDescent="0.35">
      <c r="A1023" s="117">
        <v>6</v>
      </c>
      <c r="B1023" s="123">
        <v>6</v>
      </c>
      <c r="C1023" s="119">
        <v>8.25</v>
      </c>
      <c r="D1023" s="117">
        <v>4.2</v>
      </c>
      <c r="E1023" s="117">
        <v>3.2</v>
      </c>
      <c r="F1023" s="117">
        <v>2</v>
      </c>
      <c r="G1023" s="117">
        <v>2</v>
      </c>
      <c r="H1023" s="117">
        <v>0.1</v>
      </c>
      <c r="I1023" s="117">
        <v>2</v>
      </c>
      <c r="J1023" s="235">
        <f t="shared" si="45"/>
        <v>6</v>
      </c>
      <c r="K1023" s="236">
        <f t="shared" si="47"/>
        <v>4.2</v>
      </c>
      <c r="L1023" s="236">
        <f t="shared" si="46"/>
        <v>8.25</v>
      </c>
    </row>
    <row r="1024" spans="1:12" hidden="1" x14ac:dyDescent="0.35">
      <c r="A1024" s="117">
        <v>6</v>
      </c>
      <c r="B1024" s="123">
        <v>7</v>
      </c>
      <c r="C1024" s="119">
        <v>8.4700000000000006</v>
      </c>
      <c r="D1024" s="117">
        <v>4.3</v>
      </c>
      <c r="E1024" s="117">
        <v>3.4</v>
      </c>
      <c r="F1024" s="117">
        <v>2</v>
      </c>
      <c r="G1024" s="117">
        <v>2</v>
      </c>
      <c r="H1024" s="117">
        <v>0.1</v>
      </c>
      <c r="I1024" s="117">
        <v>2</v>
      </c>
      <c r="J1024" s="235">
        <f t="shared" si="45"/>
        <v>6</v>
      </c>
      <c r="K1024" s="236">
        <f t="shared" si="47"/>
        <v>4.3</v>
      </c>
      <c r="L1024" s="236">
        <f t="shared" si="46"/>
        <v>8.4700000000000006</v>
      </c>
    </row>
    <row r="1025" spans="1:12" hidden="1" x14ac:dyDescent="0.35">
      <c r="A1025" s="117">
        <v>6</v>
      </c>
      <c r="B1025" s="123">
        <v>8</v>
      </c>
      <c r="C1025" s="119">
        <v>8.6</v>
      </c>
      <c r="D1025" s="117">
        <v>4.4000000000000004</v>
      </c>
      <c r="E1025" s="117">
        <v>3.7</v>
      </c>
      <c r="F1025" s="117">
        <v>2</v>
      </c>
      <c r="G1025" s="117">
        <v>2</v>
      </c>
      <c r="H1025" s="117">
        <v>0.1</v>
      </c>
      <c r="I1025" s="117">
        <v>2</v>
      </c>
      <c r="J1025" s="235">
        <f t="shared" si="45"/>
        <v>6</v>
      </c>
      <c r="K1025" s="236">
        <f t="shared" si="47"/>
        <v>4.4000000000000004</v>
      </c>
      <c r="L1025" s="236">
        <f t="shared" si="46"/>
        <v>8.6</v>
      </c>
    </row>
    <row r="1026" spans="1:12" hidden="1" x14ac:dyDescent="0.35">
      <c r="A1026" s="117">
        <v>6</v>
      </c>
      <c r="B1026" s="123">
        <v>9</v>
      </c>
      <c r="C1026" s="119">
        <v>8.91</v>
      </c>
      <c r="D1026" s="117">
        <v>5.0999999999999996</v>
      </c>
      <c r="E1026" s="117">
        <v>4.0999999999999996</v>
      </c>
      <c r="F1026" s="117">
        <v>2</v>
      </c>
      <c r="G1026" s="117">
        <v>2</v>
      </c>
      <c r="H1026" s="117">
        <v>0.1</v>
      </c>
      <c r="I1026" s="117">
        <v>2</v>
      </c>
      <c r="J1026" s="235">
        <f t="shared" si="45"/>
        <v>6</v>
      </c>
      <c r="K1026" s="236">
        <f t="shared" si="47"/>
        <v>5.0999999999999996</v>
      </c>
      <c r="L1026" s="236">
        <f t="shared" si="46"/>
        <v>8.91</v>
      </c>
    </row>
    <row r="1027" spans="1:12" hidden="1" x14ac:dyDescent="0.35">
      <c r="A1027" s="117">
        <v>6</v>
      </c>
      <c r="B1027" s="123">
        <v>10</v>
      </c>
      <c r="C1027" s="119">
        <v>8.93</v>
      </c>
      <c r="D1027" s="117">
        <v>5.3</v>
      </c>
      <c r="E1027" s="117">
        <v>4.3</v>
      </c>
      <c r="F1027" s="117">
        <v>2</v>
      </c>
      <c r="G1027" s="117">
        <v>2</v>
      </c>
      <c r="H1027" s="117">
        <v>0.1</v>
      </c>
      <c r="I1027" s="117">
        <v>2</v>
      </c>
      <c r="J1027" s="235">
        <f t="shared" si="45"/>
        <v>6</v>
      </c>
      <c r="K1027" s="236">
        <f t="shared" si="47"/>
        <v>5.3</v>
      </c>
      <c r="L1027" s="236">
        <f t="shared" si="46"/>
        <v>8.93</v>
      </c>
    </row>
    <row r="1028" spans="1:12" hidden="1" x14ac:dyDescent="0.35">
      <c r="A1028" s="117">
        <v>6</v>
      </c>
      <c r="B1028" s="123">
        <v>11</v>
      </c>
      <c r="C1028" s="119">
        <v>8.82</v>
      </c>
      <c r="D1028" s="117">
        <v>4.9000000000000004</v>
      </c>
      <c r="E1028" s="117">
        <v>4</v>
      </c>
      <c r="F1028" s="117">
        <v>2</v>
      </c>
      <c r="G1028" s="117">
        <v>2</v>
      </c>
      <c r="H1028" s="117">
        <v>0.1</v>
      </c>
      <c r="I1028" s="117">
        <v>2</v>
      </c>
      <c r="J1028" s="235">
        <f t="shared" si="45"/>
        <v>6</v>
      </c>
      <c r="K1028" s="236">
        <f t="shared" si="47"/>
        <v>4.9000000000000004</v>
      </c>
      <c r="L1028" s="236">
        <f t="shared" si="46"/>
        <v>8.82</v>
      </c>
    </row>
    <row r="1029" spans="1:12" hidden="1" x14ac:dyDescent="0.35">
      <c r="A1029" s="117">
        <v>6</v>
      </c>
      <c r="B1029" s="123">
        <v>12</v>
      </c>
      <c r="C1029" s="119">
        <v>8.99</v>
      </c>
      <c r="D1029" s="117">
        <v>4.9000000000000004</v>
      </c>
      <c r="E1029" s="117">
        <v>4.0999999999999996</v>
      </c>
      <c r="F1029" s="117">
        <v>2</v>
      </c>
      <c r="G1029" s="117">
        <v>2</v>
      </c>
      <c r="H1029" s="117">
        <v>0.1</v>
      </c>
      <c r="I1029" s="117">
        <v>2</v>
      </c>
      <c r="J1029" s="235">
        <f t="shared" si="45"/>
        <v>6</v>
      </c>
      <c r="K1029" s="236">
        <f t="shared" si="47"/>
        <v>4.9000000000000004</v>
      </c>
      <c r="L1029" s="236">
        <f t="shared" si="46"/>
        <v>8.99</v>
      </c>
    </row>
    <row r="1030" spans="1:12" hidden="1" x14ac:dyDescent="0.35">
      <c r="A1030" s="117">
        <v>6</v>
      </c>
      <c r="B1030" s="123">
        <v>13</v>
      </c>
      <c r="C1030" s="119">
        <v>8.8099999999999987</v>
      </c>
      <c r="D1030" s="117">
        <v>4.7</v>
      </c>
      <c r="E1030" s="117">
        <v>4</v>
      </c>
      <c r="F1030" s="117">
        <v>2</v>
      </c>
      <c r="G1030" s="117">
        <v>2</v>
      </c>
      <c r="H1030" s="117">
        <v>0.1</v>
      </c>
      <c r="I1030" s="117">
        <v>2</v>
      </c>
      <c r="J1030" s="235">
        <f t="shared" si="45"/>
        <v>6</v>
      </c>
      <c r="K1030" s="236">
        <f t="shared" si="47"/>
        <v>4.7</v>
      </c>
      <c r="L1030" s="236">
        <f t="shared" si="46"/>
        <v>8.8099999999999987</v>
      </c>
    </row>
    <row r="1031" spans="1:12" hidden="1" x14ac:dyDescent="0.35">
      <c r="A1031" s="117">
        <v>6</v>
      </c>
      <c r="B1031" s="123">
        <v>14</v>
      </c>
      <c r="C1031" s="119">
        <v>8.33</v>
      </c>
      <c r="D1031" s="117">
        <v>3.9</v>
      </c>
      <c r="E1031" s="117">
        <v>3.4</v>
      </c>
      <c r="F1031" s="117">
        <v>3</v>
      </c>
      <c r="I1031" s="117">
        <v>2</v>
      </c>
      <c r="J1031" s="235">
        <f t="shared" si="45"/>
        <v>6</v>
      </c>
      <c r="K1031" s="236">
        <f t="shared" si="47"/>
        <v>3.9</v>
      </c>
      <c r="L1031" s="236">
        <f t="shared" si="46"/>
        <v>8.33</v>
      </c>
    </row>
    <row r="1032" spans="1:12" hidden="1" x14ac:dyDescent="0.35">
      <c r="A1032" s="117">
        <v>6</v>
      </c>
      <c r="B1032" s="123">
        <v>15</v>
      </c>
      <c r="C1032" s="119">
        <v>8.66</v>
      </c>
      <c r="D1032" s="117">
        <v>4.5999999999999996</v>
      </c>
      <c r="E1032" s="117">
        <v>3.9</v>
      </c>
      <c r="F1032" s="117">
        <v>2</v>
      </c>
      <c r="G1032" s="117">
        <v>2</v>
      </c>
      <c r="H1032" s="117">
        <v>0.1</v>
      </c>
      <c r="I1032" s="117">
        <v>2</v>
      </c>
      <c r="J1032" s="235">
        <f t="shared" si="45"/>
        <v>6</v>
      </c>
      <c r="K1032" s="236">
        <f t="shared" si="47"/>
        <v>4.5999999999999996</v>
      </c>
      <c r="L1032" s="236">
        <f t="shared" si="46"/>
        <v>8.66</v>
      </c>
    </row>
    <row r="1033" spans="1:12" hidden="1" x14ac:dyDescent="0.35">
      <c r="A1033" s="117">
        <v>6</v>
      </c>
      <c r="B1033" s="123">
        <v>16</v>
      </c>
      <c r="C1033" s="119">
        <v>8.9400000000000013</v>
      </c>
      <c r="D1033" s="117">
        <v>4.9000000000000004</v>
      </c>
      <c r="E1033" s="117">
        <v>4.2</v>
      </c>
      <c r="F1033" s="117">
        <v>2</v>
      </c>
      <c r="G1033" s="117">
        <v>2</v>
      </c>
      <c r="H1033" s="117">
        <v>0.1</v>
      </c>
      <c r="I1033" s="117">
        <v>2</v>
      </c>
      <c r="J1033" s="235">
        <f t="shared" si="45"/>
        <v>6</v>
      </c>
      <c r="K1033" s="236">
        <f t="shared" si="47"/>
        <v>4.9000000000000004</v>
      </c>
      <c r="L1033" s="236">
        <f t="shared" si="46"/>
        <v>8.9400000000000013</v>
      </c>
    </row>
    <row r="1034" spans="1:12" hidden="1" x14ac:dyDescent="0.35">
      <c r="A1034" s="117">
        <v>6</v>
      </c>
      <c r="B1034" s="123">
        <v>17</v>
      </c>
      <c r="C1034" s="119">
        <v>8.2799999999999994</v>
      </c>
      <c r="D1034" s="117">
        <v>4.0999999999999996</v>
      </c>
      <c r="E1034" s="117">
        <v>3.4</v>
      </c>
      <c r="F1034" s="117">
        <v>2</v>
      </c>
      <c r="G1034" s="117">
        <v>2</v>
      </c>
      <c r="H1034" s="117">
        <v>0.1</v>
      </c>
      <c r="I1034" s="117">
        <v>2</v>
      </c>
      <c r="J1034" s="235">
        <f t="shared" si="45"/>
        <v>6</v>
      </c>
      <c r="K1034" s="236">
        <f t="shared" si="47"/>
        <v>4.0999999999999996</v>
      </c>
      <c r="L1034" s="236">
        <f t="shared" si="46"/>
        <v>8.2799999999999994</v>
      </c>
    </row>
    <row r="1035" spans="1:12" hidden="1" x14ac:dyDescent="0.35">
      <c r="A1035" s="117">
        <v>6</v>
      </c>
      <c r="B1035" s="123">
        <v>18</v>
      </c>
      <c r="C1035" s="119">
        <v>8.1999999999999993</v>
      </c>
      <c r="D1035" s="117">
        <v>3.7</v>
      </c>
      <c r="E1035" s="117">
        <v>3.2</v>
      </c>
      <c r="F1035" s="117">
        <v>2</v>
      </c>
      <c r="G1035" s="117">
        <v>2</v>
      </c>
      <c r="H1035" s="117">
        <v>0.1</v>
      </c>
      <c r="I1035" s="117">
        <v>2</v>
      </c>
      <c r="J1035" s="235">
        <f t="shared" ref="J1035:J1098" si="48">+A1035</f>
        <v>6</v>
      </c>
      <c r="K1035" s="236">
        <f t="shared" si="47"/>
        <v>3.7</v>
      </c>
      <c r="L1035" s="236">
        <f t="shared" ref="L1035:L1098" si="49">+C1035</f>
        <v>8.1999999999999993</v>
      </c>
    </row>
    <row r="1036" spans="1:12" hidden="1" x14ac:dyDescent="0.35">
      <c r="A1036" s="117">
        <v>6</v>
      </c>
      <c r="B1036" s="123">
        <v>19</v>
      </c>
      <c r="C1036" s="119">
        <v>8</v>
      </c>
      <c r="D1036" s="117">
        <v>3.9</v>
      </c>
      <c r="E1036" s="117">
        <v>3.3</v>
      </c>
      <c r="F1036" s="117">
        <v>2</v>
      </c>
      <c r="G1036" s="117">
        <v>2</v>
      </c>
      <c r="H1036" s="117">
        <v>0.1</v>
      </c>
      <c r="I1036" s="117">
        <v>2</v>
      </c>
      <c r="J1036" s="235">
        <f t="shared" si="48"/>
        <v>6</v>
      </c>
      <c r="K1036" s="236">
        <f t="shared" si="47"/>
        <v>3.9</v>
      </c>
      <c r="L1036" s="236">
        <f t="shared" si="49"/>
        <v>8</v>
      </c>
    </row>
    <row r="1037" spans="1:12" hidden="1" x14ac:dyDescent="0.35">
      <c r="A1037" s="117">
        <v>6</v>
      </c>
      <c r="B1037" s="123">
        <v>20</v>
      </c>
      <c r="C1037" s="119">
        <v>8.11</v>
      </c>
      <c r="D1037" s="117">
        <v>3.4</v>
      </c>
      <c r="E1037" s="117">
        <v>3</v>
      </c>
      <c r="F1037" s="117">
        <v>2</v>
      </c>
      <c r="G1037" s="117">
        <v>2</v>
      </c>
      <c r="H1037" s="117">
        <v>0.1</v>
      </c>
      <c r="I1037" s="117">
        <v>1</v>
      </c>
      <c r="J1037" s="235">
        <f t="shared" si="48"/>
        <v>6</v>
      </c>
      <c r="K1037" s="236">
        <f t="shared" si="47"/>
        <v>3.4</v>
      </c>
      <c r="L1037" s="236">
        <f t="shared" si="49"/>
        <v>8.11</v>
      </c>
    </row>
    <row r="1038" spans="1:12" hidden="1" x14ac:dyDescent="0.35">
      <c r="A1038" s="117">
        <v>6</v>
      </c>
      <c r="B1038" s="123">
        <v>21</v>
      </c>
      <c r="C1038" s="119">
        <v>7.69</v>
      </c>
      <c r="D1038" s="117">
        <v>3.4</v>
      </c>
      <c r="E1038" s="117">
        <v>3</v>
      </c>
      <c r="F1038" s="117">
        <v>2</v>
      </c>
      <c r="G1038" s="117">
        <v>2</v>
      </c>
      <c r="H1038" s="117">
        <v>0.1</v>
      </c>
      <c r="I1038" s="117">
        <v>2</v>
      </c>
      <c r="J1038" s="235">
        <f t="shared" si="48"/>
        <v>6</v>
      </c>
      <c r="K1038" s="236">
        <f t="shared" si="47"/>
        <v>3.4</v>
      </c>
      <c r="L1038" s="236">
        <f t="shared" si="49"/>
        <v>7.69</v>
      </c>
    </row>
    <row r="1039" spans="1:12" hidden="1" x14ac:dyDescent="0.35">
      <c r="A1039" s="117">
        <v>6</v>
      </c>
      <c r="B1039" s="123">
        <v>22</v>
      </c>
      <c r="C1039" s="119">
        <v>8.36</v>
      </c>
      <c r="D1039" s="117">
        <v>4.2</v>
      </c>
      <c r="E1039" s="117">
        <v>3.7</v>
      </c>
      <c r="F1039" s="117">
        <v>2</v>
      </c>
      <c r="G1039" s="117">
        <v>2</v>
      </c>
      <c r="H1039" s="117">
        <v>0.1</v>
      </c>
      <c r="I1039" s="117">
        <v>2</v>
      </c>
      <c r="J1039" s="235">
        <f t="shared" si="48"/>
        <v>6</v>
      </c>
      <c r="K1039" s="236">
        <f t="shared" si="47"/>
        <v>4.2</v>
      </c>
      <c r="L1039" s="236">
        <f t="shared" si="49"/>
        <v>8.36</v>
      </c>
    </row>
    <row r="1040" spans="1:12" hidden="1" x14ac:dyDescent="0.35">
      <c r="A1040" s="117">
        <v>6</v>
      </c>
      <c r="B1040" s="123">
        <v>23</v>
      </c>
      <c r="C1040" s="119">
        <v>7.83</v>
      </c>
      <c r="D1040" s="117">
        <v>3.2</v>
      </c>
      <c r="E1040" s="117">
        <v>2.9</v>
      </c>
      <c r="F1040" s="117">
        <v>2</v>
      </c>
      <c r="G1040" s="117">
        <v>2</v>
      </c>
      <c r="H1040" s="117">
        <v>0.1</v>
      </c>
      <c r="I1040" s="117">
        <v>2</v>
      </c>
      <c r="J1040" s="235">
        <f t="shared" si="48"/>
        <v>6</v>
      </c>
      <c r="K1040" s="236">
        <f t="shared" si="47"/>
        <v>3.2</v>
      </c>
      <c r="L1040" s="236">
        <f t="shared" si="49"/>
        <v>7.83</v>
      </c>
    </row>
    <row r="1041" spans="1:12" hidden="1" x14ac:dyDescent="0.35">
      <c r="A1041" s="117">
        <v>6</v>
      </c>
      <c r="B1041" s="123">
        <v>24</v>
      </c>
      <c r="C1041" s="119">
        <v>8</v>
      </c>
      <c r="D1041" s="117">
        <v>3.1</v>
      </c>
      <c r="E1041" s="117">
        <v>2.8</v>
      </c>
      <c r="F1041" s="117">
        <v>2</v>
      </c>
      <c r="G1041" s="117">
        <v>2</v>
      </c>
      <c r="H1041" s="117">
        <v>0.1</v>
      </c>
      <c r="I1041" s="117">
        <v>1</v>
      </c>
      <c r="J1041" s="235">
        <f t="shared" si="48"/>
        <v>6</v>
      </c>
      <c r="K1041" s="236">
        <f t="shared" si="47"/>
        <v>3.1</v>
      </c>
      <c r="L1041" s="236">
        <f t="shared" si="49"/>
        <v>8</v>
      </c>
    </row>
    <row r="1042" spans="1:12" hidden="1" x14ac:dyDescent="0.35">
      <c r="A1042" s="117">
        <v>6</v>
      </c>
      <c r="B1042" s="117">
        <v>25</v>
      </c>
      <c r="C1042" s="119">
        <v>8</v>
      </c>
      <c r="D1042" s="117">
        <v>3.9</v>
      </c>
      <c r="E1042" s="117">
        <v>3.5</v>
      </c>
      <c r="F1042" s="117">
        <v>2</v>
      </c>
      <c r="G1042" s="117">
        <v>2</v>
      </c>
      <c r="H1042" s="117">
        <v>0.1</v>
      </c>
      <c r="J1042" s="235">
        <f t="shared" si="48"/>
        <v>6</v>
      </c>
      <c r="K1042" s="236">
        <f t="shared" si="47"/>
        <v>3.9</v>
      </c>
      <c r="L1042" s="236">
        <f t="shared" si="49"/>
        <v>8</v>
      </c>
    </row>
    <row r="1043" spans="1:12" hidden="1" x14ac:dyDescent="0.35">
      <c r="A1043" s="117">
        <v>6</v>
      </c>
      <c r="B1043" s="117">
        <v>26</v>
      </c>
      <c r="C1043" s="119">
        <v>8.9</v>
      </c>
      <c r="D1043" s="117">
        <v>4.8</v>
      </c>
      <c r="E1043" s="117">
        <v>4</v>
      </c>
      <c r="F1043" s="117">
        <v>2</v>
      </c>
      <c r="G1043" s="117">
        <v>2</v>
      </c>
      <c r="H1043" s="117">
        <v>0.1</v>
      </c>
      <c r="J1043" s="235">
        <f t="shared" si="48"/>
        <v>6</v>
      </c>
      <c r="K1043" s="236">
        <f t="shared" ref="K1043:K1106" si="50">+D1043</f>
        <v>4.8</v>
      </c>
      <c r="L1043" s="236">
        <f t="shared" si="49"/>
        <v>8.9</v>
      </c>
    </row>
    <row r="1044" spans="1:12" hidden="1" x14ac:dyDescent="0.35">
      <c r="A1044" s="117">
        <v>6</v>
      </c>
      <c r="B1044" s="117">
        <v>27</v>
      </c>
      <c r="C1044" s="119">
        <v>7.7799999999999994</v>
      </c>
      <c r="D1044" s="117">
        <v>3</v>
      </c>
      <c r="E1044" s="117">
        <v>2.6</v>
      </c>
      <c r="F1044" s="117">
        <v>3</v>
      </c>
      <c r="J1044" s="235">
        <f t="shared" si="48"/>
        <v>6</v>
      </c>
      <c r="K1044" s="236">
        <f t="shared" si="50"/>
        <v>3</v>
      </c>
      <c r="L1044" s="236">
        <f t="shared" si="49"/>
        <v>7.7799999999999994</v>
      </c>
    </row>
    <row r="1045" spans="1:12" hidden="1" x14ac:dyDescent="0.35">
      <c r="A1045" s="117">
        <v>6</v>
      </c>
      <c r="B1045" s="117">
        <v>28</v>
      </c>
      <c r="C1045" s="119">
        <v>8.41</v>
      </c>
      <c r="D1045" s="117">
        <v>4.2</v>
      </c>
      <c r="E1045" s="117">
        <v>3.8</v>
      </c>
      <c r="F1045" s="117">
        <v>3</v>
      </c>
      <c r="J1045" s="235">
        <f t="shared" si="48"/>
        <v>6</v>
      </c>
      <c r="K1045" s="236">
        <f t="shared" si="50"/>
        <v>4.2</v>
      </c>
      <c r="L1045" s="236">
        <f t="shared" si="49"/>
        <v>8.41</v>
      </c>
    </row>
    <row r="1046" spans="1:12" hidden="1" x14ac:dyDescent="0.35">
      <c r="A1046" s="117">
        <v>6</v>
      </c>
      <c r="B1046" s="117">
        <v>29</v>
      </c>
      <c r="C1046" s="119">
        <v>8.08</v>
      </c>
      <c r="D1046" s="117">
        <v>3.6</v>
      </c>
      <c r="E1046" s="117">
        <v>3.1</v>
      </c>
      <c r="F1046" s="117">
        <v>3</v>
      </c>
      <c r="J1046" s="235">
        <f t="shared" si="48"/>
        <v>6</v>
      </c>
      <c r="K1046" s="236">
        <f t="shared" si="50"/>
        <v>3.6</v>
      </c>
      <c r="L1046" s="236">
        <f t="shared" si="49"/>
        <v>8.08</v>
      </c>
    </row>
    <row r="1047" spans="1:12" hidden="1" x14ac:dyDescent="0.35">
      <c r="A1047" s="117">
        <v>6</v>
      </c>
      <c r="B1047" s="117">
        <v>30</v>
      </c>
      <c r="C1047" s="119">
        <v>8.11</v>
      </c>
      <c r="D1047" s="117">
        <v>3.4</v>
      </c>
      <c r="E1047" s="117">
        <v>3</v>
      </c>
      <c r="F1047" s="117">
        <v>3</v>
      </c>
      <c r="J1047" s="235">
        <f t="shared" si="48"/>
        <v>6</v>
      </c>
      <c r="K1047" s="236">
        <f t="shared" si="50"/>
        <v>3.4</v>
      </c>
      <c r="L1047" s="236">
        <f t="shared" si="49"/>
        <v>8.11</v>
      </c>
    </row>
    <row r="1048" spans="1:12" hidden="1" x14ac:dyDescent="0.35">
      <c r="A1048" s="117">
        <v>6</v>
      </c>
      <c r="B1048" s="117">
        <v>31</v>
      </c>
      <c r="C1048" s="119">
        <v>7.9799999999999995</v>
      </c>
      <c r="D1048" s="117">
        <v>3.4</v>
      </c>
      <c r="E1048" s="117">
        <v>2.9</v>
      </c>
      <c r="F1048" s="117">
        <v>3</v>
      </c>
      <c r="J1048" s="235">
        <f t="shared" si="48"/>
        <v>6</v>
      </c>
      <c r="K1048" s="236">
        <f t="shared" si="50"/>
        <v>3.4</v>
      </c>
      <c r="L1048" s="236">
        <f t="shared" si="49"/>
        <v>7.9799999999999995</v>
      </c>
    </row>
    <row r="1049" spans="1:12" hidden="1" x14ac:dyDescent="0.35">
      <c r="A1049" s="117">
        <v>6</v>
      </c>
      <c r="B1049" s="117">
        <v>32</v>
      </c>
      <c r="C1049" s="119">
        <v>7.63</v>
      </c>
      <c r="D1049" s="117">
        <v>3</v>
      </c>
      <c r="E1049" s="117">
        <v>2.7</v>
      </c>
      <c r="F1049" s="117">
        <v>3</v>
      </c>
      <c r="J1049" s="235">
        <f t="shared" si="48"/>
        <v>6</v>
      </c>
      <c r="K1049" s="236">
        <f t="shared" si="50"/>
        <v>3</v>
      </c>
      <c r="L1049" s="236">
        <f t="shared" si="49"/>
        <v>7.63</v>
      </c>
    </row>
    <row r="1050" spans="1:12" hidden="1" x14ac:dyDescent="0.35">
      <c r="A1050" s="117">
        <v>6</v>
      </c>
      <c r="B1050" s="117">
        <v>33</v>
      </c>
      <c r="C1050" s="119">
        <v>7.63</v>
      </c>
      <c r="D1050" s="117">
        <v>3</v>
      </c>
      <c r="E1050" s="117">
        <v>2.6</v>
      </c>
      <c r="F1050" s="117">
        <v>3</v>
      </c>
      <c r="J1050" s="235">
        <f t="shared" si="48"/>
        <v>6</v>
      </c>
      <c r="K1050" s="236">
        <f t="shared" si="50"/>
        <v>3</v>
      </c>
      <c r="L1050" s="236">
        <f t="shared" si="49"/>
        <v>7.63</v>
      </c>
    </row>
    <row r="1051" spans="1:12" hidden="1" x14ac:dyDescent="0.35">
      <c r="A1051" s="117">
        <v>6</v>
      </c>
      <c r="B1051" s="117">
        <v>34</v>
      </c>
      <c r="C1051" s="119">
        <v>7.7299999999999995</v>
      </c>
      <c r="D1051" s="117">
        <v>2.9</v>
      </c>
      <c r="E1051" s="117">
        <v>2.7</v>
      </c>
      <c r="F1051" s="117">
        <v>3</v>
      </c>
      <c r="J1051" s="235">
        <f t="shared" si="48"/>
        <v>6</v>
      </c>
      <c r="K1051" s="236">
        <f t="shared" si="50"/>
        <v>2.9</v>
      </c>
      <c r="L1051" s="236">
        <f t="shared" si="49"/>
        <v>7.7299999999999995</v>
      </c>
    </row>
    <row r="1052" spans="1:12" hidden="1" x14ac:dyDescent="0.35">
      <c r="A1052" s="117">
        <v>6</v>
      </c>
      <c r="B1052" s="117">
        <v>35</v>
      </c>
      <c r="C1052" s="119">
        <v>7.62</v>
      </c>
      <c r="D1052" s="117">
        <v>2.7</v>
      </c>
      <c r="E1052" s="117">
        <v>2.4</v>
      </c>
      <c r="F1052" s="117">
        <v>3</v>
      </c>
      <c r="J1052" s="235">
        <f t="shared" si="48"/>
        <v>6</v>
      </c>
      <c r="K1052" s="236">
        <f t="shared" si="50"/>
        <v>2.7</v>
      </c>
      <c r="L1052" s="236">
        <f t="shared" si="49"/>
        <v>7.62</v>
      </c>
    </row>
    <row r="1053" spans="1:12" hidden="1" x14ac:dyDescent="0.35">
      <c r="A1053" s="117">
        <v>6</v>
      </c>
      <c r="B1053" s="117">
        <v>36</v>
      </c>
      <c r="C1053" s="119">
        <v>7.38</v>
      </c>
      <c r="D1053" s="117">
        <v>2.7</v>
      </c>
      <c r="E1053" s="117">
        <v>2.2999999999999998</v>
      </c>
      <c r="F1053" s="117">
        <v>3</v>
      </c>
      <c r="J1053" s="235">
        <f t="shared" si="48"/>
        <v>6</v>
      </c>
      <c r="K1053" s="236">
        <f t="shared" si="50"/>
        <v>2.7</v>
      </c>
      <c r="L1053" s="236">
        <f t="shared" si="49"/>
        <v>7.38</v>
      </c>
    </row>
    <row r="1054" spans="1:12" hidden="1" x14ac:dyDescent="0.35">
      <c r="A1054" s="117">
        <v>6</v>
      </c>
      <c r="B1054" s="117">
        <v>37</v>
      </c>
      <c r="C1054" s="119">
        <v>7.2</v>
      </c>
      <c r="D1054" s="117">
        <v>2.5</v>
      </c>
      <c r="E1054" s="117">
        <v>2.1</v>
      </c>
      <c r="F1054" s="117">
        <v>3</v>
      </c>
      <c r="J1054" s="235">
        <f t="shared" si="48"/>
        <v>6</v>
      </c>
      <c r="K1054" s="236">
        <f t="shared" si="50"/>
        <v>2.5</v>
      </c>
      <c r="L1054" s="236">
        <f t="shared" si="49"/>
        <v>7.2</v>
      </c>
    </row>
    <row r="1055" spans="1:12" hidden="1" x14ac:dyDescent="0.35">
      <c r="A1055" s="117">
        <v>6</v>
      </c>
      <c r="B1055" s="117">
        <v>38</v>
      </c>
      <c r="C1055" s="119">
        <v>7.82</v>
      </c>
      <c r="D1055" s="117">
        <v>3.2</v>
      </c>
      <c r="E1055" s="117">
        <v>2.7</v>
      </c>
      <c r="F1055" s="117">
        <v>3</v>
      </c>
      <c r="J1055" s="235">
        <f t="shared" si="48"/>
        <v>6</v>
      </c>
      <c r="K1055" s="236">
        <f t="shared" si="50"/>
        <v>3.2</v>
      </c>
      <c r="L1055" s="236">
        <f t="shared" si="49"/>
        <v>7.82</v>
      </c>
    </row>
    <row r="1056" spans="1:12" hidden="1" x14ac:dyDescent="0.35">
      <c r="A1056" s="117">
        <v>6</v>
      </c>
      <c r="B1056" s="117">
        <v>39</v>
      </c>
      <c r="C1056" s="119">
        <v>7.5200000000000005</v>
      </c>
      <c r="D1056" s="117">
        <v>3.1</v>
      </c>
      <c r="E1056" s="117">
        <v>2.8</v>
      </c>
      <c r="F1056" s="117">
        <v>3</v>
      </c>
      <c r="J1056" s="235">
        <f t="shared" si="48"/>
        <v>6</v>
      </c>
      <c r="K1056" s="236">
        <f t="shared" si="50"/>
        <v>3.1</v>
      </c>
      <c r="L1056" s="236">
        <f t="shared" si="49"/>
        <v>7.5200000000000005</v>
      </c>
    </row>
    <row r="1057" spans="1:12" hidden="1" x14ac:dyDescent="0.35">
      <c r="A1057" s="117">
        <v>6</v>
      </c>
      <c r="B1057" s="117">
        <v>40</v>
      </c>
      <c r="C1057" s="119">
        <v>7.69</v>
      </c>
      <c r="D1057" s="117">
        <v>3.6</v>
      </c>
      <c r="E1057" s="117">
        <v>3.2</v>
      </c>
      <c r="F1057" s="117">
        <v>3</v>
      </c>
      <c r="J1057" s="235">
        <f t="shared" si="48"/>
        <v>6</v>
      </c>
      <c r="K1057" s="236">
        <f t="shared" si="50"/>
        <v>3.6</v>
      </c>
      <c r="L1057" s="236">
        <f t="shared" si="49"/>
        <v>7.69</v>
      </c>
    </row>
    <row r="1058" spans="1:12" hidden="1" x14ac:dyDescent="0.35">
      <c r="A1058" s="117">
        <v>6</v>
      </c>
      <c r="B1058" s="117">
        <v>41</v>
      </c>
      <c r="C1058" s="119">
        <v>7.7099999999999991</v>
      </c>
      <c r="D1058" s="117">
        <v>3.2</v>
      </c>
      <c r="E1058" s="117">
        <v>2.7</v>
      </c>
      <c r="F1058" s="117">
        <v>3</v>
      </c>
      <c r="J1058" s="235">
        <f t="shared" si="48"/>
        <v>6</v>
      </c>
      <c r="K1058" s="236">
        <f t="shared" si="50"/>
        <v>3.2</v>
      </c>
      <c r="L1058" s="236">
        <f t="shared" si="49"/>
        <v>7.7099999999999991</v>
      </c>
    </row>
    <row r="1059" spans="1:12" hidden="1" x14ac:dyDescent="0.35">
      <c r="A1059" s="117">
        <v>6</v>
      </c>
      <c r="B1059" s="117">
        <v>42</v>
      </c>
      <c r="C1059" s="119">
        <v>7.2700000000000005</v>
      </c>
      <c r="D1059" s="117">
        <v>2.6</v>
      </c>
      <c r="E1059" s="117">
        <v>2.4</v>
      </c>
      <c r="F1059" s="117">
        <v>3</v>
      </c>
      <c r="J1059" s="235">
        <f t="shared" si="48"/>
        <v>6</v>
      </c>
      <c r="K1059" s="236">
        <f t="shared" si="50"/>
        <v>2.6</v>
      </c>
      <c r="L1059" s="236">
        <f t="shared" si="49"/>
        <v>7.2700000000000005</v>
      </c>
    </row>
    <row r="1060" spans="1:12" hidden="1" x14ac:dyDescent="0.35">
      <c r="A1060" s="117">
        <v>6</v>
      </c>
      <c r="B1060" s="117">
        <v>43</v>
      </c>
      <c r="C1060" s="119">
        <v>6.33</v>
      </c>
      <c r="D1060" s="117">
        <v>1.5</v>
      </c>
      <c r="E1060" s="117">
        <v>1.4</v>
      </c>
      <c r="F1060" s="117">
        <v>3</v>
      </c>
      <c r="J1060" s="235">
        <f t="shared" si="48"/>
        <v>6</v>
      </c>
      <c r="K1060" s="236">
        <f t="shared" si="50"/>
        <v>1.5</v>
      </c>
      <c r="L1060" s="236">
        <f t="shared" si="49"/>
        <v>6.33</v>
      </c>
    </row>
    <row r="1061" spans="1:12" hidden="1" x14ac:dyDescent="0.35">
      <c r="A1061" s="117">
        <v>6</v>
      </c>
      <c r="B1061" s="117">
        <v>44</v>
      </c>
      <c r="C1061" s="119">
        <v>5.99</v>
      </c>
      <c r="D1061" s="117">
        <v>1.2</v>
      </c>
      <c r="E1061" s="117">
        <v>1</v>
      </c>
      <c r="F1061" s="117">
        <v>3</v>
      </c>
      <c r="J1061" s="235">
        <f t="shared" si="48"/>
        <v>6</v>
      </c>
      <c r="K1061" s="236">
        <f t="shared" si="50"/>
        <v>1.2</v>
      </c>
      <c r="L1061" s="236">
        <f t="shared" si="49"/>
        <v>5.99</v>
      </c>
    </row>
    <row r="1062" spans="1:12" hidden="1" x14ac:dyDescent="0.35">
      <c r="A1062" s="117">
        <v>6</v>
      </c>
      <c r="B1062" s="117">
        <v>45</v>
      </c>
      <c r="C1062" s="119">
        <v>5.92</v>
      </c>
      <c r="D1062" s="117">
        <v>1.4</v>
      </c>
      <c r="E1062" s="117">
        <v>1.2</v>
      </c>
      <c r="F1062" s="117">
        <v>3</v>
      </c>
      <c r="J1062" s="235">
        <f t="shared" si="48"/>
        <v>6</v>
      </c>
      <c r="K1062" s="236">
        <f t="shared" si="50"/>
        <v>1.4</v>
      </c>
      <c r="L1062" s="236">
        <f t="shared" si="49"/>
        <v>5.92</v>
      </c>
    </row>
    <row r="1063" spans="1:12" hidden="1" x14ac:dyDescent="0.35">
      <c r="A1063" s="117">
        <v>6</v>
      </c>
      <c r="B1063" s="117">
        <v>46</v>
      </c>
      <c r="C1063" s="119">
        <v>6.55</v>
      </c>
      <c r="D1063" s="117">
        <v>1.6</v>
      </c>
      <c r="E1063" s="117">
        <v>1.4</v>
      </c>
      <c r="F1063" s="117">
        <v>3</v>
      </c>
      <c r="J1063" s="235">
        <f t="shared" si="48"/>
        <v>6</v>
      </c>
      <c r="K1063" s="236">
        <f t="shared" si="50"/>
        <v>1.6</v>
      </c>
      <c r="L1063" s="236">
        <f t="shared" si="49"/>
        <v>6.55</v>
      </c>
    </row>
    <row r="1064" spans="1:12" hidden="1" x14ac:dyDescent="0.35">
      <c r="A1064" s="117">
        <v>6</v>
      </c>
      <c r="B1064" s="117">
        <v>47</v>
      </c>
      <c r="C1064" s="119">
        <v>5.93</v>
      </c>
      <c r="D1064" s="117">
        <v>1.3</v>
      </c>
      <c r="E1064" s="117">
        <v>1.2</v>
      </c>
      <c r="F1064" s="117">
        <v>3</v>
      </c>
      <c r="J1064" s="235">
        <f t="shared" si="48"/>
        <v>6</v>
      </c>
      <c r="K1064" s="236">
        <f t="shared" si="50"/>
        <v>1.3</v>
      </c>
      <c r="L1064" s="236">
        <f t="shared" si="49"/>
        <v>5.93</v>
      </c>
    </row>
    <row r="1065" spans="1:12" hidden="1" x14ac:dyDescent="0.35">
      <c r="A1065" s="117">
        <v>6</v>
      </c>
      <c r="B1065" s="117">
        <v>48</v>
      </c>
      <c r="C1065" s="119">
        <v>6.16</v>
      </c>
      <c r="D1065" s="117">
        <v>1.5</v>
      </c>
      <c r="E1065" s="117">
        <v>1.3</v>
      </c>
      <c r="F1065" s="117">
        <v>3</v>
      </c>
      <c r="J1065" s="235">
        <f t="shared" si="48"/>
        <v>6</v>
      </c>
      <c r="K1065" s="236">
        <f t="shared" si="50"/>
        <v>1.5</v>
      </c>
      <c r="L1065" s="236">
        <f t="shared" si="49"/>
        <v>6.16</v>
      </c>
    </row>
    <row r="1066" spans="1:12" hidden="1" x14ac:dyDescent="0.35">
      <c r="A1066" s="117">
        <v>6</v>
      </c>
      <c r="B1066" s="117">
        <v>49</v>
      </c>
      <c r="C1066" s="119">
        <v>6.07</v>
      </c>
      <c r="D1066" s="117">
        <v>1.5</v>
      </c>
      <c r="E1066" s="117">
        <v>1.3</v>
      </c>
      <c r="F1066" s="117">
        <v>3</v>
      </c>
      <c r="J1066" s="235">
        <f t="shared" si="48"/>
        <v>6</v>
      </c>
      <c r="K1066" s="236">
        <f t="shared" si="50"/>
        <v>1.5</v>
      </c>
      <c r="L1066" s="236">
        <f t="shared" si="49"/>
        <v>6.07</v>
      </c>
    </row>
    <row r="1067" spans="1:12" hidden="1" x14ac:dyDescent="0.35">
      <c r="A1067" s="117">
        <v>6</v>
      </c>
      <c r="B1067" s="117">
        <v>50</v>
      </c>
      <c r="C1067" s="119">
        <v>5.93</v>
      </c>
      <c r="D1067" s="117">
        <v>1.3</v>
      </c>
      <c r="E1067" s="117">
        <v>1.1000000000000001</v>
      </c>
      <c r="F1067" s="117">
        <v>3</v>
      </c>
      <c r="J1067" s="235">
        <f t="shared" si="48"/>
        <v>6</v>
      </c>
      <c r="K1067" s="236">
        <f t="shared" si="50"/>
        <v>1.3</v>
      </c>
      <c r="L1067" s="236">
        <f t="shared" si="49"/>
        <v>5.93</v>
      </c>
    </row>
    <row r="1068" spans="1:12" hidden="1" x14ac:dyDescent="0.35">
      <c r="A1068" s="117">
        <v>7</v>
      </c>
      <c r="B1068" s="123">
        <v>1</v>
      </c>
      <c r="C1068" s="117">
        <v>12.5</v>
      </c>
      <c r="D1068" s="117">
        <v>14.2</v>
      </c>
      <c r="E1068" s="117">
        <v>11.6</v>
      </c>
      <c r="F1068" s="117">
        <v>1</v>
      </c>
      <c r="G1068" s="117">
        <v>2</v>
      </c>
      <c r="H1068" s="117">
        <v>0.7</v>
      </c>
      <c r="I1068" s="117">
        <v>2</v>
      </c>
      <c r="J1068" s="235">
        <f t="shared" si="48"/>
        <v>7</v>
      </c>
      <c r="K1068" s="236">
        <f t="shared" si="50"/>
        <v>14.2</v>
      </c>
      <c r="L1068" s="236">
        <f t="shared" si="49"/>
        <v>12.5</v>
      </c>
    </row>
    <row r="1069" spans="1:12" hidden="1" x14ac:dyDescent="0.35">
      <c r="A1069" s="117">
        <v>7</v>
      </c>
      <c r="B1069" s="123">
        <v>2</v>
      </c>
      <c r="C1069" s="117">
        <v>13.6</v>
      </c>
      <c r="D1069" s="117">
        <v>16.2</v>
      </c>
      <c r="E1069" s="117">
        <v>13.1</v>
      </c>
      <c r="F1069" s="117">
        <v>1</v>
      </c>
      <c r="G1069" s="117">
        <v>2</v>
      </c>
      <c r="H1069" s="117">
        <v>1.1000000000000001</v>
      </c>
      <c r="I1069" s="117">
        <v>2</v>
      </c>
      <c r="J1069" s="235">
        <f t="shared" si="48"/>
        <v>7</v>
      </c>
      <c r="K1069" s="236">
        <f t="shared" si="50"/>
        <v>16.2</v>
      </c>
      <c r="L1069" s="236">
        <f t="shared" si="49"/>
        <v>13.6</v>
      </c>
    </row>
    <row r="1070" spans="1:12" hidden="1" x14ac:dyDescent="0.35">
      <c r="A1070" s="117">
        <v>7</v>
      </c>
      <c r="B1070" s="123">
        <v>3</v>
      </c>
      <c r="C1070" s="117">
        <v>10.9</v>
      </c>
      <c r="D1070" s="117">
        <v>9.4</v>
      </c>
      <c r="E1070" s="117">
        <v>7.9</v>
      </c>
      <c r="F1070" s="117">
        <v>1</v>
      </c>
      <c r="G1070" s="117">
        <v>2</v>
      </c>
      <c r="H1070" s="117">
        <v>0.5</v>
      </c>
      <c r="I1070" s="117">
        <v>2</v>
      </c>
      <c r="J1070" s="235">
        <f t="shared" si="48"/>
        <v>7</v>
      </c>
      <c r="K1070" s="236">
        <f t="shared" si="50"/>
        <v>9.4</v>
      </c>
      <c r="L1070" s="236">
        <f t="shared" si="49"/>
        <v>10.9</v>
      </c>
    </row>
    <row r="1071" spans="1:12" hidden="1" x14ac:dyDescent="0.35">
      <c r="A1071" s="117">
        <v>7</v>
      </c>
      <c r="B1071" s="123">
        <v>4</v>
      </c>
      <c r="C1071" s="117">
        <v>11.4</v>
      </c>
      <c r="D1071" s="117">
        <v>10.3</v>
      </c>
      <c r="E1071" s="117">
        <v>8.3000000000000007</v>
      </c>
      <c r="F1071" s="117">
        <v>1</v>
      </c>
      <c r="G1071" s="117">
        <v>2</v>
      </c>
      <c r="H1071" s="117">
        <v>0.5</v>
      </c>
      <c r="I1071" s="117">
        <v>2</v>
      </c>
      <c r="J1071" s="235">
        <f t="shared" si="48"/>
        <v>7</v>
      </c>
      <c r="K1071" s="236">
        <f t="shared" si="50"/>
        <v>10.3</v>
      </c>
      <c r="L1071" s="236">
        <f t="shared" si="49"/>
        <v>11.4</v>
      </c>
    </row>
    <row r="1072" spans="1:12" hidden="1" x14ac:dyDescent="0.35">
      <c r="A1072" s="117">
        <v>7</v>
      </c>
      <c r="B1072" s="123">
        <v>5</v>
      </c>
      <c r="C1072" s="117">
        <v>11.4</v>
      </c>
      <c r="D1072" s="117">
        <v>10</v>
      </c>
      <c r="E1072" s="117">
        <v>8.3000000000000007</v>
      </c>
      <c r="F1072" s="117">
        <v>1</v>
      </c>
      <c r="G1072" s="117">
        <v>2</v>
      </c>
      <c r="H1072" s="117">
        <v>0.3</v>
      </c>
      <c r="I1072" s="117">
        <v>1</v>
      </c>
      <c r="J1072" s="235">
        <f t="shared" si="48"/>
        <v>7</v>
      </c>
      <c r="K1072" s="236">
        <f t="shared" si="50"/>
        <v>10</v>
      </c>
      <c r="L1072" s="236">
        <f t="shared" si="49"/>
        <v>11.4</v>
      </c>
    </row>
    <row r="1073" spans="1:12" hidden="1" x14ac:dyDescent="0.35">
      <c r="A1073" s="117">
        <v>7</v>
      </c>
      <c r="B1073" s="123">
        <v>6</v>
      </c>
      <c r="C1073" s="117">
        <v>11.2</v>
      </c>
      <c r="D1073" s="117">
        <v>9.9</v>
      </c>
      <c r="E1073" s="117">
        <v>8</v>
      </c>
      <c r="F1073" s="117">
        <v>1</v>
      </c>
      <c r="G1073" s="117">
        <v>2</v>
      </c>
      <c r="H1073" s="117">
        <v>0.4</v>
      </c>
      <c r="I1073" s="117">
        <v>2</v>
      </c>
      <c r="J1073" s="235">
        <f t="shared" si="48"/>
        <v>7</v>
      </c>
      <c r="K1073" s="236">
        <f t="shared" si="50"/>
        <v>9.9</v>
      </c>
      <c r="L1073" s="236">
        <f t="shared" si="49"/>
        <v>11.2</v>
      </c>
    </row>
    <row r="1074" spans="1:12" hidden="1" x14ac:dyDescent="0.35">
      <c r="A1074" s="117">
        <v>7</v>
      </c>
      <c r="B1074" s="123">
        <v>7</v>
      </c>
      <c r="C1074" s="117">
        <v>11.4</v>
      </c>
      <c r="D1074" s="117">
        <v>10.199999999999999</v>
      </c>
      <c r="E1074" s="117">
        <v>8.4</v>
      </c>
      <c r="F1074" s="117">
        <v>1</v>
      </c>
      <c r="G1074" s="117">
        <v>2</v>
      </c>
      <c r="H1074" s="117">
        <v>0.7</v>
      </c>
      <c r="I1074" s="117">
        <v>2</v>
      </c>
      <c r="J1074" s="235">
        <f t="shared" si="48"/>
        <v>7</v>
      </c>
      <c r="K1074" s="236">
        <f t="shared" si="50"/>
        <v>10.199999999999999</v>
      </c>
      <c r="L1074" s="236">
        <f t="shared" si="49"/>
        <v>11.4</v>
      </c>
    </row>
    <row r="1075" spans="1:12" hidden="1" x14ac:dyDescent="0.35">
      <c r="A1075" s="117">
        <v>7</v>
      </c>
      <c r="B1075" s="123">
        <v>8</v>
      </c>
      <c r="C1075" s="117">
        <v>12.2</v>
      </c>
      <c r="D1075" s="117">
        <v>11.8</v>
      </c>
      <c r="E1075" s="117">
        <v>9.8000000000000007</v>
      </c>
      <c r="F1075" s="117">
        <v>1</v>
      </c>
      <c r="G1075" s="117">
        <v>2</v>
      </c>
      <c r="H1075" s="117">
        <v>0.7</v>
      </c>
      <c r="I1075" s="117">
        <v>2</v>
      </c>
      <c r="J1075" s="235">
        <f t="shared" si="48"/>
        <v>7</v>
      </c>
      <c r="K1075" s="236">
        <f t="shared" si="50"/>
        <v>11.8</v>
      </c>
      <c r="L1075" s="236">
        <f t="shared" si="49"/>
        <v>12.2</v>
      </c>
    </row>
    <row r="1076" spans="1:12" hidden="1" x14ac:dyDescent="0.35">
      <c r="A1076" s="117">
        <v>7</v>
      </c>
      <c r="B1076" s="123">
        <v>9</v>
      </c>
      <c r="C1076" s="117">
        <v>11.8</v>
      </c>
      <c r="D1076" s="117">
        <v>10.9</v>
      </c>
      <c r="E1076" s="117">
        <v>9.1</v>
      </c>
      <c r="F1076" s="117">
        <v>1</v>
      </c>
      <c r="G1076" s="117">
        <v>2</v>
      </c>
      <c r="H1076" s="117">
        <v>0.4</v>
      </c>
      <c r="I1076" s="117">
        <v>2</v>
      </c>
      <c r="J1076" s="235">
        <f t="shared" si="48"/>
        <v>7</v>
      </c>
      <c r="K1076" s="236">
        <f t="shared" si="50"/>
        <v>10.9</v>
      </c>
      <c r="L1076" s="236">
        <f t="shared" si="49"/>
        <v>11.8</v>
      </c>
    </row>
    <row r="1077" spans="1:12" hidden="1" x14ac:dyDescent="0.35">
      <c r="A1077" s="117">
        <v>7</v>
      </c>
      <c r="B1077" s="123">
        <v>10</v>
      </c>
      <c r="C1077" s="117">
        <v>12.3</v>
      </c>
      <c r="D1077" s="117">
        <v>12.7</v>
      </c>
      <c r="E1077" s="117">
        <v>10.4</v>
      </c>
      <c r="F1077" s="117">
        <v>1</v>
      </c>
      <c r="G1077" s="117">
        <v>2</v>
      </c>
      <c r="H1077" s="117">
        <v>0.3</v>
      </c>
      <c r="I1077" s="117">
        <v>2</v>
      </c>
      <c r="J1077" s="235">
        <f t="shared" si="48"/>
        <v>7</v>
      </c>
      <c r="K1077" s="236">
        <f t="shared" si="50"/>
        <v>12.7</v>
      </c>
      <c r="L1077" s="236">
        <f t="shared" si="49"/>
        <v>12.3</v>
      </c>
    </row>
    <row r="1078" spans="1:12" hidden="1" x14ac:dyDescent="0.35">
      <c r="A1078" s="117">
        <v>7</v>
      </c>
      <c r="B1078" s="123">
        <v>11</v>
      </c>
      <c r="C1078" s="117">
        <v>13.2</v>
      </c>
      <c r="D1078" s="117">
        <v>14.7</v>
      </c>
      <c r="E1078" s="117">
        <v>11.7</v>
      </c>
      <c r="F1078" s="117">
        <v>1</v>
      </c>
      <c r="G1078" s="117">
        <v>2</v>
      </c>
      <c r="H1078" s="117">
        <v>0.6</v>
      </c>
      <c r="I1078" s="117">
        <v>2</v>
      </c>
      <c r="J1078" s="235">
        <f t="shared" si="48"/>
        <v>7</v>
      </c>
      <c r="K1078" s="236">
        <f t="shared" si="50"/>
        <v>14.7</v>
      </c>
      <c r="L1078" s="236">
        <f t="shared" si="49"/>
        <v>13.2</v>
      </c>
    </row>
    <row r="1079" spans="1:12" hidden="1" x14ac:dyDescent="0.35">
      <c r="A1079" s="117">
        <v>7</v>
      </c>
      <c r="B1079" s="123">
        <v>12</v>
      </c>
      <c r="C1079" s="117">
        <v>11.7</v>
      </c>
      <c r="D1079" s="117">
        <v>10.3</v>
      </c>
      <c r="E1079" s="117">
        <v>8.3000000000000007</v>
      </c>
      <c r="F1079" s="117">
        <v>1</v>
      </c>
      <c r="G1079" s="117">
        <v>2</v>
      </c>
      <c r="H1079" s="117">
        <v>0.6</v>
      </c>
      <c r="I1079" s="117">
        <v>2</v>
      </c>
      <c r="J1079" s="235">
        <f t="shared" si="48"/>
        <v>7</v>
      </c>
      <c r="K1079" s="236">
        <f t="shared" si="50"/>
        <v>10.3</v>
      </c>
      <c r="L1079" s="236">
        <f t="shared" si="49"/>
        <v>11.7</v>
      </c>
    </row>
    <row r="1080" spans="1:12" hidden="1" x14ac:dyDescent="0.35">
      <c r="A1080" s="117">
        <v>7</v>
      </c>
      <c r="B1080" s="123">
        <v>13</v>
      </c>
      <c r="C1080" s="117">
        <v>11.7</v>
      </c>
      <c r="D1080" s="117">
        <v>10.6</v>
      </c>
      <c r="E1080" s="117">
        <v>8.4</v>
      </c>
      <c r="F1080" s="117">
        <v>1</v>
      </c>
      <c r="G1080" s="117">
        <v>2</v>
      </c>
      <c r="H1080" s="117">
        <v>0.5</v>
      </c>
      <c r="I1080" s="117">
        <v>2</v>
      </c>
      <c r="J1080" s="235">
        <f t="shared" si="48"/>
        <v>7</v>
      </c>
      <c r="K1080" s="236">
        <f t="shared" si="50"/>
        <v>10.6</v>
      </c>
      <c r="L1080" s="236">
        <f t="shared" si="49"/>
        <v>11.7</v>
      </c>
    </row>
    <row r="1081" spans="1:12" hidden="1" x14ac:dyDescent="0.35">
      <c r="A1081" s="117">
        <v>7</v>
      </c>
      <c r="B1081" s="123">
        <v>14</v>
      </c>
      <c r="C1081" s="117">
        <v>11.6</v>
      </c>
      <c r="D1081" s="117">
        <v>10.9</v>
      </c>
      <c r="E1081" s="117">
        <v>8.6999999999999993</v>
      </c>
      <c r="F1081" s="117">
        <v>1</v>
      </c>
      <c r="G1081" s="117">
        <v>2</v>
      </c>
      <c r="H1081" s="117">
        <v>0.6</v>
      </c>
      <c r="I1081" s="117">
        <v>2</v>
      </c>
      <c r="J1081" s="235">
        <f t="shared" si="48"/>
        <v>7</v>
      </c>
      <c r="K1081" s="236">
        <f t="shared" si="50"/>
        <v>10.9</v>
      </c>
      <c r="L1081" s="236">
        <f t="shared" si="49"/>
        <v>11.6</v>
      </c>
    </row>
    <row r="1082" spans="1:12" hidden="1" x14ac:dyDescent="0.35">
      <c r="A1082" s="117">
        <v>7</v>
      </c>
      <c r="B1082" s="123">
        <v>15</v>
      </c>
      <c r="C1082" s="117">
        <v>11.9</v>
      </c>
      <c r="D1082" s="117">
        <v>11.5</v>
      </c>
      <c r="E1082" s="117">
        <v>9.1999999999999993</v>
      </c>
      <c r="F1082" s="117">
        <v>1</v>
      </c>
      <c r="G1082" s="117">
        <v>2</v>
      </c>
      <c r="H1082" s="117">
        <v>0.5</v>
      </c>
      <c r="I1082" s="117">
        <v>2</v>
      </c>
      <c r="J1082" s="235">
        <f t="shared" si="48"/>
        <v>7</v>
      </c>
      <c r="K1082" s="236">
        <f t="shared" si="50"/>
        <v>11.5</v>
      </c>
      <c r="L1082" s="236">
        <f t="shared" si="49"/>
        <v>11.9</v>
      </c>
    </row>
    <row r="1083" spans="1:12" hidden="1" x14ac:dyDescent="0.35">
      <c r="A1083" s="117">
        <v>7</v>
      </c>
      <c r="B1083" s="123">
        <v>16</v>
      </c>
      <c r="C1083" s="117">
        <v>11.8</v>
      </c>
      <c r="D1083" s="117">
        <v>11.9</v>
      </c>
      <c r="E1083" s="117">
        <v>9.6</v>
      </c>
      <c r="F1083" s="117">
        <v>1</v>
      </c>
      <c r="G1083" s="117">
        <v>2</v>
      </c>
      <c r="H1083" s="117">
        <v>0.5</v>
      </c>
      <c r="I1083" s="117">
        <v>2</v>
      </c>
      <c r="J1083" s="235">
        <f t="shared" si="48"/>
        <v>7</v>
      </c>
      <c r="K1083" s="236">
        <f t="shared" si="50"/>
        <v>11.9</v>
      </c>
      <c r="L1083" s="236">
        <f t="shared" si="49"/>
        <v>11.8</v>
      </c>
    </row>
    <row r="1084" spans="1:12" hidden="1" x14ac:dyDescent="0.35">
      <c r="A1084" s="117">
        <v>7</v>
      </c>
      <c r="B1084" s="123">
        <v>17</v>
      </c>
      <c r="C1084" s="117">
        <v>13</v>
      </c>
      <c r="D1084" s="117">
        <v>14</v>
      </c>
      <c r="E1084" s="117">
        <v>12.3</v>
      </c>
      <c r="F1084" s="117">
        <v>1</v>
      </c>
      <c r="G1084" s="117">
        <v>2</v>
      </c>
      <c r="H1084" s="117">
        <v>0.6</v>
      </c>
      <c r="I1084" s="117">
        <v>2</v>
      </c>
      <c r="J1084" s="235">
        <f t="shared" si="48"/>
        <v>7</v>
      </c>
      <c r="K1084" s="236">
        <f t="shared" si="50"/>
        <v>14</v>
      </c>
      <c r="L1084" s="236">
        <f t="shared" si="49"/>
        <v>13</v>
      </c>
    </row>
    <row r="1085" spans="1:12" hidden="1" x14ac:dyDescent="0.35">
      <c r="A1085" s="117">
        <v>7</v>
      </c>
      <c r="B1085" s="123">
        <v>18</v>
      </c>
      <c r="C1085" s="117">
        <v>12</v>
      </c>
      <c r="D1085" s="117">
        <v>12.2</v>
      </c>
      <c r="E1085" s="117">
        <v>9.5</v>
      </c>
      <c r="F1085" s="117">
        <v>1</v>
      </c>
      <c r="G1085" s="117">
        <v>2</v>
      </c>
      <c r="H1085" s="117">
        <v>0.7</v>
      </c>
      <c r="I1085" s="117">
        <v>2</v>
      </c>
      <c r="J1085" s="235">
        <f t="shared" si="48"/>
        <v>7</v>
      </c>
      <c r="K1085" s="236">
        <f t="shared" si="50"/>
        <v>12.2</v>
      </c>
      <c r="L1085" s="236">
        <f t="shared" si="49"/>
        <v>12</v>
      </c>
    </row>
    <row r="1086" spans="1:12" hidden="1" x14ac:dyDescent="0.35">
      <c r="A1086" s="117">
        <v>7</v>
      </c>
      <c r="B1086" s="123">
        <v>19</v>
      </c>
      <c r="C1086" s="117">
        <v>12.6</v>
      </c>
      <c r="D1086" s="117">
        <v>12.1</v>
      </c>
      <c r="E1086" s="117">
        <v>10.1</v>
      </c>
      <c r="F1086" s="117">
        <v>1</v>
      </c>
      <c r="G1086" s="117">
        <v>2</v>
      </c>
      <c r="H1086" s="117">
        <v>0.5</v>
      </c>
      <c r="I1086" s="117">
        <v>2</v>
      </c>
      <c r="J1086" s="235">
        <f t="shared" si="48"/>
        <v>7</v>
      </c>
      <c r="K1086" s="236">
        <f t="shared" si="50"/>
        <v>12.1</v>
      </c>
      <c r="L1086" s="236">
        <f t="shared" si="49"/>
        <v>12.6</v>
      </c>
    </row>
    <row r="1087" spans="1:12" hidden="1" x14ac:dyDescent="0.35">
      <c r="A1087" s="117">
        <v>7</v>
      </c>
      <c r="B1087" s="123">
        <v>20</v>
      </c>
      <c r="C1087" s="117">
        <v>12.3</v>
      </c>
      <c r="D1087" s="117">
        <v>12.5</v>
      </c>
      <c r="E1087" s="117">
        <v>10.3</v>
      </c>
      <c r="F1087" s="117">
        <v>1</v>
      </c>
      <c r="G1087" s="117">
        <v>2</v>
      </c>
      <c r="H1087" s="117">
        <v>0.9</v>
      </c>
      <c r="I1087" s="117">
        <v>2</v>
      </c>
      <c r="J1087" s="235">
        <f t="shared" si="48"/>
        <v>7</v>
      </c>
      <c r="K1087" s="236">
        <f t="shared" si="50"/>
        <v>12.5</v>
      </c>
      <c r="L1087" s="236">
        <f t="shared" si="49"/>
        <v>12.3</v>
      </c>
    </row>
    <row r="1088" spans="1:12" hidden="1" x14ac:dyDescent="0.35">
      <c r="A1088" s="117">
        <v>7</v>
      </c>
      <c r="B1088" s="123">
        <v>21</v>
      </c>
      <c r="C1088" s="117">
        <v>12.3</v>
      </c>
      <c r="D1088" s="117">
        <v>12.3</v>
      </c>
      <c r="E1088" s="117">
        <v>9.8000000000000007</v>
      </c>
      <c r="F1088" s="117">
        <v>1</v>
      </c>
      <c r="G1088" s="117">
        <v>2</v>
      </c>
      <c r="H1088" s="117">
        <v>0.7</v>
      </c>
      <c r="I1088" s="117">
        <v>2</v>
      </c>
      <c r="J1088" s="235">
        <f t="shared" si="48"/>
        <v>7</v>
      </c>
      <c r="K1088" s="236">
        <f t="shared" si="50"/>
        <v>12.3</v>
      </c>
      <c r="L1088" s="236">
        <f t="shared" si="49"/>
        <v>12.3</v>
      </c>
    </row>
    <row r="1089" spans="1:12" hidden="1" x14ac:dyDescent="0.35">
      <c r="A1089" s="117">
        <v>7</v>
      </c>
      <c r="B1089" s="123">
        <v>22</v>
      </c>
      <c r="C1089" s="117">
        <v>11.5</v>
      </c>
      <c r="D1089" s="117">
        <v>10.5</v>
      </c>
      <c r="E1089" s="117">
        <v>8.4</v>
      </c>
      <c r="F1089" s="117">
        <v>1</v>
      </c>
      <c r="G1089" s="117">
        <v>2</v>
      </c>
      <c r="H1089" s="117">
        <v>0.5</v>
      </c>
      <c r="I1089" s="117">
        <v>2</v>
      </c>
      <c r="J1089" s="235">
        <f t="shared" si="48"/>
        <v>7</v>
      </c>
      <c r="K1089" s="236">
        <f t="shared" si="50"/>
        <v>10.5</v>
      </c>
      <c r="L1089" s="236">
        <f t="shared" si="49"/>
        <v>11.5</v>
      </c>
    </row>
    <row r="1090" spans="1:12" hidden="1" x14ac:dyDescent="0.35">
      <c r="A1090" s="117">
        <v>7</v>
      </c>
      <c r="B1090" s="123">
        <v>23</v>
      </c>
      <c r="C1090" s="117">
        <v>12.5</v>
      </c>
      <c r="D1090" s="117">
        <v>13.6</v>
      </c>
      <c r="E1090" s="117">
        <v>11.1</v>
      </c>
      <c r="F1090" s="117">
        <v>1</v>
      </c>
      <c r="G1090" s="117">
        <v>2</v>
      </c>
      <c r="H1090" s="117">
        <v>0.9</v>
      </c>
      <c r="I1090" s="117">
        <v>2</v>
      </c>
      <c r="J1090" s="235">
        <f t="shared" si="48"/>
        <v>7</v>
      </c>
      <c r="K1090" s="236">
        <f t="shared" si="50"/>
        <v>13.6</v>
      </c>
      <c r="L1090" s="236">
        <f t="shared" si="49"/>
        <v>12.5</v>
      </c>
    </row>
    <row r="1091" spans="1:12" hidden="1" x14ac:dyDescent="0.35">
      <c r="A1091" s="117">
        <v>7</v>
      </c>
      <c r="B1091" s="123">
        <v>24</v>
      </c>
      <c r="C1091" s="117">
        <v>12.9</v>
      </c>
      <c r="D1091" s="117">
        <v>14.5</v>
      </c>
      <c r="E1091" s="117">
        <v>11.8</v>
      </c>
      <c r="F1091" s="117">
        <v>1</v>
      </c>
      <c r="G1091" s="117">
        <v>2</v>
      </c>
      <c r="H1091" s="117">
        <v>0.8</v>
      </c>
      <c r="I1091" s="117">
        <v>2</v>
      </c>
      <c r="J1091" s="235">
        <f t="shared" si="48"/>
        <v>7</v>
      </c>
      <c r="K1091" s="236">
        <f t="shared" si="50"/>
        <v>14.5</v>
      </c>
      <c r="L1091" s="236">
        <f t="shared" si="49"/>
        <v>12.9</v>
      </c>
    </row>
    <row r="1092" spans="1:12" hidden="1" x14ac:dyDescent="0.35">
      <c r="A1092" s="117">
        <v>7</v>
      </c>
      <c r="B1092" s="117">
        <v>25</v>
      </c>
      <c r="C1092" s="117">
        <v>11.1</v>
      </c>
      <c r="D1092" s="117">
        <v>10.1</v>
      </c>
      <c r="E1092" s="117">
        <v>8.3000000000000007</v>
      </c>
      <c r="F1092" s="117">
        <v>1</v>
      </c>
      <c r="G1092" s="117">
        <v>2</v>
      </c>
      <c r="H1092" s="117">
        <v>0.7</v>
      </c>
      <c r="J1092" s="235">
        <f t="shared" si="48"/>
        <v>7</v>
      </c>
      <c r="K1092" s="236">
        <f t="shared" si="50"/>
        <v>10.1</v>
      </c>
      <c r="L1092" s="236">
        <f t="shared" si="49"/>
        <v>11.1</v>
      </c>
    </row>
    <row r="1093" spans="1:12" hidden="1" x14ac:dyDescent="0.35">
      <c r="A1093" s="117">
        <v>7</v>
      </c>
      <c r="B1093" s="117">
        <v>26</v>
      </c>
      <c r="C1093" s="117">
        <v>11.7</v>
      </c>
      <c r="D1093" s="117">
        <v>12.5</v>
      </c>
      <c r="E1093" s="117">
        <v>10.1</v>
      </c>
      <c r="F1093" s="117">
        <v>1</v>
      </c>
      <c r="G1093" s="117">
        <v>2</v>
      </c>
      <c r="H1093" s="117">
        <v>0.6</v>
      </c>
      <c r="J1093" s="235">
        <f t="shared" si="48"/>
        <v>7</v>
      </c>
      <c r="K1093" s="236">
        <f t="shared" si="50"/>
        <v>12.5</v>
      </c>
      <c r="L1093" s="236">
        <f t="shared" si="49"/>
        <v>11.7</v>
      </c>
    </row>
    <row r="1094" spans="1:12" hidden="1" x14ac:dyDescent="0.35">
      <c r="A1094" s="117">
        <v>7</v>
      </c>
      <c r="B1094" s="117">
        <v>27</v>
      </c>
      <c r="C1094" s="117">
        <v>12.8</v>
      </c>
      <c r="D1094" s="117">
        <v>13.7</v>
      </c>
      <c r="E1094" s="117">
        <v>11.5</v>
      </c>
      <c r="F1094" s="117">
        <v>1</v>
      </c>
      <c r="G1094" s="117">
        <v>2</v>
      </c>
      <c r="H1094" s="117">
        <v>0.4</v>
      </c>
      <c r="J1094" s="235">
        <f t="shared" si="48"/>
        <v>7</v>
      </c>
      <c r="K1094" s="236">
        <f t="shared" si="50"/>
        <v>13.7</v>
      </c>
      <c r="L1094" s="236">
        <f t="shared" si="49"/>
        <v>12.8</v>
      </c>
    </row>
    <row r="1095" spans="1:12" hidden="1" x14ac:dyDescent="0.35">
      <c r="A1095" s="117">
        <v>7</v>
      </c>
      <c r="B1095" s="117">
        <v>28</v>
      </c>
      <c r="C1095" s="117">
        <v>12.6</v>
      </c>
      <c r="D1095" s="117">
        <v>12.6</v>
      </c>
      <c r="E1095" s="117">
        <v>10.4</v>
      </c>
      <c r="F1095" s="117">
        <v>1</v>
      </c>
      <c r="G1095" s="117">
        <v>2</v>
      </c>
      <c r="H1095" s="117">
        <v>0.6</v>
      </c>
      <c r="J1095" s="235">
        <f t="shared" si="48"/>
        <v>7</v>
      </c>
      <c r="K1095" s="236">
        <f t="shared" si="50"/>
        <v>12.6</v>
      </c>
      <c r="L1095" s="236">
        <f t="shared" si="49"/>
        <v>12.6</v>
      </c>
    </row>
    <row r="1096" spans="1:12" hidden="1" x14ac:dyDescent="0.35">
      <c r="A1096" s="117">
        <v>7</v>
      </c>
      <c r="B1096" s="117">
        <v>29</v>
      </c>
      <c r="C1096" s="117">
        <v>13</v>
      </c>
      <c r="D1096" s="117">
        <v>14.3</v>
      </c>
      <c r="E1096" s="117">
        <v>11.5</v>
      </c>
      <c r="F1096" s="117">
        <v>1</v>
      </c>
      <c r="G1096" s="117">
        <v>2</v>
      </c>
      <c r="H1096" s="117">
        <v>1</v>
      </c>
      <c r="J1096" s="235">
        <f t="shared" si="48"/>
        <v>7</v>
      </c>
      <c r="K1096" s="236">
        <f t="shared" si="50"/>
        <v>14.3</v>
      </c>
      <c r="L1096" s="236">
        <f t="shared" si="49"/>
        <v>13</v>
      </c>
    </row>
    <row r="1097" spans="1:12" hidden="1" x14ac:dyDescent="0.35">
      <c r="A1097" s="117">
        <v>7</v>
      </c>
      <c r="B1097" s="117">
        <v>30</v>
      </c>
      <c r="C1097" s="117">
        <v>12.4</v>
      </c>
      <c r="D1097" s="117">
        <v>11.3</v>
      </c>
      <c r="E1097" s="117">
        <v>9.6</v>
      </c>
      <c r="F1097" s="117">
        <v>1</v>
      </c>
      <c r="G1097" s="117">
        <v>2</v>
      </c>
      <c r="H1097" s="117">
        <v>0.4</v>
      </c>
      <c r="J1097" s="235">
        <f t="shared" si="48"/>
        <v>7</v>
      </c>
      <c r="K1097" s="236">
        <f t="shared" si="50"/>
        <v>11.3</v>
      </c>
      <c r="L1097" s="236">
        <f t="shared" si="49"/>
        <v>12.4</v>
      </c>
    </row>
    <row r="1098" spans="1:12" hidden="1" x14ac:dyDescent="0.35">
      <c r="A1098" s="117">
        <v>7</v>
      </c>
      <c r="B1098" s="117">
        <v>31</v>
      </c>
      <c r="C1098" s="117">
        <v>12.8</v>
      </c>
      <c r="D1098" s="117">
        <v>14.9</v>
      </c>
      <c r="E1098" s="117">
        <v>12.7</v>
      </c>
      <c r="F1098" s="117">
        <v>1</v>
      </c>
      <c r="G1098" s="117">
        <v>2</v>
      </c>
      <c r="H1098" s="117">
        <v>0.8</v>
      </c>
      <c r="J1098" s="235">
        <f t="shared" si="48"/>
        <v>7</v>
      </c>
      <c r="K1098" s="236">
        <f t="shared" si="50"/>
        <v>14.9</v>
      </c>
      <c r="L1098" s="236">
        <f t="shared" si="49"/>
        <v>12.8</v>
      </c>
    </row>
    <row r="1099" spans="1:12" hidden="1" x14ac:dyDescent="0.35">
      <c r="A1099" s="117">
        <v>7</v>
      </c>
      <c r="B1099" s="117">
        <v>32</v>
      </c>
      <c r="C1099" s="117">
        <v>12.3</v>
      </c>
      <c r="D1099" s="117">
        <v>12.1</v>
      </c>
      <c r="E1099" s="117">
        <v>10.1</v>
      </c>
      <c r="F1099" s="117">
        <v>1</v>
      </c>
      <c r="G1099" s="117">
        <v>2</v>
      </c>
      <c r="H1099" s="117">
        <v>0.7</v>
      </c>
      <c r="J1099" s="235">
        <f t="shared" ref="J1099:J1162" si="51">+A1099</f>
        <v>7</v>
      </c>
      <c r="K1099" s="236">
        <f t="shared" si="50"/>
        <v>12.1</v>
      </c>
      <c r="L1099" s="236">
        <f t="shared" ref="L1099:L1162" si="52">+C1099</f>
        <v>12.3</v>
      </c>
    </row>
    <row r="1100" spans="1:12" hidden="1" x14ac:dyDescent="0.35">
      <c r="A1100" s="117">
        <v>7</v>
      </c>
      <c r="B1100" s="117">
        <v>33</v>
      </c>
      <c r="C1100" s="117">
        <v>12.8</v>
      </c>
      <c r="D1100" s="117">
        <v>13.9</v>
      </c>
      <c r="E1100" s="117">
        <v>11.7</v>
      </c>
      <c r="F1100" s="117">
        <v>1</v>
      </c>
      <c r="G1100" s="117">
        <v>2</v>
      </c>
      <c r="H1100" s="117">
        <v>0.7</v>
      </c>
      <c r="J1100" s="235">
        <f t="shared" si="51"/>
        <v>7</v>
      </c>
      <c r="K1100" s="236">
        <f t="shared" si="50"/>
        <v>13.9</v>
      </c>
      <c r="L1100" s="236">
        <f t="shared" si="52"/>
        <v>12.8</v>
      </c>
    </row>
    <row r="1101" spans="1:12" hidden="1" x14ac:dyDescent="0.35">
      <c r="A1101" s="117">
        <v>7</v>
      </c>
      <c r="B1101" s="117">
        <v>34</v>
      </c>
      <c r="C1101" s="117">
        <v>12</v>
      </c>
      <c r="D1101" s="117">
        <v>12.1</v>
      </c>
      <c r="E1101" s="117">
        <v>10.4</v>
      </c>
      <c r="F1101" s="117">
        <v>1</v>
      </c>
      <c r="G1101" s="117">
        <v>2</v>
      </c>
      <c r="H1101" s="117">
        <v>0.6</v>
      </c>
      <c r="J1101" s="235">
        <f t="shared" si="51"/>
        <v>7</v>
      </c>
      <c r="K1101" s="236">
        <f t="shared" si="50"/>
        <v>12.1</v>
      </c>
      <c r="L1101" s="236">
        <f t="shared" si="52"/>
        <v>12</v>
      </c>
    </row>
    <row r="1102" spans="1:12" hidden="1" x14ac:dyDescent="0.35">
      <c r="A1102" s="117">
        <v>7</v>
      </c>
      <c r="B1102" s="117">
        <v>35</v>
      </c>
      <c r="C1102" s="117">
        <v>12.7</v>
      </c>
      <c r="D1102" s="117">
        <v>13.9</v>
      </c>
      <c r="E1102" s="117">
        <v>11.9</v>
      </c>
      <c r="F1102" s="117">
        <v>1</v>
      </c>
      <c r="G1102" s="117">
        <v>2</v>
      </c>
      <c r="H1102" s="117">
        <v>0.6</v>
      </c>
      <c r="J1102" s="235">
        <f t="shared" si="51"/>
        <v>7</v>
      </c>
      <c r="K1102" s="236">
        <f t="shared" si="50"/>
        <v>13.9</v>
      </c>
      <c r="L1102" s="236">
        <f t="shared" si="52"/>
        <v>12.7</v>
      </c>
    </row>
    <row r="1103" spans="1:12" hidden="1" x14ac:dyDescent="0.35">
      <c r="A1103" s="117">
        <v>7</v>
      </c>
      <c r="B1103" s="117">
        <v>36</v>
      </c>
      <c r="C1103" s="117">
        <v>12.6</v>
      </c>
      <c r="D1103" s="117">
        <v>14</v>
      </c>
      <c r="E1103" s="117">
        <v>11.5</v>
      </c>
      <c r="F1103" s="117">
        <v>1</v>
      </c>
      <c r="G1103" s="117">
        <v>2</v>
      </c>
      <c r="H1103" s="117">
        <v>0.7</v>
      </c>
      <c r="J1103" s="235">
        <f t="shared" si="51"/>
        <v>7</v>
      </c>
      <c r="K1103" s="236">
        <f t="shared" si="50"/>
        <v>14</v>
      </c>
      <c r="L1103" s="236">
        <f t="shared" si="52"/>
        <v>12.6</v>
      </c>
    </row>
    <row r="1104" spans="1:12" hidden="1" x14ac:dyDescent="0.35">
      <c r="A1104" s="117">
        <v>7</v>
      </c>
      <c r="B1104" s="117">
        <v>37</v>
      </c>
      <c r="C1104" s="117">
        <v>12.2</v>
      </c>
      <c r="D1104" s="117">
        <v>11.7</v>
      </c>
      <c r="E1104" s="117">
        <v>9.3000000000000007</v>
      </c>
      <c r="F1104" s="117">
        <v>1</v>
      </c>
      <c r="G1104" s="117">
        <v>2</v>
      </c>
      <c r="H1104" s="117">
        <v>0.9</v>
      </c>
      <c r="J1104" s="235">
        <f t="shared" si="51"/>
        <v>7</v>
      </c>
      <c r="K1104" s="236">
        <f t="shared" si="50"/>
        <v>11.7</v>
      </c>
      <c r="L1104" s="236">
        <f t="shared" si="52"/>
        <v>12.2</v>
      </c>
    </row>
    <row r="1105" spans="1:12" hidden="1" x14ac:dyDescent="0.35">
      <c r="A1105" s="117">
        <v>7</v>
      </c>
      <c r="B1105" s="117">
        <v>38</v>
      </c>
      <c r="C1105" s="117">
        <v>12.3</v>
      </c>
      <c r="D1105" s="117">
        <v>12.6</v>
      </c>
      <c r="E1105" s="117">
        <v>10.5</v>
      </c>
      <c r="F1105" s="117">
        <v>1</v>
      </c>
      <c r="G1105" s="117">
        <v>2</v>
      </c>
      <c r="H1105" s="117">
        <v>0.5</v>
      </c>
      <c r="J1105" s="235">
        <f t="shared" si="51"/>
        <v>7</v>
      </c>
      <c r="K1105" s="236">
        <f t="shared" si="50"/>
        <v>12.6</v>
      </c>
      <c r="L1105" s="236">
        <f t="shared" si="52"/>
        <v>12.3</v>
      </c>
    </row>
    <row r="1106" spans="1:12" hidden="1" x14ac:dyDescent="0.35">
      <c r="A1106" s="117">
        <v>7</v>
      </c>
      <c r="B1106" s="117">
        <v>39</v>
      </c>
      <c r="C1106" s="117">
        <v>12.1</v>
      </c>
      <c r="D1106" s="117">
        <v>12.1</v>
      </c>
      <c r="E1106" s="117">
        <v>9.8000000000000007</v>
      </c>
      <c r="F1106" s="117">
        <v>1</v>
      </c>
      <c r="G1106" s="117">
        <v>2</v>
      </c>
      <c r="H1106" s="117">
        <v>0.6</v>
      </c>
      <c r="J1106" s="235">
        <f t="shared" si="51"/>
        <v>7</v>
      </c>
      <c r="K1106" s="236">
        <f t="shared" si="50"/>
        <v>12.1</v>
      </c>
      <c r="L1106" s="236">
        <f t="shared" si="52"/>
        <v>12.1</v>
      </c>
    </row>
    <row r="1107" spans="1:12" hidden="1" x14ac:dyDescent="0.35">
      <c r="A1107" s="117">
        <v>7</v>
      </c>
      <c r="B1107" s="117">
        <v>40</v>
      </c>
      <c r="C1107" s="117">
        <v>12.8</v>
      </c>
      <c r="D1107" s="117">
        <v>13.5</v>
      </c>
      <c r="E1107" s="117">
        <v>11</v>
      </c>
      <c r="F1107" s="117">
        <v>1</v>
      </c>
      <c r="G1107" s="117">
        <v>2</v>
      </c>
      <c r="H1107" s="117">
        <v>0.7</v>
      </c>
      <c r="J1107" s="235">
        <f t="shared" si="51"/>
        <v>7</v>
      </c>
      <c r="K1107" s="236">
        <f t="shared" ref="K1107:K1170" si="53">+D1107</f>
        <v>13.5</v>
      </c>
      <c r="L1107" s="236">
        <f t="shared" si="52"/>
        <v>12.8</v>
      </c>
    </row>
    <row r="1108" spans="1:12" hidden="1" x14ac:dyDescent="0.35">
      <c r="A1108" s="117">
        <v>7</v>
      </c>
      <c r="B1108" s="117">
        <v>41</v>
      </c>
      <c r="C1108" s="117">
        <v>12.7</v>
      </c>
      <c r="D1108" s="117">
        <v>13.3</v>
      </c>
      <c r="E1108" s="117">
        <v>11.1</v>
      </c>
      <c r="F1108" s="117">
        <v>1</v>
      </c>
      <c r="G1108" s="117">
        <v>2</v>
      </c>
      <c r="H1108" s="117">
        <v>0.4</v>
      </c>
      <c r="J1108" s="235">
        <f t="shared" si="51"/>
        <v>7</v>
      </c>
      <c r="K1108" s="236">
        <f t="shared" si="53"/>
        <v>13.3</v>
      </c>
      <c r="L1108" s="236">
        <f t="shared" si="52"/>
        <v>12.7</v>
      </c>
    </row>
    <row r="1109" spans="1:12" hidden="1" x14ac:dyDescent="0.35">
      <c r="A1109" s="117">
        <v>7</v>
      </c>
      <c r="B1109" s="117">
        <v>42</v>
      </c>
      <c r="C1109" s="117">
        <v>13.7</v>
      </c>
      <c r="D1109" s="117">
        <v>16.3</v>
      </c>
      <c r="E1109" s="117">
        <v>12.7</v>
      </c>
      <c r="F1109" s="117">
        <v>1</v>
      </c>
      <c r="G1109" s="117">
        <v>2</v>
      </c>
      <c r="H1109" s="117">
        <v>0.8</v>
      </c>
      <c r="J1109" s="235">
        <f t="shared" si="51"/>
        <v>7</v>
      </c>
      <c r="K1109" s="236">
        <f t="shared" si="53"/>
        <v>16.3</v>
      </c>
      <c r="L1109" s="236">
        <f t="shared" si="52"/>
        <v>13.7</v>
      </c>
    </row>
    <row r="1110" spans="1:12" hidden="1" x14ac:dyDescent="0.35">
      <c r="A1110" s="117">
        <v>7</v>
      </c>
      <c r="B1110" s="117">
        <v>43</v>
      </c>
      <c r="C1110" s="117">
        <v>12.4</v>
      </c>
      <c r="D1110" s="117">
        <v>13.7</v>
      </c>
      <c r="E1110" s="117">
        <v>11</v>
      </c>
      <c r="F1110" s="117">
        <v>1</v>
      </c>
      <c r="G1110" s="117">
        <v>2</v>
      </c>
      <c r="H1110" s="117">
        <v>0.9</v>
      </c>
      <c r="J1110" s="235">
        <f t="shared" si="51"/>
        <v>7</v>
      </c>
      <c r="K1110" s="236">
        <f t="shared" si="53"/>
        <v>13.7</v>
      </c>
      <c r="L1110" s="236">
        <f t="shared" si="52"/>
        <v>12.4</v>
      </c>
    </row>
    <row r="1111" spans="1:12" hidden="1" x14ac:dyDescent="0.35">
      <c r="A1111" s="117">
        <v>7</v>
      </c>
      <c r="B1111" s="117">
        <v>44</v>
      </c>
      <c r="C1111" s="117">
        <v>12</v>
      </c>
      <c r="D1111" s="117">
        <v>12.1</v>
      </c>
      <c r="E1111" s="117">
        <v>9.5</v>
      </c>
      <c r="F1111" s="117">
        <v>1</v>
      </c>
      <c r="G1111" s="117">
        <v>2</v>
      </c>
      <c r="H1111" s="117">
        <v>0.7</v>
      </c>
      <c r="J1111" s="235">
        <f t="shared" si="51"/>
        <v>7</v>
      </c>
      <c r="K1111" s="236">
        <f t="shared" si="53"/>
        <v>12.1</v>
      </c>
      <c r="L1111" s="236">
        <f t="shared" si="52"/>
        <v>12</v>
      </c>
    </row>
    <row r="1112" spans="1:12" hidden="1" x14ac:dyDescent="0.35">
      <c r="A1112" s="117">
        <v>7</v>
      </c>
      <c r="B1112" s="117">
        <v>45</v>
      </c>
      <c r="C1112" s="117">
        <v>12.3</v>
      </c>
      <c r="D1112" s="117">
        <v>11.4</v>
      </c>
      <c r="E1112" s="117">
        <v>9.6999999999999993</v>
      </c>
      <c r="F1112" s="117">
        <v>1</v>
      </c>
      <c r="G1112" s="117">
        <v>2</v>
      </c>
      <c r="H1112" s="117">
        <v>0.4</v>
      </c>
      <c r="J1112" s="235">
        <f t="shared" si="51"/>
        <v>7</v>
      </c>
      <c r="K1112" s="236">
        <f t="shared" si="53"/>
        <v>11.4</v>
      </c>
      <c r="L1112" s="236">
        <f t="shared" si="52"/>
        <v>12.3</v>
      </c>
    </row>
    <row r="1113" spans="1:12" hidden="1" x14ac:dyDescent="0.35">
      <c r="A1113" s="117">
        <v>7</v>
      </c>
      <c r="B1113" s="117">
        <v>46</v>
      </c>
      <c r="C1113" s="117">
        <v>11.9</v>
      </c>
      <c r="D1113" s="117">
        <v>11.4</v>
      </c>
      <c r="E1113" s="117">
        <v>9</v>
      </c>
      <c r="F1113" s="117">
        <v>1</v>
      </c>
      <c r="G1113" s="117">
        <v>2</v>
      </c>
      <c r="H1113" s="117">
        <v>0.5</v>
      </c>
      <c r="J1113" s="235">
        <f t="shared" si="51"/>
        <v>7</v>
      </c>
      <c r="K1113" s="236">
        <f t="shared" si="53"/>
        <v>11.4</v>
      </c>
      <c r="L1113" s="236">
        <f t="shared" si="52"/>
        <v>11.9</v>
      </c>
    </row>
    <row r="1114" spans="1:12" hidden="1" x14ac:dyDescent="0.35">
      <c r="A1114" s="117">
        <v>7</v>
      </c>
      <c r="B1114" s="117">
        <v>47</v>
      </c>
      <c r="C1114" s="117">
        <v>13.1</v>
      </c>
      <c r="D1114" s="117">
        <v>12.5</v>
      </c>
      <c r="E1114" s="117">
        <v>11.4</v>
      </c>
      <c r="F1114" s="117">
        <v>1</v>
      </c>
      <c r="G1114" s="117">
        <v>2</v>
      </c>
      <c r="H1114" s="117">
        <v>0.4</v>
      </c>
      <c r="J1114" s="235">
        <f t="shared" si="51"/>
        <v>7</v>
      </c>
      <c r="K1114" s="236">
        <f t="shared" si="53"/>
        <v>12.5</v>
      </c>
      <c r="L1114" s="236">
        <f t="shared" si="52"/>
        <v>13.1</v>
      </c>
    </row>
    <row r="1115" spans="1:12" hidden="1" x14ac:dyDescent="0.35">
      <c r="A1115" s="117">
        <v>7</v>
      </c>
      <c r="B1115" s="117">
        <v>48</v>
      </c>
      <c r="C1115" s="117">
        <v>12</v>
      </c>
      <c r="D1115" s="117">
        <v>12.9</v>
      </c>
      <c r="E1115" s="117">
        <v>9.1</v>
      </c>
      <c r="F1115" s="117">
        <v>1</v>
      </c>
      <c r="G1115" s="117">
        <v>2</v>
      </c>
      <c r="H1115" s="117">
        <v>0.3</v>
      </c>
      <c r="J1115" s="235">
        <f t="shared" si="51"/>
        <v>7</v>
      </c>
      <c r="K1115" s="236">
        <f t="shared" si="53"/>
        <v>12.9</v>
      </c>
      <c r="L1115" s="236">
        <f t="shared" si="52"/>
        <v>12</v>
      </c>
    </row>
    <row r="1116" spans="1:12" hidden="1" x14ac:dyDescent="0.35">
      <c r="A1116" s="117">
        <v>7</v>
      </c>
      <c r="B1116" s="117">
        <v>49</v>
      </c>
      <c r="C1116" s="117">
        <v>11.9</v>
      </c>
      <c r="D1116" s="117">
        <v>11</v>
      </c>
      <c r="E1116" s="117">
        <v>8.9</v>
      </c>
      <c r="F1116" s="117">
        <v>1</v>
      </c>
      <c r="G1116" s="117">
        <v>2</v>
      </c>
      <c r="H1116" s="117">
        <v>0.6</v>
      </c>
      <c r="J1116" s="235">
        <f t="shared" si="51"/>
        <v>7</v>
      </c>
      <c r="K1116" s="236">
        <f t="shared" si="53"/>
        <v>11</v>
      </c>
      <c r="L1116" s="236">
        <f t="shared" si="52"/>
        <v>11.9</v>
      </c>
    </row>
    <row r="1117" spans="1:12" hidden="1" x14ac:dyDescent="0.35">
      <c r="A1117" s="117">
        <v>7</v>
      </c>
      <c r="B1117" s="117">
        <v>50</v>
      </c>
      <c r="C1117" s="117">
        <v>12.7</v>
      </c>
      <c r="D1117" s="117">
        <v>12.8</v>
      </c>
      <c r="E1117" s="117">
        <v>10.8</v>
      </c>
      <c r="F1117" s="117">
        <v>1</v>
      </c>
      <c r="G1117" s="117">
        <v>2</v>
      </c>
      <c r="H1117" s="117">
        <v>0.5</v>
      </c>
      <c r="J1117" s="235">
        <f t="shared" si="51"/>
        <v>7</v>
      </c>
      <c r="K1117" s="236">
        <f t="shared" si="53"/>
        <v>12.8</v>
      </c>
      <c r="L1117" s="236">
        <f t="shared" si="52"/>
        <v>12.7</v>
      </c>
    </row>
    <row r="1118" spans="1:12" hidden="1" x14ac:dyDescent="0.35">
      <c r="A1118" s="117">
        <v>7</v>
      </c>
      <c r="B1118" s="117">
        <v>51</v>
      </c>
      <c r="C1118" s="117">
        <v>12.1</v>
      </c>
      <c r="D1118" s="117">
        <v>11.9</v>
      </c>
      <c r="E1118" s="117">
        <v>9.9</v>
      </c>
      <c r="F1118" s="117">
        <v>1</v>
      </c>
      <c r="G1118" s="117">
        <v>2</v>
      </c>
      <c r="H1118" s="117">
        <v>0.4</v>
      </c>
      <c r="J1118" s="235">
        <f t="shared" si="51"/>
        <v>7</v>
      </c>
      <c r="K1118" s="236">
        <f t="shared" si="53"/>
        <v>11.9</v>
      </c>
      <c r="L1118" s="236">
        <f t="shared" si="52"/>
        <v>12.1</v>
      </c>
    </row>
    <row r="1119" spans="1:12" hidden="1" x14ac:dyDescent="0.35">
      <c r="A1119" s="117">
        <v>7</v>
      </c>
      <c r="B1119" s="117">
        <v>52</v>
      </c>
      <c r="C1119" s="117">
        <v>11.7</v>
      </c>
      <c r="D1119" s="117">
        <v>11.2</v>
      </c>
      <c r="E1119" s="117">
        <v>9.1999999999999993</v>
      </c>
      <c r="F1119" s="117">
        <v>1</v>
      </c>
      <c r="G1119" s="117">
        <v>2</v>
      </c>
      <c r="H1119" s="117">
        <v>0.5</v>
      </c>
      <c r="J1119" s="235">
        <f t="shared" si="51"/>
        <v>7</v>
      </c>
      <c r="K1119" s="236">
        <f t="shared" si="53"/>
        <v>11.2</v>
      </c>
      <c r="L1119" s="236">
        <f t="shared" si="52"/>
        <v>11.7</v>
      </c>
    </row>
    <row r="1120" spans="1:12" hidden="1" x14ac:dyDescent="0.35">
      <c r="A1120" s="117">
        <v>7</v>
      </c>
      <c r="B1120" s="117">
        <v>53</v>
      </c>
      <c r="C1120" s="117">
        <v>11.9</v>
      </c>
      <c r="D1120" s="117">
        <v>11.2</v>
      </c>
      <c r="E1120" s="117">
        <v>9.6999999999999993</v>
      </c>
      <c r="F1120" s="117">
        <v>1</v>
      </c>
      <c r="G1120" s="117">
        <v>2</v>
      </c>
      <c r="H1120" s="117">
        <v>0.5</v>
      </c>
      <c r="J1120" s="235">
        <f t="shared" si="51"/>
        <v>7</v>
      </c>
      <c r="K1120" s="236">
        <f t="shared" si="53"/>
        <v>11.2</v>
      </c>
      <c r="L1120" s="236">
        <f t="shared" si="52"/>
        <v>11.9</v>
      </c>
    </row>
    <row r="1121" spans="1:12" hidden="1" x14ac:dyDescent="0.35">
      <c r="A1121" s="117">
        <v>7</v>
      </c>
      <c r="B1121" s="117">
        <v>54</v>
      </c>
      <c r="C1121" s="117">
        <v>11.2</v>
      </c>
      <c r="D1121" s="117">
        <v>10.199999999999999</v>
      </c>
      <c r="E1121" s="117">
        <v>8</v>
      </c>
      <c r="F1121" s="117">
        <v>1</v>
      </c>
      <c r="G1121" s="117">
        <v>2</v>
      </c>
      <c r="H1121" s="117">
        <v>0.5</v>
      </c>
      <c r="J1121" s="235">
        <f t="shared" si="51"/>
        <v>7</v>
      </c>
      <c r="K1121" s="236">
        <f t="shared" si="53"/>
        <v>10.199999999999999</v>
      </c>
      <c r="L1121" s="236">
        <f t="shared" si="52"/>
        <v>11.2</v>
      </c>
    </row>
    <row r="1122" spans="1:12" hidden="1" x14ac:dyDescent="0.35">
      <c r="A1122" s="117">
        <v>7</v>
      </c>
      <c r="B1122" s="117">
        <v>55</v>
      </c>
      <c r="C1122" s="117">
        <v>12.2</v>
      </c>
      <c r="D1122" s="117">
        <v>12.7</v>
      </c>
      <c r="E1122" s="117">
        <v>10.8</v>
      </c>
      <c r="F1122" s="117">
        <v>1</v>
      </c>
      <c r="G1122" s="117">
        <v>2</v>
      </c>
      <c r="H1122" s="117">
        <v>0.5</v>
      </c>
      <c r="J1122" s="235">
        <f t="shared" si="51"/>
        <v>7</v>
      </c>
      <c r="K1122" s="236">
        <f t="shared" si="53"/>
        <v>12.7</v>
      </c>
      <c r="L1122" s="236">
        <f t="shared" si="52"/>
        <v>12.2</v>
      </c>
    </row>
    <row r="1123" spans="1:12" hidden="1" x14ac:dyDescent="0.35">
      <c r="A1123" s="117">
        <v>7</v>
      </c>
      <c r="B1123" s="117">
        <v>56</v>
      </c>
      <c r="C1123" s="117">
        <v>12.9</v>
      </c>
      <c r="D1123" s="117">
        <v>13.8</v>
      </c>
      <c r="E1123" s="117">
        <v>11</v>
      </c>
      <c r="F1123" s="117">
        <v>1</v>
      </c>
      <c r="G1123" s="117">
        <v>2</v>
      </c>
      <c r="H1123" s="117">
        <v>0.8</v>
      </c>
      <c r="J1123" s="235">
        <f t="shared" si="51"/>
        <v>7</v>
      </c>
      <c r="K1123" s="236">
        <f t="shared" si="53"/>
        <v>13.8</v>
      </c>
      <c r="L1123" s="236">
        <f t="shared" si="52"/>
        <v>12.9</v>
      </c>
    </row>
    <row r="1124" spans="1:12" hidden="1" x14ac:dyDescent="0.35">
      <c r="A1124" s="117">
        <v>7</v>
      </c>
      <c r="B1124" s="117">
        <v>57</v>
      </c>
      <c r="C1124" s="117">
        <v>13</v>
      </c>
      <c r="D1124" s="117">
        <v>14</v>
      </c>
      <c r="E1124" s="117">
        <v>11.5</v>
      </c>
      <c r="F1124" s="117">
        <v>1</v>
      </c>
      <c r="G1124" s="117">
        <v>2</v>
      </c>
      <c r="H1124" s="117">
        <v>0.6</v>
      </c>
      <c r="J1124" s="235">
        <f t="shared" si="51"/>
        <v>7</v>
      </c>
      <c r="K1124" s="236">
        <f t="shared" si="53"/>
        <v>14</v>
      </c>
      <c r="L1124" s="236">
        <f t="shared" si="52"/>
        <v>13</v>
      </c>
    </row>
    <row r="1125" spans="1:12" hidden="1" x14ac:dyDescent="0.35">
      <c r="A1125" s="117">
        <v>7</v>
      </c>
      <c r="B1125" s="117">
        <v>58</v>
      </c>
      <c r="C1125" s="117">
        <v>11.4</v>
      </c>
      <c r="D1125" s="117">
        <v>10.6</v>
      </c>
      <c r="E1125" s="117">
        <v>9</v>
      </c>
      <c r="F1125" s="117">
        <v>1</v>
      </c>
      <c r="G1125" s="117">
        <v>2</v>
      </c>
      <c r="H1125" s="117">
        <v>0.5</v>
      </c>
      <c r="J1125" s="235">
        <f t="shared" si="51"/>
        <v>7</v>
      </c>
      <c r="K1125" s="236">
        <f t="shared" si="53"/>
        <v>10.6</v>
      </c>
      <c r="L1125" s="236">
        <f t="shared" si="52"/>
        <v>11.4</v>
      </c>
    </row>
    <row r="1126" spans="1:12" hidden="1" x14ac:dyDescent="0.35">
      <c r="A1126" s="117">
        <v>7</v>
      </c>
      <c r="B1126" s="117">
        <v>59</v>
      </c>
      <c r="C1126" s="117">
        <v>11.4</v>
      </c>
      <c r="D1126" s="117">
        <v>10.7</v>
      </c>
      <c r="E1126" s="117">
        <v>8.8000000000000007</v>
      </c>
      <c r="F1126" s="117">
        <v>1</v>
      </c>
      <c r="G1126" s="117">
        <v>2</v>
      </c>
      <c r="H1126" s="117">
        <v>0.6</v>
      </c>
      <c r="J1126" s="235">
        <f t="shared" si="51"/>
        <v>7</v>
      </c>
      <c r="K1126" s="236">
        <f t="shared" si="53"/>
        <v>10.7</v>
      </c>
      <c r="L1126" s="236">
        <f t="shared" si="52"/>
        <v>11.4</v>
      </c>
    </row>
    <row r="1127" spans="1:12" hidden="1" x14ac:dyDescent="0.35">
      <c r="A1127" s="117">
        <v>7</v>
      </c>
      <c r="B1127" s="117">
        <v>60</v>
      </c>
      <c r="C1127" s="117">
        <v>12.6</v>
      </c>
      <c r="D1127" s="117">
        <v>13.8</v>
      </c>
      <c r="E1127" s="117">
        <v>11</v>
      </c>
      <c r="F1127" s="117">
        <v>1</v>
      </c>
      <c r="G1127" s="117">
        <v>2</v>
      </c>
      <c r="H1127" s="117">
        <v>0.8</v>
      </c>
      <c r="J1127" s="235">
        <f t="shared" si="51"/>
        <v>7</v>
      </c>
      <c r="K1127" s="236">
        <f t="shared" si="53"/>
        <v>13.8</v>
      </c>
      <c r="L1127" s="236">
        <f t="shared" si="52"/>
        <v>12.6</v>
      </c>
    </row>
    <row r="1128" spans="1:12" hidden="1" x14ac:dyDescent="0.35">
      <c r="A1128" s="117">
        <v>7</v>
      </c>
      <c r="B1128" s="117">
        <v>61</v>
      </c>
      <c r="C1128" s="117">
        <v>12.7</v>
      </c>
      <c r="D1128" s="117">
        <v>15.1</v>
      </c>
      <c r="E1128" s="117">
        <v>11.9</v>
      </c>
      <c r="F1128" s="117">
        <v>1</v>
      </c>
      <c r="G1128" s="117">
        <v>2</v>
      </c>
      <c r="H1128" s="117">
        <v>1.3</v>
      </c>
      <c r="J1128" s="235">
        <f t="shared" si="51"/>
        <v>7</v>
      </c>
      <c r="K1128" s="236">
        <f t="shared" si="53"/>
        <v>15.1</v>
      </c>
      <c r="L1128" s="236">
        <f t="shared" si="52"/>
        <v>12.7</v>
      </c>
    </row>
    <row r="1129" spans="1:12" hidden="1" x14ac:dyDescent="0.35">
      <c r="A1129" s="117">
        <v>7</v>
      </c>
      <c r="B1129" s="117">
        <v>62</v>
      </c>
      <c r="C1129" s="117">
        <v>12.4</v>
      </c>
      <c r="D1129" s="117">
        <v>12.4</v>
      </c>
      <c r="E1129" s="117">
        <v>10</v>
      </c>
      <c r="F1129" s="117">
        <v>1</v>
      </c>
      <c r="G1129" s="117">
        <v>2</v>
      </c>
      <c r="H1129" s="117">
        <v>0.7</v>
      </c>
      <c r="J1129" s="235">
        <f t="shared" si="51"/>
        <v>7</v>
      </c>
      <c r="K1129" s="236">
        <f t="shared" si="53"/>
        <v>12.4</v>
      </c>
      <c r="L1129" s="236">
        <f t="shared" si="52"/>
        <v>12.4</v>
      </c>
    </row>
    <row r="1130" spans="1:12" hidden="1" x14ac:dyDescent="0.35">
      <c r="A1130" s="117">
        <v>7</v>
      </c>
      <c r="B1130" s="117">
        <v>63</v>
      </c>
      <c r="C1130" s="117">
        <v>11.6</v>
      </c>
      <c r="D1130" s="117">
        <v>11</v>
      </c>
      <c r="E1130" s="117">
        <v>8.6999999999999993</v>
      </c>
      <c r="F1130" s="117">
        <v>1</v>
      </c>
      <c r="G1130" s="117">
        <v>2</v>
      </c>
      <c r="H1130" s="117">
        <v>1</v>
      </c>
      <c r="J1130" s="235">
        <f t="shared" si="51"/>
        <v>7</v>
      </c>
      <c r="K1130" s="236">
        <f t="shared" si="53"/>
        <v>11</v>
      </c>
      <c r="L1130" s="236">
        <f t="shared" si="52"/>
        <v>11.6</v>
      </c>
    </row>
    <row r="1131" spans="1:12" hidden="1" x14ac:dyDescent="0.35">
      <c r="A1131" s="117">
        <v>7</v>
      </c>
      <c r="B1131" s="117">
        <v>64</v>
      </c>
      <c r="C1131" s="117">
        <v>12.9</v>
      </c>
      <c r="D1131" s="117">
        <v>15.3</v>
      </c>
      <c r="E1131" s="117">
        <v>12.6</v>
      </c>
      <c r="F1131" s="117">
        <v>1</v>
      </c>
      <c r="G1131" s="117">
        <v>2</v>
      </c>
      <c r="H1131" s="117">
        <v>0.7</v>
      </c>
      <c r="J1131" s="235">
        <f t="shared" si="51"/>
        <v>7</v>
      </c>
      <c r="K1131" s="236">
        <f t="shared" si="53"/>
        <v>15.3</v>
      </c>
      <c r="L1131" s="236">
        <f t="shared" si="52"/>
        <v>12.9</v>
      </c>
    </row>
    <row r="1132" spans="1:12" hidden="1" x14ac:dyDescent="0.35">
      <c r="A1132" s="117">
        <v>7</v>
      </c>
      <c r="B1132" s="117">
        <v>65</v>
      </c>
      <c r="C1132" s="117">
        <v>11</v>
      </c>
      <c r="D1132" s="117">
        <v>9.8000000000000007</v>
      </c>
      <c r="E1132" s="117">
        <v>8.1</v>
      </c>
      <c r="F1132" s="117">
        <v>1</v>
      </c>
      <c r="G1132" s="117">
        <v>2</v>
      </c>
      <c r="H1132" s="117">
        <v>0.7</v>
      </c>
      <c r="J1132" s="235">
        <f t="shared" si="51"/>
        <v>7</v>
      </c>
      <c r="K1132" s="236">
        <f t="shared" si="53"/>
        <v>9.8000000000000007</v>
      </c>
      <c r="L1132" s="236">
        <f t="shared" si="52"/>
        <v>11</v>
      </c>
    </row>
    <row r="1133" spans="1:12" hidden="1" x14ac:dyDescent="0.35">
      <c r="A1133" s="117">
        <v>7</v>
      </c>
      <c r="B1133" s="117">
        <v>66</v>
      </c>
      <c r="C1133" s="117">
        <v>12.6</v>
      </c>
      <c r="D1133" s="117">
        <v>14.5</v>
      </c>
      <c r="E1133" s="117">
        <v>11.5</v>
      </c>
      <c r="F1133" s="117">
        <v>1</v>
      </c>
      <c r="G1133" s="117">
        <v>2</v>
      </c>
      <c r="H1133" s="117">
        <v>1</v>
      </c>
      <c r="J1133" s="235">
        <f t="shared" si="51"/>
        <v>7</v>
      </c>
      <c r="K1133" s="236">
        <f t="shared" si="53"/>
        <v>14.5</v>
      </c>
      <c r="L1133" s="236">
        <f t="shared" si="52"/>
        <v>12.6</v>
      </c>
    </row>
    <row r="1134" spans="1:12" hidden="1" x14ac:dyDescent="0.35">
      <c r="A1134" s="117">
        <v>7</v>
      </c>
      <c r="B1134" s="117">
        <v>67</v>
      </c>
      <c r="C1134" s="117">
        <v>12.2</v>
      </c>
      <c r="D1134" s="117">
        <v>12.3</v>
      </c>
      <c r="E1134" s="117">
        <v>10</v>
      </c>
      <c r="F1134" s="117">
        <v>1</v>
      </c>
      <c r="G1134" s="117">
        <v>2</v>
      </c>
      <c r="H1134" s="117">
        <v>0.8</v>
      </c>
      <c r="J1134" s="235">
        <f t="shared" si="51"/>
        <v>7</v>
      </c>
      <c r="K1134" s="236">
        <f t="shared" si="53"/>
        <v>12.3</v>
      </c>
      <c r="L1134" s="236">
        <f t="shared" si="52"/>
        <v>12.2</v>
      </c>
    </row>
    <row r="1135" spans="1:12" hidden="1" x14ac:dyDescent="0.35">
      <c r="A1135" s="117">
        <v>7</v>
      </c>
      <c r="B1135" s="117">
        <v>68</v>
      </c>
      <c r="C1135" s="117">
        <v>11.6</v>
      </c>
      <c r="D1135" s="117">
        <v>9.6</v>
      </c>
      <c r="E1135" s="117">
        <v>8</v>
      </c>
      <c r="F1135" s="117">
        <v>1</v>
      </c>
      <c r="G1135" s="117">
        <v>2</v>
      </c>
      <c r="H1135" s="117">
        <v>0.6</v>
      </c>
      <c r="J1135" s="235">
        <f t="shared" si="51"/>
        <v>7</v>
      </c>
      <c r="K1135" s="236">
        <f t="shared" si="53"/>
        <v>9.6</v>
      </c>
      <c r="L1135" s="236">
        <f t="shared" si="52"/>
        <v>11.6</v>
      </c>
    </row>
    <row r="1136" spans="1:12" hidden="1" x14ac:dyDescent="0.35">
      <c r="A1136" s="117">
        <v>7</v>
      </c>
      <c r="B1136" s="117">
        <v>69</v>
      </c>
      <c r="C1136" s="117">
        <v>12.2</v>
      </c>
      <c r="D1136" s="117">
        <v>12.9</v>
      </c>
      <c r="E1136" s="117">
        <v>10.7</v>
      </c>
      <c r="F1136" s="117">
        <v>1</v>
      </c>
      <c r="G1136" s="117">
        <v>2</v>
      </c>
      <c r="H1136" s="117">
        <v>0.6</v>
      </c>
      <c r="J1136" s="235">
        <f t="shared" si="51"/>
        <v>7</v>
      </c>
      <c r="K1136" s="236">
        <f t="shared" si="53"/>
        <v>12.9</v>
      </c>
      <c r="L1136" s="236">
        <f t="shared" si="52"/>
        <v>12.2</v>
      </c>
    </row>
    <row r="1137" spans="1:12" hidden="1" x14ac:dyDescent="0.35">
      <c r="A1137" s="117">
        <v>7</v>
      </c>
      <c r="B1137" s="117">
        <v>70</v>
      </c>
      <c r="C1137" s="117">
        <v>11.9</v>
      </c>
      <c r="D1137" s="117">
        <v>12.5</v>
      </c>
      <c r="E1137" s="117">
        <v>9.6999999999999993</v>
      </c>
      <c r="F1137" s="117">
        <v>1</v>
      </c>
      <c r="G1137" s="117">
        <v>2</v>
      </c>
      <c r="H1137" s="117">
        <v>0.9</v>
      </c>
      <c r="J1137" s="235">
        <f t="shared" si="51"/>
        <v>7</v>
      </c>
      <c r="K1137" s="236">
        <f t="shared" si="53"/>
        <v>12.5</v>
      </c>
      <c r="L1137" s="236">
        <f t="shared" si="52"/>
        <v>11.9</v>
      </c>
    </row>
    <row r="1138" spans="1:12" hidden="1" x14ac:dyDescent="0.35">
      <c r="A1138" s="117">
        <v>7</v>
      </c>
      <c r="B1138" s="117">
        <v>71</v>
      </c>
      <c r="C1138" s="117">
        <v>11.9</v>
      </c>
      <c r="D1138" s="117">
        <v>11.7</v>
      </c>
      <c r="E1138" s="117">
        <v>9.1999999999999993</v>
      </c>
      <c r="F1138" s="117">
        <v>1</v>
      </c>
      <c r="G1138" s="117">
        <v>2</v>
      </c>
      <c r="H1138" s="117">
        <v>0.8</v>
      </c>
      <c r="J1138" s="235">
        <f t="shared" si="51"/>
        <v>7</v>
      </c>
      <c r="K1138" s="236">
        <f t="shared" si="53"/>
        <v>11.7</v>
      </c>
      <c r="L1138" s="236">
        <f t="shared" si="52"/>
        <v>11.9</v>
      </c>
    </row>
    <row r="1139" spans="1:12" hidden="1" x14ac:dyDescent="0.35">
      <c r="A1139" s="117">
        <v>7</v>
      </c>
      <c r="B1139" s="117">
        <v>72</v>
      </c>
      <c r="C1139" s="117">
        <v>11.4</v>
      </c>
      <c r="D1139" s="117">
        <v>10</v>
      </c>
      <c r="E1139" s="117">
        <v>8.6999999999999993</v>
      </c>
      <c r="F1139" s="117">
        <v>1</v>
      </c>
      <c r="G1139" s="117">
        <v>2</v>
      </c>
      <c r="H1139" s="117">
        <v>0.4</v>
      </c>
      <c r="J1139" s="235">
        <f t="shared" si="51"/>
        <v>7</v>
      </c>
      <c r="K1139" s="236">
        <f t="shared" si="53"/>
        <v>10</v>
      </c>
      <c r="L1139" s="236">
        <f t="shared" si="52"/>
        <v>11.4</v>
      </c>
    </row>
    <row r="1140" spans="1:12" hidden="1" x14ac:dyDescent="0.35">
      <c r="A1140" s="117">
        <v>7</v>
      </c>
      <c r="B1140" s="117">
        <v>73</v>
      </c>
      <c r="C1140" s="117">
        <v>12.3</v>
      </c>
      <c r="D1140" s="117">
        <v>13.9</v>
      </c>
      <c r="E1140" s="117">
        <v>11.6</v>
      </c>
      <c r="F1140" s="117">
        <v>1</v>
      </c>
      <c r="G1140" s="117">
        <v>2</v>
      </c>
      <c r="H1140" s="117">
        <v>0.5</v>
      </c>
      <c r="J1140" s="235">
        <f t="shared" si="51"/>
        <v>7</v>
      </c>
      <c r="K1140" s="236">
        <f t="shared" si="53"/>
        <v>13.9</v>
      </c>
      <c r="L1140" s="236">
        <f t="shared" si="52"/>
        <v>12.3</v>
      </c>
    </row>
    <row r="1141" spans="1:12" hidden="1" x14ac:dyDescent="0.35">
      <c r="A1141" s="117">
        <v>7</v>
      </c>
      <c r="B1141" s="117">
        <v>74</v>
      </c>
      <c r="C1141" s="117">
        <v>12.2</v>
      </c>
      <c r="D1141" s="117">
        <v>13</v>
      </c>
      <c r="E1141" s="117">
        <v>10.5</v>
      </c>
      <c r="F1141" s="117">
        <v>1</v>
      </c>
      <c r="G1141" s="117">
        <v>2</v>
      </c>
      <c r="H1141" s="117">
        <v>0.7</v>
      </c>
      <c r="J1141" s="235">
        <f t="shared" si="51"/>
        <v>7</v>
      </c>
      <c r="K1141" s="236">
        <f t="shared" si="53"/>
        <v>13</v>
      </c>
      <c r="L1141" s="236">
        <f t="shared" si="52"/>
        <v>12.2</v>
      </c>
    </row>
    <row r="1142" spans="1:12" hidden="1" x14ac:dyDescent="0.35">
      <c r="A1142" s="117">
        <v>7</v>
      </c>
      <c r="B1142" s="117">
        <v>75</v>
      </c>
      <c r="C1142" s="117">
        <v>10.8</v>
      </c>
      <c r="D1142" s="117">
        <v>8.6</v>
      </c>
      <c r="E1142" s="117">
        <v>7.2</v>
      </c>
      <c r="F1142" s="117">
        <v>1</v>
      </c>
      <c r="G1142" s="117">
        <v>2</v>
      </c>
      <c r="H1142" s="117">
        <v>0.4</v>
      </c>
      <c r="J1142" s="235">
        <f t="shared" si="51"/>
        <v>7</v>
      </c>
      <c r="K1142" s="236">
        <f t="shared" si="53"/>
        <v>8.6</v>
      </c>
      <c r="L1142" s="236">
        <f t="shared" si="52"/>
        <v>10.8</v>
      </c>
    </row>
    <row r="1143" spans="1:12" hidden="1" x14ac:dyDescent="0.35">
      <c r="A1143" s="117">
        <v>7</v>
      </c>
      <c r="B1143" s="117">
        <v>76</v>
      </c>
      <c r="C1143" s="117">
        <v>11.6</v>
      </c>
      <c r="D1143" s="117">
        <v>10.7</v>
      </c>
      <c r="E1143" s="117">
        <v>8.6999999999999993</v>
      </c>
      <c r="F1143" s="117">
        <v>1</v>
      </c>
      <c r="G1143" s="117">
        <v>2</v>
      </c>
      <c r="H1143" s="117">
        <v>0.9</v>
      </c>
      <c r="J1143" s="235">
        <f t="shared" si="51"/>
        <v>7</v>
      </c>
      <c r="K1143" s="236">
        <f t="shared" si="53"/>
        <v>10.7</v>
      </c>
      <c r="L1143" s="236">
        <f t="shared" si="52"/>
        <v>11.6</v>
      </c>
    </row>
    <row r="1144" spans="1:12" hidden="1" x14ac:dyDescent="0.35">
      <c r="A1144" s="117">
        <v>7</v>
      </c>
      <c r="B1144" s="117">
        <v>77</v>
      </c>
      <c r="C1144" s="117">
        <v>12.3</v>
      </c>
      <c r="D1144" s="117">
        <v>12.1</v>
      </c>
      <c r="E1144" s="117">
        <v>10</v>
      </c>
      <c r="F1144" s="117">
        <v>1</v>
      </c>
      <c r="G1144" s="117">
        <v>2</v>
      </c>
      <c r="H1144" s="117">
        <v>0.7</v>
      </c>
      <c r="J1144" s="235">
        <f t="shared" si="51"/>
        <v>7</v>
      </c>
      <c r="K1144" s="236">
        <f t="shared" si="53"/>
        <v>12.1</v>
      </c>
      <c r="L1144" s="236">
        <f t="shared" si="52"/>
        <v>12.3</v>
      </c>
    </row>
    <row r="1145" spans="1:12" hidden="1" x14ac:dyDescent="0.35">
      <c r="A1145" s="117">
        <v>7</v>
      </c>
      <c r="B1145" s="117">
        <v>78</v>
      </c>
      <c r="C1145" s="117">
        <v>11.5</v>
      </c>
      <c r="D1145" s="117">
        <v>10.8</v>
      </c>
      <c r="E1145" s="117">
        <v>8.8000000000000007</v>
      </c>
      <c r="F1145" s="117">
        <v>1</v>
      </c>
      <c r="G1145" s="117">
        <v>2</v>
      </c>
      <c r="H1145" s="117">
        <v>0.8</v>
      </c>
      <c r="J1145" s="235">
        <f t="shared" si="51"/>
        <v>7</v>
      </c>
      <c r="K1145" s="236">
        <f t="shared" si="53"/>
        <v>10.8</v>
      </c>
      <c r="L1145" s="236">
        <f t="shared" si="52"/>
        <v>11.5</v>
      </c>
    </row>
    <row r="1146" spans="1:12" hidden="1" x14ac:dyDescent="0.35">
      <c r="A1146" s="117">
        <v>7</v>
      </c>
      <c r="B1146" s="117">
        <v>79</v>
      </c>
      <c r="C1146" s="117">
        <v>12</v>
      </c>
      <c r="D1146" s="117">
        <v>12</v>
      </c>
      <c r="E1146" s="117">
        <v>9.8000000000000007</v>
      </c>
      <c r="F1146" s="117">
        <v>1</v>
      </c>
      <c r="G1146" s="117">
        <v>2</v>
      </c>
      <c r="H1146" s="117">
        <v>0.7</v>
      </c>
      <c r="J1146" s="235">
        <f t="shared" si="51"/>
        <v>7</v>
      </c>
      <c r="K1146" s="236">
        <f t="shared" si="53"/>
        <v>12</v>
      </c>
      <c r="L1146" s="236">
        <f t="shared" si="52"/>
        <v>12</v>
      </c>
    </row>
    <row r="1147" spans="1:12" hidden="1" x14ac:dyDescent="0.35">
      <c r="A1147" s="117">
        <v>7</v>
      </c>
      <c r="B1147" s="117">
        <v>80</v>
      </c>
      <c r="C1147" s="117">
        <v>12.2</v>
      </c>
      <c r="D1147" s="117">
        <v>12</v>
      </c>
      <c r="E1147" s="117">
        <v>9.6999999999999993</v>
      </c>
      <c r="F1147" s="117">
        <v>1</v>
      </c>
      <c r="G1147" s="117">
        <v>2</v>
      </c>
      <c r="H1147" s="117">
        <v>0.7</v>
      </c>
      <c r="J1147" s="235">
        <f t="shared" si="51"/>
        <v>7</v>
      </c>
      <c r="K1147" s="236">
        <f t="shared" si="53"/>
        <v>12</v>
      </c>
      <c r="L1147" s="236">
        <f t="shared" si="52"/>
        <v>12.2</v>
      </c>
    </row>
    <row r="1148" spans="1:12" hidden="1" x14ac:dyDescent="0.35">
      <c r="A1148" s="117">
        <v>7</v>
      </c>
      <c r="B1148" s="117">
        <v>81</v>
      </c>
      <c r="C1148" s="117">
        <v>12.9</v>
      </c>
      <c r="D1148" s="117">
        <v>14.4</v>
      </c>
      <c r="E1148" s="117">
        <v>11.7</v>
      </c>
      <c r="F1148" s="117">
        <v>1</v>
      </c>
      <c r="G1148" s="117">
        <v>2</v>
      </c>
      <c r="H1148" s="117">
        <v>0.8</v>
      </c>
      <c r="J1148" s="235">
        <f t="shared" si="51"/>
        <v>7</v>
      </c>
      <c r="K1148" s="236">
        <f t="shared" si="53"/>
        <v>14.4</v>
      </c>
      <c r="L1148" s="236">
        <f t="shared" si="52"/>
        <v>12.9</v>
      </c>
    </row>
    <row r="1149" spans="1:12" hidden="1" x14ac:dyDescent="0.35">
      <c r="A1149" s="117">
        <v>7</v>
      </c>
      <c r="B1149" s="117">
        <v>82</v>
      </c>
      <c r="C1149" s="117">
        <v>12.8</v>
      </c>
      <c r="D1149" s="117">
        <v>13.6</v>
      </c>
      <c r="E1149" s="117">
        <v>11.1</v>
      </c>
      <c r="F1149" s="117">
        <v>1</v>
      </c>
      <c r="G1149" s="117">
        <v>2</v>
      </c>
      <c r="H1149" s="117">
        <v>0.6</v>
      </c>
      <c r="J1149" s="235">
        <f t="shared" si="51"/>
        <v>7</v>
      </c>
      <c r="K1149" s="236">
        <f t="shared" si="53"/>
        <v>13.6</v>
      </c>
      <c r="L1149" s="236">
        <f t="shared" si="52"/>
        <v>12.8</v>
      </c>
    </row>
    <row r="1150" spans="1:12" hidden="1" x14ac:dyDescent="0.35">
      <c r="A1150" s="117">
        <v>7</v>
      </c>
      <c r="B1150" s="117">
        <v>83</v>
      </c>
      <c r="C1150" s="117">
        <v>12.2</v>
      </c>
      <c r="D1150" s="117">
        <v>12.5</v>
      </c>
      <c r="E1150" s="117">
        <v>10.3</v>
      </c>
      <c r="F1150" s="117">
        <v>1</v>
      </c>
      <c r="G1150" s="117">
        <v>2</v>
      </c>
      <c r="H1150" s="117">
        <v>0.6</v>
      </c>
      <c r="J1150" s="235">
        <f t="shared" si="51"/>
        <v>7</v>
      </c>
      <c r="K1150" s="236">
        <f t="shared" si="53"/>
        <v>12.5</v>
      </c>
      <c r="L1150" s="236">
        <f t="shared" si="52"/>
        <v>12.2</v>
      </c>
    </row>
    <row r="1151" spans="1:12" hidden="1" x14ac:dyDescent="0.35">
      <c r="A1151" s="117">
        <v>7</v>
      </c>
      <c r="B1151" s="117">
        <v>84</v>
      </c>
      <c r="C1151" s="117">
        <v>11.5</v>
      </c>
      <c r="D1151" s="117">
        <v>10.4</v>
      </c>
      <c r="E1151" s="117">
        <v>8.5</v>
      </c>
      <c r="F1151" s="117">
        <v>1</v>
      </c>
      <c r="G1151" s="117">
        <v>2</v>
      </c>
      <c r="H1151" s="117">
        <v>1</v>
      </c>
      <c r="J1151" s="235">
        <f t="shared" si="51"/>
        <v>7</v>
      </c>
      <c r="K1151" s="236">
        <f t="shared" si="53"/>
        <v>10.4</v>
      </c>
      <c r="L1151" s="236">
        <f t="shared" si="52"/>
        <v>11.5</v>
      </c>
    </row>
    <row r="1152" spans="1:12" hidden="1" x14ac:dyDescent="0.35">
      <c r="A1152" s="117">
        <v>7</v>
      </c>
      <c r="B1152" s="117">
        <v>85</v>
      </c>
      <c r="C1152" s="117">
        <v>12.9</v>
      </c>
      <c r="D1152" s="117">
        <v>14.2</v>
      </c>
      <c r="E1152" s="117">
        <v>11.8</v>
      </c>
      <c r="F1152" s="117">
        <v>1</v>
      </c>
      <c r="G1152" s="117">
        <v>2</v>
      </c>
      <c r="H1152" s="117">
        <v>0.6</v>
      </c>
      <c r="J1152" s="235">
        <f t="shared" si="51"/>
        <v>7</v>
      </c>
      <c r="K1152" s="236">
        <f t="shared" si="53"/>
        <v>14.2</v>
      </c>
      <c r="L1152" s="236">
        <f t="shared" si="52"/>
        <v>12.9</v>
      </c>
    </row>
    <row r="1153" spans="1:12" hidden="1" x14ac:dyDescent="0.35">
      <c r="A1153" s="117">
        <v>7</v>
      </c>
      <c r="B1153" s="117">
        <v>86</v>
      </c>
      <c r="C1153" s="117">
        <v>12.4</v>
      </c>
      <c r="D1153" s="117">
        <v>12</v>
      </c>
      <c r="E1153" s="117">
        <v>9.8000000000000007</v>
      </c>
      <c r="F1153" s="117">
        <v>1</v>
      </c>
      <c r="G1153" s="117">
        <v>2</v>
      </c>
      <c r="H1153" s="117">
        <v>0.5</v>
      </c>
      <c r="J1153" s="235">
        <f t="shared" si="51"/>
        <v>7</v>
      </c>
      <c r="K1153" s="236">
        <f t="shared" si="53"/>
        <v>12</v>
      </c>
      <c r="L1153" s="236">
        <f t="shared" si="52"/>
        <v>12.4</v>
      </c>
    </row>
    <row r="1154" spans="1:12" hidden="1" x14ac:dyDescent="0.35">
      <c r="A1154" s="117">
        <v>7</v>
      </c>
      <c r="B1154" s="117">
        <v>87</v>
      </c>
      <c r="C1154" s="117">
        <v>11.9</v>
      </c>
      <c r="D1154" s="117">
        <v>11.2</v>
      </c>
      <c r="E1154" s="117">
        <v>9</v>
      </c>
      <c r="F1154" s="117">
        <v>1</v>
      </c>
      <c r="G1154" s="117">
        <v>2</v>
      </c>
      <c r="H1154" s="117">
        <v>0.6</v>
      </c>
      <c r="J1154" s="235">
        <f t="shared" si="51"/>
        <v>7</v>
      </c>
      <c r="K1154" s="236">
        <f t="shared" si="53"/>
        <v>11.2</v>
      </c>
      <c r="L1154" s="236">
        <f t="shared" si="52"/>
        <v>11.9</v>
      </c>
    </row>
    <row r="1155" spans="1:12" hidden="1" x14ac:dyDescent="0.35">
      <c r="A1155" s="117">
        <v>7</v>
      </c>
      <c r="B1155" s="117">
        <v>88</v>
      </c>
      <c r="C1155" s="117">
        <v>12.3</v>
      </c>
      <c r="D1155" s="117">
        <v>13.2</v>
      </c>
      <c r="E1155" s="117">
        <v>10.4</v>
      </c>
      <c r="F1155" s="117">
        <v>1</v>
      </c>
      <c r="G1155" s="117">
        <v>2</v>
      </c>
      <c r="H1155" s="117">
        <v>1.2</v>
      </c>
      <c r="J1155" s="235">
        <f t="shared" si="51"/>
        <v>7</v>
      </c>
      <c r="K1155" s="236">
        <f t="shared" si="53"/>
        <v>13.2</v>
      </c>
      <c r="L1155" s="236">
        <f t="shared" si="52"/>
        <v>12.3</v>
      </c>
    </row>
    <row r="1156" spans="1:12" hidden="1" x14ac:dyDescent="0.35">
      <c r="A1156" s="117">
        <v>7</v>
      </c>
      <c r="B1156" s="117">
        <v>89</v>
      </c>
      <c r="C1156" s="117">
        <v>12.3</v>
      </c>
      <c r="D1156" s="117">
        <v>12.1</v>
      </c>
      <c r="E1156" s="117">
        <v>9.6999999999999993</v>
      </c>
      <c r="F1156" s="117">
        <v>1</v>
      </c>
      <c r="G1156" s="117">
        <v>2</v>
      </c>
      <c r="H1156" s="117">
        <v>0.7</v>
      </c>
      <c r="J1156" s="235">
        <f t="shared" si="51"/>
        <v>7</v>
      </c>
      <c r="K1156" s="236">
        <f t="shared" si="53"/>
        <v>12.1</v>
      </c>
      <c r="L1156" s="236">
        <f t="shared" si="52"/>
        <v>12.3</v>
      </c>
    </row>
    <row r="1157" spans="1:12" hidden="1" x14ac:dyDescent="0.35">
      <c r="A1157" s="117">
        <v>7</v>
      </c>
      <c r="B1157" s="117">
        <v>90</v>
      </c>
      <c r="C1157" s="117">
        <v>11.8</v>
      </c>
      <c r="D1157" s="117">
        <v>11.2</v>
      </c>
      <c r="E1157" s="117">
        <v>9.5</v>
      </c>
      <c r="F1157" s="117">
        <v>1</v>
      </c>
      <c r="G1157" s="117">
        <v>2</v>
      </c>
      <c r="H1157" s="117">
        <v>0.4</v>
      </c>
      <c r="J1157" s="235">
        <f t="shared" si="51"/>
        <v>7</v>
      </c>
      <c r="K1157" s="236">
        <f t="shared" si="53"/>
        <v>11.2</v>
      </c>
      <c r="L1157" s="236">
        <f t="shared" si="52"/>
        <v>11.8</v>
      </c>
    </row>
    <row r="1158" spans="1:12" hidden="1" x14ac:dyDescent="0.35">
      <c r="A1158" s="117">
        <v>7</v>
      </c>
      <c r="B1158" s="117">
        <v>91</v>
      </c>
      <c r="C1158" s="117">
        <v>11.4</v>
      </c>
      <c r="D1158" s="117">
        <v>9.1999999999999993</v>
      </c>
      <c r="E1158" s="117">
        <v>7.7</v>
      </c>
      <c r="F1158" s="117">
        <v>1</v>
      </c>
      <c r="G1158" s="117">
        <v>2</v>
      </c>
      <c r="H1158" s="117">
        <v>0.6</v>
      </c>
      <c r="J1158" s="235">
        <f t="shared" si="51"/>
        <v>7</v>
      </c>
      <c r="K1158" s="236">
        <f t="shared" si="53"/>
        <v>9.1999999999999993</v>
      </c>
      <c r="L1158" s="236">
        <f t="shared" si="52"/>
        <v>11.4</v>
      </c>
    </row>
    <row r="1159" spans="1:12" hidden="1" x14ac:dyDescent="0.35">
      <c r="A1159" s="117">
        <v>7</v>
      </c>
      <c r="B1159" s="117">
        <v>92</v>
      </c>
      <c r="C1159" s="117">
        <v>12.9</v>
      </c>
      <c r="D1159" s="117">
        <v>13.7</v>
      </c>
      <c r="E1159" s="117">
        <v>11.5</v>
      </c>
      <c r="F1159" s="117">
        <v>1</v>
      </c>
      <c r="G1159" s="117">
        <v>2</v>
      </c>
      <c r="H1159" s="117">
        <v>0.7</v>
      </c>
      <c r="J1159" s="235">
        <f t="shared" si="51"/>
        <v>7</v>
      </c>
      <c r="K1159" s="236">
        <f t="shared" si="53"/>
        <v>13.7</v>
      </c>
      <c r="L1159" s="236">
        <f t="shared" si="52"/>
        <v>12.9</v>
      </c>
    </row>
    <row r="1160" spans="1:12" hidden="1" x14ac:dyDescent="0.35">
      <c r="A1160" s="117">
        <v>7</v>
      </c>
      <c r="B1160" s="117">
        <v>93</v>
      </c>
      <c r="C1160" s="117">
        <v>11.4</v>
      </c>
      <c r="D1160" s="117">
        <v>10.199999999999999</v>
      </c>
      <c r="E1160" s="117">
        <v>8.1</v>
      </c>
      <c r="F1160" s="117">
        <v>1</v>
      </c>
      <c r="G1160" s="117">
        <v>2</v>
      </c>
      <c r="H1160" s="117">
        <v>0.6</v>
      </c>
      <c r="J1160" s="235">
        <f t="shared" si="51"/>
        <v>7</v>
      </c>
      <c r="K1160" s="236">
        <f t="shared" si="53"/>
        <v>10.199999999999999</v>
      </c>
      <c r="L1160" s="236">
        <f t="shared" si="52"/>
        <v>11.4</v>
      </c>
    </row>
    <row r="1161" spans="1:12" hidden="1" x14ac:dyDescent="0.35">
      <c r="A1161" s="117">
        <v>7</v>
      </c>
      <c r="B1161" s="117">
        <v>94</v>
      </c>
      <c r="C1161" s="117">
        <v>12.5</v>
      </c>
      <c r="D1161" s="117">
        <v>14.4</v>
      </c>
      <c r="E1161" s="117">
        <v>11.3</v>
      </c>
      <c r="F1161" s="117">
        <v>1</v>
      </c>
      <c r="G1161" s="117">
        <v>2</v>
      </c>
      <c r="H1161" s="117">
        <v>0.9</v>
      </c>
      <c r="J1161" s="235">
        <f t="shared" si="51"/>
        <v>7</v>
      </c>
      <c r="K1161" s="236">
        <f t="shared" si="53"/>
        <v>14.4</v>
      </c>
      <c r="L1161" s="236">
        <f t="shared" si="52"/>
        <v>12.5</v>
      </c>
    </row>
    <row r="1162" spans="1:12" hidden="1" x14ac:dyDescent="0.35">
      <c r="A1162" s="117">
        <v>7</v>
      </c>
      <c r="B1162" s="117">
        <v>95</v>
      </c>
      <c r="C1162" s="117">
        <v>11.5</v>
      </c>
      <c r="D1162" s="117">
        <v>10.4</v>
      </c>
      <c r="E1162" s="117">
        <v>9</v>
      </c>
      <c r="F1162" s="117">
        <v>1</v>
      </c>
      <c r="G1162" s="117">
        <v>2</v>
      </c>
      <c r="H1162" s="117">
        <v>0.5</v>
      </c>
      <c r="J1162" s="235">
        <f t="shared" si="51"/>
        <v>7</v>
      </c>
      <c r="K1162" s="236">
        <f t="shared" si="53"/>
        <v>10.4</v>
      </c>
      <c r="L1162" s="236">
        <f t="shared" si="52"/>
        <v>11.5</v>
      </c>
    </row>
    <row r="1163" spans="1:12" hidden="1" x14ac:dyDescent="0.35">
      <c r="A1163" s="117">
        <v>7</v>
      </c>
      <c r="B1163" s="117">
        <v>96</v>
      </c>
      <c r="C1163" s="117">
        <v>12</v>
      </c>
      <c r="D1163" s="117">
        <v>13.7</v>
      </c>
      <c r="E1163" s="117">
        <v>10.5</v>
      </c>
      <c r="F1163" s="117">
        <v>1</v>
      </c>
      <c r="G1163" s="117">
        <v>2</v>
      </c>
      <c r="H1163" s="117">
        <v>0.9</v>
      </c>
      <c r="J1163" s="235">
        <f t="shared" ref="J1163:J1226" si="54">+A1163</f>
        <v>7</v>
      </c>
      <c r="K1163" s="236">
        <f t="shared" si="53"/>
        <v>13.7</v>
      </c>
      <c r="L1163" s="236">
        <f t="shared" ref="L1163:L1226" si="55">+C1163</f>
        <v>12</v>
      </c>
    </row>
    <row r="1164" spans="1:12" hidden="1" x14ac:dyDescent="0.35">
      <c r="A1164" s="117">
        <v>7</v>
      </c>
      <c r="B1164" s="117">
        <v>97</v>
      </c>
      <c r="C1164" s="117">
        <v>12.8</v>
      </c>
      <c r="D1164" s="117">
        <v>13.3</v>
      </c>
      <c r="E1164" s="117">
        <v>11</v>
      </c>
      <c r="F1164" s="117">
        <v>1</v>
      </c>
      <c r="G1164" s="117">
        <v>2</v>
      </c>
      <c r="H1164" s="117">
        <v>0.7</v>
      </c>
      <c r="J1164" s="235">
        <f t="shared" si="54"/>
        <v>7</v>
      </c>
      <c r="K1164" s="236">
        <f t="shared" si="53"/>
        <v>13.3</v>
      </c>
      <c r="L1164" s="236">
        <f t="shared" si="55"/>
        <v>12.8</v>
      </c>
    </row>
    <row r="1165" spans="1:12" hidden="1" x14ac:dyDescent="0.35">
      <c r="A1165" s="117">
        <v>7</v>
      </c>
      <c r="B1165" s="117">
        <v>98</v>
      </c>
      <c r="C1165" s="117">
        <v>12.8</v>
      </c>
      <c r="D1165" s="117">
        <v>13.7</v>
      </c>
      <c r="E1165" s="117">
        <v>11.1</v>
      </c>
      <c r="F1165" s="117">
        <v>1</v>
      </c>
      <c r="G1165" s="117">
        <v>2</v>
      </c>
      <c r="H1165" s="117">
        <v>0.8</v>
      </c>
      <c r="J1165" s="235">
        <f t="shared" si="54"/>
        <v>7</v>
      </c>
      <c r="K1165" s="236">
        <f t="shared" si="53"/>
        <v>13.7</v>
      </c>
      <c r="L1165" s="236">
        <f t="shared" si="55"/>
        <v>12.8</v>
      </c>
    </row>
    <row r="1166" spans="1:12" hidden="1" x14ac:dyDescent="0.35">
      <c r="A1166" s="117">
        <v>7</v>
      </c>
      <c r="B1166" s="117">
        <v>99</v>
      </c>
      <c r="C1166" s="117">
        <v>11.7</v>
      </c>
      <c r="D1166" s="117">
        <v>10.8</v>
      </c>
      <c r="E1166" s="117">
        <v>9.1</v>
      </c>
      <c r="F1166" s="117">
        <v>1</v>
      </c>
      <c r="G1166" s="117">
        <v>2</v>
      </c>
      <c r="H1166" s="117">
        <v>0.7</v>
      </c>
      <c r="J1166" s="235">
        <f t="shared" si="54"/>
        <v>7</v>
      </c>
      <c r="K1166" s="236">
        <f t="shared" si="53"/>
        <v>10.8</v>
      </c>
      <c r="L1166" s="236">
        <f t="shared" si="55"/>
        <v>11.7</v>
      </c>
    </row>
    <row r="1167" spans="1:12" hidden="1" x14ac:dyDescent="0.35">
      <c r="A1167" s="117">
        <v>7</v>
      </c>
      <c r="B1167" s="117">
        <v>100</v>
      </c>
      <c r="C1167" s="117">
        <v>12</v>
      </c>
      <c r="D1167" s="117">
        <v>11.9</v>
      </c>
      <c r="E1167" s="117">
        <v>9.3000000000000007</v>
      </c>
      <c r="F1167" s="117">
        <v>2</v>
      </c>
      <c r="G1167" s="117">
        <v>3</v>
      </c>
      <c r="H1167" s="117">
        <v>0.8</v>
      </c>
      <c r="J1167" s="235">
        <f t="shared" si="54"/>
        <v>7</v>
      </c>
      <c r="K1167" s="236">
        <f t="shared" si="53"/>
        <v>11.9</v>
      </c>
      <c r="L1167" s="236">
        <f t="shared" si="55"/>
        <v>12</v>
      </c>
    </row>
    <row r="1168" spans="1:12" hidden="1" x14ac:dyDescent="0.35">
      <c r="A1168" s="117">
        <v>7</v>
      </c>
      <c r="B1168" s="117">
        <v>101</v>
      </c>
      <c r="C1168" s="117">
        <v>11.6</v>
      </c>
      <c r="D1168" s="117">
        <v>10.8</v>
      </c>
      <c r="E1168" s="117">
        <v>8.9</v>
      </c>
      <c r="F1168" s="117">
        <v>2</v>
      </c>
      <c r="G1168" s="117">
        <v>3</v>
      </c>
      <c r="H1168" s="117">
        <v>0.6</v>
      </c>
      <c r="J1168" s="235">
        <f t="shared" si="54"/>
        <v>7</v>
      </c>
      <c r="K1168" s="236">
        <f t="shared" si="53"/>
        <v>10.8</v>
      </c>
      <c r="L1168" s="236">
        <f t="shared" si="55"/>
        <v>11.6</v>
      </c>
    </row>
    <row r="1169" spans="1:12" hidden="1" x14ac:dyDescent="0.35">
      <c r="A1169" s="117">
        <v>7</v>
      </c>
      <c r="B1169" s="117">
        <v>102</v>
      </c>
      <c r="C1169" s="117">
        <v>13.3</v>
      </c>
      <c r="D1169" s="117">
        <v>15.7</v>
      </c>
      <c r="E1169" s="117">
        <v>13.3</v>
      </c>
      <c r="F1169" s="117">
        <v>2</v>
      </c>
      <c r="G1169" s="117">
        <v>3</v>
      </c>
      <c r="H1169" s="117">
        <v>1.5</v>
      </c>
      <c r="J1169" s="235">
        <f t="shared" si="54"/>
        <v>7</v>
      </c>
      <c r="K1169" s="236">
        <f t="shared" si="53"/>
        <v>15.7</v>
      </c>
      <c r="L1169" s="236">
        <f t="shared" si="55"/>
        <v>13.3</v>
      </c>
    </row>
    <row r="1170" spans="1:12" hidden="1" x14ac:dyDescent="0.35">
      <c r="A1170" s="117">
        <v>7</v>
      </c>
      <c r="B1170" s="117">
        <v>103</v>
      </c>
      <c r="C1170" s="117">
        <v>12.1</v>
      </c>
      <c r="D1170" s="117">
        <v>12.5</v>
      </c>
      <c r="E1170" s="117">
        <v>10</v>
      </c>
      <c r="F1170" s="117">
        <v>2</v>
      </c>
      <c r="G1170" s="117">
        <v>3</v>
      </c>
      <c r="H1170" s="117">
        <v>1</v>
      </c>
      <c r="J1170" s="235">
        <f t="shared" si="54"/>
        <v>7</v>
      </c>
      <c r="K1170" s="236">
        <f t="shared" si="53"/>
        <v>12.5</v>
      </c>
      <c r="L1170" s="236">
        <f t="shared" si="55"/>
        <v>12.1</v>
      </c>
    </row>
    <row r="1171" spans="1:12" hidden="1" x14ac:dyDescent="0.35">
      <c r="A1171" s="117">
        <v>7</v>
      </c>
      <c r="B1171" s="117">
        <v>104</v>
      </c>
      <c r="C1171" s="117">
        <v>12.8</v>
      </c>
      <c r="D1171" s="117">
        <v>14.9</v>
      </c>
      <c r="E1171" s="117">
        <v>11.6</v>
      </c>
      <c r="F1171" s="117">
        <v>2</v>
      </c>
      <c r="G1171" s="117">
        <v>3</v>
      </c>
      <c r="H1171" s="117">
        <v>0.6</v>
      </c>
      <c r="J1171" s="235">
        <f t="shared" si="54"/>
        <v>7</v>
      </c>
      <c r="K1171" s="236">
        <f t="shared" ref="K1171:K1234" si="56">+D1171</f>
        <v>14.9</v>
      </c>
      <c r="L1171" s="236">
        <f t="shared" si="55"/>
        <v>12.8</v>
      </c>
    </row>
    <row r="1172" spans="1:12" hidden="1" x14ac:dyDescent="0.35">
      <c r="A1172" s="117">
        <v>7</v>
      </c>
      <c r="B1172" s="117">
        <v>105</v>
      </c>
      <c r="C1172" s="117">
        <v>13.2</v>
      </c>
      <c r="D1172" s="117">
        <v>14.8</v>
      </c>
      <c r="E1172" s="117">
        <v>12.7</v>
      </c>
      <c r="F1172" s="117">
        <v>2</v>
      </c>
      <c r="G1172" s="117">
        <v>3</v>
      </c>
      <c r="H1172" s="117">
        <v>0.9</v>
      </c>
      <c r="J1172" s="235">
        <f t="shared" si="54"/>
        <v>7</v>
      </c>
      <c r="K1172" s="236">
        <f t="shared" si="56"/>
        <v>14.8</v>
      </c>
      <c r="L1172" s="236">
        <f t="shared" si="55"/>
        <v>13.2</v>
      </c>
    </row>
    <row r="1173" spans="1:12" hidden="1" x14ac:dyDescent="0.35">
      <c r="A1173" s="117">
        <v>7</v>
      </c>
      <c r="B1173" s="117">
        <v>106</v>
      </c>
      <c r="C1173" s="117">
        <v>12.5</v>
      </c>
      <c r="D1173" s="117">
        <v>12.6</v>
      </c>
      <c r="E1173" s="117">
        <v>10.8</v>
      </c>
      <c r="F1173" s="117">
        <v>2</v>
      </c>
      <c r="G1173" s="117">
        <v>3</v>
      </c>
      <c r="H1173" s="117">
        <v>0.7</v>
      </c>
      <c r="J1173" s="235">
        <f t="shared" si="54"/>
        <v>7</v>
      </c>
      <c r="K1173" s="236">
        <f t="shared" si="56"/>
        <v>12.6</v>
      </c>
      <c r="L1173" s="236">
        <f t="shared" si="55"/>
        <v>12.5</v>
      </c>
    </row>
    <row r="1174" spans="1:12" hidden="1" x14ac:dyDescent="0.35">
      <c r="A1174" s="117">
        <v>7</v>
      </c>
      <c r="B1174" s="117">
        <v>107</v>
      </c>
      <c r="C1174" s="117">
        <v>12</v>
      </c>
      <c r="D1174" s="117">
        <v>12.8</v>
      </c>
      <c r="E1174" s="117">
        <v>10.3</v>
      </c>
      <c r="F1174" s="117">
        <v>2</v>
      </c>
      <c r="G1174" s="117">
        <v>3</v>
      </c>
      <c r="H1174" s="117">
        <v>1</v>
      </c>
      <c r="J1174" s="235">
        <f t="shared" si="54"/>
        <v>7</v>
      </c>
      <c r="K1174" s="236">
        <f t="shared" si="56"/>
        <v>12.8</v>
      </c>
      <c r="L1174" s="236">
        <f t="shared" si="55"/>
        <v>12</v>
      </c>
    </row>
    <row r="1175" spans="1:12" hidden="1" x14ac:dyDescent="0.35">
      <c r="A1175" s="117">
        <v>7</v>
      </c>
      <c r="B1175" s="117">
        <v>108</v>
      </c>
      <c r="C1175" s="117">
        <v>11.4</v>
      </c>
      <c r="D1175" s="117">
        <v>9.8000000000000007</v>
      </c>
      <c r="E1175" s="117">
        <v>8.6999999999999993</v>
      </c>
      <c r="F1175" s="117">
        <v>2</v>
      </c>
      <c r="G1175" s="117">
        <v>3</v>
      </c>
      <c r="H1175" s="117">
        <v>0.6</v>
      </c>
      <c r="J1175" s="235">
        <f t="shared" si="54"/>
        <v>7</v>
      </c>
      <c r="K1175" s="236">
        <f t="shared" si="56"/>
        <v>9.8000000000000007</v>
      </c>
      <c r="L1175" s="236">
        <f t="shared" si="55"/>
        <v>11.4</v>
      </c>
    </row>
    <row r="1176" spans="1:12" hidden="1" x14ac:dyDescent="0.35">
      <c r="A1176" s="117">
        <v>7</v>
      </c>
      <c r="B1176" s="117">
        <v>109</v>
      </c>
      <c r="C1176" s="117">
        <v>12.8</v>
      </c>
      <c r="D1176" s="117">
        <v>14.5</v>
      </c>
      <c r="E1176" s="117">
        <v>11.5</v>
      </c>
      <c r="F1176" s="117">
        <v>2</v>
      </c>
      <c r="G1176" s="117">
        <v>3</v>
      </c>
      <c r="H1176" s="117">
        <v>0.7</v>
      </c>
      <c r="J1176" s="235">
        <f t="shared" si="54"/>
        <v>7</v>
      </c>
      <c r="K1176" s="236">
        <f t="shared" si="56"/>
        <v>14.5</v>
      </c>
      <c r="L1176" s="236">
        <f t="shared" si="55"/>
        <v>12.8</v>
      </c>
    </row>
    <row r="1177" spans="1:12" hidden="1" x14ac:dyDescent="0.35">
      <c r="A1177" s="117">
        <v>7</v>
      </c>
      <c r="B1177" s="117">
        <v>110</v>
      </c>
      <c r="C1177" s="117">
        <v>12.3</v>
      </c>
      <c r="D1177" s="117">
        <v>12.8</v>
      </c>
      <c r="E1177" s="117">
        <v>10.6</v>
      </c>
      <c r="F1177" s="117">
        <v>2</v>
      </c>
      <c r="G1177" s="117">
        <v>3</v>
      </c>
      <c r="H1177" s="117">
        <v>0.7</v>
      </c>
      <c r="J1177" s="235">
        <f t="shared" si="54"/>
        <v>7</v>
      </c>
      <c r="K1177" s="236">
        <f t="shared" si="56"/>
        <v>12.8</v>
      </c>
      <c r="L1177" s="236">
        <f t="shared" si="55"/>
        <v>12.3</v>
      </c>
    </row>
    <row r="1178" spans="1:12" hidden="1" x14ac:dyDescent="0.35">
      <c r="A1178" s="117">
        <v>7</v>
      </c>
      <c r="B1178" s="117">
        <v>111</v>
      </c>
      <c r="C1178" s="117">
        <v>12</v>
      </c>
      <c r="D1178" s="117">
        <v>11.5</v>
      </c>
      <c r="E1178" s="117">
        <v>9.1</v>
      </c>
      <c r="F1178" s="117">
        <v>2</v>
      </c>
      <c r="G1178" s="117">
        <v>3</v>
      </c>
      <c r="H1178" s="117">
        <v>0.7</v>
      </c>
      <c r="J1178" s="235">
        <f t="shared" si="54"/>
        <v>7</v>
      </c>
      <c r="K1178" s="236">
        <f t="shared" si="56"/>
        <v>11.5</v>
      </c>
      <c r="L1178" s="236">
        <f t="shared" si="55"/>
        <v>12</v>
      </c>
    </row>
    <row r="1179" spans="1:12" hidden="1" x14ac:dyDescent="0.35">
      <c r="A1179" s="117">
        <v>7</v>
      </c>
      <c r="B1179" s="117">
        <v>112</v>
      </c>
      <c r="C1179" s="117">
        <v>11.9</v>
      </c>
      <c r="D1179" s="117">
        <v>12.4</v>
      </c>
      <c r="E1179" s="117">
        <v>10.4</v>
      </c>
      <c r="F1179" s="117">
        <v>2</v>
      </c>
      <c r="G1179" s="117">
        <v>3</v>
      </c>
      <c r="H1179" s="117">
        <v>1</v>
      </c>
      <c r="J1179" s="235">
        <f t="shared" si="54"/>
        <v>7</v>
      </c>
      <c r="K1179" s="236">
        <f t="shared" si="56"/>
        <v>12.4</v>
      </c>
      <c r="L1179" s="236">
        <f t="shared" si="55"/>
        <v>11.9</v>
      </c>
    </row>
    <row r="1180" spans="1:12" hidden="1" x14ac:dyDescent="0.35">
      <c r="A1180" s="117">
        <v>7</v>
      </c>
      <c r="B1180" s="117">
        <v>113</v>
      </c>
      <c r="C1180" s="117">
        <v>11.8</v>
      </c>
      <c r="D1180" s="117">
        <v>11.7</v>
      </c>
      <c r="E1180" s="117">
        <v>9.1999999999999993</v>
      </c>
      <c r="F1180" s="117">
        <v>2</v>
      </c>
      <c r="G1180" s="117">
        <v>3</v>
      </c>
      <c r="H1180" s="117">
        <v>0.7</v>
      </c>
      <c r="J1180" s="235">
        <f t="shared" si="54"/>
        <v>7</v>
      </c>
      <c r="K1180" s="236">
        <f t="shared" si="56"/>
        <v>11.7</v>
      </c>
      <c r="L1180" s="236">
        <f t="shared" si="55"/>
        <v>11.8</v>
      </c>
    </row>
    <row r="1181" spans="1:12" hidden="1" x14ac:dyDescent="0.35">
      <c r="A1181" s="117">
        <v>7</v>
      </c>
      <c r="B1181" s="117">
        <v>114</v>
      </c>
      <c r="C1181" s="117">
        <v>12.2</v>
      </c>
      <c r="D1181" s="117">
        <v>12.1</v>
      </c>
      <c r="E1181" s="117">
        <v>9.6999999999999993</v>
      </c>
      <c r="F1181" s="117">
        <v>2</v>
      </c>
      <c r="G1181" s="117">
        <v>3</v>
      </c>
      <c r="H1181" s="117">
        <v>0.9</v>
      </c>
      <c r="J1181" s="235">
        <f t="shared" si="54"/>
        <v>7</v>
      </c>
      <c r="K1181" s="236">
        <f t="shared" si="56"/>
        <v>12.1</v>
      </c>
      <c r="L1181" s="236">
        <f t="shared" si="55"/>
        <v>12.2</v>
      </c>
    </row>
    <row r="1182" spans="1:12" hidden="1" x14ac:dyDescent="0.35">
      <c r="A1182" s="117">
        <v>7</v>
      </c>
      <c r="B1182" s="117">
        <v>115</v>
      </c>
      <c r="C1182" s="117">
        <v>12.3</v>
      </c>
      <c r="D1182" s="117">
        <v>12</v>
      </c>
      <c r="E1182" s="117">
        <v>10.199999999999999</v>
      </c>
      <c r="F1182" s="117">
        <v>2</v>
      </c>
      <c r="G1182" s="117">
        <v>3</v>
      </c>
      <c r="H1182" s="117">
        <v>0.6</v>
      </c>
      <c r="J1182" s="235">
        <f t="shared" si="54"/>
        <v>7</v>
      </c>
      <c r="K1182" s="236">
        <f t="shared" si="56"/>
        <v>12</v>
      </c>
      <c r="L1182" s="236">
        <f t="shared" si="55"/>
        <v>12.3</v>
      </c>
    </row>
    <row r="1183" spans="1:12" hidden="1" x14ac:dyDescent="0.35">
      <c r="A1183" s="117">
        <v>7</v>
      </c>
      <c r="B1183" s="117">
        <v>116</v>
      </c>
      <c r="C1183" s="117">
        <v>12.5</v>
      </c>
      <c r="D1183" s="117">
        <v>14.5</v>
      </c>
      <c r="E1183" s="117">
        <v>11.6</v>
      </c>
      <c r="F1183" s="117">
        <v>2</v>
      </c>
      <c r="G1183" s="117">
        <v>3</v>
      </c>
      <c r="H1183" s="117">
        <v>0.7</v>
      </c>
      <c r="J1183" s="235">
        <f t="shared" si="54"/>
        <v>7</v>
      </c>
      <c r="K1183" s="236">
        <f t="shared" si="56"/>
        <v>14.5</v>
      </c>
      <c r="L1183" s="236">
        <f t="shared" si="55"/>
        <v>12.5</v>
      </c>
    </row>
    <row r="1184" spans="1:12" hidden="1" x14ac:dyDescent="0.35">
      <c r="A1184" s="117">
        <v>7</v>
      </c>
      <c r="B1184" s="117">
        <v>117</v>
      </c>
      <c r="C1184" s="117">
        <v>12.3</v>
      </c>
      <c r="D1184" s="117">
        <v>12.1</v>
      </c>
      <c r="E1184" s="117">
        <v>10.5</v>
      </c>
      <c r="F1184" s="117">
        <v>2</v>
      </c>
      <c r="G1184" s="117">
        <v>3</v>
      </c>
      <c r="H1184" s="117">
        <v>1.2</v>
      </c>
      <c r="J1184" s="235">
        <f t="shared" si="54"/>
        <v>7</v>
      </c>
      <c r="K1184" s="236">
        <f t="shared" si="56"/>
        <v>12.1</v>
      </c>
      <c r="L1184" s="236">
        <f t="shared" si="55"/>
        <v>12.3</v>
      </c>
    </row>
    <row r="1185" spans="1:12" hidden="1" x14ac:dyDescent="0.35">
      <c r="A1185" s="117">
        <v>7</v>
      </c>
      <c r="B1185" s="117">
        <v>118</v>
      </c>
      <c r="C1185" s="117">
        <v>11.9</v>
      </c>
      <c r="D1185" s="117">
        <v>11.9</v>
      </c>
      <c r="E1185" s="117">
        <v>9.6</v>
      </c>
      <c r="F1185" s="117">
        <v>2</v>
      </c>
      <c r="G1185" s="117">
        <v>3</v>
      </c>
      <c r="H1185" s="117">
        <v>0.6</v>
      </c>
      <c r="J1185" s="235">
        <f t="shared" si="54"/>
        <v>7</v>
      </c>
      <c r="K1185" s="236">
        <f t="shared" si="56"/>
        <v>11.9</v>
      </c>
      <c r="L1185" s="236">
        <f t="shared" si="55"/>
        <v>11.9</v>
      </c>
    </row>
    <row r="1186" spans="1:12" hidden="1" x14ac:dyDescent="0.35">
      <c r="A1186" s="117">
        <v>7</v>
      </c>
      <c r="B1186" s="117">
        <v>119</v>
      </c>
      <c r="C1186" s="117">
        <v>13</v>
      </c>
      <c r="D1186" s="117">
        <v>14.5</v>
      </c>
      <c r="E1186" s="117">
        <v>11.7</v>
      </c>
      <c r="F1186" s="117">
        <v>2</v>
      </c>
      <c r="G1186" s="117">
        <v>3</v>
      </c>
      <c r="H1186" s="117">
        <v>0.6</v>
      </c>
      <c r="J1186" s="235">
        <f t="shared" si="54"/>
        <v>7</v>
      </c>
      <c r="K1186" s="236">
        <f t="shared" si="56"/>
        <v>14.5</v>
      </c>
      <c r="L1186" s="236">
        <f t="shared" si="55"/>
        <v>13</v>
      </c>
    </row>
    <row r="1187" spans="1:12" hidden="1" x14ac:dyDescent="0.35">
      <c r="A1187" s="117">
        <v>7</v>
      </c>
      <c r="B1187" s="117">
        <v>120</v>
      </c>
      <c r="C1187" s="117">
        <v>11.4</v>
      </c>
      <c r="D1187" s="117">
        <v>10</v>
      </c>
      <c r="E1187" s="117">
        <v>8.6</v>
      </c>
      <c r="F1187" s="117">
        <v>2</v>
      </c>
      <c r="G1187" s="117">
        <v>3</v>
      </c>
      <c r="H1187" s="117">
        <v>1</v>
      </c>
      <c r="J1187" s="235">
        <f t="shared" si="54"/>
        <v>7</v>
      </c>
      <c r="K1187" s="236">
        <f t="shared" si="56"/>
        <v>10</v>
      </c>
      <c r="L1187" s="236">
        <f t="shared" si="55"/>
        <v>11.4</v>
      </c>
    </row>
    <row r="1188" spans="1:12" hidden="1" x14ac:dyDescent="0.35">
      <c r="A1188" s="117">
        <v>7</v>
      </c>
      <c r="B1188" s="117">
        <v>121</v>
      </c>
      <c r="C1188" s="117">
        <v>12.4</v>
      </c>
      <c r="D1188" s="117">
        <v>13.7</v>
      </c>
      <c r="E1188" s="117">
        <v>11.7</v>
      </c>
      <c r="F1188" s="117">
        <v>2</v>
      </c>
      <c r="G1188" s="117">
        <v>3</v>
      </c>
      <c r="H1188" s="117">
        <v>0.6</v>
      </c>
      <c r="J1188" s="235">
        <f t="shared" si="54"/>
        <v>7</v>
      </c>
      <c r="K1188" s="236">
        <f t="shared" si="56"/>
        <v>13.7</v>
      </c>
      <c r="L1188" s="236">
        <f t="shared" si="55"/>
        <v>12.4</v>
      </c>
    </row>
    <row r="1189" spans="1:12" hidden="1" x14ac:dyDescent="0.35">
      <c r="A1189" s="117">
        <v>7</v>
      </c>
      <c r="B1189" s="117">
        <v>122</v>
      </c>
      <c r="C1189" s="117">
        <v>12.3</v>
      </c>
      <c r="D1189" s="117">
        <v>12.3</v>
      </c>
      <c r="E1189" s="117">
        <v>10.199999999999999</v>
      </c>
      <c r="F1189" s="117">
        <v>2</v>
      </c>
      <c r="G1189" s="117">
        <v>3</v>
      </c>
      <c r="H1189" s="117">
        <v>0.9</v>
      </c>
      <c r="J1189" s="235">
        <f t="shared" si="54"/>
        <v>7</v>
      </c>
      <c r="K1189" s="236">
        <f t="shared" si="56"/>
        <v>12.3</v>
      </c>
      <c r="L1189" s="236">
        <f t="shared" si="55"/>
        <v>12.3</v>
      </c>
    </row>
    <row r="1190" spans="1:12" hidden="1" x14ac:dyDescent="0.35">
      <c r="A1190" s="117">
        <v>7</v>
      </c>
      <c r="B1190" s="117">
        <v>123</v>
      </c>
      <c r="C1190" s="117">
        <v>12.6</v>
      </c>
      <c r="D1190" s="117">
        <v>15.4</v>
      </c>
      <c r="E1190" s="117">
        <v>12.6</v>
      </c>
      <c r="F1190" s="117">
        <v>2</v>
      </c>
      <c r="G1190" s="117">
        <v>3</v>
      </c>
      <c r="H1190" s="117">
        <v>0.5</v>
      </c>
      <c r="J1190" s="235">
        <f t="shared" si="54"/>
        <v>7</v>
      </c>
      <c r="K1190" s="236">
        <f t="shared" si="56"/>
        <v>15.4</v>
      </c>
      <c r="L1190" s="236">
        <f t="shared" si="55"/>
        <v>12.6</v>
      </c>
    </row>
    <row r="1191" spans="1:12" hidden="1" x14ac:dyDescent="0.35">
      <c r="A1191" s="117">
        <v>7</v>
      </c>
      <c r="B1191" s="117">
        <v>124</v>
      </c>
      <c r="C1191" s="117">
        <v>11.8</v>
      </c>
      <c r="D1191" s="117">
        <v>11.1</v>
      </c>
      <c r="E1191" s="117">
        <v>9.6999999999999993</v>
      </c>
      <c r="F1191" s="117">
        <v>2</v>
      </c>
      <c r="G1191" s="117">
        <v>3</v>
      </c>
      <c r="H1191" s="117">
        <v>1</v>
      </c>
      <c r="J1191" s="235">
        <f t="shared" si="54"/>
        <v>7</v>
      </c>
      <c r="K1191" s="236">
        <f t="shared" si="56"/>
        <v>11.1</v>
      </c>
      <c r="L1191" s="236">
        <f t="shared" si="55"/>
        <v>11.8</v>
      </c>
    </row>
    <row r="1192" spans="1:12" hidden="1" x14ac:dyDescent="0.35">
      <c r="A1192" s="117">
        <v>7</v>
      </c>
      <c r="B1192" s="117">
        <v>125</v>
      </c>
      <c r="C1192" s="117">
        <v>12.6</v>
      </c>
      <c r="D1192" s="117">
        <v>13.7</v>
      </c>
      <c r="E1192" s="117">
        <v>11.5</v>
      </c>
      <c r="F1192" s="117">
        <v>2</v>
      </c>
      <c r="G1192" s="117">
        <v>3</v>
      </c>
      <c r="H1192" s="117">
        <v>0.8</v>
      </c>
      <c r="J1192" s="235">
        <f t="shared" si="54"/>
        <v>7</v>
      </c>
      <c r="K1192" s="236">
        <f t="shared" si="56"/>
        <v>13.7</v>
      </c>
      <c r="L1192" s="236">
        <f t="shared" si="55"/>
        <v>12.6</v>
      </c>
    </row>
    <row r="1193" spans="1:12" hidden="1" x14ac:dyDescent="0.35">
      <c r="A1193" s="117">
        <v>7</v>
      </c>
      <c r="B1193" s="117">
        <v>126</v>
      </c>
      <c r="C1193" s="117">
        <v>13.1</v>
      </c>
      <c r="D1193" s="117">
        <v>17.2</v>
      </c>
      <c r="E1193" s="117">
        <v>14.2</v>
      </c>
      <c r="F1193" s="117">
        <v>2</v>
      </c>
      <c r="G1193" s="117">
        <v>3</v>
      </c>
      <c r="H1193" s="117">
        <v>0.7</v>
      </c>
      <c r="J1193" s="235">
        <f t="shared" si="54"/>
        <v>7</v>
      </c>
      <c r="K1193" s="236">
        <f t="shared" si="56"/>
        <v>17.2</v>
      </c>
      <c r="L1193" s="236">
        <f t="shared" si="55"/>
        <v>13.1</v>
      </c>
    </row>
    <row r="1194" spans="1:12" hidden="1" x14ac:dyDescent="0.35">
      <c r="A1194" s="117">
        <v>7</v>
      </c>
      <c r="B1194" s="117">
        <v>127</v>
      </c>
      <c r="C1194" s="117">
        <v>12</v>
      </c>
      <c r="D1194" s="117">
        <v>12.3</v>
      </c>
      <c r="E1194" s="117">
        <v>10.3</v>
      </c>
      <c r="F1194" s="117">
        <v>2</v>
      </c>
      <c r="G1194" s="117">
        <v>3</v>
      </c>
      <c r="H1194" s="117">
        <v>0.3</v>
      </c>
      <c r="J1194" s="235">
        <f t="shared" si="54"/>
        <v>7</v>
      </c>
      <c r="K1194" s="236">
        <f t="shared" si="56"/>
        <v>12.3</v>
      </c>
      <c r="L1194" s="236">
        <f t="shared" si="55"/>
        <v>12</v>
      </c>
    </row>
    <row r="1195" spans="1:12" hidden="1" x14ac:dyDescent="0.35">
      <c r="A1195" s="117">
        <v>7</v>
      </c>
      <c r="B1195" s="117">
        <v>128</v>
      </c>
      <c r="C1195" s="117">
        <v>12</v>
      </c>
      <c r="D1195" s="117">
        <v>12.3</v>
      </c>
      <c r="E1195" s="117">
        <v>9.6</v>
      </c>
      <c r="F1195" s="117">
        <v>2</v>
      </c>
      <c r="G1195" s="117">
        <v>3</v>
      </c>
      <c r="H1195" s="117">
        <v>0.9</v>
      </c>
      <c r="J1195" s="235">
        <f t="shared" si="54"/>
        <v>7</v>
      </c>
      <c r="K1195" s="236">
        <f t="shared" si="56"/>
        <v>12.3</v>
      </c>
      <c r="L1195" s="236">
        <f t="shared" si="55"/>
        <v>12</v>
      </c>
    </row>
    <row r="1196" spans="1:12" hidden="1" x14ac:dyDescent="0.35">
      <c r="A1196" s="117">
        <v>7</v>
      </c>
      <c r="B1196" s="117">
        <v>129</v>
      </c>
      <c r="C1196" s="117">
        <v>11.1</v>
      </c>
      <c r="D1196" s="117">
        <v>9.4</v>
      </c>
      <c r="E1196" s="117">
        <v>8.6999999999999993</v>
      </c>
      <c r="F1196" s="117">
        <v>2</v>
      </c>
      <c r="G1196" s="117">
        <v>3</v>
      </c>
      <c r="H1196" s="117">
        <v>0.6</v>
      </c>
      <c r="J1196" s="235">
        <f t="shared" si="54"/>
        <v>7</v>
      </c>
      <c r="K1196" s="236">
        <f t="shared" si="56"/>
        <v>9.4</v>
      </c>
      <c r="L1196" s="236">
        <f t="shared" si="55"/>
        <v>11.1</v>
      </c>
    </row>
    <row r="1197" spans="1:12" hidden="1" x14ac:dyDescent="0.35">
      <c r="A1197" s="117">
        <v>7</v>
      </c>
      <c r="B1197" s="117">
        <v>130</v>
      </c>
      <c r="C1197" s="117">
        <v>13</v>
      </c>
      <c r="D1197" s="117">
        <v>14.6</v>
      </c>
      <c r="E1197" s="117">
        <v>12.4</v>
      </c>
      <c r="F1197" s="117">
        <v>2</v>
      </c>
      <c r="G1197" s="117">
        <v>3</v>
      </c>
      <c r="H1197" s="117">
        <v>1.2</v>
      </c>
      <c r="J1197" s="235">
        <f t="shared" si="54"/>
        <v>7</v>
      </c>
      <c r="K1197" s="236">
        <f t="shared" si="56"/>
        <v>14.6</v>
      </c>
      <c r="L1197" s="236">
        <f t="shared" si="55"/>
        <v>13</v>
      </c>
    </row>
    <row r="1198" spans="1:12" hidden="1" x14ac:dyDescent="0.35">
      <c r="A1198" s="117">
        <v>7</v>
      </c>
      <c r="B1198" s="117">
        <v>131</v>
      </c>
      <c r="C1198" s="117">
        <v>11.6</v>
      </c>
      <c r="D1198" s="117">
        <v>10.9</v>
      </c>
      <c r="E1198" s="117">
        <v>9.1</v>
      </c>
      <c r="F1198" s="117">
        <v>2</v>
      </c>
      <c r="G1198" s="117">
        <v>3</v>
      </c>
      <c r="H1198" s="117">
        <v>0.9</v>
      </c>
      <c r="J1198" s="235">
        <f t="shared" si="54"/>
        <v>7</v>
      </c>
      <c r="K1198" s="236">
        <f t="shared" si="56"/>
        <v>10.9</v>
      </c>
      <c r="L1198" s="236">
        <f t="shared" si="55"/>
        <v>11.6</v>
      </c>
    </row>
    <row r="1199" spans="1:12" hidden="1" x14ac:dyDescent="0.35">
      <c r="A1199" s="117">
        <v>7</v>
      </c>
      <c r="B1199" s="117">
        <v>132</v>
      </c>
      <c r="C1199" s="117">
        <v>13.5</v>
      </c>
      <c r="D1199" s="117">
        <v>17.600000000000001</v>
      </c>
      <c r="E1199" s="117">
        <v>14.9</v>
      </c>
      <c r="F1199" s="117">
        <v>2</v>
      </c>
      <c r="G1199" s="117">
        <v>3</v>
      </c>
      <c r="H1199" s="117">
        <v>0.9</v>
      </c>
      <c r="J1199" s="235">
        <f t="shared" si="54"/>
        <v>7</v>
      </c>
      <c r="K1199" s="236">
        <f t="shared" si="56"/>
        <v>17.600000000000001</v>
      </c>
      <c r="L1199" s="236">
        <f t="shared" si="55"/>
        <v>13.5</v>
      </c>
    </row>
    <row r="1200" spans="1:12" hidden="1" x14ac:dyDescent="0.35">
      <c r="A1200" s="117">
        <v>7</v>
      </c>
      <c r="B1200" s="117">
        <v>133</v>
      </c>
      <c r="C1200" s="117">
        <v>13.4</v>
      </c>
      <c r="D1200" s="117">
        <v>16</v>
      </c>
      <c r="E1200" s="117">
        <v>13.6</v>
      </c>
      <c r="F1200" s="117">
        <v>2</v>
      </c>
      <c r="G1200" s="117">
        <v>3</v>
      </c>
      <c r="H1200" s="117">
        <v>1.3</v>
      </c>
      <c r="J1200" s="235">
        <f t="shared" si="54"/>
        <v>7</v>
      </c>
      <c r="K1200" s="236">
        <f t="shared" si="56"/>
        <v>16</v>
      </c>
      <c r="L1200" s="236">
        <f t="shared" si="55"/>
        <v>13.4</v>
      </c>
    </row>
    <row r="1201" spans="1:12" hidden="1" x14ac:dyDescent="0.35">
      <c r="A1201" s="117">
        <v>7</v>
      </c>
      <c r="B1201" s="117">
        <v>134</v>
      </c>
      <c r="C1201" s="117">
        <v>11.5</v>
      </c>
      <c r="D1201" s="117">
        <v>10.199999999999999</v>
      </c>
      <c r="E1201" s="117">
        <v>8.5</v>
      </c>
      <c r="F1201" s="117">
        <v>2</v>
      </c>
      <c r="G1201" s="117">
        <v>3</v>
      </c>
      <c r="H1201" s="117">
        <v>0.8</v>
      </c>
      <c r="J1201" s="235">
        <f t="shared" si="54"/>
        <v>7</v>
      </c>
      <c r="K1201" s="236">
        <f t="shared" si="56"/>
        <v>10.199999999999999</v>
      </c>
      <c r="L1201" s="236">
        <f t="shared" si="55"/>
        <v>11.5</v>
      </c>
    </row>
    <row r="1202" spans="1:12" hidden="1" x14ac:dyDescent="0.35">
      <c r="A1202" s="117">
        <v>7</v>
      </c>
      <c r="B1202" s="117">
        <v>135</v>
      </c>
      <c r="C1202" s="117">
        <v>12</v>
      </c>
      <c r="D1202" s="117">
        <v>12.6</v>
      </c>
      <c r="E1202" s="117">
        <v>10.4</v>
      </c>
      <c r="F1202" s="117">
        <v>2</v>
      </c>
      <c r="G1202" s="117">
        <v>3</v>
      </c>
      <c r="H1202" s="117">
        <v>1</v>
      </c>
      <c r="J1202" s="235">
        <f t="shared" si="54"/>
        <v>7</v>
      </c>
      <c r="K1202" s="236">
        <f t="shared" si="56"/>
        <v>12.6</v>
      </c>
      <c r="L1202" s="236">
        <f t="shared" si="55"/>
        <v>12</v>
      </c>
    </row>
    <row r="1203" spans="1:12" hidden="1" x14ac:dyDescent="0.35">
      <c r="A1203" s="117">
        <v>7</v>
      </c>
      <c r="B1203" s="117">
        <v>136</v>
      </c>
      <c r="C1203" s="117">
        <v>11.7</v>
      </c>
      <c r="D1203" s="117">
        <v>11.3</v>
      </c>
      <c r="E1203" s="117">
        <v>9.3000000000000007</v>
      </c>
      <c r="F1203" s="117">
        <v>2</v>
      </c>
      <c r="G1203" s="117">
        <v>3</v>
      </c>
      <c r="H1203" s="117">
        <v>0.6</v>
      </c>
      <c r="J1203" s="235">
        <f t="shared" si="54"/>
        <v>7</v>
      </c>
      <c r="K1203" s="236">
        <f t="shared" si="56"/>
        <v>11.3</v>
      </c>
      <c r="L1203" s="236">
        <f t="shared" si="55"/>
        <v>11.7</v>
      </c>
    </row>
    <row r="1204" spans="1:12" hidden="1" x14ac:dyDescent="0.35">
      <c r="A1204" s="117">
        <v>7</v>
      </c>
      <c r="B1204" s="117">
        <v>137</v>
      </c>
      <c r="C1204" s="117">
        <v>12.5</v>
      </c>
      <c r="D1204" s="117">
        <v>13.4</v>
      </c>
      <c r="E1204" s="117">
        <v>11.1</v>
      </c>
      <c r="F1204" s="117">
        <v>2</v>
      </c>
      <c r="G1204" s="117">
        <v>3</v>
      </c>
      <c r="H1204" s="117">
        <v>1.1000000000000001</v>
      </c>
      <c r="J1204" s="235">
        <f t="shared" si="54"/>
        <v>7</v>
      </c>
      <c r="K1204" s="236">
        <f t="shared" si="56"/>
        <v>13.4</v>
      </c>
      <c r="L1204" s="236">
        <f t="shared" si="55"/>
        <v>12.5</v>
      </c>
    </row>
    <row r="1205" spans="1:12" hidden="1" x14ac:dyDescent="0.35">
      <c r="A1205" s="117">
        <v>7</v>
      </c>
      <c r="B1205" s="117">
        <v>138</v>
      </c>
      <c r="C1205" s="117">
        <v>13.1</v>
      </c>
      <c r="D1205" s="117">
        <v>13.8</v>
      </c>
      <c r="E1205" s="117">
        <v>12.4</v>
      </c>
      <c r="F1205" s="117">
        <v>2</v>
      </c>
      <c r="G1205" s="117">
        <v>3</v>
      </c>
      <c r="H1205" s="117">
        <v>1.1000000000000001</v>
      </c>
      <c r="J1205" s="235">
        <f t="shared" si="54"/>
        <v>7</v>
      </c>
      <c r="K1205" s="236">
        <f t="shared" si="56"/>
        <v>13.8</v>
      </c>
      <c r="L1205" s="236">
        <f t="shared" si="55"/>
        <v>13.1</v>
      </c>
    </row>
    <row r="1206" spans="1:12" hidden="1" x14ac:dyDescent="0.35">
      <c r="A1206" s="117">
        <v>7</v>
      </c>
      <c r="B1206" s="117">
        <v>139</v>
      </c>
      <c r="C1206" s="117">
        <v>13.2</v>
      </c>
      <c r="D1206" s="117">
        <v>15.9</v>
      </c>
      <c r="E1206" s="117">
        <v>13.6</v>
      </c>
      <c r="F1206" s="117">
        <v>2</v>
      </c>
      <c r="G1206" s="117">
        <v>3</v>
      </c>
      <c r="H1206" s="117">
        <v>1.2</v>
      </c>
      <c r="J1206" s="235">
        <f t="shared" si="54"/>
        <v>7</v>
      </c>
      <c r="K1206" s="236">
        <f t="shared" si="56"/>
        <v>15.9</v>
      </c>
      <c r="L1206" s="236">
        <f t="shared" si="55"/>
        <v>13.2</v>
      </c>
    </row>
    <row r="1207" spans="1:12" hidden="1" x14ac:dyDescent="0.35">
      <c r="A1207" s="117">
        <v>7</v>
      </c>
      <c r="B1207" s="117">
        <v>140</v>
      </c>
      <c r="C1207" s="117">
        <v>13.3</v>
      </c>
      <c r="D1207" s="117">
        <v>15.7</v>
      </c>
      <c r="E1207" s="117">
        <v>12.8</v>
      </c>
      <c r="F1207" s="117">
        <v>2</v>
      </c>
      <c r="G1207" s="117">
        <v>3</v>
      </c>
      <c r="H1207" s="117">
        <v>0.6</v>
      </c>
      <c r="J1207" s="235">
        <f t="shared" si="54"/>
        <v>7</v>
      </c>
      <c r="K1207" s="236">
        <f t="shared" si="56"/>
        <v>15.7</v>
      </c>
      <c r="L1207" s="236">
        <f t="shared" si="55"/>
        <v>13.3</v>
      </c>
    </row>
    <row r="1208" spans="1:12" hidden="1" x14ac:dyDescent="0.35">
      <c r="A1208" s="117">
        <v>7</v>
      </c>
      <c r="B1208" s="117">
        <v>141</v>
      </c>
      <c r="C1208" s="117">
        <v>12.2</v>
      </c>
      <c r="D1208" s="117">
        <v>12.8</v>
      </c>
      <c r="E1208" s="117">
        <v>10</v>
      </c>
      <c r="F1208" s="117">
        <v>2</v>
      </c>
      <c r="G1208" s="117">
        <v>3</v>
      </c>
      <c r="H1208" s="117">
        <v>0.9</v>
      </c>
      <c r="J1208" s="235">
        <f t="shared" si="54"/>
        <v>7</v>
      </c>
      <c r="K1208" s="236">
        <f t="shared" si="56"/>
        <v>12.8</v>
      </c>
      <c r="L1208" s="236">
        <f t="shared" si="55"/>
        <v>12.2</v>
      </c>
    </row>
    <row r="1209" spans="1:12" hidden="1" x14ac:dyDescent="0.35">
      <c r="A1209" s="117">
        <v>7</v>
      </c>
      <c r="B1209" s="117">
        <v>142</v>
      </c>
      <c r="C1209" s="117">
        <v>12.3</v>
      </c>
      <c r="D1209" s="117">
        <v>13.2</v>
      </c>
      <c r="E1209" s="117">
        <v>11</v>
      </c>
      <c r="F1209" s="117">
        <v>2</v>
      </c>
      <c r="G1209" s="117">
        <v>3</v>
      </c>
      <c r="H1209" s="117">
        <v>0.9</v>
      </c>
      <c r="J1209" s="235">
        <f t="shared" si="54"/>
        <v>7</v>
      </c>
      <c r="K1209" s="236">
        <f t="shared" si="56"/>
        <v>13.2</v>
      </c>
      <c r="L1209" s="236">
        <f t="shared" si="55"/>
        <v>12.3</v>
      </c>
    </row>
    <row r="1210" spans="1:12" hidden="1" x14ac:dyDescent="0.35">
      <c r="A1210" s="117">
        <v>7</v>
      </c>
      <c r="B1210" s="117">
        <v>143</v>
      </c>
      <c r="C1210" s="117">
        <v>12.8</v>
      </c>
      <c r="D1210" s="117">
        <v>14.6</v>
      </c>
      <c r="E1210" s="117">
        <v>12.3</v>
      </c>
      <c r="F1210" s="117">
        <v>2</v>
      </c>
      <c r="G1210" s="117">
        <v>3</v>
      </c>
      <c r="H1210" s="117">
        <v>0.7</v>
      </c>
      <c r="J1210" s="235">
        <f t="shared" si="54"/>
        <v>7</v>
      </c>
      <c r="K1210" s="236">
        <f t="shared" si="56"/>
        <v>14.6</v>
      </c>
      <c r="L1210" s="236">
        <f t="shared" si="55"/>
        <v>12.8</v>
      </c>
    </row>
    <row r="1211" spans="1:12" hidden="1" x14ac:dyDescent="0.35">
      <c r="A1211" s="117">
        <v>7</v>
      </c>
      <c r="B1211" s="117">
        <v>144</v>
      </c>
      <c r="C1211" s="117">
        <v>13.3</v>
      </c>
      <c r="D1211" s="117">
        <v>15.7</v>
      </c>
      <c r="E1211" s="117">
        <v>12.8</v>
      </c>
      <c r="F1211" s="117">
        <v>2</v>
      </c>
      <c r="G1211" s="117">
        <v>3</v>
      </c>
      <c r="H1211" s="117">
        <v>0.4</v>
      </c>
      <c r="J1211" s="235">
        <f t="shared" si="54"/>
        <v>7</v>
      </c>
      <c r="K1211" s="236">
        <f t="shared" si="56"/>
        <v>15.7</v>
      </c>
      <c r="L1211" s="236">
        <f t="shared" si="55"/>
        <v>13.3</v>
      </c>
    </row>
    <row r="1212" spans="1:12" hidden="1" x14ac:dyDescent="0.35">
      <c r="A1212" s="117">
        <v>7</v>
      </c>
      <c r="B1212" s="117">
        <v>145</v>
      </c>
      <c r="C1212" s="117">
        <v>13</v>
      </c>
      <c r="D1212" s="117">
        <v>14</v>
      </c>
      <c r="E1212" s="117">
        <v>12.1</v>
      </c>
      <c r="F1212" s="117">
        <v>2</v>
      </c>
      <c r="G1212" s="117">
        <v>3</v>
      </c>
      <c r="H1212" s="117">
        <v>0.6</v>
      </c>
      <c r="J1212" s="235">
        <f t="shared" si="54"/>
        <v>7</v>
      </c>
      <c r="K1212" s="236">
        <f t="shared" si="56"/>
        <v>14</v>
      </c>
      <c r="L1212" s="236">
        <f t="shared" si="55"/>
        <v>13</v>
      </c>
    </row>
    <row r="1213" spans="1:12" hidden="1" x14ac:dyDescent="0.35">
      <c r="A1213" s="117">
        <v>7</v>
      </c>
      <c r="B1213" s="117">
        <v>146</v>
      </c>
      <c r="C1213" s="117">
        <v>13</v>
      </c>
      <c r="D1213" s="117">
        <v>15.6</v>
      </c>
      <c r="E1213" s="117">
        <v>13.6</v>
      </c>
      <c r="F1213" s="117">
        <v>2</v>
      </c>
      <c r="G1213" s="117">
        <v>3</v>
      </c>
      <c r="H1213" s="117">
        <v>0.8</v>
      </c>
      <c r="J1213" s="235">
        <f t="shared" si="54"/>
        <v>7</v>
      </c>
      <c r="K1213" s="236">
        <f t="shared" si="56"/>
        <v>15.6</v>
      </c>
      <c r="L1213" s="236">
        <f t="shared" si="55"/>
        <v>13</v>
      </c>
    </row>
    <row r="1214" spans="1:12" hidden="1" x14ac:dyDescent="0.35">
      <c r="A1214" s="117">
        <v>7</v>
      </c>
      <c r="B1214" s="117">
        <v>147</v>
      </c>
      <c r="C1214" s="117">
        <v>12.1</v>
      </c>
      <c r="D1214" s="117">
        <v>11.9</v>
      </c>
      <c r="E1214" s="117">
        <v>10.1</v>
      </c>
      <c r="F1214" s="117">
        <v>2</v>
      </c>
      <c r="G1214" s="117">
        <v>3</v>
      </c>
      <c r="H1214" s="117">
        <v>0.4</v>
      </c>
      <c r="J1214" s="235">
        <f t="shared" si="54"/>
        <v>7</v>
      </c>
      <c r="K1214" s="236">
        <f t="shared" si="56"/>
        <v>11.9</v>
      </c>
      <c r="L1214" s="236">
        <f t="shared" si="55"/>
        <v>12.1</v>
      </c>
    </row>
    <row r="1215" spans="1:12" hidden="1" x14ac:dyDescent="0.35">
      <c r="A1215" s="117">
        <v>7</v>
      </c>
      <c r="B1215" s="117">
        <v>148</v>
      </c>
      <c r="C1215" s="117">
        <v>12.4</v>
      </c>
      <c r="D1215" s="117">
        <v>14.7</v>
      </c>
      <c r="E1215" s="117">
        <v>12.2</v>
      </c>
      <c r="F1215" s="117">
        <v>2</v>
      </c>
      <c r="G1215" s="117">
        <v>3</v>
      </c>
      <c r="H1215" s="117">
        <v>0.6</v>
      </c>
      <c r="J1215" s="235">
        <f t="shared" si="54"/>
        <v>7</v>
      </c>
      <c r="K1215" s="236">
        <f t="shared" si="56"/>
        <v>14.7</v>
      </c>
      <c r="L1215" s="236">
        <f t="shared" si="55"/>
        <v>12.4</v>
      </c>
    </row>
    <row r="1216" spans="1:12" hidden="1" x14ac:dyDescent="0.35">
      <c r="A1216" s="117">
        <v>7</v>
      </c>
      <c r="B1216" s="117">
        <v>149</v>
      </c>
      <c r="C1216" s="117">
        <v>11.3</v>
      </c>
      <c r="D1216" s="117">
        <v>11.5</v>
      </c>
      <c r="E1216" s="117">
        <v>9.3000000000000007</v>
      </c>
      <c r="F1216" s="117">
        <v>2</v>
      </c>
      <c r="G1216" s="117">
        <v>3</v>
      </c>
      <c r="H1216" s="117">
        <v>0.8</v>
      </c>
      <c r="J1216" s="235">
        <f t="shared" si="54"/>
        <v>7</v>
      </c>
      <c r="K1216" s="236">
        <f t="shared" si="56"/>
        <v>11.5</v>
      </c>
      <c r="L1216" s="236">
        <f t="shared" si="55"/>
        <v>11.3</v>
      </c>
    </row>
    <row r="1217" spans="1:12" hidden="1" x14ac:dyDescent="0.35">
      <c r="A1217" s="117">
        <v>7</v>
      </c>
      <c r="B1217" s="117">
        <v>150</v>
      </c>
      <c r="C1217" s="117">
        <v>12</v>
      </c>
      <c r="D1217" s="117">
        <v>12.3</v>
      </c>
      <c r="E1217" s="117">
        <v>10.199999999999999</v>
      </c>
      <c r="F1217" s="117">
        <v>2</v>
      </c>
      <c r="G1217" s="117">
        <v>3</v>
      </c>
      <c r="H1217" s="117">
        <v>0.8</v>
      </c>
      <c r="J1217" s="235">
        <f t="shared" si="54"/>
        <v>7</v>
      </c>
      <c r="K1217" s="236">
        <f t="shared" si="56"/>
        <v>12.3</v>
      </c>
      <c r="L1217" s="236">
        <f t="shared" si="55"/>
        <v>12</v>
      </c>
    </row>
    <row r="1218" spans="1:12" hidden="1" x14ac:dyDescent="0.35">
      <c r="A1218" s="117">
        <v>7</v>
      </c>
      <c r="B1218" s="117">
        <v>151</v>
      </c>
      <c r="C1218" s="117">
        <v>12.8</v>
      </c>
      <c r="D1218" s="117">
        <v>14.7</v>
      </c>
      <c r="E1218" s="117">
        <v>12.1</v>
      </c>
      <c r="F1218" s="117">
        <v>2</v>
      </c>
      <c r="G1218" s="117">
        <v>3</v>
      </c>
      <c r="H1218" s="117">
        <v>0.9</v>
      </c>
      <c r="J1218" s="235">
        <f t="shared" si="54"/>
        <v>7</v>
      </c>
      <c r="K1218" s="236">
        <f t="shared" si="56"/>
        <v>14.7</v>
      </c>
      <c r="L1218" s="236">
        <f t="shared" si="55"/>
        <v>12.8</v>
      </c>
    </row>
    <row r="1219" spans="1:12" hidden="1" x14ac:dyDescent="0.35">
      <c r="A1219" s="117">
        <v>7</v>
      </c>
      <c r="B1219" s="117">
        <v>152</v>
      </c>
      <c r="C1219" s="117">
        <v>13.1</v>
      </c>
      <c r="D1219" s="117">
        <v>16.3</v>
      </c>
      <c r="E1219" s="117">
        <v>13.4</v>
      </c>
      <c r="F1219" s="117">
        <v>2</v>
      </c>
      <c r="G1219" s="117">
        <v>3</v>
      </c>
      <c r="H1219" s="117">
        <v>0.5</v>
      </c>
      <c r="J1219" s="235">
        <f t="shared" si="54"/>
        <v>7</v>
      </c>
      <c r="K1219" s="236">
        <f t="shared" si="56"/>
        <v>16.3</v>
      </c>
      <c r="L1219" s="236">
        <f t="shared" si="55"/>
        <v>13.1</v>
      </c>
    </row>
    <row r="1220" spans="1:12" hidden="1" x14ac:dyDescent="0.35">
      <c r="A1220" s="117">
        <v>7</v>
      </c>
      <c r="B1220" s="117">
        <v>153</v>
      </c>
      <c r="C1220" s="117">
        <v>11.7</v>
      </c>
      <c r="D1220" s="117">
        <v>11</v>
      </c>
      <c r="E1220" s="117">
        <v>9.5</v>
      </c>
      <c r="F1220" s="117">
        <v>2</v>
      </c>
      <c r="G1220" s="117">
        <v>3</v>
      </c>
      <c r="H1220" s="117">
        <v>0.9</v>
      </c>
      <c r="J1220" s="235">
        <f t="shared" si="54"/>
        <v>7</v>
      </c>
      <c r="K1220" s="236">
        <f t="shared" si="56"/>
        <v>11</v>
      </c>
      <c r="L1220" s="236">
        <f t="shared" si="55"/>
        <v>11.7</v>
      </c>
    </row>
    <row r="1221" spans="1:12" hidden="1" x14ac:dyDescent="0.35">
      <c r="A1221" s="117">
        <v>7</v>
      </c>
      <c r="B1221" s="117">
        <v>154</v>
      </c>
      <c r="C1221" s="117">
        <v>12.8</v>
      </c>
      <c r="D1221" s="117">
        <v>15.6</v>
      </c>
      <c r="E1221" s="117">
        <v>13.1</v>
      </c>
      <c r="F1221" s="117">
        <v>2</v>
      </c>
      <c r="G1221" s="117">
        <v>3</v>
      </c>
      <c r="H1221" s="117">
        <v>0.6</v>
      </c>
      <c r="J1221" s="235">
        <f t="shared" si="54"/>
        <v>7</v>
      </c>
      <c r="K1221" s="236">
        <f t="shared" si="56"/>
        <v>15.6</v>
      </c>
      <c r="L1221" s="236">
        <f t="shared" si="55"/>
        <v>12.8</v>
      </c>
    </row>
    <row r="1222" spans="1:12" hidden="1" x14ac:dyDescent="0.35">
      <c r="A1222" s="117">
        <v>7</v>
      </c>
      <c r="B1222" s="117">
        <v>155</v>
      </c>
      <c r="C1222" s="117">
        <v>11.8</v>
      </c>
      <c r="D1222" s="117">
        <v>10.8</v>
      </c>
      <c r="E1222" s="117">
        <v>9.3000000000000007</v>
      </c>
      <c r="F1222" s="117">
        <v>2</v>
      </c>
      <c r="G1222" s="117">
        <v>3</v>
      </c>
      <c r="H1222" s="117">
        <v>0.6</v>
      </c>
      <c r="J1222" s="235">
        <f t="shared" si="54"/>
        <v>7</v>
      </c>
      <c r="K1222" s="236">
        <f t="shared" si="56"/>
        <v>10.8</v>
      </c>
      <c r="L1222" s="236">
        <f t="shared" si="55"/>
        <v>11.8</v>
      </c>
    </row>
    <row r="1223" spans="1:12" hidden="1" x14ac:dyDescent="0.35">
      <c r="A1223" s="117">
        <v>7</v>
      </c>
      <c r="B1223" s="117">
        <v>156</v>
      </c>
      <c r="C1223" s="117">
        <v>12.7</v>
      </c>
      <c r="D1223" s="117">
        <v>13.3</v>
      </c>
      <c r="E1223" s="117">
        <v>11.1</v>
      </c>
      <c r="F1223" s="117">
        <v>2</v>
      </c>
      <c r="G1223" s="117">
        <v>3</v>
      </c>
      <c r="H1223" s="117">
        <v>0.5</v>
      </c>
      <c r="J1223" s="235">
        <f t="shared" si="54"/>
        <v>7</v>
      </c>
      <c r="K1223" s="236">
        <f t="shared" si="56"/>
        <v>13.3</v>
      </c>
      <c r="L1223" s="236">
        <f t="shared" si="55"/>
        <v>12.7</v>
      </c>
    </row>
    <row r="1224" spans="1:12" hidden="1" x14ac:dyDescent="0.35">
      <c r="A1224" s="117">
        <v>7</v>
      </c>
      <c r="B1224" s="117">
        <v>157</v>
      </c>
      <c r="C1224" s="117">
        <v>11.4</v>
      </c>
      <c r="D1224" s="117">
        <v>10.6</v>
      </c>
      <c r="E1224" s="117">
        <v>8.6</v>
      </c>
      <c r="F1224" s="117">
        <v>2</v>
      </c>
      <c r="G1224" s="117">
        <v>3</v>
      </c>
      <c r="H1224" s="117">
        <v>0.5</v>
      </c>
      <c r="J1224" s="235">
        <f t="shared" si="54"/>
        <v>7</v>
      </c>
      <c r="K1224" s="236">
        <f t="shared" si="56"/>
        <v>10.6</v>
      </c>
      <c r="L1224" s="236">
        <f t="shared" si="55"/>
        <v>11.4</v>
      </c>
    </row>
    <row r="1225" spans="1:12" hidden="1" x14ac:dyDescent="0.35">
      <c r="A1225" s="117">
        <v>7</v>
      </c>
      <c r="B1225" s="117">
        <v>158</v>
      </c>
      <c r="C1225" s="117">
        <v>11.4</v>
      </c>
      <c r="D1225" s="117">
        <v>10.4</v>
      </c>
      <c r="E1225" s="117">
        <v>8.5</v>
      </c>
      <c r="F1225" s="117">
        <v>2</v>
      </c>
      <c r="G1225" s="117">
        <v>3</v>
      </c>
      <c r="H1225" s="117">
        <v>0.7</v>
      </c>
      <c r="J1225" s="235">
        <f t="shared" si="54"/>
        <v>7</v>
      </c>
      <c r="K1225" s="236">
        <f t="shared" si="56"/>
        <v>10.4</v>
      </c>
      <c r="L1225" s="236">
        <f t="shared" si="55"/>
        <v>11.4</v>
      </c>
    </row>
    <row r="1226" spans="1:12" hidden="1" x14ac:dyDescent="0.35">
      <c r="A1226" s="117">
        <v>7</v>
      </c>
      <c r="B1226" s="117">
        <v>159</v>
      </c>
      <c r="C1226" s="117">
        <v>12.2</v>
      </c>
      <c r="D1226" s="117">
        <v>12.2</v>
      </c>
      <c r="E1226" s="117">
        <v>10</v>
      </c>
      <c r="F1226" s="117">
        <v>2</v>
      </c>
      <c r="G1226" s="117">
        <v>3</v>
      </c>
      <c r="H1226" s="117">
        <v>0.6</v>
      </c>
      <c r="J1226" s="235">
        <f t="shared" si="54"/>
        <v>7</v>
      </c>
      <c r="K1226" s="236">
        <f t="shared" si="56"/>
        <v>12.2</v>
      </c>
      <c r="L1226" s="236">
        <f t="shared" si="55"/>
        <v>12.2</v>
      </c>
    </row>
    <row r="1227" spans="1:12" hidden="1" x14ac:dyDescent="0.35">
      <c r="A1227" s="117">
        <v>7</v>
      </c>
      <c r="B1227" s="117">
        <v>160</v>
      </c>
      <c r="C1227" s="117">
        <v>12.3</v>
      </c>
      <c r="D1227" s="117">
        <v>11.9</v>
      </c>
      <c r="E1227" s="117">
        <v>10.5</v>
      </c>
      <c r="F1227" s="117">
        <v>2</v>
      </c>
      <c r="G1227" s="117">
        <v>3</v>
      </c>
      <c r="H1227" s="117">
        <v>1</v>
      </c>
      <c r="J1227" s="235">
        <f t="shared" ref="J1227:J1290" si="57">+A1227</f>
        <v>7</v>
      </c>
      <c r="K1227" s="236">
        <f t="shared" si="56"/>
        <v>11.9</v>
      </c>
      <c r="L1227" s="236">
        <f t="shared" ref="L1227:L1290" si="58">+C1227</f>
        <v>12.3</v>
      </c>
    </row>
    <row r="1228" spans="1:12" hidden="1" x14ac:dyDescent="0.35">
      <c r="A1228" s="117">
        <v>7</v>
      </c>
      <c r="B1228" s="117">
        <v>161</v>
      </c>
      <c r="C1228" s="117">
        <v>13.1</v>
      </c>
      <c r="D1228" s="117">
        <v>14.7</v>
      </c>
      <c r="E1228" s="117">
        <v>12.4</v>
      </c>
      <c r="F1228" s="117">
        <v>2</v>
      </c>
      <c r="G1228" s="117">
        <v>3</v>
      </c>
      <c r="H1228" s="117">
        <v>1</v>
      </c>
      <c r="J1228" s="235">
        <f t="shared" si="57"/>
        <v>7</v>
      </c>
      <c r="K1228" s="236">
        <f t="shared" si="56"/>
        <v>14.7</v>
      </c>
      <c r="L1228" s="236">
        <f t="shared" si="58"/>
        <v>13.1</v>
      </c>
    </row>
    <row r="1229" spans="1:12" hidden="1" x14ac:dyDescent="0.35">
      <c r="A1229" s="117">
        <v>7</v>
      </c>
      <c r="B1229" s="117">
        <v>162</v>
      </c>
      <c r="C1229" s="117">
        <v>12.7</v>
      </c>
      <c r="D1229" s="117">
        <v>15</v>
      </c>
      <c r="E1229" s="117">
        <v>12.4</v>
      </c>
      <c r="F1229" s="117">
        <v>2</v>
      </c>
      <c r="G1229" s="117">
        <v>3</v>
      </c>
      <c r="H1229" s="117">
        <v>0.7</v>
      </c>
      <c r="J1229" s="235">
        <f t="shared" si="57"/>
        <v>7</v>
      </c>
      <c r="K1229" s="236">
        <f t="shared" si="56"/>
        <v>15</v>
      </c>
      <c r="L1229" s="236">
        <f t="shared" si="58"/>
        <v>12.7</v>
      </c>
    </row>
    <row r="1230" spans="1:12" hidden="1" x14ac:dyDescent="0.35">
      <c r="A1230" s="117">
        <v>7</v>
      </c>
      <c r="B1230" s="117">
        <v>163</v>
      </c>
      <c r="C1230" s="117">
        <v>12.7</v>
      </c>
      <c r="D1230" s="117">
        <v>13.6</v>
      </c>
      <c r="E1230" s="117">
        <v>10.9</v>
      </c>
      <c r="F1230" s="117">
        <v>2</v>
      </c>
      <c r="G1230" s="117">
        <v>3</v>
      </c>
      <c r="H1230" s="117">
        <v>0.6</v>
      </c>
      <c r="J1230" s="235">
        <f t="shared" si="57"/>
        <v>7</v>
      </c>
      <c r="K1230" s="236">
        <f t="shared" si="56"/>
        <v>13.6</v>
      </c>
      <c r="L1230" s="236">
        <f t="shared" si="58"/>
        <v>12.7</v>
      </c>
    </row>
    <row r="1231" spans="1:12" hidden="1" x14ac:dyDescent="0.35">
      <c r="A1231" s="117">
        <v>7</v>
      </c>
      <c r="B1231" s="117">
        <v>164</v>
      </c>
      <c r="C1231" s="117">
        <v>12.4</v>
      </c>
      <c r="D1231" s="117">
        <v>13.7</v>
      </c>
      <c r="E1231" s="117">
        <v>11.6</v>
      </c>
      <c r="F1231" s="117">
        <v>2</v>
      </c>
      <c r="G1231" s="117">
        <v>3</v>
      </c>
      <c r="H1231" s="117">
        <v>0.6</v>
      </c>
      <c r="J1231" s="235">
        <f t="shared" si="57"/>
        <v>7</v>
      </c>
      <c r="K1231" s="236">
        <f t="shared" si="56"/>
        <v>13.7</v>
      </c>
      <c r="L1231" s="236">
        <f t="shared" si="58"/>
        <v>12.4</v>
      </c>
    </row>
    <row r="1232" spans="1:12" hidden="1" x14ac:dyDescent="0.35">
      <c r="A1232" s="117">
        <v>7</v>
      </c>
      <c r="B1232" s="117">
        <v>165</v>
      </c>
      <c r="C1232" s="117">
        <v>12.3</v>
      </c>
      <c r="D1232" s="117">
        <v>12.5</v>
      </c>
      <c r="E1232" s="117">
        <v>11.3</v>
      </c>
      <c r="F1232" s="117">
        <v>2</v>
      </c>
      <c r="G1232" s="117">
        <v>3</v>
      </c>
      <c r="H1232" s="117">
        <v>0.7</v>
      </c>
      <c r="J1232" s="235">
        <f t="shared" si="57"/>
        <v>7</v>
      </c>
      <c r="K1232" s="236">
        <f t="shared" si="56"/>
        <v>12.5</v>
      </c>
      <c r="L1232" s="236">
        <f t="shared" si="58"/>
        <v>12.3</v>
      </c>
    </row>
    <row r="1233" spans="1:12" hidden="1" x14ac:dyDescent="0.35">
      <c r="A1233" s="117">
        <v>7</v>
      </c>
      <c r="B1233" s="117">
        <v>166</v>
      </c>
      <c r="C1233" s="117">
        <v>12.8</v>
      </c>
      <c r="D1233" s="117">
        <v>12.4</v>
      </c>
      <c r="E1233" s="117">
        <v>10.4</v>
      </c>
      <c r="F1233" s="117">
        <v>2</v>
      </c>
      <c r="G1233" s="117">
        <v>3</v>
      </c>
      <c r="H1233" s="117">
        <v>1</v>
      </c>
      <c r="J1233" s="235">
        <f t="shared" si="57"/>
        <v>7</v>
      </c>
      <c r="K1233" s="236">
        <f t="shared" si="56"/>
        <v>12.4</v>
      </c>
      <c r="L1233" s="236">
        <f t="shared" si="58"/>
        <v>12.8</v>
      </c>
    </row>
    <row r="1234" spans="1:12" hidden="1" x14ac:dyDescent="0.35">
      <c r="A1234" s="117">
        <v>7</v>
      </c>
      <c r="B1234" s="117">
        <v>167</v>
      </c>
      <c r="C1234" s="117">
        <v>13</v>
      </c>
      <c r="D1234" s="117">
        <v>16.100000000000001</v>
      </c>
      <c r="E1234" s="117">
        <v>13.3</v>
      </c>
      <c r="F1234" s="117">
        <v>2</v>
      </c>
      <c r="G1234" s="117">
        <v>3</v>
      </c>
      <c r="H1234" s="117">
        <v>0.7</v>
      </c>
      <c r="J1234" s="235">
        <f t="shared" si="57"/>
        <v>7</v>
      </c>
      <c r="K1234" s="236">
        <f t="shared" si="56"/>
        <v>16.100000000000001</v>
      </c>
      <c r="L1234" s="236">
        <f t="shared" si="58"/>
        <v>13</v>
      </c>
    </row>
    <row r="1235" spans="1:12" hidden="1" x14ac:dyDescent="0.35">
      <c r="A1235" s="117">
        <v>7</v>
      </c>
      <c r="B1235" s="117">
        <v>168</v>
      </c>
      <c r="C1235" s="117">
        <v>11.5</v>
      </c>
      <c r="D1235" s="117">
        <v>10.199999999999999</v>
      </c>
      <c r="E1235" s="117">
        <v>8.8000000000000007</v>
      </c>
      <c r="F1235" s="117">
        <v>2</v>
      </c>
      <c r="G1235" s="117">
        <v>3</v>
      </c>
      <c r="H1235" s="117">
        <v>0.4</v>
      </c>
      <c r="J1235" s="235">
        <f t="shared" si="57"/>
        <v>7</v>
      </c>
      <c r="K1235" s="236">
        <f t="shared" ref="K1235:K1298" si="59">+D1235</f>
        <v>10.199999999999999</v>
      </c>
      <c r="L1235" s="236">
        <f t="shared" si="58"/>
        <v>11.5</v>
      </c>
    </row>
    <row r="1236" spans="1:12" hidden="1" x14ac:dyDescent="0.35">
      <c r="A1236" s="117">
        <v>7</v>
      </c>
      <c r="B1236" s="117">
        <v>169</v>
      </c>
      <c r="C1236" s="117">
        <v>12.8</v>
      </c>
      <c r="D1236" s="117">
        <v>14.6</v>
      </c>
      <c r="E1236" s="117">
        <v>11.8</v>
      </c>
      <c r="F1236" s="117">
        <v>2</v>
      </c>
      <c r="G1236" s="117">
        <v>3</v>
      </c>
      <c r="H1236" s="117">
        <v>0.9</v>
      </c>
      <c r="J1236" s="235">
        <f t="shared" si="57"/>
        <v>7</v>
      </c>
      <c r="K1236" s="236">
        <f t="shared" si="59"/>
        <v>14.6</v>
      </c>
      <c r="L1236" s="236">
        <f t="shared" si="58"/>
        <v>12.8</v>
      </c>
    </row>
    <row r="1237" spans="1:12" hidden="1" x14ac:dyDescent="0.35">
      <c r="A1237" s="117">
        <v>7</v>
      </c>
      <c r="B1237" s="117">
        <v>170</v>
      </c>
      <c r="C1237" s="117">
        <v>11.2</v>
      </c>
      <c r="D1237" s="117">
        <v>8.5</v>
      </c>
      <c r="E1237" s="117">
        <v>7.5</v>
      </c>
      <c r="F1237" s="117">
        <v>2</v>
      </c>
      <c r="G1237" s="117">
        <v>3</v>
      </c>
      <c r="H1237" s="117">
        <v>0.3</v>
      </c>
      <c r="J1237" s="235">
        <f t="shared" si="57"/>
        <v>7</v>
      </c>
      <c r="K1237" s="236">
        <f t="shared" si="59"/>
        <v>8.5</v>
      </c>
      <c r="L1237" s="236">
        <f t="shared" si="58"/>
        <v>11.2</v>
      </c>
    </row>
    <row r="1238" spans="1:12" hidden="1" x14ac:dyDescent="0.35">
      <c r="A1238" s="117">
        <v>7</v>
      </c>
      <c r="B1238" s="117">
        <v>171</v>
      </c>
      <c r="C1238" s="117">
        <v>11.2</v>
      </c>
      <c r="D1238" s="117">
        <v>8.6</v>
      </c>
      <c r="E1238" s="117">
        <v>7.6</v>
      </c>
      <c r="F1238" s="117">
        <v>2</v>
      </c>
      <c r="G1238" s="117">
        <v>3</v>
      </c>
      <c r="H1238" s="117">
        <v>0.4</v>
      </c>
      <c r="J1238" s="235">
        <f t="shared" si="57"/>
        <v>7</v>
      </c>
      <c r="K1238" s="236">
        <f t="shared" si="59"/>
        <v>8.6</v>
      </c>
      <c r="L1238" s="236">
        <f t="shared" si="58"/>
        <v>11.2</v>
      </c>
    </row>
    <row r="1239" spans="1:12" hidden="1" x14ac:dyDescent="0.35">
      <c r="A1239" s="117">
        <v>7</v>
      </c>
      <c r="B1239" s="117">
        <v>172</v>
      </c>
      <c r="C1239" s="117">
        <v>11.3</v>
      </c>
      <c r="D1239" s="117">
        <v>10.5</v>
      </c>
      <c r="E1239" s="117">
        <v>8.6999999999999993</v>
      </c>
      <c r="F1239" s="117">
        <v>2</v>
      </c>
      <c r="G1239" s="117">
        <v>3</v>
      </c>
      <c r="H1239" s="117">
        <v>0.6</v>
      </c>
      <c r="J1239" s="235">
        <f t="shared" si="57"/>
        <v>7</v>
      </c>
      <c r="K1239" s="236">
        <f t="shared" si="59"/>
        <v>10.5</v>
      </c>
      <c r="L1239" s="236">
        <f t="shared" si="58"/>
        <v>11.3</v>
      </c>
    </row>
    <row r="1240" spans="1:12" hidden="1" x14ac:dyDescent="0.35">
      <c r="A1240" s="117">
        <v>7</v>
      </c>
      <c r="B1240" s="117">
        <v>173</v>
      </c>
      <c r="C1240" s="117">
        <v>12.6</v>
      </c>
      <c r="D1240" s="117">
        <v>14.6</v>
      </c>
      <c r="E1240" s="117">
        <v>11.3</v>
      </c>
      <c r="F1240" s="117">
        <v>2</v>
      </c>
      <c r="G1240" s="117">
        <v>3</v>
      </c>
      <c r="H1240" s="117">
        <v>1.2</v>
      </c>
      <c r="J1240" s="235">
        <f t="shared" si="57"/>
        <v>7</v>
      </c>
      <c r="K1240" s="236">
        <f t="shared" si="59"/>
        <v>14.6</v>
      </c>
      <c r="L1240" s="236">
        <f t="shared" si="58"/>
        <v>12.6</v>
      </c>
    </row>
    <row r="1241" spans="1:12" hidden="1" x14ac:dyDescent="0.35">
      <c r="A1241" s="117">
        <v>7</v>
      </c>
      <c r="B1241" s="117">
        <v>174</v>
      </c>
      <c r="C1241" s="117">
        <v>12.7</v>
      </c>
      <c r="D1241" s="117">
        <v>14</v>
      </c>
      <c r="E1241" s="117">
        <v>11</v>
      </c>
      <c r="F1241" s="117">
        <v>2</v>
      </c>
      <c r="G1241" s="117">
        <v>3</v>
      </c>
      <c r="H1241" s="117">
        <v>0.9</v>
      </c>
      <c r="J1241" s="235">
        <f t="shared" si="57"/>
        <v>7</v>
      </c>
      <c r="K1241" s="236">
        <f t="shared" si="59"/>
        <v>14</v>
      </c>
      <c r="L1241" s="236">
        <f t="shared" si="58"/>
        <v>12.7</v>
      </c>
    </row>
    <row r="1242" spans="1:12" hidden="1" x14ac:dyDescent="0.35">
      <c r="A1242" s="117">
        <v>7</v>
      </c>
      <c r="B1242" s="117">
        <v>175</v>
      </c>
      <c r="C1242" s="117">
        <v>13.4</v>
      </c>
      <c r="D1242" s="117">
        <v>16.8</v>
      </c>
      <c r="E1242" s="117">
        <v>14.1</v>
      </c>
      <c r="F1242" s="117">
        <v>2</v>
      </c>
      <c r="G1242" s="117">
        <v>3</v>
      </c>
      <c r="H1242" s="117">
        <v>0.4</v>
      </c>
      <c r="J1242" s="235">
        <f t="shared" si="57"/>
        <v>7</v>
      </c>
      <c r="K1242" s="236">
        <f t="shared" si="59"/>
        <v>16.8</v>
      </c>
      <c r="L1242" s="236">
        <f t="shared" si="58"/>
        <v>13.4</v>
      </c>
    </row>
    <row r="1243" spans="1:12" hidden="1" x14ac:dyDescent="0.35">
      <c r="A1243" s="117">
        <v>7</v>
      </c>
      <c r="B1243" s="117">
        <v>176</v>
      </c>
      <c r="C1243" s="117">
        <v>12.2</v>
      </c>
      <c r="D1243" s="117">
        <v>12.1</v>
      </c>
      <c r="E1243" s="117">
        <v>10.1</v>
      </c>
      <c r="F1243" s="117">
        <v>2</v>
      </c>
      <c r="G1243" s="117">
        <v>3</v>
      </c>
      <c r="H1243" s="117">
        <v>0.3</v>
      </c>
      <c r="J1243" s="235">
        <f t="shared" si="57"/>
        <v>7</v>
      </c>
      <c r="K1243" s="236">
        <f t="shared" si="59"/>
        <v>12.1</v>
      </c>
      <c r="L1243" s="236">
        <f t="shared" si="58"/>
        <v>12.2</v>
      </c>
    </row>
    <row r="1244" spans="1:12" hidden="1" x14ac:dyDescent="0.35">
      <c r="A1244" s="117">
        <v>7</v>
      </c>
      <c r="B1244" s="117">
        <v>177</v>
      </c>
      <c r="C1244" s="117">
        <v>11.7</v>
      </c>
      <c r="D1244" s="117">
        <v>11.1</v>
      </c>
      <c r="E1244" s="117">
        <v>9.1999999999999993</v>
      </c>
      <c r="F1244" s="117">
        <v>2</v>
      </c>
      <c r="G1244" s="117">
        <v>3</v>
      </c>
      <c r="H1244" s="117">
        <v>0.4</v>
      </c>
      <c r="J1244" s="235">
        <f t="shared" si="57"/>
        <v>7</v>
      </c>
      <c r="K1244" s="236">
        <f t="shared" si="59"/>
        <v>11.1</v>
      </c>
      <c r="L1244" s="236">
        <f t="shared" si="58"/>
        <v>11.7</v>
      </c>
    </row>
    <row r="1245" spans="1:12" hidden="1" x14ac:dyDescent="0.35">
      <c r="A1245" s="117">
        <v>7</v>
      </c>
      <c r="B1245" s="117">
        <v>178</v>
      </c>
      <c r="C1245" s="117">
        <v>12.4</v>
      </c>
      <c r="D1245" s="117">
        <v>13.3</v>
      </c>
      <c r="E1245" s="117">
        <v>11.1</v>
      </c>
      <c r="F1245" s="117">
        <v>2</v>
      </c>
      <c r="G1245" s="117">
        <v>3</v>
      </c>
      <c r="H1245" s="117">
        <v>0.6</v>
      </c>
      <c r="J1245" s="235">
        <f t="shared" si="57"/>
        <v>7</v>
      </c>
      <c r="K1245" s="236">
        <f t="shared" si="59"/>
        <v>13.3</v>
      </c>
      <c r="L1245" s="236">
        <f t="shared" si="58"/>
        <v>12.4</v>
      </c>
    </row>
    <row r="1246" spans="1:12" hidden="1" x14ac:dyDescent="0.35">
      <c r="A1246" s="117">
        <v>7</v>
      </c>
      <c r="B1246" s="117">
        <v>179</v>
      </c>
      <c r="C1246" s="117">
        <v>12.3</v>
      </c>
      <c r="D1246" s="117">
        <v>12.1</v>
      </c>
      <c r="E1246" s="117">
        <v>9.8000000000000007</v>
      </c>
      <c r="F1246" s="117">
        <v>2</v>
      </c>
      <c r="G1246" s="117">
        <v>3</v>
      </c>
      <c r="H1246" s="117">
        <v>0.8</v>
      </c>
      <c r="J1246" s="235">
        <f t="shared" si="57"/>
        <v>7</v>
      </c>
      <c r="K1246" s="236">
        <f t="shared" si="59"/>
        <v>12.1</v>
      </c>
      <c r="L1246" s="236">
        <f t="shared" si="58"/>
        <v>12.3</v>
      </c>
    </row>
    <row r="1247" spans="1:12" hidden="1" x14ac:dyDescent="0.35">
      <c r="A1247" s="117">
        <v>7</v>
      </c>
      <c r="B1247" s="117">
        <v>180</v>
      </c>
      <c r="C1247" s="117">
        <v>12.5</v>
      </c>
      <c r="D1247" s="117">
        <v>13.9</v>
      </c>
      <c r="E1247" s="117">
        <v>11.5</v>
      </c>
      <c r="F1247" s="117">
        <v>2</v>
      </c>
      <c r="G1247" s="117">
        <v>3</v>
      </c>
      <c r="H1247" s="117">
        <v>0.6</v>
      </c>
      <c r="J1247" s="235">
        <f t="shared" si="57"/>
        <v>7</v>
      </c>
      <c r="K1247" s="236">
        <f t="shared" si="59"/>
        <v>13.9</v>
      </c>
      <c r="L1247" s="236">
        <f t="shared" si="58"/>
        <v>12.5</v>
      </c>
    </row>
    <row r="1248" spans="1:12" hidden="1" x14ac:dyDescent="0.35">
      <c r="A1248" s="117">
        <v>7</v>
      </c>
      <c r="B1248" s="117">
        <v>181</v>
      </c>
      <c r="C1248" s="117">
        <v>11.5</v>
      </c>
      <c r="D1248" s="117">
        <v>11.2</v>
      </c>
      <c r="E1248" s="117">
        <v>9.6999999999999993</v>
      </c>
      <c r="F1248" s="117">
        <v>2</v>
      </c>
      <c r="G1248" s="117">
        <v>3</v>
      </c>
      <c r="H1248" s="117">
        <v>0.4</v>
      </c>
      <c r="J1248" s="235">
        <f t="shared" si="57"/>
        <v>7</v>
      </c>
      <c r="K1248" s="236">
        <f t="shared" si="59"/>
        <v>11.2</v>
      </c>
      <c r="L1248" s="236">
        <f t="shared" si="58"/>
        <v>11.5</v>
      </c>
    </row>
    <row r="1249" spans="1:12" hidden="1" x14ac:dyDescent="0.35">
      <c r="A1249" s="117">
        <v>7</v>
      </c>
      <c r="B1249" s="117">
        <v>182</v>
      </c>
      <c r="C1249" s="117">
        <v>12.3</v>
      </c>
      <c r="D1249" s="117">
        <v>12.9</v>
      </c>
      <c r="E1249" s="117">
        <v>10.6</v>
      </c>
      <c r="F1249" s="117">
        <v>2</v>
      </c>
      <c r="G1249" s="117">
        <v>3</v>
      </c>
      <c r="H1249" s="117">
        <v>0.6</v>
      </c>
      <c r="J1249" s="235">
        <f t="shared" si="57"/>
        <v>7</v>
      </c>
      <c r="K1249" s="236">
        <f t="shared" si="59"/>
        <v>12.9</v>
      </c>
      <c r="L1249" s="236">
        <f t="shared" si="58"/>
        <v>12.3</v>
      </c>
    </row>
    <row r="1250" spans="1:12" hidden="1" x14ac:dyDescent="0.35">
      <c r="A1250" s="117">
        <v>7</v>
      </c>
      <c r="B1250" s="117">
        <v>183</v>
      </c>
      <c r="C1250" s="117">
        <v>11.9</v>
      </c>
      <c r="D1250" s="117">
        <v>11.5</v>
      </c>
      <c r="E1250" s="117">
        <v>9</v>
      </c>
      <c r="F1250" s="117">
        <v>2</v>
      </c>
      <c r="G1250" s="117">
        <v>3</v>
      </c>
      <c r="H1250" s="117">
        <v>0.7</v>
      </c>
      <c r="J1250" s="235">
        <f t="shared" si="57"/>
        <v>7</v>
      </c>
      <c r="K1250" s="236">
        <f t="shared" si="59"/>
        <v>11.5</v>
      </c>
      <c r="L1250" s="236">
        <f t="shared" si="58"/>
        <v>11.9</v>
      </c>
    </row>
    <row r="1251" spans="1:12" hidden="1" x14ac:dyDescent="0.35">
      <c r="A1251" s="117">
        <v>7</v>
      </c>
      <c r="B1251" s="117">
        <v>184</v>
      </c>
      <c r="C1251" s="117">
        <v>12.2</v>
      </c>
      <c r="D1251" s="117">
        <v>12.7</v>
      </c>
      <c r="E1251" s="117">
        <v>10</v>
      </c>
      <c r="F1251" s="117">
        <v>2</v>
      </c>
      <c r="G1251" s="117">
        <v>3</v>
      </c>
      <c r="H1251" s="117">
        <v>0.8</v>
      </c>
      <c r="J1251" s="235">
        <f t="shared" si="57"/>
        <v>7</v>
      </c>
      <c r="K1251" s="236">
        <f t="shared" si="59"/>
        <v>12.7</v>
      </c>
      <c r="L1251" s="236">
        <f t="shared" si="58"/>
        <v>12.2</v>
      </c>
    </row>
    <row r="1252" spans="1:12" hidden="1" x14ac:dyDescent="0.35">
      <c r="A1252" s="117">
        <v>7</v>
      </c>
      <c r="B1252" s="117">
        <v>185</v>
      </c>
      <c r="C1252" s="117">
        <v>12.1</v>
      </c>
      <c r="D1252" s="117">
        <v>12</v>
      </c>
      <c r="E1252" s="117">
        <v>9.6</v>
      </c>
      <c r="F1252" s="117">
        <v>2</v>
      </c>
      <c r="G1252" s="117">
        <v>3</v>
      </c>
      <c r="H1252" s="117">
        <v>0.4</v>
      </c>
      <c r="J1252" s="235">
        <f t="shared" si="57"/>
        <v>7</v>
      </c>
      <c r="K1252" s="236">
        <f t="shared" si="59"/>
        <v>12</v>
      </c>
      <c r="L1252" s="236">
        <f t="shared" si="58"/>
        <v>12.1</v>
      </c>
    </row>
    <row r="1253" spans="1:12" hidden="1" x14ac:dyDescent="0.35">
      <c r="A1253" s="117">
        <v>7</v>
      </c>
      <c r="B1253" s="117">
        <v>186</v>
      </c>
      <c r="C1253" s="117">
        <v>12.2</v>
      </c>
      <c r="D1253" s="117">
        <v>11.8</v>
      </c>
      <c r="E1253" s="117">
        <v>10.4</v>
      </c>
      <c r="F1253" s="117">
        <v>2</v>
      </c>
      <c r="G1253" s="117">
        <v>3</v>
      </c>
      <c r="H1253" s="117">
        <v>0.4</v>
      </c>
      <c r="J1253" s="235">
        <f t="shared" si="57"/>
        <v>7</v>
      </c>
      <c r="K1253" s="236">
        <f t="shared" si="59"/>
        <v>11.8</v>
      </c>
      <c r="L1253" s="236">
        <f t="shared" si="58"/>
        <v>12.2</v>
      </c>
    </row>
    <row r="1254" spans="1:12" hidden="1" x14ac:dyDescent="0.35">
      <c r="A1254" s="117">
        <v>7</v>
      </c>
      <c r="B1254" s="117">
        <v>187</v>
      </c>
      <c r="C1254" s="117">
        <v>12.1</v>
      </c>
      <c r="D1254" s="117">
        <v>12.1</v>
      </c>
      <c r="E1254" s="117">
        <v>10.7</v>
      </c>
      <c r="F1254" s="117">
        <v>2</v>
      </c>
      <c r="G1254" s="117">
        <v>3</v>
      </c>
      <c r="H1254" s="117">
        <v>0.7</v>
      </c>
      <c r="J1254" s="235">
        <f t="shared" si="57"/>
        <v>7</v>
      </c>
      <c r="K1254" s="236">
        <f t="shared" si="59"/>
        <v>12.1</v>
      </c>
      <c r="L1254" s="236">
        <f t="shared" si="58"/>
        <v>12.1</v>
      </c>
    </row>
    <row r="1255" spans="1:12" hidden="1" x14ac:dyDescent="0.35">
      <c r="A1255" s="117">
        <v>7</v>
      </c>
      <c r="B1255" s="117">
        <v>188</v>
      </c>
      <c r="C1255" s="117">
        <v>12.7</v>
      </c>
      <c r="D1255" s="117">
        <v>13.1</v>
      </c>
      <c r="E1255" s="117">
        <v>11.1</v>
      </c>
      <c r="F1255" s="117">
        <v>2</v>
      </c>
      <c r="G1255" s="117">
        <v>3</v>
      </c>
      <c r="H1255" s="117">
        <v>0.9</v>
      </c>
      <c r="J1255" s="235">
        <f t="shared" si="57"/>
        <v>7</v>
      </c>
      <c r="K1255" s="236">
        <f t="shared" si="59"/>
        <v>13.1</v>
      </c>
      <c r="L1255" s="236">
        <f t="shared" si="58"/>
        <v>12.7</v>
      </c>
    </row>
    <row r="1256" spans="1:12" hidden="1" x14ac:dyDescent="0.35">
      <c r="A1256" s="117">
        <v>7</v>
      </c>
      <c r="B1256" s="117">
        <v>189</v>
      </c>
      <c r="C1256" s="117">
        <v>12.2</v>
      </c>
      <c r="D1256" s="117">
        <v>12.7</v>
      </c>
      <c r="E1256" s="117">
        <v>10.199999999999999</v>
      </c>
      <c r="F1256" s="117">
        <v>2</v>
      </c>
      <c r="G1256" s="117">
        <v>3</v>
      </c>
      <c r="H1256" s="117">
        <v>0.7</v>
      </c>
      <c r="J1256" s="235">
        <f t="shared" si="57"/>
        <v>7</v>
      </c>
      <c r="K1256" s="236">
        <f t="shared" si="59"/>
        <v>12.7</v>
      </c>
      <c r="L1256" s="236">
        <f t="shared" si="58"/>
        <v>12.2</v>
      </c>
    </row>
    <row r="1257" spans="1:12" hidden="1" x14ac:dyDescent="0.35">
      <c r="A1257" s="117">
        <v>7</v>
      </c>
      <c r="B1257" s="117">
        <v>190</v>
      </c>
      <c r="C1257" s="117">
        <v>11.7</v>
      </c>
      <c r="D1257" s="117">
        <v>9.6999999999999993</v>
      </c>
      <c r="E1257" s="117">
        <v>8.8000000000000007</v>
      </c>
      <c r="F1257" s="117">
        <v>2</v>
      </c>
      <c r="G1257" s="117">
        <v>3</v>
      </c>
      <c r="H1257" s="117">
        <v>0.4</v>
      </c>
      <c r="J1257" s="235">
        <f t="shared" si="57"/>
        <v>7</v>
      </c>
      <c r="K1257" s="236">
        <f t="shared" si="59"/>
        <v>9.6999999999999993</v>
      </c>
      <c r="L1257" s="236">
        <f t="shared" si="58"/>
        <v>11.7</v>
      </c>
    </row>
    <row r="1258" spans="1:12" hidden="1" x14ac:dyDescent="0.35">
      <c r="A1258" s="117">
        <v>7</v>
      </c>
      <c r="B1258" s="117">
        <v>191</v>
      </c>
      <c r="C1258" s="117">
        <v>11.9</v>
      </c>
      <c r="D1258" s="117">
        <v>12.1</v>
      </c>
      <c r="E1258" s="117">
        <v>10</v>
      </c>
      <c r="F1258" s="117">
        <v>2</v>
      </c>
      <c r="G1258" s="117">
        <v>3</v>
      </c>
      <c r="H1258" s="117">
        <v>0.7</v>
      </c>
      <c r="J1258" s="235">
        <f t="shared" si="57"/>
        <v>7</v>
      </c>
      <c r="K1258" s="236">
        <f t="shared" si="59"/>
        <v>12.1</v>
      </c>
      <c r="L1258" s="236">
        <f t="shared" si="58"/>
        <v>11.9</v>
      </c>
    </row>
    <row r="1259" spans="1:12" hidden="1" x14ac:dyDescent="0.35">
      <c r="A1259" s="117">
        <v>7</v>
      </c>
      <c r="B1259" s="117">
        <v>192</v>
      </c>
      <c r="C1259" s="117">
        <v>12.5</v>
      </c>
      <c r="D1259" s="117">
        <v>14.3</v>
      </c>
      <c r="E1259" s="117">
        <v>12</v>
      </c>
      <c r="F1259" s="117">
        <v>2</v>
      </c>
      <c r="G1259" s="117">
        <v>3</v>
      </c>
      <c r="H1259" s="117">
        <v>0.7</v>
      </c>
      <c r="J1259" s="235">
        <f t="shared" si="57"/>
        <v>7</v>
      </c>
      <c r="K1259" s="236">
        <f t="shared" si="59"/>
        <v>14.3</v>
      </c>
      <c r="L1259" s="236">
        <f t="shared" si="58"/>
        <v>12.5</v>
      </c>
    </row>
    <row r="1260" spans="1:12" hidden="1" x14ac:dyDescent="0.35">
      <c r="A1260" s="117">
        <v>7</v>
      </c>
      <c r="B1260" s="117">
        <v>193</v>
      </c>
      <c r="C1260" s="117">
        <v>13.7</v>
      </c>
      <c r="D1260" s="117">
        <v>15.7</v>
      </c>
      <c r="E1260" s="117">
        <v>12.9</v>
      </c>
      <c r="F1260" s="117">
        <v>2</v>
      </c>
      <c r="G1260" s="117">
        <v>3</v>
      </c>
      <c r="H1260" s="117">
        <v>1.1000000000000001</v>
      </c>
      <c r="J1260" s="235">
        <f t="shared" si="57"/>
        <v>7</v>
      </c>
      <c r="K1260" s="236">
        <f t="shared" si="59"/>
        <v>15.7</v>
      </c>
      <c r="L1260" s="236">
        <f t="shared" si="58"/>
        <v>13.7</v>
      </c>
    </row>
    <row r="1261" spans="1:12" hidden="1" x14ac:dyDescent="0.35">
      <c r="A1261" s="117">
        <v>7</v>
      </c>
      <c r="B1261" s="117">
        <v>194</v>
      </c>
      <c r="C1261" s="117">
        <v>12.3</v>
      </c>
      <c r="D1261" s="117">
        <v>13.3</v>
      </c>
      <c r="E1261" s="117">
        <v>10.3</v>
      </c>
      <c r="F1261" s="117">
        <v>2</v>
      </c>
      <c r="G1261" s="117">
        <v>3</v>
      </c>
      <c r="H1261" s="117">
        <v>1</v>
      </c>
      <c r="J1261" s="235">
        <f t="shared" si="57"/>
        <v>7</v>
      </c>
      <c r="K1261" s="236">
        <f t="shared" si="59"/>
        <v>13.3</v>
      </c>
      <c r="L1261" s="236">
        <f t="shared" si="58"/>
        <v>12.3</v>
      </c>
    </row>
    <row r="1262" spans="1:12" hidden="1" x14ac:dyDescent="0.35">
      <c r="A1262" s="117">
        <v>7</v>
      </c>
      <c r="B1262" s="117">
        <v>195</v>
      </c>
      <c r="C1262" s="117">
        <v>13.6</v>
      </c>
      <c r="D1262" s="117">
        <v>16</v>
      </c>
      <c r="E1262" s="117">
        <v>13.2</v>
      </c>
      <c r="F1262" s="117">
        <v>2</v>
      </c>
      <c r="G1262" s="117">
        <v>3</v>
      </c>
      <c r="H1262" s="117">
        <v>0.8</v>
      </c>
      <c r="J1262" s="235">
        <f t="shared" si="57"/>
        <v>7</v>
      </c>
      <c r="K1262" s="236">
        <f t="shared" si="59"/>
        <v>16</v>
      </c>
      <c r="L1262" s="236">
        <f t="shared" si="58"/>
        <v>13.6</v>
      </c>
    </row>
    <row r="1263" spans="1:12" hidden="1" x14ac:dyDescent="0.35">
      <c r="A1263" s="117">
        <v>7</v>
      </c>
      <c r="B1263" s="117">
        <v>196</v>
      </c>
      <c r="C1263" s="117">
        <v>12.8</v>
      </c>
      <c r="D1263" s="117">
        <v>14.5</v>
      </c>
      <c r="E1263" s="117">
        <v>11.8</v>
      </c>
      <c r="F1263" s="117">
        <v>2</v>
      </c>
      <c r="G1263" s="117">
        <v>3</v>
      </c>
      <c r="H1263" s="117">
        <v>0.7</v>
      </c>
      <c r="J1263" s="235">
        <f t="shared" si="57"/>
        <v>7</v>
      </c>
      <c r="K1263" s="236">
        <f t="shared" si="59"/>
        <v>14.5</v>
      </c>
      <c r="L1263" s="236">
        <f t="shared" si="58"/>
        <v>12.8</v>
      </c>
    </row>
    <row r="1264" spans="1:12" hidden="1" x14ac:dyDescent="0.35">
      <c r="A1264" s="117">
        <v>7</v>
      </c>
      <c r="B1264" s="117">
        <v>197</v>
      </c>
      <c r="C1264" s="117">
        <v>12.4</v>
      </c>
      <c r="D1264" s="117">
        <v>13</v>
      </c>
      <c r="E1264" s="117">
        <v>10.7</v>
      </c>
      <c r="F1264" s="117">
        <v>2</v>
      </c>
      <c r="G1264" s="117">
        <v>3</v>
      </c>
      <c r="H1264" s="117">
        <v>0.7</v>
      </c>
      <c r="J1264" s="235">
        <f t="shared" si="57"/>
        <v>7</v>
      </c>
      <c r="K1264" s="236">
        <f t="shared" si="59"/>
        <v>13</v>
      </c>
      <c r="L1264" s="236">
        <f t="shared" si="58"/>
        <v>12.4</v>
      </c>
    </row>
    <row r="1265" spans="1:12" hidden="1" x14ac:dyDescent="0.35">
      <c r="A1265" s="117">
        <v>7</v>
      </c>
      <c r="B1265" s="117">
        <v>198</v>
      </c>
      <c r="C1265" s="117">
        <v>12.2</v>
      </c>
      <c r="D1265" s="117">
        <v>12.9</v>
      </c>
      <c r="E1265" s="117">
        <v>10.4</v>
      </c>
      <c r="F1265" s="117">
        <v>2</v>
      </c>
      <c r="G1265" s="117">
        <v>3</v>
      </c>
      <c r="H1265" s="117">
        <v>1.4</v>
      </c>
      <c r="J1265" s="235">
        <f t="shared" si="57"/>
        <v>7</v>
      </c>
      <c r="K1265" s="236">
        <f t="shared" si="59"/>
        <v>12.9</v>
      </c>
      <c r="L1265" s="236">
        <f t="shared" si="58"/>
        <v>12.2</v>
      </c>
    </row>
    <row r="1266" spans="1:12" hidden="1" x14ac:dyDescent="0.35">
      <c r="A1266" s="117">
        <v>7</v>
      </c>
      <c r="B1266" s="117">
        <v>199</v>
      </c>
      <c r="C1266" s="117">
        <v>11.7</v>
      </c>
      <c r="D1266" s="117">
        <v>11.7</v>
      </c>
      <c r="E1266" s="117">
        <v>9.8000000000000007</v>
      </c>
      <c r="F1266" s="117">
        <v>2</v>
      </c>
      <c r="G1266" s="117">
        <v>3</v>
      </c>
      <c r="H1266" s="117">
        <v>0.6</v>
      </c>
      <c r="J1266" s="235">
        <f t="shared" si="57"/>
        <v>7</v>
      </c>
      <c r="K1266" s="236">
        <f t="shared" si="59"/>
        <v>11.7</v>
      </c>
      <c r="L1266" s="236">
        <f t="shared" si="58"/>
        <v>11.7</v>
      </c>
    </row>
    <row r="1267" spans="1:12" hidden="1" x14ac:dyDescent="0.35">
      <c r="A1267" s="117">
        <v>7</v>
      </c>
      <c r="B1267" s="117">
        <v>200</v>
      </c>
      <c r="C1267" s="117">
        <v>12.2</v>
      </c>
      <c r="D1267" s="117">
        <v>13.4</v>
      </c>
      <c r="E1267" s="117">
        <v>10.6</v>
      </c>
      <c r="F1267" s="117">
        <v>2</v>
      </c>
      <c r="G1267" s="117">
        <v>3</v>
      </c>
      <c r="H1267" s="117">
        <v>0.8</v>
      </c>
      <c r="J1267" s="235">
        <f t="shared" si="57"/>
        <v>7</v>
      </c>
      <c r="K1267" s="236">
        <f t="shared" si="59"/>
        <v>13.4</v>
      </c>
      <c r="L1267" s="236">
        <f t="shared" si="58"/>
        <v>12.2</v>
      </c>
    </row>
    <row r="1268" spans="1:12" hidden="1" x14ac:dyDescent="0.35">
      <c r="A1268" s="117">
        <v>8</v>
      </c>
      <c r="B1268" s="123">
        <v>1</v>
      </c>
      <c r="C1268" s="119">
        <v>14.34</v>
      </c>
      <c r="D1268" s="117">
        <v>21.6</v>
      </c>
      <c r="E1268" s="117">
        <v>18.3</v>
      </c>
      <c r="F1268" s="117">
        <v>1</v>
      </c>
      <c r="G1268" s="117">
        <v>2</v>
      </c>
      <c r="H1268" s="117">
        <v>1</v>
      </c>
      <c r="I1268" s="117">
        <v>2</v>
      </c>
      <c r="J1268" s="235">
        <f t="shared" si="57"/>
        <v>8</v>
      </c>
      <c r="K1268" s="236">
        <f t="shared" si="59"/>
        <v>21.6</v>
      </c>
      <c r="L1268" s="236">
        <f t="shared" si="58"/>
        <v>14.34</v>
      </c>
    </row>
    <row r="1269" spans="1:12" hidden="1" x14ac:dyDescent="0.35">
      <c r="A1269" s="117">
        <v>8</v>
      </c>
      <c r="B1269" s="123">
        <v>2</v>
      </c>
      <c r="C1269" s="119">
        <v>14.02</v>
      </c>
      <c r="D1269" s="117">
        <v>17.100000000000001</v>
      </c>
      <c r="E1269" s="117">
        <v>14.3</v>
      </c>
      <c r="F1269" s="117">
        <v>1</v>
      </c>
      <c r="G1269" s="117">
        <v>2</v>
      </c>
      <c r="H1269" s="117">
        <v>0.7</v>
      </c>
      <c r="I1269" s="117">
        <v>2</v>
      </c>
      <c r="J1269" s="235">
        <f t="shared" si="57"/>
        <v>8</v>
      </c>
      <c r="K1269" s="236">
        <f t="shared" si="59"/>
        <v>17.100000000000001</v>
      </c>
      <c r="L1269" s="236">
        <f t="shared" si="58"/>
        <v>14.02</v>
      </c>
    </row>
    <row r="1270" spans="1:12" hidden="1" x14ac:dyDescent="0.35">
      <c r="A1270" s="117">
        <v>8</v>
      </c>
      <c r="B1270" s="123">
        <v>3</v>
      </c>
      <c r="C1270" s="119">
        <v>14.52</v>
      </c>
      <c r="D1270" s="117">
        <v>19.8</v>
      </c>
      <c r="E1270" s="117">
        <v>16.5</v>
      </c>
      <c r="F1270" s="117">
        <v>1</v>
      </c>
      <c r="G1270" s="117">
        <v>2</v>
      </c>
      <c r="H1270" s="117">
        <v>0.8</v>
      </c>
      <c r="I1270" s="117">
        <v>2</v>
      </c>
      <c r="J1270" s="235">
        <f t="shared" si="57"/>
        <v>8</v>
      </c>
      <c r="K1270" s="236">
        <f t="shared" si="59"/>
        <v>19.8</v>
      </c>
      <c r="L1270" s="236">
        <f t="shared" si="58"/>
        <v>14.52</v>
      </c>
    </row>
    <row r="1271" spans="1:12" hidden="1" x14ac:dyDescent="0.35">
      <c r="A1271" s="117">
        <v>8</v>
      </c>
      <c r="B1271" s="123">
        <v>4</v>
      </c>
      <c r="C1271" s="119">
        <v>14.690000000000001</v>
      </c>
      <c r="D1271" s="117">
        <v>23</v>
      </c>
      <c r="E1271" s="117">
        <v>19.3</v>
      </c>
      <c r="F1271" s="117">
        <v>1</v>
      </c>
      <c r="G1271" s="117">
        <v>2</v>
      </c>
      <c r="H1271" s="117">
        <v>1.2</v>
      </c>
      <c r="I1271" s="117">
        <v>2</v>
      </c>
      <c r="J1271" s="235">
        <f t="shared" si="57"/>
        <v>8</v>
      </c>
      <c r="K1271" s="236">
        <f t="shared" si="59"/>
        <v>23</v>
      </c>
      <c r="L1271" s="236">
        <f t="shared" si="58"/>
        <v>14.690000000000001</v>
      </c>
    </row>
    <row r="1272" spans="1:12" hidden="1" x14ac:dyDescent="0.35">
      <c r="A1272" s="117">
        <v>8</v>
      </c>
      <c r="B1272" s="123">
        <v>5</v>
      </c>
      <c r="C1272" s="119">
        <v>14.55</v>
      </c>
      <c r="D1272" s="117">
        <v>20.7</v>
      </c>
      <c r="E1272" s="117">
        <v>16.5</v>
      </c>
      <c r="F1272" s="117">
        <v>1</v>
      </c>
      <c r="G1272" s="117">
        <v>2</v>
      </c>
      <c r="H1272" s="117">
        <v>1.4</v>
      </c>
      <c r="I1272" s="117">
        <v>2</v>
      </c>
      <c r="J1272" s="235">
        <f t="shared" si="57"/>
        <v>8</v>
      </c>
      <c r="K1272" s="236">
        <f t="shared" si="59"/>
        <v>20.7</v>
      </c>
      <c r="L1272" s="236">
        <f t="shared" si="58"/>
        <v>14.55</v>
      </c>
    </row>
    <row r="1273" spans="1:12" hidden="1" x14ac:dyDescent="0.35">
      <c r="A1273" s="117">
        <v>8</v>
      </c>
      <c r="B1273" s="123">
        <v>6</v>
      </c>
      <c r="C1273" s="119">
        <v>13.85</v>
      </c>
      <c r="D1273" s="117">
        <v>19.2</v>
      </c>
      <c r="E1273" s="117">
        <v>16.899999999999999</v>
      </c>
      <c r="F1273" s="117">
        <v>1</v>
      </c>
      <c r="G1273" s="117">
        <v>2</v>
      </c>
      <c r="H1273" s="117">
        <v>1.3</v>
      </c>
      <c r="I1273" s="117">
        <v>2</v>
      </c>
      <c r="J1273" s="235">
        <f t="shared" si="57"/>
        <v>8</v>
      </c>
      <c r="K1273" s="236">
        <f t="shared" si="59"/>
        <v>19.2</v>
      </c>
      <c r="L1273" s="236">
        <f t="shared" si="58"/>
        <v>13.85</v>
      </c>
    </row>
    <row r="1274" spans="1:12" hidden="1" x14ac:dyDescent="0.35">
      <c r="A1274" s="117">
        <v>8</v>
      </c>
      <c r="B1274" s="123">
        <v>7</v>
      </c>
      <c r="C1274" s="119">
        <v>12.930000000000001</v>
      </c>
      <c r="D1274" s="117">
        <v>13.9</v>
      </c>
      <c r="E1274" s="117">
        <v>12.4</v>
      </c>
      <c r="F1274" s="117">
        <v>1</v>
      </c>
      <c r="G1274" s="117">
        <v>2</v>
      </c>
      <c r="H1274" s="117">
        <v>0.5</v>
      </c>
      <c r="I1274" s="117">
        <v>2</v>
      </c>
      <c r="J1274" s="235">
        <f t="shared" si="57"/>
        <v>8</v>
      </c>
      <c r="K1274" s="236">
        <f t="shared" si="59"/>
        <v>13.9</v>
      </c>
      <c r="L1274" s="236">
        <f t="shared" si="58"/>
        <v>12.930000000000001</v>
      </c>
    </row>
    <row r="1275" spans="1:12" hidden="1" x14ac:dyDescent="0.35">
      <c r="A1275" s="117">
        <v>8</v>
      </c>
      <c r="B1275" s="123">
        <v>8</v>
      </c>
      <c r="C1275" s="119">
        <v>13.930000000000001</v>
      </c>
      <c r="D1275" s="117">
        <v>18.899999999999999</v>
      </c>
      <c r="E1275" s="117">
        <v>15.1</v>
      </c>
      <c r="F1275" s="117">
        <v>1</v>
      </c>
      <c r="G1275" s="117">
        <v>2</v>
      </c>
      <c r="H1275" s="117">
        <v>0.3</v>
      </c>
      <c r="I1275" s="117">
        <v>2</v>
      </c>
      <c r="J1275" s="235">
        <f t="shared" si="57"/>
        <v>8</v>
      </c>
      <c r="K1275" s="236">
        <f t="shared" si="59"/>
        <v>18.899999999999999</v>
      </c>
      <c r="L1275" s="236">
        <f t="shared" si="58"/>
        <v>13.930000000000001</v>
      </c>
    </row>
    <row r="1276" spans="1:12" hidden="1" x14ac:dyDescent="0.35">
      <c r="A1276" s="117">
        <v>8</v>
      </c>
      <c r="B1276" s="123">
        <v>9</v>
      </c>
      <c r="C1276" s="119">
        <v>13.540000000000001</v>
      </c>
      <c r="D1276" s="117">
        <v>15</v>
      </c>
      <c r="E1276" s="117">
        <v>13.5</v>
      </c>
      <c r="F1276" s="117">
        <v>1</v>
      </c>
      <c r="G1276" s="117">
        <v>2</v>
      </c>
      <c r="H1276" s="117">
        <v>0.4</v>
      </c>
      <c r="I1276" s="117">
        <v>2</v>
      </c>
      <c r="J1276" s="235">
        <f t="shared" si="57"/>
        <v>8</v>
      </c>
      <c r="K1276" s="236">
        <f t="shared" si="59"/>
        <v>15</v>
      </c>
      <c r="L1276" s="236">
        <f t="shared" si="58"/>
        <v>13.540000000000001</v>
      </c>
    </row>
    <row r="1277" spans="1:12" hidden="1" x14ac:dyDescent="0.35">
      <c r="A1277" s="117">
        <v>8</v>
      </c>
      <c r="B1277" s="123">
        <v>10</v>
      </c>
      <c r="C1277" s="119">
        <v>13.959999999999999</v>
      </c>
      <c r="D1277" s="117">
        <v>18.100000000000001</v>
      </c>
      <c r="E1277" s="117">
        <v>14.8</v>
      </c>
      <c r="F1277" s="117">
        <v>1</v>
      </c>
      <c r="G1277" s="117">
        <v>2</v>
      </c>
      <c r="H1277" s="117">
        <v>0.6</v>
      </c>
      <c r="I1277" s="117">
        <v>2</v>
      </c>
      <c r="J1277" s="235">
        <f t="shared" si="57"/>
        <v>8</v>
      </c>
      <c r="K1277" s="236">
        <f t="shared" si="59"/>
        <v>18.100000000000001</v>
      </c>
      <c r="L1277" s="236">
        <f t="shared" si="58"/>
        <v>13.959999999999999</v>
      </c>
    </row>
    <row r="1278" spans="1:12" hidden="1" x14ac:dyDescent="0.35">
      <c r="A1278" s="117">
        <v>8</v>
      </c>
      <c r="B1278" s="123">
        <v>11</v>
      </c>
      <c r="C1278" s="119">
        <v>13.38</v>
      </c>
      <c r="D1278" s="117">
        <v>15.9</v>
      </c>
      <c r="E1278" s="117">
        <v>13.5</v>
      </c>
      <c r="F1278" s="117">
        <v>1</v>
      </c>
      <c r="G1278" s="117">
        <v>2</v>
      </c>
      <c r="H1278" s="117">
        <v>0.7</v>
      </c>
      <c r="I1278" s="117">
        <v>2</v>
      </c>
      <c r="J1278" s="235">
        <f t="shared" si="57"/>
        <v>8</v>
      </c>
      <c r="K1278" s="236">
        <f t="shared" si="59"/>
        <v>15.9</v>
      </c>
      <c r="L1278" s="236">
        <f t="shared" si="58"/>
        <v>13.38</v>
      </c>
    </row>
    <row r="1279" spans="1:12" hidden="1" x14ac:dyDescent="0.35">
      <c r="A1279" s="117">
        <v>8</v>
      </c>
      <c r="B1279" s="123">
        <v>12</v>
      </c>
      <c r="C1279" s="119">
        <v>14.190000000000001</v>
      </c>
      <c r="D1279" s="117">
        <v>18.2</v>
      </c>
      <c r="E1279" s="117">
        <v>15.8</v>
      </c>
      <c r="F1279" s="117">
        <v>1</v>
      </c>
      <c r="G1279" s="117">
        <v>2</v>
      </c>
      <c r="H1279" s="117">
        <v>1.6</v>
      </c>
      <c r="I1279" s="117">
        <v>2</v>
      </c>
      <c r="J1279" s="235">
        <f t="shared" si="57"/>
        <v>8</v>
      </c>
      <c r="K1279" s="236">
        <f t="shared" si="59"/>
        <v>18.2</v>
      </c>
      <c r="L1279" s="236">
        <f t="shared" si="58"/>
        <v>14.190000000000001</v>
      </c>
    </row>
    <row r="1280" spans="1:12" hidden="1" x14ac:dyDescent="0.35">
      <c r="A1280" s="117">
        <v>8</v>
      </c>
      <c r="B1280" s="123">
        <v>13</v>
      </c>
      <c r="C1280" s="119">
        <v>14.669999999999998</v>
      </c>
      <c r="D1280" s="117">
        <v>22.7</v>
      </c>
      <c r="E1280" s="117">
        <v>18.7</v>
      </c>
      <c r="F1280" s="117">
        <v>1</v>
      </c>
      <c r="G1280" s="117">
        <v>2</v>
      </c>
      <c r="H1280" s="117">
        <v>1.9</v>
      </c>
      <c r="I1280" s="117">
        <v>2</v>
      </c>
      <c r="J1280" s="235">
        <f t="shared" si="57"/>
        <v>8</v>
      </c>
      <c r="K1280" s="236">
        <f t="shared" si="59"/>
        <v>22.7</v>
      </c>
      <c r="L1280" s="236">
        <f t="shared" si="58"/>
        <v>14.669999999999998</v>
      </c>
    </row>
    <row r="1281" spans="1:12" hidden="1" x14ac:dyDescent="0.35">
      <c r="A1281" s="117">
        <v>8</v>
      </c>
      <c r="B1281" s="123">
        <v>14</v>
      </c>
      <c r="C1281" s="119">
        <v>13.75</v>
      </c>
      <c r="D1281" s="117">
        <v>15.3</v>
      </c>
      <c r="E1281" s="117">
        <v>13.5</v>
      </c>
      <c r="F1281" s="117">
        <v>1</v>
      </c>
      <c r="G1281" s="117">
        <v>2</v>
      </c>
      <c r="H1281" s="117">
        <v>1.7</v>
      </c>
      <c r="I1281" s="117">
        <v>2</v>
      </c>
      <c r="J1281" s="235">
        <f t="shared" si="57"/>
        <v>8</v>
      </c>
      <c r="K1281" s="236">
        <f t="shared" si="59"/>
        <v>15.3</v>
      </c>
      <c r="L1281" s="236">
        <f t="shared" si="58"/>
        <v>13.75</v>
      </c>
    </row>
    <row r="1282" spans="1:12" hidden="1" x14ac:dyDescent="0.35">
      <c r="A1282" s="117">
        <v>8</v>
      </c>
      <c r="B1282" s="123">
        <v>15</v>
      </c>
      <c r="C1282" s="119">
        <v>13.809999999999999</v>
      </c>
      <c r="D1282" s="117">
        <v>16.399999999999999</v>
      </c>
      <c r="E1282" s="117">
        <v>14.6</v>
      </c>
      <c r="F1282" s="117">
        <v>1</v>
      </c>
      <c r="G1282" s="117">
        <v>2</v>
      </c>
      <c r="H1282" s="117">
        <v>1.2</v>
      </c>
      <c r="I1282" s="117">
        <v>2</v>
      </c>
      <c r="J1282" s="235">
        <f t="shared" si="57"/>
        <v>8</v>
      </c>
      <c r="K1282" s="236">
        <f t="shared" si="59"/>
        <v>16.399999999999999</v>
      </c>
      <c r="L1282" s="236">
        <f t="shared" si="58"/>
        <v>13.809999999999999</v>
      </c>
    </row>
    <row r="1283" spans="1:12" hidden="1" x14ac:dyDescent="0.35">
      <c r="A1283" s="117">
        <v>8</v>
      </c>
      <c r="B1283" s="123">
        <v>16</v>
      </c>
      <c r="C1283" s="119">
        <v>14.030000000000001</v>
      </c>
      <c r="D1283" s="117">
        <v>19.899999999999999</v>
      </c>
      <c r="E1283" s="117">
        <v>16.7</v>
      </c>
      <c r="F1283" s="117">
        <v>1</v>
      </c>
      <c r="G1283" s="117">
        <v>2</v>
      </c>
      <c r="H1283" s="117">
        <v>1.5</v>
      </c>
      <c r="I1283" s="117">
        <v>2</v>
      </c>
      <c r="J1283" s="235">
        <f t="shared" si="57"/>
        <v>8</v>
      </c>
      <c r="K1283" s="236">
        <f t="shared" si="59"/>
        <v>19.899999999999999</v>
      </c>
      <c r="L1283" s="236">
        <f t="shared" si="58"/>
        <v>14.030000000000001</v>
      </c>
    </row>
    <row r="1284" spans="1:12" hidden="1" x14ac:dyDescent="0.35">
      <c r="A1284" s="117">
        <v>8</v>
      </c>
      <c r="B1284" s="123">
        <v>17</v>
      </c>
      <c r="C1284" s="119">
        <v>14.09</v>
      </c>
      <c r="D1284" s="117">
        <v>20.2</v>
      </c>
      <c r="E1284" s="117">
        <v>16.8</v>
      </c>
      <c r="F1284" s="117">
        <v>1</v>
      </c>
      <c r="G1284" s="117">
        <v>2</v>
      </c>
      <c r="H1284" s="117">
        <v>1.3</v>
      </c>
      <c r="I1284" s="117">
        <v>2</v>
      </c>
      <c r="J1284" s="235">
        <f t="shared" si="57"/>
        <v>8</v>
      </c>
      <c r="K1284" s="236">
        <f t="shared" si="59"/>
        <v>20.2</v>
      </c>
      <c r="L1284" s="236">
        <f t="shared" si="58"/>
        <v>14.09</v>
      </c>
    </row>
    <row r="1285" spans="1:12" hidden="1" x14ac:dyDescent="0.35">
      <c r="A1285" s="117">
        <v>8</v>
      </c>
      <c r="B1285" s="123">
        <v>18</v>
      </c>
      <c r="C1285" s="119">
        <v>13.780000000000001</v>
      </c>
      <c r="D1285" s="117">
        <v>19.8</v>
      </c>
      <c r="E1285" s="117">
        <v>16.399999999999999</v>
      </c>
      <c r="F1285" s="117">
        <v>1</v>
      </c>
      <c r="G1285" s="117">
        <v>2</v>
      </c>
      <c r="H1285" s="117">
        <v>1.2</v>
      </c>
      <c r="I1285" s="117">
        <v>2</v>
      </c>
      <c r="J1285" s="235">
        <f t="shared" si="57"/>
        <v>8</v>
      </c>
      <c r="K1285" s="236">
        <f t="shared" si="59"/>
        <v>19.8</v>
      </c>
      <c r="L1285" s="236">
        <f t="shared" si="58"/>
        <v>13.780000000000001</v>
      </c>
    </row>
    <row r="1286" spans="1:12" hidden="1" x14ac:dyDescent="0.35">
      <c r="A1286" s="117">
        <v>8</v>
      </c>
      <c r="B1286" s="123">
        <v>19</v>
      </c>
      <c r="C1286" s="119">
        <v>13.37</v>
      </c>
      <c r="D1286" s="117">
        <v>14.8</v>
      </c>
      <c r="E1286" s="117">
        <v>12.9</v>
      </c>
      <c r="F1286" s="117">
        <v>1</v>
      </c>
      <c r="G1286" s="117">
        <v>2</v>
      </c>
      <c r="H1286" s="117">
        <v>1.3</v>
      </c>
      <c r="I1286" s="117">
        <v>2</v>
      </c>
      <c r="J1286" s="235">
        <f t="shared" si="57"/>
        <v>8</v>
      </c>
      <c r="K1286" s="236">
        <f t="shared" si="59"/>
        <v>14.8</v>
      </c>
      <c r="L1286" s="236">
        <f t="shared" si="58"/>
        <v>13.37</v>
      </c>
    </row>
    <row r="1287" spans="1:12" hidden="1" x14ac:dyDescent="0.35">
      <c r="A1287" s="117">
        <v>8</v>
      </c>
      <c r="B1287" s="123">
        <v>20</v>
      </c>
      <c r="C1287" s="119">
        <v>13.99</v>
      </c>
      <c r="D1287" s="117">
        <v>19</v>
      </c>
      <c r="E1287" s="117">
        <v>15.6</v>
      </c>
      <c r="F1287" s="117">
        <v>1</v>
      </c>
      <c r="G1287" s="117">
        <v>2</v>
      </c>
      <c r="H1287" s="117">
        <v>1.7</v>
      </c>
      <c r="I1287" s="117">
        <v>2</v>
      </c>
      <c r="J1287" s="235">
        <f t="shared" si="57"/>
        <v>8</v>
      </c>
      <c r="K1287" s="236">
        <f t="shared" si="59"/>
        <v>19</v>
      </c>
      <c r="L1287" s="236">
        <f t="shared" si="58"/>
        <v>13.99</v>
      </c>
    </row>
    <row r="1288" spans="1:12" hidden="1" x14ac:dyDescent="0.35">
      <c r="A1288" s="117">
        <v>8</v>
      </c>
      <c r="B1288" s="123">
        <v>21</v>
      </c>
      <c r="C1288" s="119">
        <v>13.690000000000001</v>
      </c>
      <c r="D1288" s="117">
        <v>17.7</v>
      </c>
      <c r="E1288" s="117">
        <v>14.9</v>
      </c>
      <c r="F1288" s="117">
        <v>1</v>
      </c>
      <c r="G1288" s="117">
        <v>2</v>
      </c>
      <c r="H1288" s="117">
        <v>0.7</v>
      </c>
      <c r="I1288" s="117">
        <v>2</v>
      </c>
      <c r="J1288" s="235">
        <f t="shared" si="57"/>
        <v>8</v>
      </c>
      <c r="K1288" s="236">
        <f t="shared" si="59"/>
        <v>17.7</v>
      </c>
      <c r="L1288" s="236">
        <f t="shared" si="58"/>
        <v>13.690000000000001</v>
      </c>
    </row>
    <row r="1289" spans="1:12" hidden="1" x14ac:dyDescent="0.35">
      <c r="A1289" s="117">
        <v>8</v>
      </c>
      <c r="B1289" s="123">
        <v>22</v>
      </c>
      <c r="C1289" s="119">
        <v>14.209999999999999</v>
      </c>
      <c r="D1289" s="117">
        <v>20.3</v>
      </c>
      <c r="E1289" s="117">
        <v>16.7</v>
      </c>
      <c r="F1289" s="117">
        <v>1</v>
      </c>
      <c r="G1289" s="117">
        <v>2</v>
      </c>
      <c r="H1289" s="117">
        <v>1.6</v>
      </c>
      <c r="I1289" s="117">
        <v>2</v>
      </c>
      <c r="J1289" s="235">
        <f t="shared" si="57"/>
        <v>8</v>
      </c>
      <c r="K1289" s="236">
        <f t="shared" si="59"/>
        <v>20.3</v>
      </c>
      <c r="L1289" s="236">
        <f t="shared" si="58"/>
        <v>14.209999999999999</v>
      </c>
    </row>
    <row r="1290" spans="1:12" hidden="1" x14ac:dyDescent="0.35">
      <c r="A1290" s="117">
        <v>8</v>
      </c>
      <c r="B1290" s="123">
        <v>23</v>
      </c>
      <c r="C1290" s="119">
        <v>14.069999999999999</v>
      </c>
      <c r="D1290" s="117">
        <v>17.2</v>
      </c>
      <c r="E1290" s="117">
        <v>14.8</v>
      </c>
      <c r="F1290" s="117">
        <v>1</v>
      </c>
      <c r="G1290" s="117">
        <v>2</v>
      </c>
      <c r="H1290" s="117">
        <v>0.3</v>
      </c>
      <c r="I1290" s="117">
        <v>2</v>
      </c>
      <c r="J1290" s="235">
        <f t="shared" si="57"/>
        <v>8</v>
      </c>
      <c r="K1290" s="236">
        <f t="shared" si="59"/>
        <v>17.2</v>
      </c>
      <c r="L1290" s="236">
        <f t="shared" si="58"/>
        <v>14.069999999999999</v>
      </c>
    </row>
    <row r="1291" spans="1:12" hidden="1" x14ac:dyDescent="0.35">
      <c r="A1291" s="117">
        <v>8</v>
      </c>
      <c r="B1291" s="123">
        <v>24</v>
      </c>
      <c r="C1291" s="119">
        <v>13.819999999999999</v>
      </c>
      <c r="D1291" s="117">
        <v>18.2</v>
      </c>
      <c r="E1291" s="117">
        <v>15.3</v>
      </c>
      <c r="F1291" s="117">
        <v>1</v>
      </c>
      <c r="G1291" s="117">
        <v>2</v>
      </c>
      <c r="H1291" s="117">
        <v>1.5</v>
      </c>
      <c r="I1291" s="117">
        <v>2</v>
      </c>
      <c r="J1291" s="235">
        <f t="shared" ref="J1291:J1354" si="60">+A1291</f>
        <v>8</v>
      </c>
      <c r="K1291" s="236">
        <f t="shared" si="59"/>
        <v>18.2</v>
      </c>
      <c r="L1291" s="236">
        <f t="shared" ref="L1291:L1354" si="61">+C1291</f>
        <v>13.819999999999999</v>
      </c>
    </row>
    <row r="1292" spans="1:12" hidden="1" x14ac:dyDescent="0.35">
      <c r="A1292" s="117">
        <v>8</v>
      </c>
      <c r="B1292" s="117">
        <v>25</v>
      </c>
      <c r="C1292" s="119">
        <v>13.919999999999998</v>
      </c>
      <c r="D1292" s="117">
        <v>17.899999999999999</v>
      </c>
      <c r="E1292" s="117">
        <v>14.7</v>
      </c>
      <c r="F1292" s="117">
        <v>1</v>
      </c>
      <c r="G1292" s="117">
        <v>2</v>
      </c>
      <c r="H1292" s="117">
        <v>1.2</v>
      </c>
      <c r="J1292" s="235">
        <f t="shared" si="60"/>
        <v>8</v>
      </c>
      <c r="K1292" s="236">
        <f t="shared" si="59"/>
        <v>17.899999999999999</v>
      </c>
      <c r="L1292" s="236">
        <f t="shared" si="61"/>
        <v>13.919999999999998</v>
      </c>
    </row>
    <row r="1293" spans="1:12" hidden="1" x14ac:dyDescent="0.35">
      <c r="A1293" s="117">
        <v>8</v>
      </c>
      <c r="B1293" s="117">
        <v>26</v>
      </c>
      <c r="C1293" s="119">
        <v>13.75</v>
      </c>
      <c r="D1293" s="117">
        <v>17.100000000000001</v>
      </c>
      <c r="E1293" s="117">
        <v>14.3</v>
      </c>
      <c r="F1293" s="117">
        <v>1</v>
      </c>
      <c r="G1293" s="117">
        <v>2</v>
      </c>
      <c r="H1293" s="117">
        <v>1.1000000000000001</v>
      </c>
      <c r="J1293" s="235">
        <f t="shared" si="60"/>
        <v>8</v>
      </c>
      <c r="K1293" s="236">
        <f t="shared" si="59"/>
        <v>17.100000000000001</v>
      </c>
      <c r="L1293" s="236">
        <f t="shared" si="61"/>
        <v>13.75</v>
      </c>
    </row>
    <row r="1294" spans="1:12" hidden="1" x14ac:dyDescent="0.35">
      <c r="A1294" s="117">
        <v>8</v>
      </c>
      <c r="B1294" s="117">
        <v>27</v>
      </c>
      <c r="C1294" s="119">
        <v>13.969999999999999</v>
      </c>
      <c r="D1294" s="117">
        <v>17.399999999999999</v>
      </c>
      <c r="E1294" s="117">
        <v>14.9</v>
      </c>
      <c r="F1294" s="117">
        <v>1</v>
      </c>
      <c r="G1294" s="117">
        <v>2</v>
      </c>
      <c r="H1294" s="117">
        <v>1.5</v>
      </c>
      <c r="J1294" s="235">
        <f t="shared" si="60"/>
        <v>8</v>
      </c>
      <c r="K1294" s="236">
        <f t="shared" si="59"/>
        <v>17.399999999999999</v>
      </c>
      <c r="L1294" s="236">
        <f t="shared" si="61"/>
        <v>13.969999999999999</v>
      </c>
    </row>
    <row r="1295" spans="1:12" hidden="1" x14ac:dyDescent="0.35">
      <c r="A1295" s="117">
        <v>8</v>
      </c>
      <c r="B1295" s="117">
        <v>28</v>
      </c>
      <c r="C1295" s="119">
        <v>14.02</v>
      </c>
      <c r="D1295" s="117">
        <v>18.399999999999999</v>
      </c>
      <c r="E1295" s="117">
        <v>15</v>
      </c>
      <c r="F1295" s="117">
        <v>1</v>
      </c>
      <c r="G1295" s="117">
        <v>2</v>
      </c>
      <c r="H1295" s="117">
        <v>1.3</v>
      </c>
      <c r="J1295" s="235">
        <f t="shared" si="60"/>
        <v>8</v>
      </c>
      <c r="K1295" s="236">
        <f t="shared" si="59"/>
        <v>18.399999999999999</v>
      </c>
      <c r="L1295" s="236">
        <f t="shared" si="61"/>
        <v>14.02</v>
      </c>
    </row>
    <row r="1296" spans="1:12" hidden="1" x14ac:dyDescent="0.35">
      <c r="A1296" s="117">
        <v>8</v>
      </c>
      <c r="B1296" s="117">
        <v>29</v>
      </c>
      <c r="C1296" s="119">
        <v>13.66</v>
      </c>
      <c r="D1296" s="117">
        <v>17</v>
      </c>
      <c r="E1296" s="117">
        <v>13.9</v>
      </c>
      <c r="F1296" s="117">
        <v>1</v>
      </c>
      <c r="G1296" s="117">
        <v>2</v>
      </c>
      <c r="H1296" s="117">
        <v>0.8</v>
      </c>
      <c r="J1296" s="235">
        <f t="shared" si="60"/>
        <v>8</v>
      </c>
      <c r="K1296" s="236">
        <f t="shared" si="59"/>
        <v>17</v>
      </c>
      <c r="L1296" s="236">
        <f t="shared" si="61"/>
        <v>13.66</v>
      </c>
    </row>
    <row r="1297" spans="1:12" hidden="1" x14ac:dyDescent="0.35">
      <c r="A1297" s="117">
        <v>8</v>
      </c>
      <c r="B1297" s="117">
        <v>30</v>
      </c>
      <c r="C1297" s="119">
        <v>13.49</v>
      </c>
      <c r="D1297" s="117">
        <v>15.6</v>
      </c>
      <c r="E1297" s="117">
        <v>13.6</v>
      </c>
      <c r="F1297" s="117">
        <v>1</v>
      </c>
      <c r="G1297" s="117">
        <v>2</v>
      </c>
      <c r="H1297" s="117">
        <v>0.4</v>
      </c>
      <c r="J1297" s="235">
        <f t="shared" si="60"/>
        <v>8</v>
      </c>
      <c r="K1297" s="236">
        <f t="shared" si="59"/>
        <v>15.6</v>
      </c>
      <c r="L1297" s="236">
        <f t="shared" si="61"/>
        <v>13.49</v>
      </c>
    </row>
    <row r="1298" spans="1:12" hidden="1" x14ac:dyDescent="0.35">
      <c r="A1298" s="117">
        <v>8</v>
      </c>
      <c r="B1298" s="117">
        <v>31</v>
      </c>
      <c r="C1298" s="119">
        <v>13.959999999999999</v>
      </c>
      <c r="D1298" s="117">
        <v>16.8</v>
      </c>
      <c r="E1298" s="117">
        <v>14.8</v>
      </c>
      <c r="F1298" s="117">
        <v>1</v>
      </c>
      <c r="G1298" s="117">
        <v>2</v>
      </c>
      <c r="H1298" s="117">
        <v>0.7</v>
      </c>
      <c r="J1298" s="235">
        <f t="shared" si="60"/>
        <v>8</v>
      </c>
      <c r="K1298" s="236">
        <f t="shared" si="59"/>
        <v>16.8</v>
      </c>
      <c r="L1298" s="236">
        <f t="shared" si="61"/>
        <v>13.959999999999999</v>
      </c>
    </row>
    <row r="1299" spans="1:12" hidden="1" x14ac:dyDescent="0.35">
      <c r="A1299" s="117">
        <v>8</v>
      </c>
      <c r="B1299" s="117">
        <v>32</v>
      </c>
      <c r="C1299" s="119">
        <v>13.1</v>
      </c>
      <c r="D1299" s="117">
        <v>15.6</v>
      </c>
      <c r="E1299" s="117">
        <v>13.3</v>
      </c>
      <c r="F1299" s="117">
        <v>1</v>
      </c>
      <c r="G1299" s="117">
        <v>2</v>
      </c>
      <c r="H1299" s="117">
        <v>1.5</v>
      </c>
      <c r="J1299" s="235">
        <f t="shared" si="60"/>
        <v>8</v>
      </c>
      <c r="K1299" s="236">
        <f t="shared" ref="K1299:K1362" si="62">+D1299</f>
        <v>15.6</v>
      </c>
      <c r="L1299" s="236">
        <f t="shared" si="61"/>
        <v>13.1</v>
      </c>
    </row>
    <row r="1300" spans="1:12" hidden="1" x14ac:dyDescent="0.35">
      <c r="A1300" s="117">
        <v>8</v>
      </c>
      <c r="B1300" s="117">
        <v>33</v>
      </c>
      <c r="C1300" s="119">
        <v>13.85</v>
      </c>
      <c r="D1300" s="117">
        <v>16.2</v>
      </c>
      <c r="E1300" s="117">
        <v>14.4</v>
      </c>
      <c r="F1300" s="117">
        <v>1</v>
      </c>
      <c r="G1300" s="117">
        <v>2</v>
      </c>
      <c r="H1300" s="117">
        <v>0.6</v>
      </c>
      <c r="J1300" s="235">
        <f t="shared" si="60"/>
        <v>8</v>
      </c>
      <c r="K1300" s="236">
        <f t="shared" si="62"/>
        <v>16.2</v>
      </c>
      <c r="L1300" s="236">
        <f t="shared" si="61"/>
        <v>13.85</v>
      </c>
    </row>
    <row r="1301" spans="1:12" hidden="1" x14ac:dyDescent="0.35">
      <c r="A1301" s="117">
        <v>8</v>
      </c>
      <c r="B1301" s="117">
        <v>34</v>
      </c>
      <c r="C1301" s="119">
        <v>13.430000000000001</v>
      </c>
      <c r="D1301" s="117">
        <v>16.399999999999999</v>
      </c>
      <c r="E1301" s="117">
        <v>13.7</v>
      </c>
      <c r="F1301" s="117">
        <v>1</v>
      </c>
      <c r="G1301" s="117">
        <v>2</v>
      </c>
      <c r="H1301" s="117">
        <v>0.8</v>
      </c>
      <c r="J1301" s="235">
        <f t="shared" si="60"/>
        <v>8</v>
      </c>
      <c r="K1301" s="236">
        <f t="shared" si="62"/>
        <v>16.399999999999999</v>
      </c>
      <c r="L1301" s="236">
        <f t="shared" si="61"/>
        <v>13.430000000000001</v>
      </c>
    </row>
    <row r="1302" spans="1:12" hidden="1" x14ac:dyDescent="0.35">
      <c r="A1302" s="117">
        <v>8</v>
      </c>
      <c r="B1302" s="117">
        <v>35</v>
      </c>
      <c r="C1302" s="119">
        <v>13.190000000000001</v>
      </c>
      <c r="D1302" s="117">
        <v>14.7</v>
      </c>
      <c r="E1302" s="117">
        <v>12.4</v>
      </c>
      <c r="F1302" s="117">
        <v>1</v>
      </c>
      <c r="G1302" s="117">
        <v>2</v>
      </c>
      <c r="H1302" s="117">
        <v>0.9</v>
      </c>
      <c r="J1302" s="235">
        <f t="shared" si="60"/>
        <v>8</v>
      </c>
      <c r="K1302" s="236">
        <f t="shared" si="62"/>
        <v>14.7</v>
      </c>
      <c r="L1302" s="236">
        <f t="shared" si="61"/>
        <v>13.190000000000001</v>
      </c>
    </row>
    <row r="1303" spans="1:12" hidden="1" x14ac:dyDescent="0.35">
      <c r="A1303" s="117">
        <v>8</v>
      </c>
      <c r="B1303" s="117">
        <v>36</v>
      </c>
      <c r="C1303" s="119">
        <v>14.040000000000001</v>
      </c>
      <c r="D1303" s="117">
        <v>19</v>
      </c>
      <c r="E1303" s="117">
        <v>16.100000000000001</v>
      </c>
      <c r="F1303" s="117">
        <v>1</v>
      </c>
      <c r="G1303" s="117">
        <v>2</v>
      </c>
      <c r="H1303" s="117">
        <v>0.8</v>
      </c>
      <c r="J1303" s="235">
        <f t="shared" si="60"/>
        <v>8</v>
      </c>
      <c r="K1303" s="236">
        <f t="shared" si="62"/>
        <v>19</v>
      </c>
      <c r="L1303" s="236">
        <f t="shared" si="61"/>
        <v>14.040000000000001</v>
      </c>
    </row>
    <row r="1304" spans="1:12" hidden="1" x14ac:dyDescent="0.35">
      <c r="A1304" s="117">
        <v>8</v>
      </c>
      <c r="B1304" s="117">
        <v>37</v>
      </c>
      <c r="C1304" s="119">
        <v>13.73</v>
      </c>
      <c r="D1304" s="117">
        <v>17.899999999999999</v>
      </c>
      <c r="E1304" s="117">
        <v>15.5</v>
      </c>
      <c r="F1304" s="117">
        <v>1</v>
      </c>
      <c r="G1304" s="117">
        <v>2</v>
      </c>
      <c r="H1304" s="117">
        <v>1.2</v>
      </c>
      <c r="J1304" s="235">
        <f t="shared" si="60"/>
        <v>8</v>
      </c>
      <c r="K1304" s="236">
        <f t="shared" si="62"/>
        <v>17.899999999999999</v>
      </c>
      <c r="L1304" s="236">
        <f t="shared" si="61"/>
        <v>13.73</v>
      </c>
    </row>
    <row r="1305" spans="1:12" hidden="1" x14ac:dyDescent="0.35">
      <c r="A1305" s="117">
        <v>8</v>
      </c>
      <c r="B1305" s="117">
        <v>38</v>
      </c>
      <c r="C1305" s="119">
        <v>14.069999999999999</v>
      </c>
      <c r="D1305" s="117">
        <v>18.600000000000001</v>
      </c>
      <c r="E1305" s="117">
        <v>15.5</v>
      </c>
      <c r="F1305" s="117">
        <v>1</v>
      </c>
      <c r="G1305" s="117">
        <v>2</v>
      </c>
      <c r="H1305" s="117">
        <v>1.3</v>
      </c>
      <c r="J1305" s="235">
        <f t="shared" si="60"/>
        <v>8</v>
      </c>
      <c r="K1305" s="236">
        <f t="shared" si="62"/>
        <v>18.600000000000001</v>
      </c>
      <c r="L1305" s="236">
        <f t="shared" si="61"/>
        <v>14.069999999999999</v>
      </c>
    </row>
    <row r="1306" spans="1:12" hidden="1" x14ac:dyDescent="0.35">
      <c r="A1306" s="117">
        <v>8</v>
      </c>
      <c r="B1306" s="117">
        <v>39</v>
      </c>
      <c r="C1306" s="119">
        <v>13.65</v>
      </c>
      <c r="D1306" s="117">
        <v>16.899999999999999</v>
      </c>
      <c r="E1306" s="117">
        <v>14</v>
      </c>
      <c r="F1306" s="117">
        <v>1</v>
      </c>
      <c r="G1306" s="117">
        <v>2</v>
      </c>
      <c r="H1306" s="117">
        <v>1</v>
      </c>
      <c r="J1306" s="235">
        <f t="shared" si="60"/>
        <v>8</v>
      </c>
      <c r="K1306" s="236">
        <f t="shared" si="62"/>
        <v>16.899999999999999</v>
      </c>
      <c r="L1306" s="236">
        <f t="shared" si="61"/>
        <v>13.65</v>
      </c>
    </row>
    <row r="1307" spans="1:12" hidden="1" x14ac:dyDescent="0.35">
      <c r="A1307" s="117">
        <v>8</v>
      </c>
      <c r="B1307" s="117">
        <v>40</v>
      </c>
      <c r="C1307" s="119">
        <v>12.72</v>
      </c>
      <c r="D1307" s="117">
        <v>13.4</v>
      </c>
      <c r="E1307" s="117">
        <v>11.5</v>
      </c>
      <c r="F1307" s="117">
        <v>1</v>
      </c>
      <c r="G1307" s="117">
        <v>2</v>
      </c>
      <c r="H1307" s="117">
        <v>0.3</v>
      </c>
      <c r="J1307" s="235">
        <f t="shared" si="60"/>
        <v>8</v>
      </c>
      <c r="K1307" s="236">
        <f t="shared" si="62"/>
        <v>13.4</v>
      </c>
      <c r="L1307" s="236">
        <f t="shared" si="61"/>
        <v>12.72</v>
      </c>
    </row>
    <row r="1308" spans="1:12" hidden="1" x14ac:dyDescent="0.35">
      <c r="A1308" s="117">
        <v>8</v>
      </c>
      <c r="B1308" s="117">
        <v>41</v>
      </c>
      <c r="C1308" s="119">
        <v>13.77</v>
      </c>
      <c r="D1308" s="117">
        <v>16</v>
      </c>
      <c r="E1308" s="117">
        <v>14.3</v>
      </c>
      <c r="F1308" s="117">
        <v>1</v>
      </c>
      <c r="G1308" s="117">
        <v>2</v>
      </c>
      <c r="H1308" s="117">
        <v>1.2</v>
      </c>
      <c r="J1308" s="235">
        <f t="shared" si="60"/>
        <v>8</v>
      </c>
      <c r="K1308" s="236">
        <f t="shared" si="62"/>
        <v>16</v>
      </c>
      <c r="L1308" s="236">
        <f t="shared" si="61"/>
        <v>13.77</v>
      </c>
    </row>
    <row r="1309" spans="1:12" hidden="1" x14ac:dyDescent="0.35">
      <c r="A1309" s="117">
        <v>8</v>
      </c>
      <c r="B1309" s="117">
        <v>42</v>
      </c>
      <c r="C1309" s="119">
        <v>12.91</v>
      </c>
      <c r="D1309" s="117">
        <v>12.8</v>
      </c>
      <c r="E1309" s="117">
        <v>11.3</v>
      </c>
      <c r="F1309" s="117">
        <v>1</v>
      </c>
      <c r="G1309" s="117">
        <v>2</v>
      </c>
      <c r="H1309" s="117">
        <v>0.3</v>
      </c>
      <c r="J1309" s="235">
        <f t="shared" si="60"/>
        <v>8</v>
      </c>
      <c r="K1309" s="236">
        <f t="shared" si="62"/>
        <v>12.8</v>
      </c>
      <c r="L1309" s="236">
        <f t="shared" si="61"/>
        <v>12.91</v>
      </c>
    </row>
    <row r="1310" spans="1:12" hidden="1" x14ac:dyDescent="0.35">
      <c r="A1310" s="117">
        <v>8</v>
      </c>
      <c r="B1310" s="117">
        <v>43</v>
      </c>
      <c r="C1310" s="119">
        <v>12.8</v>
      </c>
      <c r="D1310" s="117">
        <v>13.6</v>
      </c>
      <c r="E1310" s="117">
        <v>12.1</v>
      </c>
      <c r="F1310" s="117">
        <v>1</v>
      </c>
      <c r="G1310" s="117">
        <v>2</v>
      </c>
      <c r="H1310" s="117">
        <v>0.7</v>
      </c>
      <c r="J1310" s="235">
        <f t="shared" si="60"/>
        <v>8</v>
      </c>
      <c r="K1310" s="236">
        <f t="shared" si="62"/>
        <v>13.6</v>
      </c>
      <c r="L1310" s="236">
        <f t="shared" si="61"/>
        <v>12.8</v>
      </c>
    </row>
    <row r="1311" spans="1:12" hidden="1" x14ac:dyDescent="0.35">
      <c r="A1311" s="117">
        <v>8</v>
      </c>
      <c r="B1311" s="117">
        <v>44</v>
      </c>
      <c r="C1311" s="119">
        <v>13.34</v>
      </c>
      <c r="D1311" s="117">
        <v>14.8</v>
      </c>
      <c r="E1311" s="117">
        <v>12.8</v>
      </c>
      <c r="F1311" s="117">
        <v>1</v>
      </c>
      <c r="G1311" s="117">
        <v>2</v>
      </c>
      <c r="H1311" s="117">
        <v>0.4</v>
      </c>
      <c r="J1311" s="235">
        <f t="shared" si="60"/>
        <v>8</v>
      </c>
      <c r="K1311" s="236">
        <f t="shared" si="62"/>
        <v>14.8</v>
      </c>
      <c r="L1311" s="236">
        <f t="shared" si="61"/>
        <v>13.34</v>
      </c>
    </row>
    <row r="1312" spans="1:12" hidden="1" x14ac:dyDescent="0.35">
      <c r="A1312" s="117">
        <v>8</v>
      </c>
      <c r="B1312" s="117">
        <v>45</v>
      </c>
      <c r="C1312" s="119">
        <v>13.209999999999999</v>
      </c>
      <c r="D1312" s="117">
        <v>14</v>
      </c>
      <c r="E1312" s="117">
        <v>12.2</v>
      </c>
      <c r="F1312" s="117">
        <v>1</v>
      </c>
      <c r="G1312" s="117">
        <v>2</v>
      </c>
      <c r="H1312" s="117">
        <v>0.6</v>
      </c>
      <c r="J1312" s="235">
        <f t="shared" si="60"/>
        <v>8</v>
      </c>
      <c r="K1312" s="236">
        <f t="shared" si="62"/>
        <v>14</v>
      </c>
      <c r="L1312" s="236">
        <f t="shared" si="61"/>
        <v>13.209999999999999</v>
      </c>
    </row>
    <row r="1313" spans="1:12" hidden="1" x14ac:dyDescent="0.35">
      <c r="A1313" s="117">
        <v>8</v>
      </c>
      <c r="B1313" s="117">
        <v>46</v>
      </c>
      <c r="C1313" s="119">
        <v>12.620000000000001</v>
      </c>
      <c r="D1313" s="117">
        <v>12.1</v>
      </c>
      <c r="E1313" s="117">
        <v>11.4</v>
      </c>
      <c r="F1313" s="117">
        <v>1</v>
      </c>
      <c r="G1313" s="117">
        <v>2</v>
      </c>
      <c r="H1313" s="117">
        <v>0.4</v>
      </c>
      <c r="J1313" s="235">
        <f t="shared" si="60"/>
        <v>8</v>
      </c>
      <c r="K1313" s="236">
        <f t="shared" si="62"/>
        <v>12.1</v>
      </c>
      <c r="L1313" s="236">
        <f t="shared" si="61"/>
        <v>12.620000000000001</v>
      </c>
    </row>
    <row r="1314" spans="1:12" hidden="1" x14ac:dyDescent="0.35">
      <c r="A1314" s="117">
        <v>8</v>
      </c>
      <c r="B1314" s="117">
        <v>47</v>
      </c>
      <c r="C1314" s="119">
        <v>12.67</v>
      </c>
      <c r="D1314" s="117">
        <v>12.9</v>
      </c>
      <c r="E1314" s="117">
        <v>11.4</v>
      </c>
      <c r="F1314" s="117">
        <v>1</v>
      </c>
      <c r="G1314" s="117">
        <v>2</v>
      </c>
      <c r="H1314" s="117">
        <v>0.3</v>
      </c>
      <c r="J1314" s="235">
        <f t="shared" si="60"/>
        <v>8</v>
      </c>
      <c r="K1314" s="236">
        <f t="shared" si="62"/>
        <v>12.9</v>
      </c>
      <c r="L1314" s="236">
        <f t="shared" si="61"/>
        <v>12.67</v>
      </c>
    </row>
    <row r="1315" spans="1:12" hidden="1" x14ac:dyDescent="0.35">
      <c r="A1315" s="117">
        <v>8</v>
      </c>
      <c r="B1315" s="117">
        <v>48</v>
      </c>
      <c r="C1315" s="119">
        <v>13.88</v>
      </c>
      <c r="D1315" s="117">
        <v>17.100000000000001</v>
      </c>
      <c r="E1315" s="117">
        <v>14</v>
      </c>
      <c r="F1315" s="117">
        <v>1</v>
      </c>
      <c r="G1315" s="117">
        <v>2</v>
      </c>
      <c r="H1315" s="117">
        <v>1.6</v>
      </c>
      <c r="J1315" s="235">
        <f t="shared" si="60"/>
        <v>8</v>
      </c>
      <c r="K1315" s="236">
        <f t="shared" si="62"/>
        <v>17.100000000000001</v>
      </c>
      <c r="L1315" s="236">
        <f t="shared" si="61"/>
        <v>13.88</v>
      </c>
    </row>
    <row r="1316" spans="1:12" hidden="1" x14ac:dyDescent="0.35">
      <c r="A1316" s="117">
        <v>8</v>
      </c>
      <c r="B1316" s="117">
        <v>49</v>
      </c>
      <c r="C1316" s="119">
        <v>13.52</v>
      </c>
      <c r="D1316" s="117">
        <v>17.7</v>
      </c>
      <c r="E1316" s="117">
        <v>14.1</v>
      </c>
      <c r="F1316" s="117">
        <v>1</v>
      </c>
      <c r="G1316" s="117">
        <v>2</v>
      </c>
      <c r="H1316" s="117">
        <v>1.3</v>
      </c>
      <c r="J1316" s="235">
        <f t="shared" si="60"/>
        <v>8</v>
      </c>
      <c r="K1316" s="236">
        <f t="shared" si="62"/>
        <v>17.7</v>
      </c>
      <c r="L1316" s="236">
        <f t="shared" si="61"/>
        <v>13.52</v>
      </c>
    </row>
    <row r="1317" spans="1:12" hidden="1" x14ac:dyDescent="0.35">
      <c r="A1317" s="117">
        <v>8</v>
      </c>
      <c r="B1317" s="117">
        <v>50</v>
      </c>
      <c r="C1317" s="119">
        <v>14.190000000000001</v>
      </c>
      <c r="D1317" s="117">
        <v>17</v>
      </c>
      <c r="E1317" s="117">
        <v>15</v>
      </c>
      <c r="F1317" s="117">
        <v>1</v>
      </c>
      <c r="G1317" s="117">
        <v>2</v>
      </c>
      <c r="H1317" s="117">
        <v>1.2</v>
      </c>
      <c r="J1317" s="235">
        <f t="shared" si="60"/>
        <v>8</v>
      </c>
      <c r="K1317" s="236">
        <f t="shared" si="62"/>
        <v>17</v>
      </c>
      <c r="L1317" s="236">
        <f t="shared" si="61"/>
        <v>14.190000000000001</v>
      </c>
    </row>
    <row r="1318" spans="1:12" hidden="1" x14ac:dyDescent="0.35">
      <c r="A1318" s="117">
        <v>8</v>
      </c>
      <c r="B1318" s="117">
        <v>51</v>
      </c>
      <c r="C1318" s="119">
        <v>13.05</v>
      </c>
      <c r="D1318" s="117">
        <v>15.4</v>
      </c>
      <c r="E1318" s="117">
        <v>13.6</v>
      </c>
      <c r="F1318" s="117">
        <v>1</v>
      </c>
      <c r="G1318" s="117">
        <v>2</v>
      </c>
      <c r="H1318" s="117">
        <v>0.7</v>
      </c>
      <c r="J1318" s="235">
        <f t="shared" si="60"/>
        <v>8</v>
      </c>
      <c r="K1318" s="236">
        <f t="shared" si="62"/>
        <v>15.4</v>
      </c>
      <c r="L1318" s="236">
        <f t="shared" si="61"/>
        <v>13.05</v>
      </c>
    </row>
    <row r="1319" spans="1:12" hidden="1" x14ac:dyDescent="0.35">
      <c r="A1319" s="117">
        <v>8</v>
      </c>
      <c r="B1319" s="117">
        <v>52</v>
      </c>
      <c r="C1319" s="119">
        <v>13.15</v>
      </c>
      <c r="D1319" s="117">
        <v>13.4</v>
      </c>
      <c r="E1319" s="117">
        <v>12</v>
      </c>
      <c r="F1319" s="117">
        <v>1</v>
      </c>
      <c r="G1319" s="117">
        <v>2</v>
      </c>
      <c r="H1319" s="117">
        <v>0.4</v>
      </c>
      <c r="J1319" s="235">
        <f t="shared" si="60"/>
        <v>8</v>
      </c>
      <c r="K1319" s="236">
        <f t="shared" si="62"/>
        <v>13.4</v>
      </c>
      <c r="L1319" s="236">
        <f t="shared" si="61"/>
        <v>13.15</v>
      </c>
    </row>
    <row r="1320" spans="1:12" hidden="1" x14ac:dyDescent="0.35">
      <c r="A1320" s="117">
        <v>8</v>
      </c>
      <c r="B1320" s="117">
        <v>53</v>
      </c>
      <c r="C1320" s="119">
        <v>13.25</v>
      </c>
      <c r="D1320" s="117">
        <v>15.6</v>
      </c>
      <c r="E1320" s="117">
        <v>13.6</v>
      </c>
      <c r="F1320" s="117">
        <v>1</v>
      </c>
      <c r="G1320" s="117">
        <v>2</v>
      </c>
      <c r="H1320" s="117">
        <v>0.3</v>
      </c>
      <c r="J1320" s="235">
        <f t="shared" si="60"/>
        <v>8</v>
      </c>
      <c r="K1320" s="236">
        <f t="shared" si="62"/>
        <v>15.6</v>
      </c>
      <c r="L1320" s="236">
        <f t="shared" si="61"/>
        <v>13.25</v>
      </c>
    </row>
    <row r="1321" spans="1:12" hidden="1" x14ac:dyDescent="0.35">
      <c r="A1321" s="117">
        <v>8</v>
      </c>
      <c r="B1321" s="117">
        <v>54</v>
      </c>
      <c r="C1321" s="119">
        <v>12.41</v>
      </c>
      <c r="D1321" s="117">
        <v>12.2</v>
      </c>
      <c r="E1321" s="117">
        <v>10.5</v>
      </c>
      <c r="F1321" s="117">
        <v>1</v>
      </c>
      <c r="G1321" s="117">
        <v>2</v>
      </c>
      <c r="H1321" s="117">
        <v>0.6</v>
      </c>
      <c r="J1321" s="235">
        <f t="shared" si="60"/>
        <v>8</v>
      </c>
      <c r="K1321" s="236">
        <f t="shared" si="62"/>
        <v>12.2</v>
      </c>
      <c r="L1321" s="236">
        <f t="shared" si="61"/>
        <v>12.41</v>
      </c>
    </row>
    <row r="1322" spans="1:12" hidden="1" x14ac:dyDescent="0.35">
      <c r="A1322" s="117">
        <v>8</v>
      </c>
      <c r="B1322" s="117">
        <v>55</v>
      </c>
      <c r="C1322" s="119">
        <v>13.030000000000001</v>
      </c>
      <c r="D1322" s="117">
        <v>13.9</v>
      </c>
      <c r="E1322" s="117">
        <v>12.5</v>
      </c>
      <c r="F1322" s="117">
        <v>1</v>
      </c>
      <c r="G1322" s="117">
        <v>2</v>
      </c>
      <c r="H1322" s="117">
        <v>0.4</v>
      </c>
      <c r="J1322" s="235">
        <f t="shared" si="60"/>
        <v>8</v>
      </c>
      <c r="K1322" s="236">
        <f t="shared" si="62"/>
        <v>13.9</v>
      </c>
      <c r="L1322" s="236">
        <f t="shared" si="61"/>
        <v>13.030000000000001</v>
      </c>
    </row>
    <row r="1323" spans="1:12" hidden="1" x14ac:dyDescent="0.35">
      <c r="A1323" s="117">
        <v>8</v>
      </c>
      <c r="B1323" s="117">
        <v>56</v>
      </c>
      <c r="C1323" s="119">
        <v>11.89</v>
      </c>
      <c r="D1323" s="117">
        <v>10.8</v>
      </c>
      <c r="E1323" s="117">
        <v>9.6</v>
      </c>
      <c r="F1323" s="117">
        <v>1</v>
      </c>
      <c r="G1323" s="117">
        <v>2</v>
      </c>
      <c r="H1323" s="117">
        <v>0.3</v>
      </c>
      <c r="J1323" s="235">
        <f t="shared" si="60"/>
        <v>8</v>
      </c>
      <c r="K1323" s="236">
        <f t="shared" si="62"/>
        <v>10.8</v>
      </c>
      <c r="L1323" s="236">
        <f t="shared" si="61"/>
        <v>11.89</v>
      </c>
    </row>
    <row r="1324" spans="1:12" hidden="1" x14ac:dyDescent="0.35">
      <c r="A1324" s="117">
        <v>8</v>
      </c>
      <c r="B1324" s="117">
        <v>57</v>
      </c>
      <c r="C1324" s="119">
        <v>14.41</v>
      </c>
      <c r="D1324" s="117">
        <v>18.8</v>
      </c>
      <c r="E1324" s="117">
        <v>15.9</v>
      </c>
      <c r="F1324" s="117">
        <v>2</v>
      </c>
      <c r="G1324" s="117">
        <v>3</v>
      </c>
      <c r="H1324" s="117">
        <v>0.8</v>
      </c>
      <c r="J1324" s="235">
        <f t="shared" si="60"/>
        <v>8</v>
      </c>
      <c r="K1324" s="236">
        <f t="shared" si="62"/>
        <v>18.8</v>
      </c>
      <c r="L1324" s="236">
        <f t="shared" si="61"/>
        <v>14.41</v>
      </c>
    </row>
    <row r="1325" spans="1:12" hidden="1" x14ac:dyDescent="0.35">
      <c r="A1325" s="117">
        <v>8</v>
      </c>
      <c r="B1325" s="117">
        <v>58</v>
      </c>
      <c r="C1325" s="119">
        <v>13.87</v>
      </c>
      <c r="D1325" s="117">
        <v>16.899999999999999</v>
      </c>
      <c r="E1325" s="117">
        <v>14.9</v>
      </c>
      <c r="F1325" s="117">
        <v>2</v>
      </c>
      <c r="G1325" s="117">
        <v>3</v>
      </c>
      <c r="H1325" s="117">
        <v>1.2</v>
      </c>
      <c r="J1325" s="235">
        <f t="shared" si="60"/>
        <v>8</v>
      </c>
      <c r="K1325" s="236">
        <f t="shared" si="62"/>
        <v>16.899999999999999</v>
      </c>
      <c r="L1325" s="236">
        <f t="shared" si="61"/>
        <v>13.87</v>
      </c>
    </row>
    <row r="1326" spans="1:12" hidden="1" x14ac:dyDescent="0.35">
      <c r="A1326" s="117">
        <v>8</v>
      </c>
      <c r="B1326" s="117">
        <v>59</v>
      </c>
      <c r="C1326" s="119">
        <v>12.959999999999999</v>
      </c>
      <c r="D1326" s="117">
        <v>14.1</v>
      </c>
      <c r="E1326" s="117">
        <v>12.1</v>
      </c>
      <c r="F1326" s="117">
        <v>2</v>
      </c>
      <c r="G1326" s="117">
        <v>3</v>
      </c>
      <c r="H1326" s="117">
        <v>1.2</v>
      </c>
      <c r="J1326" s="235">
        <f t="shared" si="60"/>
        <v>8</v>
      </c>
      <c r="K1326" s="236">
        <f t="shared" si="62"/>
        <v>14.1</v>
      </c>
      <c r="L1326" s="236">
        <f t="shared" si="61"/>
        <v>12.959999999999999</v>
      </c>
    </row>
    <row r="1327" spans="1:12" hidden="1" x14ac:dyDescent="0.35">
      <c r="A1327" s="117">
        <v>8</v>
      </c>
      <c r="B1327" s="117">
        <v>60</v>
      </c>
      <c r="C1327" s="119">
        <v>12.930000000000001</v>
      </c>
      <c r="D1327" s="117">
        <v>13.2</v>
      </c>
      <c r="E1327" s="117">
        <v>10.7</v>
      </c>
      <c r="F1327" s="117">
        <v>2</v>
      </c>
      <c r="G1327" s="117">
        <v>3</v>
      </c>
      <c r="H1327" s="117">
        <v>1</v>
      </c>
      <c r="J1327" s="235">
        <f t="shared" si="60"/>
        <v>8</v>
      </c>
      <c r="K1327" s="236">
        <f t="shared" si="62"/>
        <v>13.2</v>
      </c>
      <c r="L1327" s="236">
        <f t="shared" si="61"/>
        <v>12.930000000000001</v>
      </c>
    </row>
    <row r="1328" spans="1:12" hidden="1" x14ac:dyDescent="0.35">
      <c r="A1328" s="117">
        <v>8</v>
      </c>
      <c r="B1328" s="117">
        <v>61</v>
      </c>
      <c r="C1328" s="119">
        <v>14.709999999999999</v>
      </c>
      <c r="D1328" s="117">
        <v>18.7</v>
      </c>
      <c r="E1328" s="117">
        <v>15.7</v>
      </c>
      <c r="F1328" s="117">
        <v>2</v>
      </c>
      <c r="G1328" s="117">
        <v>3</v>
      </c>
      <c r="H1328" s="117">
        <v>1.4</v>
      </c>
      <c r="J1328" s="235">
        <f t="shared" si="60"/>
        <v>8</v>
      </c>
      <c r="K1328" s="236">
        <f t="shared" si="62"/>
        <v>18.7</v>
      </c>
      <c r="L1328" s="236">
        <f t="shared" si="61"/>
        <v>14.709999999999999</v>
      </c>
    </row>
    <row r="1329" spans="1:12" hidden="1" x14ac:dyDescent="0.35">
      <c r="A1329" s="117">
        <v>8</v>
      </c>
      <c r="B1329" s="117">
        <v>62</v>
      </c>
      <c r="C1329" s="119">
        <v>14.27</v>
      </c>
      <c r="D1329" s="117">
        <v>20.100000000000001</v>
      </c>
      <c r="E1329" s="117">
        <v>16.7</v>
      </c>
      <c r="F1329" s="117">
        <v>2</v>
      </c>
      <c r="G1329" s="117">
        <v>3</v>
      </c>
      <c r="H1329" s="117">
        <v>0.8</v>
      </c>
      <c r="J1329" s="235">
        <f t="shared" si="60"/>
        <v>8</v>
      </c>
      <c r="K1329" s="236">
        <f t="shared" si="62"/>
        <v>20.100000000000001</v>
      </c>
      <c r="L1329" s="236">
        <f t="shared" si="61"/>
        <v>14.27</v>
      </c>
    </row>
    <row r="1330" spans="1:12" hidden="1" x14ac:dyDescent="0.35">
      <c r="A1330" s="117">
        <v>8</v>
      </c>
      <c r="B1330" s="117">
        <v>63</v>
      </c>
      <c r="C1330" s="119">
        <v>14.23</v>
      </c>
      <c r="D1330" s="117">
        <v>19.899999999999999</v>
      </c>
      <c r="E1330" s="117">
        <v>17.2</v>
      </c>
      <c r="F1330" s="117">
        <v>2</v>
      </c>
      <c r="G1330" s="117">
        <v>3</v>
      </c>
      <c r="H1330" s="117">
        <v>0.6</v>
      </c>
      <c r="J1330" s="235">
        <f t="shared" si="60"/>
        <v>8</v>
      </c>
      <c r="K1330" s="236">
        <f t="shared" si="62"/>
        <v>19.899999999999999</v>
      </c>
      <c r="L1330" s="236">
        <f t="shared" si="61"/>
        <v>14.23</v>
      </c>
    </row>
    <row r="1331" spans="1:12" hidden="1" x14ac:dyDescent="0.35">
      <c r="A1331" s="117">
        <v>8</v>
      </c>
      <c r="B1331" s="117">
        <v>64</v>
      </c>
      <c r="C1331" s="119">
        <v>13.99</v>
      </c>
      <c r="D1331" s="117">
        <v>18.600000000000001</v>
      </c>
      <c r="E1331" s="117">
        <v>15.2</v>
      </c>
      <c r="F1331" s="117">
        <v>2</v>
      </c>
      <c r="G1331" s="117">
        <v>3</v>
      </c>
      <c r="H1331" s="117">
        <v>0.6</v>
      </c>
      <c r="J1331" s="235">
        <f t="shared" si="60"/>
        <v>8</v>
      </c>
      <c r="K1331" s="236">
        <f t="shared" si="62"/>
        <v>18.600000000000001</v>
      </c>
      <c r="L1331" s="236">
        <f t="shared" si="61"/>
        <v>13.99</v>
      </c>
    </row>
    <row r="1332" spans="1:12" hidden="1" x14ac:dyDescent="0.35">
      <c r="A1332" s="117">
        <v>8</v>
      </c>
      <c r="B1332" s="117">
        <v>65</v>
      </c>
      <c r="C1332" s="119">
        <v>14.48</v>
      </c>
      <c r="D1332" s="117">
        <v>21.6</v>
      </c>
      <c r="E1332" s="117">
        <v>17.7</v>
      </c>
      <c r="F1332" s="117">
        <v>2</v>
      </c>
      <c r="G1332" s="117">
        <v>3</v>
      </c>
      <c r="H1332" s="117">
        <v>1.4</v>
      </c>
      <c r="J1332" s="235">
        <f t="shared" si="60"/>
        <v>8</v>
      </c>
      <c r="K1332" s="236">
        <f t="shared" si="62"/>
        <v>21.6</v>
      </c>
      <c r="L1332" s="236">
        <f t="shared" si="61"/>
        <v>14.48</v>
      </c>
    </row>
    <row r="1333" spans="1:12" hidden="1" x14ac:dyDescent="0.35">
      <c r="A1333" s="117">
        <v>8</v>
      </c>
      <c r="B1333" s="117">
        <v>66</v>
      </c>
      <c r="C1333" s="119">
        <v>13.9</v>
      </c>
      <c r="D1333" s="117">
        <v>17.600000000000001</v>
      </c>
      <c r="E1333" s="117">
        <v>15.2</v>
      </c>
      <c r="F1333" s="117">
        <v>2</v>
      </c>
      <c r="G1333" s="117">
        <v>2</v>
      </c>
      <c r="H1333" s="117">
        <v>0.2</v>
      </c>
      <c r="J1333" s="235">
        <f t="shared" si="60"/>
        <v>8</v>
      </c>
      <c r="K1333" s="236">
        <f t="shared" si="62"/>
        <v>17.600000000000001</v>
      </c>
      <c r="L1333" s="236">
        <f t="shared" si="61"/>
        <v>13.9</v>
      </c>
    </row>
    <row r="1334" spans="1:12" hidden="1" x14ac:dyDescent="0.35">
      <c r="A1334" s="117">
        <v>8</v>
      </c>
      <c r="B1334" s="117">
        <v>67</v>
      </c>
      <c r="C1334" s="119">
        <v>13.52</v>
      </c>
      <c r="D1334" s="117">
        <v>16.2</v>
      </c>
      <c r="E1334" s="117">
        <v>14.3</v>
      </c>
      <c r="F1334" s="117">
        <v>2</v>
      </c>
      <c r="G1334" s="117">
        <v>3</v>
      </c>
      <c r="H1334" s="117">
        <v>0.4</v>
      </c>
      <c r="J1334" s="235">
        <f t="shared" si="60"/>
        <v>8</v>
      </c>
      <c r="K1334" s="236">
        <f t="shared" si="62"/>
        <v>16.2</v>
      </c>
      <c r="L1334" s="236">
        <f t="shared" si="61"/>
        <v>13.52</v>
      </c>
    </row>
    <row r="1335" spans="1:12" hidden="1" x14ac:dyDescent="0.35">
      <c r="A1335" s="117">
        <v>8</v>
      </c>
      <c r="B1335" s="117">
        <v>68</v>
      </c>
      <c r="C1335" s="119">
        <v>14.459999999999999</v>
      </c>
      <c r="D1335" s="117">
        <v>20.399999999999999</v>
      </c>
      <c r="E1335" s="117">
        <v>17</v>
      </c>
      <c r="F1335" s="117">
        <v>2</v>
      </c>
      <c r="G1335" s="117">
        <v>3</v>
      </c>
      <c r="H1335" s="117">
        <v>1.2</v>
      </c>
      <c r="J1335" s="235">
        <f t="shared" si="60"/>
        <v>8</v>
      </c>
      <c r="K1335" s="236">
        <f t="shared" si="62"/>
        <v>20.399999999999999</v>
      </c>
      <c r="L1335" s="236">
        <f t="shared" si="61"/>
        <v>14.459999999999999</v>
      </c>
    </row>
    <row r="1336" spans="1:12" hidden="1" x14ac:dyDescent="0.35">
      <c r="A1336" s="117">
        <v>8</v>
      </c>
      <c r="B1336" s="117">
        <v>69</v>
      </c>
      <c r="C1336" s="119">
        <v>14.219999999999999</v>
      </c>
      <c r="D1336" s="117">
        <v>18.600000000000001</v>
      </c>
      <c r="E1336" s="117">
        <v>15.6</v>
      </c>
      <c r="F1336" s="117">
        <v>2</v>
      </c>
      <c r="G1336" s="117">
        <v>3</v>
      </c>
      <c r="H1336" s="117">
        <v>0.8</v>
      </c>
      <c r="J1336" s="235">
        <f t="shared" si="60"/>
        <v>8</v>
      </c>
      <c r="K1336" s="236">
        <f t="shared" si="62"/>
        <v>18.600000000000001</v>
      </c>
      <c r="L1336" s="236">
        <f t="shared" si="61"/>
        <v>14.219999999999999</v>
      </c>
    </row>
    <row r="1337" spans="1:12" hidden="1" x14ac:dyDescent="0.35">
      <c r="A1337" s="117">
        <v>8</v>
      </c>
      <c r="B1337" s="117">
        <v>70</v>
      </c>
      <c r="C1337" s="119">
        <v>15.01</v>
      </c>
      <c r="D1337" s="117">
        <v>23.1</v>
      </c>
      <c r="E1337" s="117">
        <v>20.100000000000001</v>
      </c>
      <c r="F1337" s="117">
        <v>2</v>
      </c>
      <c r="G1337" s="117">
        <v>3</v>
      </c>
      <c r="H1337" s="117">
        <v>1</v>
      </c>
      <c r="J1337" s="235">
        <f t="shared" si="60"/>
        <v>8</v>
      </c>
      <c r="K1337" s="236">
        <f t="shared" si="62"/>
        <v>23.1</v>
      </c>
      <c r="L1337" s="236">
        <f t="shared" si="61"/>
        <v>15.01</v>
      </c>
    </row>
    <row r="1338" spans="1:12" hidden="1" x14ac:dyDescent="0.35">
      <c r="A1338" s="117">
        <v>8</v>
      </c>
      <c r="B1338" s="117">
        <v>71</v>
      </c>
      <c r="C1338" s="119">
        <v>14.12</v>
      </c>
      <c r="D1338" s="117">
        <v>18.8</v>
      </c>
      <c r="E1338" s="117">
        <v>15.8</v>
      </c>
      <c r="F1338" s="117">
        <v>2</v>
      </c>
      <c r="G1338" s="117">
        <v>3</v>
      </c>
      <c r="H1338" s="117">
        <v>0.5</v>
      </c>
      <c r="J1338" s="235">
        <f t="shared" si="60"/>
        <v>8</v>
      </c>
      <c r="K1338" s="236">
        <f t="shared" si="62"/>
        <v>18.8</v>
      </c>
      <c r="L1338" s="236">
        <f t="shared" si="61"/>
        <v>14.12</v>
      </c>
    </row>
    <row r="1339" spans="1:12" hidden="1" x14ac:dyDescent="0.35">
      <c r="A1339" s="117">
        <v>8</v>
      </c>
      <c r="B1339" s="117">
        <v>72</v>
      </c>
      <c r="C1339" s="119">
        <v>14.12</v>
      </c>
      <c r="D1339" s="117">
        <v>20.6</v>
      </c>
      <c r="E1339" s="117">
        <v>17.5</v>
      </c>
      <c r="F1339" s="117">
        <v>2</v>
      </c>
      <c r="G1339" s="117">
        <v>3</v>
      </c>
      <c r="H1339" s="117">
        <v>0.6</v>
      </c>
      <c r="J1339" s="235">
        <f t="shared" si="60"/>
        <v>8</v>
      </c>
      <c r="K1339" s="236">
        <f t="shared" si="62"/>
        <v>20.6</v>
      </c>
      <c r="L1339" s="236">
        <f t="shared" si="61"/>
        <v>14.12</v>
      </c>
    </row>
    <row r="1340" spans="1:12" hidden="1" x14ac:dyDescent="0.35">
      <c r="A1340" s="117">
        <v>8</v>
      </c>
      <c r="B1340" s="117">
        <v>73</v>
      </c>
      <c r="C1340" s="119">
        <v>13.38</v>
      </c>
      <c r="D1340" s="117">
        <v>15.1</v>
      </c>
      <c r="E1340" s="117">
        <v>13.2</v>
      </c>
      <c r="F1340" s="117">
        <v>2</v>
      </c>
      <c r="G1340" s="117">
        <v>3</v>
      </c>
      <c r="H1340" s="117">
        <v>0.4</v>
      </c>
      <c r="J1340" s="235">
        <f t="shared" si="60"/>
        <v>8</v>
      </c>
      <c r="K1340" s="236">
        <f t="shared" si="62"/>
        <v>15.1</v>
      </c>
      <c r="L1340" s="236">
        <f t="shared" si="61"/>
        <v>13.38</v>
      </c>
    </row>
    <row r="1341" spans="1:12" hidden="1" x14ac:dyDescent="0.35">
      <c r="A1341" s="117">
        <v>8</v>
      </c>
      <c r="B1341" s="117">
        <v>74</v>
      </c>
      <c r="C1341" s="119">
        <v>14.219999999999999</v>
      </c>
      <c r="D1341" s="117">
        <v>19.7</v>
      </c>
      <c r="E1341" s="117">
        <v>16.399999999999999</v>
      </c>
      <c r="F1341" s="117">
        <v>2</v>
      </c>
      <c r="G1341" s="117">
        <v>3</v>
      </c>
      <c r="H1341" s="117">
        <v>1</v>
      </c>
      <c r="J1341" s="235">
        <f t="shared" si="60"/>
        <v>8</v>
      </c>
      <c r="K1341" s="236">
        <f t="shared" si="62"/>
        <v>19.7</v>
      </c>
      <c r="L1341" s="236">
        <f t="shared" si="61"/>
        <v>14.219999999999999</v>
      </c>
    </row>
    <row r="1342" spans="1:12" hidden="1" x14ac:dyDescent="0.35">
      <c r="A1342" s="117">
        <v>8</v>
      </c>
      <c r="B1342" s="117">
        <v>75</v>
      </c>
      <c r="C1342" s="119">
        <v>13.780000000000001</v>
      </c>
      <c r="D1342" s="117">
        <v>15.3</v>
      </c>
      <c r="E1342" s="117">
        <v>13.7</v>
      </c>
      <c r="F1342" s="117">
        <v>2</v>
      </c>
      <c r="G1342" s="117">
        <v>3</v>
      </c>
      <c r="H1342" s="117">
        <v>0.5</v>
      </c>
      <c r="J1342" s="235">
        <f t="shared" si="60"/>
        <v>8</v>
      </c>
      <c r="K1342" s="236">
        <f t="shared" si="62"/>
        <v>15.3</v>
      </c>
      <c r="L1342" s="236">
        <f t="shared" si="61"/>
        <v>13.780000000000001</v>
      </c>
    </row>
    <row r="1343" spans="1:12" hidden="1" x14ac:dyDescent="0.35">
      <c r="A1343" s="117">
        <v>8</v>
      </c>
      <c r="B1343" s="117">
        <v>76</v>
      </c>
      <c r="C1343" s="119">
        <v>12.919999999999998</v>
      </c>
      <c r="D1343" s="117">
        <v>13.6</v>
      </c>
      <c r="E1343" s="117">
        <v>12.4</v>
      </c>
      <c r="F1343" s="117">
        <v>2</v>
      </c>
      <c r="G1343" s="117">
        <v>3</v>
      </c>
      <c r="H1343" s="117">
        <v>1.3</v>
      </c>
      <c r="J1343" s="235">
        <f t="shared" si="60"/>
        <v>8</v>
      </c>
      <c r="K1343" s="236">
        <f t="shared" si="62"/>
        <v>13.6</v>
      </c>
      <c r="L1343" s="236">
        <f t="shared" si="61"/>
        <v>12.919999999999998</v>
      </c>
    </row>
    <row r="1344" spans="1:12" hidden="1" x14ac:dyDescent="0.35">
      <c r="A1344" s="117">
        <v>8</v>
      </c>
      <c r="B1344" s="117">
        <v>77</v>
      </c>
      <c r="C1344" s="119">
        <v>13.65</v>
      </c>
      <c r="D1344" s="117">
        <v>17.399999999999999</v>
      </c>
      <c r="E1344" s="117">
        <v>14.9</v>
      </c>
      <c r="F1344" s="117">
        <v>2</v>
      </c>
      <c r="G1344" s="117">
        <v>3</v>
      </c>
      <c r="H1344" s="117">
        <v>0.5</v>
      </c>
      <c r="J1344" s="235">
        <f t="shared" si="60"/>
        <v>8</v>
      </c>
      <c r="K1344" s="236">
        <f t="shared" si="62"/>
        <v>17.399999999999999</v>
      </c>
      <c r="L1344" s="236">
        <f t="shared" si="61"/>
        <v>13.65</v>
      </c>
    </row>
    <row r="1345" spans="1:12" hidden="1" x14ac:dyDescent="0.35">
      <c r="A1345" s="117">
        <v>8</v>
      </c>
      <c r="B1345" s="117">
        <v>78</v>
      </c>
      <c r="C1345" s="119">
        <v>13.469999999999999</v>
      </c>
      <c r="D1345" s="117">
        <v>15.8</v>
      </c>
      <c r="E1345" s="117">
        <v>13.9</v>
      </c>
      <c r="F1345" s="117">
        <v>2</v>
      </c>
      <c r="G1345" s="117">
        <v>3</v>
      </c>
      <c r="H1345" s="117">
        <v>0.3</v>
      </c>
      <c r="J1345" s="235">
        <f t="shared" si="60"/>
        <v>8</v>
      </c>
      <c r="K1345" s="236">
        <f t="shared" si="62"/>
        <v>15.8</v>
      </c>
      <c r="L1345" s="236">
        <f t="shared" si="61"/>
        <v>13.469999999999999</v>
      </c>
    </row>
    <row r="1346" spans="1:12" hidden="1" x14ac:dyDescent="0.35">
      <c r="A1346" s="117">
        <v>8</v>
      </c>
      <c r="B1346" s="117">
        <v>79</v>
      </c>
      <c r="C1346" s="119">
        <v>13.85</v>
      </c>
      <c r="D1346" s="117">
        <v>16.899999999999999</v>
      </c>
      <c r="E1346" s="117">
        <v>14.7</v>
      </c>
      <c r="F1346" s="117">
        <v>2</v>
      </c>
      <c r="G1346" s="117">
        <v>3</v>
      </c>
      <c r="H1346" s="117">
        <v>0.5</v>
      </c>
      <c r="J1346" s="235">
        <f t="shared" si="60"/>
        <v>8</v>
      </c>
      <c r="K1346" s="236">
        <f t="shared" si="62"/>
        <v>16.899999999999999</v>
      </c>
      <c r="L1346" s="236">
        <f t="shared" si="61"/>
        <v>13.85</v>
      </c>
    </row>
    <row r="1347" spans="1:12" hidden="1" x14ac:dyDescent="0.35">
      <c r="A1347" s="117">
        <v>8</v>
      </c>
      <c r="B1347" s="117">
        <v>80</v>
      </c>
      <c r="C1347" s="119">
        <v>13.309999999999999</v>
      </c>
      <c r="D1347" s="117">
        <v>14.5</v>
      </c>
      <c r="E1347" s="117">
        <v>13</v>
      </c>
      <c r="F1347" s="117">
        <v>2</v>
      </c>
      <c r="G1347" s="117">
        <v>3</v>
      </c>
      <c r="H1347" s="117">
        <v>0.3</v>
      </c>
      <c r="J1347" s="235">
        <f t="shared" si="60"/>
        <v>8</v>
      </c>
      <c r="K1347" s="236">
        <f t="shared" si="62"/>
        <v>14.5</v>
      </c>
      <c r="L1347" s="236">
        <f t="shared" si="61"/>
        <v>13.309999999999999</v>
      </c>
    </row>
    <row r="1348" spans="1:12" hidden="1" x14ac:dyDescent="0.35">
      <c r="A1348" s="117">
        <v>8</v>
      </c>
      <c r="B1348" s="117">
        <v>81</v>
      </c>
      <c r="C1348" s="119">
        <v>13.690000000000001</v>
      </c>
      <c r="D1348" s="117">
        <v>17.5</v>
      </c>
      <c r="E1348" s="117">
        <v>14.4</v>
      </c>
      <c r="F1348" s="117">
        <v>2</v>
      </c>
      <c r="G1348" s="117">
        <v>3</v>
      </c>
      <c r="H1348" s="117">
        <v>0.9</v>
      </c>
      <c r="J1348" s="235">
        <f t="shared" si="60"/>
        <v>8</v>
      </c>
      <c r="K1348" s="236">
        <f t="shared" si="62"/>
        <v>17.5</v>
      </c>
      <c r="L1348" s="236">
        <f t="shared" si="61"/>
        <v>13.690000000000001</v>
      </c>
    </row>
    <row r="1349" spans="1:12" hidden="1" x14ac:dyDescent="0.35">
      <c r="A1349" s="117">
        <v>8</v>
      </c>
      <c r="B1349" s="117">
        <v>82</v>
      </c>
      <c r="C1349" s="119">
        <v>12.73</v>
      </c>
      <c r="D1349" s="117">
        <v>12.7</v>
      </c>
      <c r="E1349" s="117">
        <v>10.8</v>
      </c>
      <c r="F1349" s="117">
        <v>2</v>
      </c>
      <c r="G1349" s="117">
        <v>3</v>
      </c>
      <c r="H1349" s="117">
        <v>0.4</v>
      </c>
      <c r="J1349" s="235">
        <f t="shared" si="60"/>
        <v>8</v>
      </c>
      <c r="K1349" s="236">
        <f t="shared" si="62"/>
        <v>12.7</v>
      </c>
      <c r="L1349" s="236">
        <f t="shared" si="61"/>
        <v>12.73</v>
      </c>
    </row>
    <row r="1350" spans="1:12" hidden="1" x14ac:dyDescent="0.35">
      <c r="A1350" s="117">
        <v>8</v>
      </c>
      <c r="B1350" s="117">
        <v>83</v>
      </c>
      <c r="C1350" s="119">
        <v>13.430000000000001</v>
      </c>
      <c r="D1350" s="117">
        <v>14.5</v>
      </c>
      <c r="E1350" s="117">
        <v>13.1</v>
      </c>
      <c r="F1350" s="117">
        <v>2</v>
      </c>
      <c r="G1350" s="117">
        <v>3</v>
      </c>
      <c r="H1350" s="117">
        <v>0.2</v>
      </c>
      <c r="J1350" s="235">
        <f t="shared" si="60"/>
        <v>8</v>
      </c>
      <c r="K1350" s="236">
        <f t="shared" si="62"/>
        <v>14.5</v>
      </c>
      <c r="L1350" s="236">
        <f t="shared" si="61"/>
        <v>13.430000000000001</v>
      </c>
    </row>
    <row r="1351" spans="1:12" hidden="1" x14ac:dyDescent="0.35">
      <c r="A1351" s="117">
        <v>8</v>
      </c>
      <c r="B1351" s="117">
        <v>84</v>
      </c>
      <c r="C1351" s="119">
        <v>13.069999999999999</v>
      </c>
      <c r="D1351" s="117">
        <v>15</v>
      </c>
      <c r="E1351" s="117">
        <v>12.3</v>
      </c>
      <c r="F1351" s="117">
        <v>2</v>
      </c>
      <c r="G1351" s="117">
        <v>3</v>
      </c>
      <c r="H1351" s="117">
        <v>0.2</v>
      </c>
      <c r="J1351" s="235">
        <f t="shared" si="60"/>
        <v>8</v>
      </c>
      <c r="K1351" s="236">
        <f t="shared" si="62"/>
        <v>15</v>
      </c>
      <c r="L1351" s="236">
        <f t="shared" si="61"/>
        <v>13.069999999999999</v>
      </c>
    </row>
    <row r="1352" spans="1:12" hidden="1" x14ac:dyDescent="0.35">
      <c r="A1352" s="117">
        <v>8</v>
      </c>
      <c r="B1352" s="117">
        <v>85</v>
      </c>
      <c r="C1352" s="119">
        <v>12.86</v>
      </c>
      <c r="D1352" s="117">
        <v>13.7</v>
      </c>
      <c r="E1352" s="117">
        <v>12</v>
      </c>
      <c r="F1352" s="117">
        <v>2</v>
      </c>
      <c r="G1352" s="117">
        <v>3</v>
      </c>
      <c r="H1352" s="117">
        <v>0.6</v>
      </c>
      <c r="J1352" s="235">
        <f t="shared" si="60"/>
        <v>8</v>
      </c>
      <c r="K1352" s="236">
        <f t="shared" si="62"/>
        <v>13.7</v>
      </c>
      <c r="L1352" s="236">
        <f t="shared" si="61"/>
        <v>12.86</v>
      </c>
    </row>
    <row r="1353" spans="1:12" hidden="1" x14ac:dyDescent="0.35">
      <c r="A1353" s="117">
        <v>8</v>
      </c>
      <c r="B1353" s="117">
        <v>86</v>
      </c>
      <c r="C1353" s="119">
        <v>12.74</v>
      </c>
      <c r="D1353" s="117">
        <v>13.1</v>
      </c>
      <c r="E1353" s="117">
        <v>11.3</v>
      </c>
      <c r="F1353" s="117">
        <v>2</v>
      </c>
      <c r="G1353" s="117">
        <v>3</v>
      </c>
      <c r="H1353" s="117">
        <v>0.3</v>
      </c>
      <c r="J1353" s="235">
        <f t="shared" si="60"/>
        <v>8</v>
      </c>
      <c r="K1353" s="236">
        <f t="shared" si="62"/>
        <v>13.1</v>
      </c>
      <c r="L1353" s="236">
        <f t="shared" si="61"/>
        <v>12.74</v>
      </c>
    </row>
    <row r="1354" spans="1:12" hidden="1" x14ac:dyDescent="0.35">
      <c r="A1354" s="117">
        <v>8</v>
      </c>
      <c r="B1354" s="117">
        <v>87</v>
      </c>
      <c r="C1354" s="119">
        <v>12.64</v>
      </c>
      <c r="D1354" s="117">
        <v>12.7</v>
      </c>
      <c r="E1354" s="117">
        <v>11.1</v>
      </c>
      <c r="F1354" s="117">
        <v>2</v>
      </c>
      <c r="G1354" s="117">
        <v>3</v>
      </c>
      <c r="H1354" s="117">
        <v>0.7</v>
      </c>
      <c r="J1354" s="235">
        <f t="shared" si="60"/>
        <v>8</v>
      </c>
      <c r="K1354" s="236">
        <f t="shared" si="62"/>
        <v>12.7</v>
      </c>
      <c r="L1354" s="236">
        <f t="shared" si="61"/>
        <v>12.64</v>
      </c>
    </row>
    <row r="1355" spans="1:12" hidden="1" x14ac:dyDescent="0.35">
      <c r="A1355" s="117">
        <v>8</v>
      </c>
      <c r="B1355" s="117">
        <v>88</v>
      </c>
      <c r="C1355" s="119">
        <v>13.55</v>
      </c>
      <c r="D1355" s="117">
        <v>15.2</v>
      </c>
      <c r="E1355" s="117">
        <v>13.3</v>
      </c>
      <c r="F1355" s="117">
        <v>2</v>
      </c>
      <c r="G1355" s="117">
        <v>3</v>
      </c>
      <c r="H1355" s="117">
        <v>0.2</v>
      </c>
      <c r="J1355" s="235">
        <f t="shared" ref="J1355:J1418" si="63">+A1355</f>
        <v>8</v>
      </c>
      <c r="K1355" s="236">
        <f t="shared" si="62"/>
        <v>15.2</v>
      </c>
      <c r="L1355" s="236">
        <f t="shared" ref="L1355:L1418" si="64">+C1355</f>
        <v>13.55</v>
      </c>
    </row>
    <row r="1356" spans="1:12" hidden="1" x14ac:dyDescent="0.35">
      <c r="A1356" s="117">
        <v>8</v>
      </c>
      <c r="B1356" s="117">
        <v>89</v>
      </c>
      <c r="C1356" s="119">
        <v>13.669999999999998</v>
      </c>
      <c r="D1356" s="117">
        <v>16.7</v>
      </c>
      <c r="E1356" s="117">
        <v>14.8</v>
      </c>
      <c r="F1356" s="117">
        <v>2</v>
      </c>
      <c r="G1356" s="117">
        <v>3</v>
      </c>
      <c r="H1356" s="117">
        <v>0.6</v>
      </c>
      <c r="J1356" s="235">
        <f t="shared" si="63"/>
        <v>8</v>
      </c>
      <c r="K1356" s="236">
        <f t="shared" si="62"/>
        <v>16.7</v>
      </c>
      <c r="L1356" s="236">
        <f t="shared" si="64"/>
        <v>13.669999999999998</v>
      </c>
    </row>
    <row r="1357" spans="1:12" hidden="1" x14ac:dyDescent="0.35">
      <c r="A1357" s="117">
        <v>8</v>
      </c>
      <c r="B1357" s="117">
        <v>90</v>
      </c>
      <c r="C1357" s="119">
        <v>12.47</v>
      </c>
      <c r="D1357" s="117">
        <v>12.7</v>
      </c>
      <c r="E1357" s="117">
        <v>11.4</v>
      </c>
      <c r="F1357" s="117">
        <v>2</v>
      </c>
      <c r="G1357" s="117">
        <v>3</v>
      </c>
      <c r="H1357" s="117">
        <v>0.7</v>
      </c>
      <c r="J1357" s="235">
        <f t="shared" si="63"/>
        <v>8</v>
      </c>
      <c r="K1357" s="236">
        <f t="shared" si="62"/>
        <v>12.7</v>
      </c>
      <c r="L1357" s="236">
        <f t="shared" si="64"/>
        <v>12.47</v>
      </c>
    </row>
    <row r="1358" spans="1:12" hidden="1" x14ac:dyDescent="0.35">
      <c r="A1358" s="117">
        <v>8</v>
      </c>
      <c r="B1358" s="117">
        <v>91</v>
      </c>
      <c r="C1358" s="119">
        <v>12.540000000000001</v>
      </c>
      <c r="D1358" s="117">
        <v>14.5</v>
      </c>
      <c r="E1358" s="117">
        <v>12</v>
      </c>
      <c r="F1358" s="117">
        <v>2</v>
      </c>
      <c r="G1358" s="117">
        <v>3</v>
      </c>
      <c r="H1358" s="117">
        <v>0.4</v>
      </c>
      <c r="J1358" s="235">
        <f t="shared" si="63"/>
        <v>8</v>
      </c>
      <c r="K1358" s="236">
        <f t="shared" si="62"/>
        <v>14.5</v>
      </c>
      <c r="L1358" s="236">
        <f t="shared" si="64"/>
        <v>12.540000000000001</v>
      </c>
    </row>
    <row r="1359" spans="1:12" hidden="1" x14ac:dyDescent="0.35">
      <c r="A1359" s="117">
        <v>8</v>
      </c>
      <c r="B1359" s="117">
        <v>92</v>
      </c>
      <c r="C1359" s="119">
        <v>13</v>
      </c>
      <c r="D1359" s="117">
        <v>14.1</v>
      </c>
      <c r="E1359" s="117">
        <v>12.1</v>
      </c>
      <c r="F1359" s="117">
        <v>2</v>
      </c>
      <c r="G1359" s="117">
        <v>3</v>
      </c>
      <c r="H1359" s="117">
        <v>0.3</v>
      </c>
      <c r="J1359" s="235">
        <f t="shared" si="63"/>
        <v>8</v>
      </c>
      <c r="K1359" s="236">
        <f t="shared" si="62"/>
        <v>14.1</v>
      </c>
      <c r="L1359" s="236">
        <f t="shared" si="64"/>
        <v>13</v>
      </c>
    </row>
    <row r="1360" spans="1:12" hidden="1" x14ac:dyDescent="0.35">
      <c r="A1360" s="117">
        <v>8</v>
      </c>
      <c r="B1360" s="117">
        <v>93</v>
      </c>
      <c r="C1360" s="119">
        <v>12.89</v>
      </c>
      <c r="D1360" s="117">
        <v>13</v>
      </c>
      <c r="E1360" s="117">
        <v>11.3</v>
      </c>
      <c r="F1360" s="117">
        <v>2</v>
      </c>
      <c r="G1360" s="117">
        <v>3</v>
      </c>
      <c r="H1360" s="117">
        <v>0.5</v>
      </c>
      <c r="J1360" s="235">
        <f t="shared" si="63"/>
        <v>8</v>
      </c>
      <c r="K1360" s="236">
        <f t="shared" si="62"/>
        <v>13</v>
      </c>
      <c r="L1360" s="236">
        <f t="shared" si="64"/>
        <v>12.89</v>
      </c>
    </row>
    <row r="1361" spans="1:12" hidden="1" x14ac:dyDescent="0.35">
      <c r="A1361" s="117">
        <v>8</v>
      </c>
      <c r="B1361" s="117">
        <v>94</v>
      </c>
      <c r="C1361" s="119">
        <v>12.23</v>
      </c>
      <c r="D1361" s="117">
        <v>11.3</v>
      </c>
      <c r="E1361" s="117">
        <v>9.8000000000000007</v>
      </c>
      <c r="F1361" s="117">
        <v>2</v>
      </c>
      <c r="G1361" s="117">
        <v>3</v>
      </c>
      <c r="H1361" s="117">
        <v>0.3</v>
      </c>
      <c r="J1361" s="235">
        <f t="shared" si="63"/>
        <v>8</v>
      </c>
      <c r="K1361" s="236">
        <f t="shared" si="62"/>
        <v>11.3</v>
      </c>
      <c r="L1361" s="236">
        <f t="shared" si="64"/>
        <v>12.23</v>
      </c>
    </row>
    <row r="1362" spans="1:12" hidden="1" x14ac:dyDescent="0.35">
      <c r="A1362" s="117">
        <v>8</v>
      </c>
      <c r="B1362" s="117">
        <v>95</v>
      </c>
      <c r="C1362" s="119">
        <v>14.559999999999999</v>
      </c>
      <c r="D1362" s="117">
        <v>19.8</v>
      </c>
      <c r="E1362" s="117">
        <v>17</v>
      </c>
      <c r="F1362" s="117">
        <v>2</v>
      </c>
      <c r="G1362" s="117">
        <v>3</v>
      </c>
      <c r="H1362" s="117">
        <v>0.8</v>
      </c>
      <c r="J1362" s="235">
        <f t="shared" si="63"/>
        <v>8</v>
      </c>
      <c r="K1362" s="236">
        <f t="shared" si="62"/>
        <v>19.8</v>
      </c>
      <c r="L1362" s="236">
        <f t="shared" si="64"/>
        <v>14.559999999999999</v>
      </c>
    </row>
    <row r="1363" spans="1:12" hidden="1" x14ac:dyDescent="0.35">
      <c r="A1363" s="117">
        <v>8</v>
      </c>
      <c r="B1363" s="117">
        <v>96</v>
      </c>
      <c r="C1363" s="119">
        <v>13.88</v>
      </c>
      <c r="D1363" s="117">
        <v>17.899999999999999</v>
      </c>
      <c r="E1363" s="117">
        <v>15.4</v>
      </c>
      <c r="F1363" s="117">
        <v>2</v>
      </c>
      <c r="G1363" s="117">
        <v>3</v>
      </c>
      <c r="H1363" s="117">
        <v>0.6</v>
      </c>
      <c r="J1363" s="235">
        <f t="shared" si="63"/>
        <v>8</v>
      </c>
      <c r="K1363" s="236">
        <f t="shared" ref="K1363:K1426" si="65">+D1363</f>
        <v>17.899999999999999</v>
      </c>
      <c r="L1363" s="236">
        <f t="shared" si="64"/>
        <v>13.88</v>
      </c>
    </row>
    <row r="1364" spans="1:12" hidden="1" x14ac:dyDescent="0.35">
      <c r="A1364" s="117">
        <v>8</v>
      </c>
      <c r="B1364" s="117">
        <v>97</v>
      </c>
      <c r="C1364" s="119">
        <v>12.959999999999999</v>
      </c>
      <c r="D1364" s="117">
        <v>14.2</v>
      </c>
      <c r="E1364" s="117">
        <v>12</v>
      </c>
      <c r="F1364" s="117">
        <v>2</v>
      </c>
      <c r="G1364" s="117">
        <v>3</v>
      </c>
      <c r="H1364" s="117">
        <v>1.2</v>
      </c>
      <c r="J1364" s="235">
        <f t="shared" si="63"/>
        <v>8</v>
      </c>
      <c r="K1364" s="236">
        <f t="shared" si="65"/>
        <v>14.2</v>
      </c>
      <c r="L1364" s="236">
        <f t="shared" si="64"/>
        <v>12.959999999999999</v>
      </c>
    </row>
    <row r="1365" spans="1:12" hidden="1" x14ac:dyDescent="0.35">
      <c r="A1365" s="117">
        <v>8</v>
      </c>
      <c r="B1365" s="117">
        <v>98</v>
      </c>
      <c r="C1365" s="119">
        <v>13.459999999999999</v>
      </c>
      <c r="D1365" s="117">
        <v>14.9</v>
      </c>
      <c r="E1365" s="117">
        <v>13.1</v>
      </c>
      <c r="F1365" s="117">
        <v>2</v>
      </c>
      <c r="G1365" s="117">
        <v>3</v>
      </c>
      <c r="H1365" s="117">
        <v>0.4</v>
      </c>
      <c r="J1365" s="235">
        <f t="shared" si="63"/>
        <v>8</v>
      </c>
      <c r="K1365" s="236">
        <f t="shared" si="65"/>
        <v>14.9</v>
      </c>
      <c r="L1365" s="236">
        <f t="shared" si="64"/>
        <v>13.459999999999999</v>
      </c>
    </row>
    <row r="1366" spans="1:12" hidden="1" x14ac:dyDescent="0.35">
      <c r="A1366" s="117">
        <v>8</v>
      </c>
      <c r="B1366" s="117">
        <v>99</v>
      </c>
      <c r="C1366" s="119">
        <v>13.4</v>
      </c>
      <c r="D1366" s="117">
        <v>16.600000000000001</v>
      </c>
      <c r="E1366" s="117">
        <v>14.5</v>
      </c>
      <c r="F1366" s="117">
        <v>2</v>
      </c>
      <c r="G1366" s="117">
        <v>3</v>
      </c>
      <c r="H1366" s="117">
        <v>0.4</v>
      </c>
      <c r="J1366" s="235">
        <f t="shared" si="63"/>
        <v>8</v>
      </c>
      <c r="K1366" s="236">
        <f t="shared" si="65"/>
        <v>16.600000000000001</v>
      </c>
      <c r="L1366" s="236">
        <f t="shared" si="64"/>
        <v>13.4</v>
      </c>
    </row>
    <row r="1367" spans="1:12" hidden="1" x14ac:dyDescent="0.35">
      <c r="A1367" s="117">
        <v>8</v>
      </c>
      <c r="B1367" s="117">
        <v>100</v>
      </c>
      <c r="C1367" s="119">
        <v>13.77</v>
      </c>
      <c r="D1367" s="117">
        <v>16.2</v>
      </c>
      <c r="E1367" s="117">
        <v>13.9</v>
      </c>
      <c r="F1367" s="117">
        <v>2</v>
      </c>
      <c r="G1367" s="117">
        <v>3</v>
      </c>
      <c r="H1367" s="117">
        <v>0.4</v>
      </c>
      <c r="J1367" s="235">
        <f t="shared" si="63"/>
        <v>8</v>
      </c>
      <c r="K1367" s="236">
        <f t="shared" si="65"/>
        <v>16.2</v>
      </c>
      <c r="L1367" s="236">
        <f t="shared" si="64"/>
        <v>13.77</v>
      </c>
    </row>
    <row r="1368" spans="1:12" hidden="1" x14ac:dyDescent="0.35">
      <c r="A1368" s="117">
        <v>8</v>
      </c>
      <c r="B1368" s="117">
        <v>101</v>
      </c>
      <c r="C1368" s="119">
        <v>14.209999999999999</v>
      </c>
      <c r="D1368" s="117">
        <v>20.3</v>
      </c>
      <c r="E1368" s="117">
        <v>16.7</v>
      </c>
      <c r="F1368" s="117">
        <v>2</v>
      </c>
      <c r="G1368" s="117">
        <v>3</v>
      </c>
      <c r="H1368" s="117">
        <v>0.5</v>
      </c>
      <c r="J1368" s="235">
        <f t="shared" si="63"/>
        <v>8</v>
      </c>
      <c r="K1368" s="236">
        <f t="shared" si="65"/>
        <v>20.3</v>
      </c>
      <c r="L1368" s="236">
        <f t="shared" si="64"/>
        <v>14.209999999999999</v>
      </c>
    </row>
    <row r="1369" spans="1:12" hidden="1" x14ac:dyDescent="0.35">
      <c r="A1369" s="117">
        <v>8</v>
      </c>
      <c r="B1369" s="117">
        <v>102</v>
      </c>
      <c r="C1369" s="119">
        <v>15.309999999999999</v>
      </c>
      <c r="D1369" s="117">
        <v>23.6</v>
      </c>
      <c r="E1369" s="117">
        <v>19.8</v>
      </c>
      <c r="F1369" s="117">
        <v>2</v>
      </c>
      <c r="G1369" s="117">
        <v>3</v>
      </c>
      <c r="H1369" s="117">
        <v>1.3</v>
      </c>
      <c r="J1369" s="235">
        <f t="shared" si="63"/>
        <v>8</v>
      </c>
      <c r="K1369" s="236">
        <f t="shared" si="65"/>
        <v>23.6</v>
      </c>
      <c r="L1369" s="236">
        <f t="shared" si="64"/>
        <v>15.309999999999999</v>
      </c>
    </row>
    <row r="1370" spans="1:12" hidden="1" x14ac:dyDescent="0.35">
      <c r="A1370" s="117">
        <v>8</v>
      </c>
      <c r="B1370" s="117">
        <v>103</v>
      </c>
      <c r="C1370" s="119">
        <v>13.9</v>
      </c>
      <c r="D1370" s="117">
        <v>16.8</v>
      </c>
      <c r="E1370" s="117">
        <v>14.8</v>
      </c>
      <c r="F1370" s="117">
        <v>2</v>
      </c>
      <c r="G1370" s="117">
        <v>3</v>
      </c>
      <c r="H1370" s="117">
        <v>0.2</v>
      </c>
      <c r="J1370" s="235">
        <f t="shared" si="63"/>
        <v>8</v>
      </c>
      <c r="K1370" s="236">
        <f t="shared" si="65"/>
        <v>16.8</v>
      </c>
      <c r="L1370" s="236">
        <f t="shared" si="64"/>
        <v>13.9</v>
      </c>
    </row>
    <row r="1371" spans="1:12" hidden="1" x14ac:dyDescent="0.35">
      <c r="A1371" s="117">
        <v>8</v>
      </c>
      <c r="B1371" s="117">
        <v>104</v>
      </c>
      <c r="C1371" s="119">
        <v>16.21</v>
      </c>
      <c r="D1371" s="117">
        <v>24.4</v>
      </c>
      <c r="E1371" s="117">
        <v>22.7</v>
      </c>
      <c r="F1371" s="117">
        <v>1</v>
      </c>
      <c r="G1371" s="117">
        <v>2</v>
      </c>
      <c r="H1371" s="117">
        <v>0.4</v>
      </c>
      <c r="J1371" s="235">
        <f t="shared" si="63"/>
        <v>8</v>
      </c>
      <c r="K1371" s="236">
        <f t="shared" si="65"/>
        <v>24.4</v>
      </c>
      <c r="L1371" s="236">
        <f t="shared" si="64"/>
        <v>16.21</v>
      </c>
    </row>
    <row r="1372" spans="1:12" hidden="1" x14ac:dyDescent="0.35">
      <c r="A1372" s="117">
        <v>8</v>
      </c>
      <c r="B1372" s="117">
        <v>105</v>
      </c>
      <c r="C1372" s="119">
        <v>13.62</v>
      </c>
      <c r="D1372" s="117">
        <v>16.2</v>
      </c>
      <c r="E1372" s="117">
        <v>14.4</v>
      </c>
      <c r="F1372" s="117">
        <v>2</v>
      </c>
      <c r="G1372" s="117">
        <v>3</v>
      </c>
      <c r="H1372" s="117">
        <v>0.5</v>
      </c>
      <c r="J1372" s="235">
        <f t="shared" si="63"/>
        <v>8</v>
      </c>
      <c r="K1372" s="236">
        <f t="shared" si="65"/>
        <v>16.2</v>
      </c>
      <c r="L1372" s="236">
        <f t="shared" si="64"/>
        <v>13.62</v>
      </c>
    </row>
    <row r="1373" spans="1:12" hidden="1" x14ac:dyDescent="0.35">
      <c r="A1373" s="117">
        <v>8</v>
      </c>
      <c r="B1373" s="117">
        <v>106</v>
      </c>
      <c r="C1373" s="119">
        <v>13.23</v>
      </c>
      <c r="D1373" s="117">
        <v>15</v>
      </c>
      <c r="E1373" s="117">
        <v>13.4</v>
      </c>
      <c r="F1373" s="117">
        <v>1</v>
      </c>
      <c r="G1373" s="117">
        <v>2</v>
      </c>
      <c r="H1373" s="117">
        <v>0.9</v>
      </c>
      <c r="J1373" s="235">
        <f t="shared" si="63"/>
        <v>8</v>
      </c>
      <c r="K1373" s="236">
        <f t="shared" si="65"/>
        <v>15</v>
      </c>
      <c r="L1373" s="236">
        <f t="shared" si="64"/>
        <v>13.23</v>
      </c>
    </row>
    <row r="1374" spans="1:12" hidden="1" x14ac:dyDescent="0.35">
      <c r="A1374" s="117">
        <v>8</v>
      </c>
      <c r="B1374" s="117">
        <v>107</v>
      </c>
      <c r="C1374" s="119">
        <v>13.2</v>
      </c>
      <c r="D1374" s="117">
        <v>14.3</v>
      </c>
      <c r="E1374" s="117">
        <v>12.6</v>
      </c>
      <c r="F1374" s="117">
        <v>2</v>
      </c>
      <c r="G1374" s="117">
        <v>3</v>
      </c>
      <c r="H1374" s="117">
        <v>0.3</v>
      </c>
      <c r="J1374" s="235">
        <f t="shared" si="63"/>
        <v>8</v>
      </c>
      <c r="K1374" s="236">
        <f t="shared" si="65"/>
        <v>14.3</v>
      </c>
      <c r="L1374" s="236">
        <f t="shared" si="64"/>
        <v>13.2</v>
      </c>
    </row>
    <row r="1375" spans="1:12" hidden="1" x14ac:dyDescent="0.35">
      <c r="A1375" s="117">
        <v>8</v>
      </c>
      <c r="B1375" s="117">
        <v>108</v>
      </c>
      <c r="C1375" s="119">
        <v>14.190000000000001</v>
      </c>
      <c r="D1375" s="117">
        <v>19.7</v>
      </c>
      <c r="E1375" s="117">
        <v>16.2</v>
      </c>
      <c r="F1375" s="117">
        <v>2</v>
      </c>
      <c r="G1375" s="117">
        <v>3</v>
      </c>
      <c r="H1375" s="117">
        <v>1.5</v>
      </c>
      <c r="J1375" s="235">
        <f t="shared" si="63"/>
        <v>8</v>
      </c>
      <c r="K1375" s="236">
        <f t="shared" si="65"/>
        <v>19.7</v>
      </c>
      <c r="L1375" s="236">
        <f t="shared" si="64"/>
        <v>14.190000000000001</v>
      </c>
    </row>
    <row r="1376" spans="1:12" hidden="1" x14ac:dyDescent="0.35">
      <c r="A1376" s="117">
        <v>8</v>
      </c>
      <c r="B1376" s="117">
        <v>109</v>
      </c>
      <c r="C1376" s="119">
        <v>12.58</v>
      </c>
      <c r="D1376" s="117">
        <v>12.2</v>
      </c>
      <c r="E1376" s="117">
        <v>10.7</v>
      </c>
      <c r="F1376" s="117">
        <v>2</v>
      </c>
      <c r="G1376" s="117">
        <v>3</v>
      </c>
      <c r="H1376" s="117">
        <v>0.3</v>
      </c>
      <c r="J1376" s="235">
        <f t="shared" si="63"/>
        <v>8</v>
      </c>
      <c r="K1376" s="236">
        <f t="shared" si="65"/>
        <v>12.2</v>
      </c>
      <c r="L1376" s="236">
        <f t="shared" si="64"/>
        <v>12.58</v>
      </c>
    </row>
    <row r="1377" spans="1:12" hidden="1" x14ac:dyDescent="0.35">
      <c r="A1377" s="117">
        <v>8</v>
      </c>
      <c r="B1377" s="117">
        <v>110</v>
      </c>
      <c r="C1377" s="119">
        <v>14.05</v>
      </c>
      <c r="D1377" s="117">
        <v>18.5</v>
      </c>
      <c r="E1377" s="117">
        <v>15.1</v>
      </c>
      <c r="F1377" s="117">
        <v>2</v>
      </c>
      <c r="G1377" s="117">
        <v>3</v>
      </c>
      <c r="H1377" s="117">
        <v>0.3</v>
      </c>
      <c r="J1377" s="235">
        <f t="shared" si="63"/>
        <v>8</v>
      </c>
      <c r="K1377" s="236">
        <f t="shared" si="65"/>
        <v>18.5</v>
      </c>
      <c r="L1377" s="236">
        <f t="shared" si="64"/>
        <v>14.05</v>
      </c>
    </row>
    <row r="1378" spans="1:12" hidden="1" x14ac:dyDescent="0.35">
      <c r="A1378" s="117">
        <v>8</v>
      </c>
      <c r="B1378" s="117">
        <v>111</v>
      </c>
      <c r="C1378" s="119">
        <v>14.969999999999999</v>
      </c>
      <c r="D1378" s="117">
        <v>20.9</v>
      </c>
      <c r="E1378" s="117">
        <v>17.5</v>
      </c>
      <c r="F1378" s="117">
        <v>2</v>
      </c>
      <c r="G1378" s="117">
        <v>3</v>
      </c>
      <c r="H1378" s="117">
        <v>0.8</v>
      </c>
      <c r="J1378" s="235">
        <f t="shared" si="63"/>
        <v>8</v>
      </c>
      <c r="K1378" s="236">
        <f t="shared" si="65"/>
        <v>20.9</v>
      </c>
      <c r="L1378" s="236">
        <f t="shared" si="64"/>
        <v>14.969999999999999</v>
      </c>
    </row>
    <row r="1379" spans="1:12" hidden="1" x14ac:dyDescent="0.35">
      <c r="A1379" s="117">
        <v>8</v>
      </c>
      <c r="B1379" s="117">
        <v>112</v>
      </c>
      <c r="C1379" s="119">
        <v>14.2</v>
      </c>
      <c r="D1379" s="117">
        <v>18.600000000000001</v>
      </c>
      <c r="E1379" s="117">
        <v>15.9</v>
      </c>
      <c r="F1379" s="117">
        <v>2</v>
      </c>
      <c r="G1379" s="117">
        <v>3</v>
      </c>
      <c r="H1379" s="117">
        <v>0.3</v>
      </c>
      <c r="J1379" s="235">
        <f t="shared" si="63"/>
        <v>8</v>
      </c>
      <c r="K1379" s="236">
        <f t="shared" si="65"/>
        <v>18.600000000000001</v>
      </c>
      <c r="L1379" s="236">
        <f t="shared" si="64"/>
        <v>14.2</v>
      </c>
    </row>
    <row r="1380" spans="1:12" hidden="1" x14ac:dyDescent="0.35">
      <c r="A1380" s="117">
        <v>8</v>
      </c>
      <c r="B1380" s="117">
        <v>113</v>
      </c>
      <c r="C1380" s="119">
        <v>13.05</v>
      </c>
      <c r="D1380" s="117">
        <v>15.2</v>
      </c>
      <c r="E1380" s="117">
        <v>13.2</v>
      </c>
      <c r="F1380" s="117">
        <v>2</v>
      </c>
      <c r="G1380" s="117">
        <v>3</v>
      </c>
      <c r="H1380" s="117">
        <v>0.8</v>
      </c>
      <c r="J1380" s="235">
        <f t="shared" si="63"/>
        <v>8</v>
      </c>
      <c r="K1380" s="236">
        <f t="shared" si="65"/>
        <v>15.2</v>
      </c>
      <c r="L1380" s="236">
        <f t="shared" si="64"/>
        <v>13.05</v>
      </c>
    </row>
    <row r="1381" spans="1:12" hidden="1" x14ac:dyDescent="0.35">
      <c r="A1381" s="117">
        <v>8</v>
      </c>
      <c r="B1381" s="117">
        <v>114</v>
      </c>
      <c r="C1381" s="119">
        <v>14.709999999999999</v>
      </c>
      <c r="D1381" s="117">
        <v>21.7</v>
      </c>
      <c r="E1381" s="117">
        <v>18</v>
      </c>
      <c r="F1381" s="117">
        <v>2</v>
      </c>
      <c r="G1381" s="117">
        <v>3</v>
      </c>
      <c r="H1381" s="117">
        <v>0.8</v>
      </c>
      <c r="J1381" s="235">
        <f t="shared" si="63"/>
        <v>8</v>
      </c>
      <c r="K1381" s="236">
        <f t="shared" si="65"/>
        <v>21.7</v>
      </c>
      <c r="L1381" s="236">
        <f t="shared" si="64"/>
        <v>14.709999999999999</v>
      </c>
    </row>
    <row r="1382" spans="1:12" hidden="1" x14ac:dyDescent="0.35">
      <c r="A1382" s="117">
        <v>8</v>
      </c>
      <c r="B1382" s="117">
        <v>115</v>
      </c>
      <c r="C1382" s="119">
        <v>13.459999999999999</v>
      </c>
      <c r="D1382" s="117">
        <v>15.2</v>
      </c>
      <c r="E1382" s="117">
        <v>13.3</v>
      </c>
      <c r="F1382" s="117">
        <v>2</v>
      </c>
      <c r="G1382" s="117">
        <v>3</v>
      </c>
      <c r="H1382" s="117">
        <v>0.3</v>
      </c>
      <c r="J1382" s="235">
        <f t="shared" si="63"/>
        <v>8</v>
      </c>
      <c r="K1382" s="236">
        <f t="shared" si="65"/>
        <v>15.2</v>
      </c>
      <c r="L1382" s="236">
        <f t="shared" si="64"/>
        <v>13.459999999999999</v>
      </c>
    </row>
    <row r="1383" spans="1:12" hidden="1" x14ac:dyDescent="0.35">
      <c r="A1383" s="117">
        <v>8</v>
      </c>
      <c r="B1383" s="117">
        <v>116</v>
      </c>
      <c r="C1383" s="119">
        <v>14.290000000000001</v>
      </c>
      <c r="D1383" s="117">
        <v>19.2</v>
      </c>
      <c r="E1383" s="117">
        <v>16.399999999999999</v>
      </c>
      <c r="F1383" s="117">
        <v>2</v>
      </c>
      <c r="G1383" s="117">
        <v>3</v>
      </c>
      <c r="H1383" s="117">
        <v>1</v>
      </c>
      <c r="J1383" s="235">
        <f t="shared" si="63"/>
        <v>8</v>
      </c>
      <c r="K1383" s="236">
        <f t="shared" si="65"/>
        <v>19.2</v>
      </c>
      <c r="L1383" s="236">
        <f t="shared" si="64"/>
        <v>14.290000000000001</v>
      </c>
    </row>
    <row r="1384" spans="1:12" hidden="1" x14ac:dyDescent="0.35">
      <c r="A1384" s="117">
        <v>8</v>
      </c>
      <c r="B1384" s="117">
        <v>117</v>
      </c>
      <c r="C1384" s="119">
        <v>14.36</v>
      </c>
      <c r="D1384" s="117">
        <v>17.600000000000001</v>
      </c>
      <c r="E1384" s="117">
        <v>15.3</v>
      </c>
      <c r="F1384" s="117">
        <v>2</v>
      </c>
      <c r="G1384" s="117">
        <v>3</v>
      </c>
      <c r="H1384" s="117">
        <v>0.3</v>
      </c>
      <c r="J1384" s="235">
        <f t="shared" si="63"/>
        <v>8</v>
      </c>
      <c r="K1384" s="236">
        <f t="shared" si="65"/>
        <v>17.600000000000001</v>
      </c>
      <c r="L1384" s="236">
        <f t="shared" si="64"/>
        <v>14.36</v>
      </c>
    </row>
    <row r="1385" spans="1:12" hidden="1" x14ac:dyDescent="0.35">
      <c r="A1385" s="117">
        <v>8</v>
      </c>
      <c r="B1385" s="117">
        <v>118</v>
      </c>
      <c r="C1385" s="119">
        <v>13.77</v>
      </c>
      <c r="D1385" s="117">
        <v>15.5</v>
      </c>
      <c r="E1385" s="117">
        <v>14.1</v>
      </c>
      <c r="F1385" s="117">
        <v>2</v>
      </c>
      <c r="G1385" s="117">
        <v>3</v>
      </c>
      <c r="H1385" s="117">
        <v>0.3</v>
      </c>
      <c r="J1385" s="235">
        <f t="shared" si="63"/>
        <v>8</v>
      </c>
      <c r="K1385" s="236">
        <f t="shared" si="65"/>
        <v>15.5</v>
      </c>
      <c r="L1385" s="236">
        <f t="shared" si="64"/>
        <v>13.77</v>
      </c>
    </row>
    <row r="1386" spans="1:12" hidden="1" x14ac:dyDescent="0.35">
      <c r="A1386" s="117">
        <v>8</v>
      </c>
      <c r="B1386" s="117">
        <v>119</v>
      </c>
      <c r="C1386" s="119">
        <v>12.95</v>
      </c>
      <c r="D1386" s="117">
        <v>14.5</v>
      </c>
      <c r="E1386" s="117">
        <v>12.4</v>
      </c>
      <c r="F1386" s="117">
        <v>2</v>
      </c>
      <c r="G1386" s="117">
        <v>3</v>
      </c>
      <c r="H1386" s="117">
        <v>0.4</v>
      </c>
      <c r="J1386" s="235">
        <f t="shared" si="63"/>
        <v>8</v>
      </c>
      <c r="K1386" s="236">
        <f t="shared" si="65"/>
        <v>14.5</v>
      </c>
      <c r="L1386" s="236">
        <f t="shared" si="64"/>
        <v>12.95</v>
      </c>
    </row>
    <row r="1387" spans="1:12" hidden="1" x14ac:dyDescent="0.35">
      <c r="A1387" s="117">
        <v>8</v>
      </c>
      <c r="B1387" s="117">
        <v>120</v>
      </c>
      <c r="C1387" s="119">
        <v>13.77</v>
      </c>
      <c r="D1387" s="117">
        <v>15.6</v>
      </c>
      <c r="E1387" s="117">
        <v>13.9</v>
      </c>
      <c r="F1387" s="117">
        <v>2</v>
      </c>
      <c r="G1387" s="117">
        <v>3</v>
      </c>
      <c r="H1387" s="117">
        <v>0.3</v>
      </c>
      <c r="J1387" s="235">
        <f t="shared" si="63"/>
        <v>8</v>
      </c>
      <c r="K1387" s="236">
        <f t="shared" si="65"/>
        <v>15.6</v>
      </c>
      <c r="L1387" s="236">
        <f t="shared" si="64"/>
        <v>13.77</v>
      </c>
    </row>
    <row r="1388" spans="1:12" hidden="1" x14ac:dyDescent="0.35">
      <c r="A1388" s="117">
        <v>8</v>
      </c>
      <c r="B1388" s="117">
        <v>121</v>
      </c>
      <c r="C1388" s="119">
        <v>13.9</v>
      </c>
      <c r="D1388" s="117">
        <v>17</v>
      </c>
      <c r="E1388" s="117">
        <v>14.8</v>
      </c>
      <c r="F1388" s="117">
        <v>2</v>
      </c>
      <c r="G1388" s="117">
        <v>3</v>
      </c>
      <c r="H1388" s="117">
        <v>0.3</v>
      </c>
      <c r="J1388" s="235">
        <f t="shared" si="63"/>
        <v>8</v>
      </c>
      <c r="K1388" s="236">
        <f t="shared" si="65"/>
        <v>17</v>
      </c>
      <c r="L1388" s="236">
        <f t="shared" si="64"/>
        <v>13.9</v>
      </c>
    </row>
    <row r="1389" spans="1:12" hidden="1" x14ac:dyDescent="0.35">
      <c r="A1389" s="117">
        <v>8</v>
      </c>
      <c r="B1389" s="117">
        <v>122</v>
      </c>
      <c r="C1389" s="119">
        <v>13.61</v>
      </c>
      <c r="D1389" s="117">
        <v>14.7</v>
      </c>
      <c r="E1389" s="117">
        <v>14.1</v>
      </c>
      <c r="F1389" s="117">
        <v>2</v>
      </c>
      <c r="G1389" s="117">
        <v>3</v>
      </c>
      <c r="H1389" s="117">
        <v>0.3</v>
      </c>
      <c r="J1389" s="235">
        <f t="shared" si="63"/>
        <v>8</v>
      </c>
      <c r="K1389" s="236">
        <f t="shared" si="65"/>
        <v>14.7</v>
      </c>
      <c r="L1389" s="236">
        <f t="shared" si="64"/>
        <v>13.61</v>
      </c>
    </row>
    <row r="1390" spans="1:12" hidden="1" x14ac:dyDescent="0.35">
      <c r="A1390" s="117">
        <v>8</v>
      </c>
      <c r="B1390" s="117">
        <v>123</v>
      </c>
      <c r="C1390" s="119">
        <v>14.040000000000001</v>
      </c>
      <c r="D1390" s="117">
        <v>16.8</v>
      </c>
      <c r="E1390" s="117">
        <v>15</v>
      </c>
      <c r="F1390" s="117">
        <v>2</v>
      </c>
      <c r="G1390" s="117">
        <v>3</v>
      </c>
      <c r="H1390" s="117">
        <v>0.4</v>
      </c>
      <c r="J1390" s="235">
        <f t="shared" si="63"/>
        <v>8</v>
      </c>
      <c r="K1390" s="236">
        <f t="shared" si="65"/>
        <v>16.8</v>
      </c>
      <c r="L1390" s="236">
        <f t="shared" si="64"/>
        <v>14.040000000000001</v>
      </c>
    </row>
    <row r="1391" spans="1:12" hidden="1" x14ac:dyDescent="0.35">
      <c r="A1391" s="117">
        <v>8</v>
      </c>
      <c r="B1391" s="117">
        <v>124</v>
      </c>
      <c r="C1391" s="119">
        <v>13.63</v>
      </c>
      <c r="D1391" s="117">
        <v>17.3</v>
      </c>
      <c r="E1391" s="117">
        <v>15.4</v>
      </c>
      <c r="F1391" s="117">
        <v>2</v>
      </c>
      <c r="G1391" s="117">
        <v>3</v>
      </c>
      <c r="H1391" s="117">
        <v>0.5</v>
      </c>
      <c r="J1391" s="235">
        <f t="shared" si="63"/>
        <v>8</v>
      </c>
      <c r="K1391" s="236">
        <f t="shared" si="65"/>
        <v>17.3</v>
      </c>
      <c r="L1391" s="236">
        <f t="shared" si="64"/>
        <v>13.63</v>
      </c>
    </row>
    <row r="1392" spans="1:12" hidden="1" x14ac:dyDescent="0.35">
      <c r="A1392" s="117">
        <v>8</v>
      </c>
      <c r="B1392" s="117">
        <v>125</v>
      </c>
      <c r="C1392" s="119">
        <v>13.48</v>
      </c>
      <c r="D1392" s="117">
        <v>18</v>
      </c>
      <c r="E1392" s="117">
        <v>15.6</v>
      </c>
      <c r="F1392" s="117">
        <v>2</v>
      </c>
      <c r="G1392" s="117">
        <v>3</v>
      </c>
      <c r="H1392" s="117">
        <v>0.4</v>
      </c>
      <c r="J1392" s="235">
        <f t="shared" si="63"/>
        <v>8</v>
      </c>
      <c r="K1392" s="236">
        <f t="shared" si="65"/>
        <v>18</v>
      </c>
      <c r="L1392" s="236">
        <f t="shared" si="64"/>
        <v>13.48</v>
      </c>
    </row>
    <row r="1393" spans="1:12" hidden="1" x14ac:dyDescent="0.35">
      <c r="A1393" s="117">
        <v>8</v>
      </c>
      <c r="B1393" s="117">
        <v>126</v>
      </c>
      <c r="C1393" s="119">
        <v>13.64</v>
      </c>
      <c r="D1393" s="117">
        <v>17.399999999999999</v>
      </c>
      <c r="E1393" s="117">
        <v>14.6</v>
      </c>
      <c r="F1393" s="117">
        <v>2</v>
      </c>
      <c r="G1393" s="117">
        <v>3</v>
      </c>
      <c r="H1393" s="117">
        <v>1.2</v>
      </c>
      <c r="J1393" s="235">
        <f t="shared" si="63"/>
        <v>8</v>
      </c>
      <c r="K1393" s="236">
        <f t="shared" si="65"/>
        <v>17.399999999999999</v>
      </c>
      <c r="L1393" s="236">
        <f t="shared" si="64"/>
        <v>13.64</v>
      </c>
    </row>
    <row r="1394" spans="1:12" hidden="1" x14ac:dyDescent="0.35">
      <c r="A1394" s="117">
        <v>8</v>
      </c>
      <c r="B1394" s="117">
        <v>127</v>
      </c>
      <c r="C1394" s="119">
        <v>14.280000000000001</v>
      </c>
      <c r="D1394" s="117">
        <v>19.5</v>
      </c>
      <c r="E1394" s="117">
        <v>15.6</v>
      </c>
      <c r="F1394" s="117">
        <v>2</v>
      </c>
      <c r="G1394" s="117">
        <v>3</v>
      </c>
      <c r="H1394" s="117">
        <v>1.2</v>
      </c>
      <c r="J1394" s="235">
        <f t="shared" si="63"/>
        <v>8</v>
      </c>
      <c r="K1394" s="236">
        <f t="shared" si="65"/>
        <v>19.5</v>
      </c>
      <c r="L1394" s="236">
        <f t="shared" si="64"/>
        <v>14.280000000000001</v>
      </c>
    </row>
    <row r="1395" spans="1:12" hidden="1" x14ac:dyDescent="0.35">
      <c r="A1395" s="117">
        <v>8</v>
      </c>
      <c r="B1395" s="117">
        <v>128</v>
      </c>
      <c r="C1395" s="119">
        <v>13.559999999999999</v>
      </c>
      <c r="D1395" s="117">
        <v>16</v>
      </c>
      <c r="E1395" s="117">
        <v>13.9</v>
      </c>
      <c r="F1395" s="117">
        <v>2</v>
      </c>
      <c r="G1395" s="117">
        <v>3</v>
      </c>
      <c r="H1395" s="117">
        <v>0.8</v>
      </c>
      <c r="J1395" s="235">
        <f t="shared" si="63"/>
        <v>8</v>
      </c>
      <c r="K1395" s="236">
        <f t="shared" si="65"/>
        <v>16</v>
      </c>
      <c r="L1395" s="236">
        <f t="shared" si="64"/>
        <v>13.559999999999999</v>
      </c>
    </row>
    <row r="1396" spans="1:12" hidden="1" x14ac:dyDescent="0.35">
      <c r="A1396" s="117">
        <v>8</v>
      </c>
      <c r="B1396" s="117">
        <v>129</v>
      </c>
      <c r="C1396" s="119">
        <v>14.069999999999999</v>
      </c>
      <c r="D1396" s="117">
        <v>17.8</v>
      </c>
      <c r="E1396" s="117">
        <v>14.9</v>
      </c>
      <c r="F1396" s="117">
        <v>2</v>
      </c>
      <c r="G1396" s="117">
        <v>3</v>
      </c>
      <c r="H1396" s="117">
        <v>0.5</v>
      </c>
      <c r="J1396" s="235">
        <f t="shared" si="63"/>
        <v>8</v>
      </c>
      <c r="K1396" s="236">
        <f t="shared" si="65"/>
        <v>17.8</v>
      </c>
      <c r="L1396" s="236">
        <f t="shared" si="64"/>
        <v>14.069999999999999</v>
      </c>
    </row>
    <row r="1397" spans="1:12" hidden="1" x14ac:dyDescent="0.35">
      <c r="A1397" s="117">
        <v>8</v>
      </c>
      <c r="B1397" s="117">
        <v>130</v>
      </c>
      <c r="C1397" s="119">
        <v>13.1</v>
      </c>
      <c r="D1397" s="117">
        <v>16.100000000000001</v>
      </c>
      <c r="E1397" s="117">
        <v>13.1</v>
      </c>
      <c r="F1397" s="117">
        <v>2</v>
      </c>
      <c r="G1397" s="117">
        <v>3</v>
      </c>
      <c r="H1397" s="117">
        <v>0.7</v>
      </c>
      <c r="J1397" s="235">
        <f t="shared" si="63"/>
        <v>8</v>
      </c>
      <c r="K1397" s="236">
        <f t="shared" si="65"/>
        <v>16.100000000000001</v>
      </c>
      <c r="L1397" s="236">
        <f t="shared" si="64"/>
        <v>13.1</v>
      </c>
    </row>
    <row r="1398" spans="1:12" hidden="1" x14ac:dyDescent="0.35">
      <c r="A1398" s="117">
        <v>8</v>
      </c>
      <c r="B1398" s="117">
        <v>131</v>
      </c>
      <c r="C1398" s="119">
        <v>13.26</v>
      </c>
      <c r="D1398" s="117">
        <v>16.3</v>
      </c>
      <c r="E1398" s="117">
        <v>14.5</v>
      </c>
      <c r="F1398" s="117">
        <v>2</v>
      </c>
      <c r="G1398" s="117">
        <v>3</v>
      </c>
      <c r="H1398" s="117">
        <v>1.3</v>
      </c>
      <c r="J1398" s="235">
        <f t="shared" si="63"/>
        <v>8</v>
      </c>
      <c r="K1398" s="236">
        <f t="shared" si="65"/>
        <v>16.3</v>
      </c>
      <c r="L1398" s="236">
        <f t="shared" si="64"/>
        <v>13.26</v>
      </c>
    </row>
    <row r="1399" spans="1:12" hidden="1" x14ac:dyDescent="0.35">
      <c r="A1399" s="117">
        <v>8</v>
      </c>
      <c r="B1399" s="117">
        <v>132</v>
      </c>
      <c r="C1399" s="119">
        <v>14.169999999999998</v>
      </c>
      <c r="D1399" s="117">
        <v>18.899999999999999</v>
      </c>
      <c r="E1399" s="117">
        <v>15.9</v>
      </c>
      <c r="F1399" s="117">
        <v>2</v>
      </c>
      <c r="G1399" s="117">
        <v>3</v>
      </c>
      <c r="H1399" s="117">
        <v>0.4</v>
      </c>
      <c r="J1399" s="235">
        <f t="shared" si="63"/>
        <v>8</v>
      </c>
      <c r="K1399" s="236">
        <f t="shared" si="65"/>
        <v>18.899999999999999</v>
      </c>
      <c r="L1399" s="236">
        <f t="shared" si="64"/>
        <v>14.169999999999998</v>
      </c>
    </row>
    <row r="1400" spans="1:12" hidden="1" x14ac:dyDescent="0.35">
      <c r="A1400" s="117">
        <v>8</v>
      </c>
      <c r="B1400" s="117">
        <v>133</v>
      </c>
      <c r="C1400" s="119">
        <v>14.309999999999999</v>
      </c>
      <c r="D1400" s="117">
        <v>18.600000000000001</v>
      </c>
      <c r="E1400" s="117">
        <v>15.7</v>
      </c>
      <c r="F1400" s="117">
        <v>2</v>
      </c>
      <c r="G1400" s="117">
        <v>3</v>
      </c>
      <c r="H1400" s="117">
        <v>1.3</v>
      </c>
      <c r="J1400" s="235">
        <f t="shared" si="63"/>
        <v>8</v>
      </c>
      <c r="K1400" s="236">
        <f t="shared" si="65"/>
        <v>18.600000000000001</v>
      </c>
      <c r="L1400" s="236">
        <f t="shared" si="64"/>
        <v>14.309999999999999</v>
      </c>
    </row>
    <row r="1401" spans="1:12" hidden="1" x14ac:dyDescent="0.35">
      <c r="A1401" s="117">
        <v>8</v>
      </c>
      <c r="B1401" s="117">
        <v>134</v>
      </c>
      <c r="C1401" s="119">
        <v>14.09</v>
      </c>
      <c r="D1401" s="117">
        <v>18.5</v>
      </c>
      <c r="E1401" s="117">
        <v>15.7</v>
      </c>
      <c r="F1401" s="117">
        <v>2</v>
      </c>
      <c r="G1401" s="117">
        <v>3</v>
      </c>
      <c r="H1401" s="117">
        <v>1.8</v>
      </c>
      <c r="J1401" s="235">
        <f t="shared" si="63"/>
        <v>8</v>
      </c>
      <c r="K1401" s="236">
        <f t="shared" si="65"/>
        <v>18.5</v>
      </c>
      <c r="L1401" s="236">
        <f t="shared" si="64"/>
        <v>14.09</v>
      </c>
    </row>
    <row r="1402" spans="1:12" hidden="1" x14ac:dyDescent="0.35">
      <c r="A1402" s="117">
        <v>8</v>
      </c>
      <c r="B1402" s="117">
        <v>135</v>
      </c>
      <c r="C1402" s="119">
        <v>14.16</v>
      </c>
      <c r="D1402" s="117">
        <v>20.100000000000001</v>
      </c>
      <c r="E1402" s="117">
        <v>16.600000000000001</v>
      </c>
      <c r="F1402" s="117">
        <v>2</v>
      </c>
      <c r="G1402" s="117">
        <v>3</v>
      </c>
      <c r="H1402" s="117">
        <v>0.6</v>
      </c>
      <c r="J1402" s="235">
        <f t="shared" si="63"/>
        <v>8</v>
      </c>
      <c r="K1402" s="236">
        <f t="shared" si="65"/>
        <v>20.100000000000001</v>
      </c>
      <c r="L1402" s="236">
        <f t="shared" si="64"/>
        <v>14.16</v>
      </c>
    </row>
    <row r="1403" spans="1:12" hidden="1" x14ac:dyDescent="0.35">
      <c r="A1403" s="117">
        <v>8</v>
      </c>
      <c r="B1403" s="117">
        <v>136</v>
      </c>
      <c r="C1403" s="119">
        <v>13.9</v>
      </c>
      <c r="D1403" s="117">
        <v>17.3</v>
      </c>
      <c r="E1403" s="117">
        <v>14.8</v>
      </c>
      <c r="F1403" s="117">
        <v>2</v>
      </c>
      <c r="G1403" s="117">
        <v>3</v>
      </c>
      <c r="H1403" s="117">
        <v>0.4</v>
      </c>
      <c r="J1403" s="235">
        <f t="shared" si="63"/>
        <v>8</v>
      </c>
      <c r="K1403" s="236">
        <f t="shared" si="65"/>
        <v>17.3</v>
      </c>
      <c r="L1403" s="236">
        <f t="shared" si="64"/>
        <v>13.9</v>
      </c>
    </row>
    <row r="1404" spans="1:12" hidden="1" x14ac:dyDescent="0.35">
      <c r="A1404" s="117">
        <v>8</v>
      </c>
      <c r="B1404" s="117">
        <v>137</v>
      </c>
      <c r="C1404" s="119">
        <v>14.559999999999999</v>
      </c>
      <c r="D1404" s="117">
        <v>20</v>
      </c>
      <c r="E1404" s="117">
        <v>17.399999999999999</v>
      </c>
      <c r="F1404" s="117">
        <v>2</v>
      </c>
      <c r="G1404" s="117">
        <v>3</v>
      </c>
      <c r="H1404" s="117">
        <v>0.6</v>
      </c>
      <c r="J1404" s="235">
        <f t="shared" si="63"/>
        <v>8</v>
      </c>
      <c r="K1404" s="236">
        <f t="shared" si="65"/>
        <v>20</v>
      </c>
      <c r="L1404" s="236">
        <f t="shared" si="64"/>
        <v>14.559999999999999</v>
      </c>
    </row>
    <row r="1405" spans="1:12" hidden="1" x14ac:dyDescent="0.35">
      <c r="A1405" s="117">
        <v>8</v>
      </c>
      <c r="B1405" s="117">
        <v>138</v>
      </c>
      <c r="C1405" s="119">
        <v>12.9</v>
      </c>
      <c r="D1405" s="117">
        <v>12</v>
      </c>
      <c r="E1405" s="117">
        <v>11.2</v>
      </c>
      <c r="F1405" s="117">
        <v>2</v>
      </c>
      <c r="G1405" s="117">
        <v>3</v>
      </c>
      <c r="H1405" s="117">
        <v>0.3</v>
      </c>
      <c r="J1405" s="235">
        <f t="shared" si="63"/>
        <v>8</v>
      </c>
      <c r="K1405" s="236">
        <f t="shared" si="65"/>
        <v>12</v>
      </c>
      <c r="L1405" s="236">
        <f t="shared" si="64"/>
        <v>12.9</v>
      </c>
    </row>
    <row r="1406" spans="1:12" hidden="1" x14ac:dyDescent="0.35">
      <c r="A1406" s="117">
        <v>8</v>
      </c>
      <c r="B1406" s="117">
        <v>139</v>
      </c>
      <c r="C1406" s="119">
        <v>13.05</v>
      </c>
      <c r="D1406" s="117">
        <v>15</v>
      </c>
      <c r="E1406" s="117">
        <v>13.4</v>
      </c>
      <c r="F1406" s="117">
        <v>2</v>
      </c>
      <c r="G1406" s="117">
        <v>3</v>
      </c>
      <c r="H1406" s="117">
        <v>0.4</v>
      </c>
      <c r="J1406" s="235">
        <f t="shared" si="63"/>
        <v>8</v>
      </c>
      <c r="K1406" s="236">
        <f t="shared" si="65"/>
        <v>15</v>
      </c>
      <c r="L1406" s="236">
        <f t="shared" si="64"/>
        <v>13.05</v>
      </c>
    </row>
    <row r="1407" spans="1:12" hidden="1" x14ac:dyDescent="0.35">
      <c r="A1407" s="117">
        <v>8</v>
      </c>
      <c r="B1407" s="117">
        <v>140</v>
      </c>
      <c r="C1407" s="119">
        <v>13.85</v>
      </c>
      <c r="D1407" s="117">
        <v>17.7</v>
      </c>
      <c r="E1407" s="117">
        <v>14.5</v>
      </c>
      <c r="F1407" s="117">
        <v>2</v>
      </c>
      <c r="G1407" s="117">
        <v>3</v>
      </c>
      <c r="H1407" s="117">
        <v>1.1000000000000001</v>
      </c>
      <c r="J1407" s="235">
        <f t="shared" si="63"/>
        <v>8</v>
      </c>
      <c r="K1407" s="236">
        <f t="shared" si="65"/>
        <v>17.7</v>
      </c>
      <c r="L1407" s="236">
        <f t="shared" si="64"/>
        <v>13.85</v>
      </c>
    </row>
    <row r="1408" spans="1:12" hidden="1" x14ac:dyDescent="0.35">
      <c r="A1408" s="117">
        <v>8</v>
      </c>
      <c r="B1408" s="117">
        <v>141</v>
      </c>
      <c r="C1408" s="119">
        <v>12.98</v>
      </c>
      <c r="D1408" s="117">
        <v>12.7</v>
      </c>
      <c r="E1408" s="117">
        <v>11.4</v>
      </c>
      <c r="F1408" s="117">
        <v>2</v>
      </c>
      <c r="G1408" s="117">
        <v>3</v>
      </c>
      <c r="H1408" s="117">
        <v>0.3</v>
      </c>
      <c r="J1408" s="235">
        <f t="shared" si="63"/>
        <v>8</v>
      </c>
      <c r="K1408" s="236">
        <f t="shared" si="65"/>
        <v>12.7</v>
      </c>
      <c r="L1408" s="236">
        <f t="shared" si="64"/>
        <v>12.98</v>
      </c>
    </row>
    <row r="1409" spans="1:12" hidden="1" x14ac:dyDescent="0.35">
      <c r="A1409" s="117">
        <v>8</v>
      </c>
      <c r="B1409" s="117">
        <v>142</v>
      </c>
      <c r="C1409" s="119">
        <v>13.930000000000001</v>
      </c>
      <c r="D1409" s="117">
        <v>15.5</v>
      </c>
      <c r="E1409" s="117">
        <v>13.2</v>
      </c>
      <c r="F1409" s="117">
        <v>2</v>
      </c>
      <c r="G1409" s="117">
        <v>3</v>
      </c>
      <c r="H1409" s="117">
        <v>0.3</v>
      </c>
      <c r="J1409" s="235">
        <f t="shared" si="63"/>
        <v>8</v>
      </c>
      <c r="K1409" s="236">
        <f t="shared" si="65"/>
        <v>15.5</v>
      </c>
      <c r="L1409" s="236">
        <f t="shared" si="64"/>
        <v>13.930000000000001</v>
      </c>
    </row>
    <row r="1410" spans="1:12" hidden="1" x14ac:dyDescent="0.35">
      <c r="A1410" s="117">
        <v>8</v>
      </c>
      <c r="B1410" s="117">
        <v>143</v>
      </c>
      <c r="C1410" s="119">
        <v>14.419999999999998</v>
      </c>
      <c r="D1410" s="117">
        <v>19.3</v>
      </c>
      <c r="E1410" s="117">
        <v>16.8</v>
      </c>
      <c r="F1410" s="117">
        <v>2</v>
      </c>
      <c r="G1410" s="117">
        <v>3</v>
      </c>
      <c r="H1410" s="117">
        <v>0.8</v>
      </c>
      <c r="J1410" s="235">
        <f t="shared" si="63"/>
        <v>8</v>
      </c>
      <c r="K1410" s="236">
        <f t="shared" si="65"/>
        <v>19.3</v>
      </c>
      <c r="L1410" s="236">
        <f t="shared" si="64"/>
        <v>14.419999999999998</v>
      </c>
    </row>
    <row r="1411" spans="1:12" hidden="1" x14ac:dyDescent="0.35">
      <c r="A1411" s="117">
        <v>8</v>
      </c>
      <c r="B1411" s="117">
        <v>144</v>
      </c>
      <c r="C1411" s="119">
        <v>14.2</v>
      </c>
      <c r="D1411" s="117">
        <v>17.600000000000001</v>
      </c>
      <c r="E1411" s="117">
        <v>15.5</v>
      </c>
      <c r="F1411" s="117">
        <v>2</v>
      </c>
      <c r="G1411" s="117">
        <v>3</v>
      </c>
      <c r="H1411" s="117">
        <v>0.9</v>
      </c>
      <c r="J1411" s="235">
        <f t="shared" si="63"/>
        <v>8</v>
      </c>
      <c r="K1411" s="236">
        <f t="shared" si="65"/>
        <v>17.600000000000001</v>
      </c>
      <c r="L1411" s="236">
        <f t="shared" si="64"/>
        <v>14.2</v>
      </c>
    </row>
    <row r="1412" spans="1:12" hidden="1" x14ac:dyDescent="0.35">
      <c r="A1412" s="117">
        <v>8</v>
      </c>
      <c r="B1412" s="117">
        <v>145</v>
      </c>
      <c r="C1412" s="119">
        <v>15.330000000000002</v>
      </c>
      <c r="D1412" s="117">
        <v>22.7</v>
      </c>
      <c r="E1412" s="117">
        <v>19.2</v>
      </c>
      <c r="F1412" s="117">
        <v>2</v>
      </c>
      <c r="G1412" s="117">
        <v>3</v>
      </c>
      <c r="H1412" s="117">
        <v>0.6</v>
      </c>
      <c r="J1412" s="235">
        <f t="shared" si="63"/>
        <v>8</v>
      </c>
      <c r="K1412" s="236">
        <f t="shared" si="65"/>
        <v>22.7</v>
      </c>
      <c r="L1412" s="236">
        <f t="shared" si="64"/>
        <v>15.330000000000002</v>
      </c>
    </row>
    <row r="1413" spans="1:12" hidden="1" x14ac:dyDescent="0.35">
      <c r="A1413" s="117">
        <v>8</v>
      </c>
      <c r="B1413" s="117">
        <v>146</v>
      </c>
      <c r="C1413" s="119">
        <v>14.26</v>
      </c>
      <c r="D1413" s="117">
        <v>19.399999999999999</v>
      </c>
      <c r="E1413" s="117">
        <v>16.100000000000001</v>
      </c>
      <c r="F1413" s="117">
        <v>2</v>
      </c>
      <c r="G1413" s="117">
        <v>3</v>
      </c>
      <c r="H1413" s="117">
        <v>0.6</v>
      </c>
      <c r="J1413" s="235">
        <f t="shared" si="63"/>
        <v>8</v>
      </c>
      <c r="K1413" s="236">
        <f t="shared" si="65"/>
        <v>19.399999999999999</v>
      </c>
      <c r="L1413" s="236">
        <f t="shared" si="64"/>
        <v>14.26</v>
      </c>
    </row>
    <row r="1414" spans="1:12" hidden="1" x14ac:dyDescent="0.35">
      <c r="A1414" s="117">
        <v>8</v>
      </c>
      <c r="B1414" s="117">
        <v>147</v>
      </c>
      <c r="C1414" s="119">
        <v>12.49</v>
      </c>
      <c r="D1414" s="117">
        <v>13.2</v>
      </c>
      <c r="E1414" s="117">
        <v>11.4</v>
      </c>
      <c r="F1414" s="117">
        <v>2</v>
      </c>
      <c r="G1414" s="117">
        <v>3</v>
      </c>
      <c r="H1414" s="117">
        <v>0.3</v>
      </c>
      <c r="J1414" s="235">
        <f t="shared" si="63"/>
        <v>8</v>
      </c>
      <c r="K1414" s="236">
        <f t="shared" si="65"/>
        <v>13.2</v>
      </c>
      <c r="L1414" s="236">
        <f t="shared" si="64"/>
        <v>12.49</v>
      </c>
    </row>
    <row r="1415" spans="1:12" hidden="1" x14ac:dyDescent="0.35">
      <c r="A1415" s="117">
        <v>8</v>
      </c>
      <c r="B1415" s="117">
        <v>148</v>
      </c>
      <c r="C1415" s="119">
        <v>14.09</v>
      </c>
      <c r="D1415" s="117">
        <v>18.899999999999999</v>
      </c>
      <c r="E1415" s="117">
        <v>16.399999999999999</v>
      </c>
      <c r="F1415" s="117">
        <v>2</v>
      </c>
      <c r="G1415" s="117">
        <v>3</v>
      </c>
      <c r="H1415" s="117">
        <v>0.4</v>
      </c>
      <c r="J1415" s="235">
        <f t="shared" si="63"/>
        <v>8</v>
      </c>
      <c r="K1415" s="236">
        <f t="shared" si="65"/>
        <v>18.899999999999999</v>
      </c>
      <c r="L1415" s="236">
        <f t="shared" si="64"/>
        <v>14.09</v>
      </c>
    </row>
    <row r="1416" spans="1:12" hidden="1" x14ac:dyDescent="0.35">
      <c r="A1416" s="117">
        <v>8</v>
      </c>
      <c r="B1416" s="117">
        <v>149</v>
      </c>
      <c r="C1416" s="119">
        <v>12.72</v>
      </c>
      <c r="D1416" s="117">
        <v>13.2</v>
      </c>
      <c r="E1416" s="117">
        <v>11.3</v>
      </c>
      <c r="F1416" s="117">
        <v>2</v>
      </c>
      <c r="G1416" s="117">
        <v>3</v>
      </c>
      <c r="H1416" s="117">
        <v>0.9</v>
      </c>
      <c r="J1416" s="235">
        <f t="shared" si="63"/>
        <v>8</v>
      </c>
      <c r="K1416" s="236">
        <f t="shared" si="65"/>
        <v>13.2</v>
      </c>
      <c r="L1416" s="236">
        <f t="shared" si="64"/>
        <v>12.72</v>
      </c>
    </row>
    <row r="1417" spans="1:12" hidden="1" x14ac:dyDescent="0.35">
      <c r="A1417" s="117">
        <v>8</v>
      </c>
      <c r="B1417" s="117">
        <v>150</v>
      </c>
      <c r="C1417" s="119">
        <v>12.379999999999999</v>
      </c>
      <c r="D1417" s="117">
        <v>12.8</v>
      </c>
      <c r="E1417" s="117">
        <v>11.4</v>
      </c>
      <c r="F1417" s="117">
        <v>2</v>
      </c>
      <c r="G1417" s="117">
        <v>3</v>
      </c>
      <c r="H1417" s="117">
        <v>0.3</v>
      </c>
      <c r="J1417" s="235">
        <f t="shared" si="63"/>
        <v>8</v>
      </c>
      <c r="K1417" s="236">
        <f t="shared" si="65"/>
        <v>12.8</v>
      </c>
      <c r="L1417" s="236">
        <f t="shared" si="64"/>
        <v>12.379999999999999</v>
      </c>
    </row>
    <row r="1418" spans="1:12" hidden="1" x14ac:dyDescent="0.35">
      <c r="A1418" s="117">
        <v>8</v>
      </c>
      <c r="B1418" s="117">
        <v>151</v>
      </c>
      <c r="C1418" s="119">
        <v>14.180000000000001</v>
      </c>
      <c r="D1418" s="117">
        <v>20.7</v>
      </c>
      <c r="E1418" s="117">
        <v>17.2</v>
      </c>
      <c r="F1418" s="117">
        <v>2</v>
      </c>
      <c r="G1418" s="117">
        <v>3</v>
      </c>
      <c r="H1418" s="117">
        <v>1.3</v>
      </c>
      <c r="J1418" s="235">
        <f t="shared" si="63"/>
        <v>8</v>
      </c>
      <c r="K1418" s="236">
        <f t="shared" si="65"/>
        <v>20.7</v>
      </c>
      <c r="L1418" s="236">
        <f t="shared" si="64"/>
        <v>14.180000000000001</v>
      </c>
    </row>
    <row r="1419" spans="1:12" hidden="1" x14ac:dyDescent="0.35">
      <c r="A1419" s="117">
        <v>8</v>
      </c>
      <c r="B1419" s="117">
        <v>152</v>
      </c>
      <c r="C1419" s="119">
        <v>14.1</v>
      </c>
      <c r="D1419" s="117">
        <v>18.399999999999999</v>
      </c>
      <c r="E1419" s="117">
        <v>16.8</v>
      </c>
      <c r="F1419" s="117">
        <v>2</v>
      </c>
      <c r="G1419" s="117">
        <v>3</v>
      </c>
      <c r="H1419" s="117">
        <v>0.4</v>
      </c>
      <c r="J1419" s="235">
        <f t="shared" ref="J1419:J1482" si="66">+A1419</f>
        <v>8</v>
      </c>
      <c r="K1419" s="236">
        <f t="shared" si="65"/>
        <v>18.399999999999999</v>
      </c>
      <c r="L1419" s="236">
        <f t="shared" ref="L1419:L1482" si="67">+C1419</f>
        <v>14.1</v>
      </c>
    </row>
    <row r="1420" spans="1:12" hidden="1" x14ac:dyDescent="0.35">
      <c r="A1420" s="117">
        <v>8</v>
      </c>
      <c r="B1420" s="117">
        <v>153</v>
      </c>
      <c r="C1420" s="119">
        <v>13.14</v>
      </c>
      <c r="D1420" s="117">
        <v>15.3</v>
      </c>
      <c r="E1420" s="117">
        <v>13.9</v>
      </c>
      <c r="F1420" s="117">
        <v>2</v>
      </c>
      <c r="G1420" s="117">
        <v>3</v>
      </c>
      <c r="H1420" s="117">
        <v>0.3</v>
      </c>
      <c r="J1420" s="235">
        <f t="shared" si="66"/>
        <v>8</v>
      </c>
      <c r="K1420" s="236">
        <f t="shared" si="65"/>
        <v>15.3</v>
      </c>
      <c r="L1420" s="236">
        <f t="shared" si="67"/>
        <v>13.14</v>
      </c>
    </row>
    <row r="1421" spans="1:12" hidden="1" x14ac:dyDescent="0.35">
      <c r="A1421" s="117">
        <v>8</v>
      </c>
      <c r="B1421" s="117">
        <v>154</v>
      </c>
      <c r="C1421" s="119">
        <v>13.05</v>
      </c>
      <c r="D1421" s="117">
        <v>15.8</v>
      </c>
      <c r="E1421" s="117">
        <v>13.8</v>
      </c>
      <c r="F1421" s="117">
        <v>2</v>
      </c>
      <c r="G1421" s="117">
        <v>3</v>
      </c>
      <c r="H1421" s="117">
        <v>0.5</v>
      </c>
      <c r="J1421" s="235">
        <f t="shared" si="66"/>
        <v>8</v>
      </c>
      <c r="K1421" s="236">
        <f t="shared" si="65"/>
        <v>15.8</v>
      </c>
      <c r="L1421" s="236">
        <f t="shared" si="67"/>
        <v>13.05</v>
      </c>
    </row>
    <row r="1422" spans="1:12" hidden="1" x14ac:dyDescent="0.35">
      <c r="A1422" s="117">
        <v>8</v>
      </c>
      <c r="B1422" s="117">
        <v>155</v>
      </c>
      <c r="C1422" s="119">
        <v>13.5</v>
      </c>
      <c r="D1422" s="117">
        <v>15.9</v>
      </c>
      <c r="E1422" s="117">
        <v>13.4</v>
      </c>
      <c r="F1422" s="117">
        <v>2</v>
      </c>
      <c r="G1422" s="117">
        <v>3</v>
      </c>
      <c r="H1422" s="117">
        <v>0.4</v>
      </c>
      <c r="J1422" s="235">
        <f t="shared" si="66"/>
        <v>8</v>
      </c>
      <c r="K1422" s="236">
        <f t="shared" si="65"/>
        <v>15.9</v>
      </c>
      <c r="L1422" s="236">
        <f t="shared" si="67"/>
        <v>13.5</v>
      </c>
    </row>
    <row r="1423" spans="1:12" hidden="1" x14ac:dyDescent="0.35">
      <c r="A1423" s="117">
        <v>8</v>
      </c>
      <c r="B1423" s="117">
        <v>156</v>
      </c>
      <c r="C1423" s="119">
        <v>13.930000000000001</v>
      </c>
      <c r="D1423" s="117">
        <v>15.6</v>
      </c>
      <c r="E1423" s="117">
        <v>15.1</v>
      </c>
      <c r="F1423" s="117">
        <v>2</v>
      </c>
      <c r="G1423" s="117">
        <v>3</v>
      </c>
      <c r="H1423" s="117">
        <v>0.5</v>
      </c>
      <c r="J1423" s="235">
        <f t="shared" si="66"/>
        <v>8</v>
      </c>
      <c r="K1423" s="236">
        <f t="shared" si="65"/>
        <v>15.6</v>
      </c>
      <c r="L1423" s="236">
        <f t="shared" si="67"/>
        <v>13.930000000000001</v>
      </c>
    </row>
    <row r="1424" spans="1:12" hidden="1" x14ac:dyDescent="0.35">
      <c r="A1424" s="117">
        <v>8</v>
      </c>
      <c r="B1424" s="117">
        <v>157</v>
      </c>
      <c r="C1424" s="119">
        <v>12.99</v>
      </c>
      <c r="D1424" s="117">
        <v>12.6</v>
      </c>
      <c r="E1424" s="117">
        <v>11.3</v>
      </c>
      <c r="F1424" s="117">
        <v>2</v>
      </c>
      <c r="G1424" s="117">
        <v>3</v>
      </c>
      <c r="H1424" s="117">
        <v>0.3</v>
      </c>
      <c r="J1424" s="235">
        <f t="shared" si="66"/>
        <v>8</v>
      </c>
      <c r="K1424" s="236">
        <f t="shared" si="65"/>
        <v>12.6</v>
      </c>
      <c r="L1424" s="236">
        <f t="shared" si="67"/>
        <v>12.99</v>
      </c>
    </row>
    <row r="1425" spans="1:12" hidden="1" x14ac:dyDescent="0.35">
      <c r="A1425" s="117">
        <v>8</v>
      </c>
      <c r="B1425" s="117">
        <v>158</v>
      </c>
      <c r="C1425" s="119">
        <v>12.32</v>
      </c>
      <c r="D1425" s="117">
        <v>12.8</v>
      </c>
      <c r="E1425" s="117">
        <v>10.1</v>
      </c>
      <c r="F1425" s="117">
        <v>2</v>
      </c>
      <c r="G1425" s="117">
        <v>3</v>
      </c>
      <c r="H1425" s="117">
        <v>0.2</v>
      </c>
      <c r="J1425" s="235">
        <f t="shared" si="66"/>
        <v>8</v>
      </c>
      <c r="K1425" s="236">
        <f t="shared" si="65"/>
        <v>12.8</v>
      </c>
      <c r="L1425" s="236">
        <f t="shared" si="67"/>
        <v>12.32</v>
      </c>
    </row>
    <row r="1426" spans="1:12" hidden="1" x14ac:dyDescent="0.35">
      <c r="A1426" s="117">
        <v>8</v>
      </c>
      <c r="B1426" s="117">
        <v>159</v>
      </c>
      <c r="C1426" s="119">
        <v>12.940000000000001</v>
      </c>
      <c r="D1426" s="117">
        <v>12.1</v>
      </c>
      <c r="E1426" s="117">
        <v>10.8</v>
      </c>
      <c r="F1426" s="117">
        <v>2</v>
      </c>
      <c r="G1426" s="117">
        <v>3</v>
      </c>
      <c r="H1426" s="117">
        <v>0.2</v>
      </c>
      <c r="J1426" s="235">
        <f t="shared" si="66"/>
        <v>8</v>
      </c>
      <c r="K1426" s="236">
        <f t="shared" si="65"/>
        <v>12.1</v>
      </c>
      <c r="L1426" s="236">
        <f t="shared" si="67"/>
        <v>12.940000000000001</v>
      </c>
    </row>
    <row r="1427" spans="1:12" hidden="1" x14ac:dyDescent="0.35">
      <c r="A1427" s="117">
        <v>8</v>
      </c>
      <c r="B1427" s="117">
        <v>160</v>
      </c>
      <c r="C1427" s="119">
        <v>12.88</v>
      </c>
      <c r="D1427" s="117">
        <v>15.3</v>
      </c>
      <c r="E1427" s="117">
        <v>13.3</v>
      </c>
      <c r="F1427" s="117">
        <v>2</v>
      </c>
      <c r="G1427" s="117">
        <v>3</v>
      </c>
      <c r="H1427" s="117">
        <v>0.3</v>
      </c>
      <c r="J1427" s="235">
        <f t="shared" si="66"/>
        <v>8</v>
      </c>
      <c r="K1427" s="236">
        <f t="shared" ref="K1427:K1490" si="68">+D1427</f>
        <v>15.3</v>
      </c>
      <c r="L1427" s="236">
        <f t="shared" si="67"/>
        <v>12.88</v>
      </c>
    </row>
    <row r="1428" spans="1:12" hidden="1" x14ac:dyDescent="0.35">
      <c r="A1428" s="117">
        <v>8</v>
      </c>
      <c r="B1428" s="117">
        <v>161</v>
      </c>
      <c r="C1428" s="119">
        <v>13.1</v>
      </c>
      <c r="D1428" s="117">
        <v>15.3</v>
      </c>
      <c r="E1428" s="117">
        <v>12.9</v>
      </c>
      <c r="F1428" s="117">
        <v>2</v>
      </c>
      <c r="G1428" s="117">
        <v>3</v>
      </c>
      <c r="H1428" s="117">
        <v>0.5</v>
      </c>
      <c r="J1428" s="235">
        <f t="shared" si="66"/>
        <v>8</v>
      </c>
      <c r="K1428" s="236">
        <f t="shared" si="68"/>
        <v>15.3</v>
      </c>
      <c r="L1428" s="236">
        <f t="shared" si="67"/>
        <v>13.1</v>
      </c>
    </row>
    <row r="1429" spans="1:12" hidden="1" x14ac:dyDescent="0.35">
      <c r="A1429" s="117">
        <v>8</v>
      </c>
      <c r="B1429" s="117">
        <v>162</v>
      </c>
      <c r="C1429" s="119">
        <v>13.45</v>
      </c>
      <c r="D1429" s="117">
        <v>16.100000000000001</v>
      </c>
      <c r="E1429" s="117">
        <v>13</v>
      </c>
      <c r="F1429" s="117">
        <v>2</v>
      </c>
      <c r="G1429" s="117">
        <v>3</v>
      </c>
      <c r="H1429" s="117">
        <v>0.6</v>
      </c>
      <c r="J1429" s="235">
        <f t="shared" si="66"/>
        <v>8</v>
      </c>
      <c r="K1429" s="236">
        <f t="shared" si="68"/>
        <v>16.100000000000001</v>
      </c>
      <c r="L1429" s="236">
        <f t="shared" si="67"/>
        <v>13.45</v>
      </c>
    </row>
    <row r="1430" spans="1:12" hidden="1" x14ac:dyDescent="0.35">
      <c r="A1430" s="117">
        <v>8</v>
      </c>
      <c r="B1430" s="117">
        <v>163</v>
      </c>
      <c r="C1430" s="119">
        <v>12.540000000000001</v>
      </c>
      <c r="D1430" s="117">
        <v>11.8</v>
      </c>
      <c r="E1430" s="117">
        <v>10.1</v>
      </c>
      <c r="F1430" s="117">
        <v>2</v>
      </c>
      <c r="G1430" s="117">
        <v>3</v>
      </c>
      <c r="H1430" s="117">
        <v>0.3</v>
      </c>
      <c r="J1430" s="235">
        <f t="shared" si="66"/>
        <v>8</v>
      </c>
      <c r="K1430" s="236">
        <f t="shared" si="68"/>
        <v>11.8</v>
      </c>
      <c r="L1430" s="236">
        <f t="shared" si="67"/>
        <v>12.540000000000001</v>
      </c>
    </row>
    <row r="1431" spans="1:12" hidden="1" x14ac:dyDescent="0.35">
      <c r="A1431" s="117">
        <v>8</v>
      </c>
      <c r="B1431" s="117">
        <v>164</v>
      </c>
      <c r="C1431" s="119">
        <v>14.330000000000002</v>
      </c>
      <c r="D1431" s="117">
        <v>21</v>
      </c>
      <c r="E1431" s="117">
        <v>18.600000000000001</v>
      </c>
      <c r="F1431" s="117">
        <v>2</v>
      </c>
      <c r="G1431" s="117">
        <v>3</v>
      </c>
      <c r="H1431" s="117">
        <v>1</v>
      </c>
      <c r="J1431" s="235">
        <f t="shared" si="66"/>
        <v>8</v>
      </c>
      <c r="K1431" s="236">
        <f t="shared" si="68"/>
        <v>21</v>
      </c>
      <c r="L1431" s="236">
        <f t="shared" si="67"/>
        <v>14.330000000000002</v>
      </c>
    </row>
    <row r="1432" spans="1:12" hidden="1" x14ac:dyDescent="0.35">
      <c r="A1432" s="117">
        <v>8</v>
      </c>
      <c r="B1432" s="117">
        <v>165</v>
      </c>
      <c r="C1432" s="119">
        <v>13.669999999999998</v>
      </c>
      <c r="D1432" s="117">
        <v>17.399999999999999</v>
      </c>
      <c r="E1432" s="117">
        <v>14.9</v>
      </c>
      <c r="F1432" s="117">
        <v>2</v>
      </c>
      <c r="G1432" s="117">
        <v>3</v>
      </c>
      <c r="H1432" s="117">
        <v>0.4</v>
      </c>
      <c r="J1432" s="235">
        <f t="shared" si="66"/>
        <v>8</v>
      </c>
      <c r="K1432" s="236">
        <f t="shared" si="68"/>
        <v>17.399999999999999</v>
      </c>
      <c r="L1432" s="236">
        <f t="shared" si="67"/>
        <v>13.669999999999998</v>
      </c>
    </row>
    <row r="1433" spans="1:12" hidden="1" x14ac:dyDescent="0.35">
      <c r="A1433" s="117">
        <v>8</v>
      </c>
      <c r="B1433" s="117">
        <v>166</v>
      </c>
      <c r="C1433" s="119">
        <v>13.309999999999999</v>
      </c>
      <c r="D1433" s="117">
        <v>17.600000000000001</v>
      </c>
      <c r="E1433" s="117">
        <v>14.7</v>
      </c>
      <c r="F1433" s="117">
        <v>2</v>
      </c>
      <c r="G1433" s="117">
        <v>3</v>
      </c>
      <c r="H1433" s="117">
        <v>0.5</v>
      </c>
      <c r="J1433" s="235">
        <f t="shared" si="66"/>
        <v>8</v>
      </c>
      <c r="K1433" s="236">
        <f t="shared" si="68"/>
        <v>17.600000000000001</v>
      </c>
      <c r="L1433" s="236">
        <f t="shared" si="67"/>
        <v>13.309999999999999</v>
      </c>
    </row>
    <row r="1434" spans="1:12" hidden="1" x14ac:dyDescent="0.35">
      <c r="A1434" s="117">
        <v>8</v>
      </c>
      <c r="B1434" s="117">
        <v>167</v>
      </c>
      <c r="C1434" s="119">
        <v>12.809999999999999</v>
      </c>
      <c r="D1434" s="117">
        <v>12.9</v>
      </c>
      <c r="E1434" s="117">
        <v>11.4</v>
      </c>
      <c r="F1434" s="117">
        <v>2</v>
      </c>
      <c r="G1434" s="117">
        <v>3</v>
      </c>
      <c r="H1434" s="117">
        <v>0.4</v>
      </c>
      <c r="J1434" s="235">
        <f t="shared" si="66"/>
        <v>8</v>
      </c>
      <c r="K1434" s="236">
        <f t="shared" si="68"/>
        <v>12.9</v>
      </c>
      <c r="L1434" s="236">
        <f t="shared" si="67"/>
        <v>12.809999999999999</v>
      </c>
    </row>
    <row r="1435" spans="1:12" hidden="1" x14ac:dyDescent="0.35">
      <c r="A1435" s="117">
        <v>8</v>
      </c>
      <c r="B1435" s="117">
        <v>168</v>
      </c>
      <c r="C1435" s="119">
        <v>13.13</v>
      </c>
      <c r="D1435" s="117">
        <v>16.3</v>
      </c>
      <c r="E1435" s="117">
        <v>13.2</v>
      </c>
      <c r="F1435" s="117">
        <v>2</v>
      </c>
      <c r="G1435" s="117">
        <v>3</v>
      </c>
      <c r="H1435" s="117">
        <v>0.6</v>
      </c>
      <c r="J1435" s="235">
        <f t="shared" si="66"/>
        <v>8</v>
      </c>
      <c r="K1435" s="236">
        <f t="shared" si="68"/>
        <v>16.3</v>
      </c>
      <c r="L1435" s="236">
        <f t="shared" si="67"/>
        <v>13.13</v>
      </c>
    </row>
    <row r="1436" spans="1:12" hidden="1" x14ac:dyDescent="0.35">
      <c r="A1436" s="117">
        <v>8</v>
      </c>
      <c r="B1436" s="117">
        <v>169</v>
      </c>
      <c r="C1436" s="119">
        <v>13.290000000000001</v>
      </c>
      <c r="D1436" s="117">
        <v>14.5</v>
      </c>
      <c r="E1436" s="117">
        <v>13</v>
      </c>
      <c r="F1436" s="117">
        <v>2</v>
      </c>
      <c r="G1436" s="117">
        <v>3</v>
      </c>
      <c r="H1436" s="117">
        <v>0.3</v>
      </c>
      <c r="J1436" s="235">
        <f t="shared" si="66"/>
        <v>8</v>
      </c>
      <c r="K1436" s="236">
        <f t="shared" si="68"/>
        <v>14.5</v>
      </c>
      <c r="L1436" s="236">
        <f t="shared" si="67"/>
        <v>13.290000000000001</v>
      </c>
    </row>
    <row r="1437" spans="1:12" hidden="1" x14ac:dyDescent="0.35">
      <c r="A1437" s="117">
        <v>8</v>
      </c>
      <c r="B1437" s="117">
        <v>170</v>
      </c>
      <c r="C1437" s="119">
        <v>13.24</v>
      </c>
      <c r="D1437" s="117">
        <v>15.2</v>
      </c>
      <c r="E1437" s="117">
        <v>11.8</v>
      </c>
      <c r="F1437" s="117">
        <v>2</v>
      </c>
      <c r="G1437" s="117">
        <v>3</v>
      </c>
      <c r="H1437" s="117">
        <v>0.3</v>
      </c>
      <c r="J1437" s="235">
        <f t="shared" si="66"/>
        <v>8</v>
      </c>
      <c r="K1437" s="236">
        <f t="shared" si="68"/>
        <v>15.2</v>
      </c>
      <c r="L1437" s="236">
        <f t="shared" si="67"/>
        <v>13.24</v>
      </c>
    </row>
    <row r="1438" spans="1:12" hidden="1" x14ac:dyDescent="0.35">
      <c r="A1438" s="117">
        <v>8</v>
      </c>
      <c r="B1438" s="117">
        <v>171</v>
      </c>
      <c r="C1438" s="119">
        <v>13.11</v>
      </c>
      <c r="D1438" s="117">
        <v>14.8</v>
      </c>
      <c r="E1438" s="117">
        <v>12.5</v>
      </c>
      <c r="F1438" s="117">
        <v>2</v>
      </c>
      <c r="G1438" s="117">
        <v>3</v>
      </c>
      <c r="H1438" s="117">
        <v>0.3</v>
      </c>
      <c r="J1438" s="235">
        <f t="shared" si="66"/>
        <v>8</v>
      </c>
      <c r="K1438" s="236">
        <f t="shared" si="68"/>
        <v>14.8</v>
      </c>
      <c r="L1438" s="236">
        <f t="shared" si="67"/>
        <v>13.11</v>
      </c>
    </row>
    <row r="1439" spans="1:12" hidden="1" x14ac:dyDescent="0.35">
      <c r="A1439" s="117">
        <v>8</v>
      </c>
      <c r="B1439" s="117">
        <v>172</v>
      </c>
      <c r="C1439" s="119">
        <v>13.49</v>
      </c>
      <c r="D1439" s="117">
        <v>15.7</v>
      </c>
      <c r="E1439" s="117">
        <v>13.7</v>
      </c>
      <c r="F1439" s="117">
        <v>2</v>
      </c>
      <c r="G1439" s="117">
        <v>3</v>
      </c>
      <c r="H1439" s="117">
        <v>0.4</v>
      </c>
      <c r="J1439" s="235">
        <f t="shared" si="66"/>
        <v>8</v>
      </c>
      <c r="K1439" s="236">
        <f t="shared" si="68"/>
        <v>15.7</v>
      </c>
      <c r="L1439" s="236">
        <f t="shared" si="67"/>
        <v>13.49</v>
      </c>
    </row>
    <row r="1440" spans="1:12" hidden="1" x14ac:dyDescent="0.35">
      <c r="A1440" s="117">
        <v>8</v>
      </c>
      <c r="B1440" s="117">
        <v>173</v>
      </c>
      <c r="C1440" s="119">
        <v>13.5</v>
      </c>
      <c r="D1440" s="117">
        <v>17.399999999999999</v>
      </c>
      <c r="E1440" s="117">
        <v>14.3</v>
      </c>
      <c r="F1440" s="117">
        <v>2</v>
      </c>
      <c r="G1440" s="117">
        <v>3</v>
      </c>
      <c r="H1440" s="117">
        <v>0.4</v>
      </c>
      <c r="J1440" s="235">
        <f t="shared" si="66"/>
        <v>8</v>
      </c>
      <c r="K1440" s="236">
        <f t="shared" si="68"/>
        <v>17.399999999999999</v>
      </c>
      <c r="L1440" s="236">
        <f t="shared" si="67"/>
        <v>13.5</v>
      </c>
    </row>
    <row r="1441" spans="1:12" hidden="1" x14ac:dyDescent="0.35">
      <c r="A1441" s="117">
        <v>8</v>
      </c>
      <c r="B1441" s="117">
        <v>174</v>
      </c>
      <c r="C1441" s="119">
        <v>14.05</v>
      </c>
      <c r="D1441" s="117">
        <v>17.399999999999999</v>
      </c>
      <c r="E1441" s="117">
        <v>14.8</v>
      </c>
      <c r="F1441" s="117">
        <v>2</v>
      </c>
      <c r="G1441" s="117">
        <v>3</v>
      </c>
      <c r="H1441" s="117">
        <v>0.5</v>
      </c>
      <c r="J1441" s="235">
        <f t="shared" si="66"/>
        <v>8</v>
      </c>
      <c r="K1441" s="236">
        <f t="shared" si="68"/>
        <v>17.399999999999999</v>
      </c>
      <c r="L1441" s="236">
        <f t="shared" si="67"/>
        <v>14.05</v>
      </c>
    </row>
    <row r="1442" spans="1:12" hidden="1" x14ac:dyDescent="0.35">
      <c r="A1442" s="117">
        <v>8</v>
      </c>
      <c r="B1442" s="117">
        <v>175</v>
      </c>
      <c r="C1442" s="119">
        <v>13.11</v>
      </c>
      <c r="D1442" s="117">
        <v>14.4</v>
      </c>
      <c r="E1442" s="117">
        <v>12.6</v>
      </c>
      <c r="F1442" s="117">
        <v>2</v>
      </c>
      <c r="G1442" s="117">
        <v>3</v>
      </c>
      <c r="H1442" s="117">
        <v>0.3</v>
      </c>
      <c r="J1442" s="235">
        <f t="shared" si="66"/>
        <v>8</v>
      </c>
      <c r="K1442" s="236">
        <f t="shared" si="68"/>
        <v>14.4</v>
      </c>
      <c r="L1442" s="236">
        <f t="shared" si="67"/>
        <v>13.11</v>
      </c>
    </row>
    <row r="1443" spans="1:12" hidden="1" x14ac:dyDescent="0.35">
      <c r="A1443" s="117">
        <v>8</v>
      </c>
      <c r="B1443" s="117">
        <v>176</v>
      </c>
      <c r="C1443" s="119">
        <v>13.74</v>
      </c>
      <c r="D1443" s="117">
        <v>17.5</v>
      </c>
      <c r="E1443" s="117">
        <v>14.3</v>
      </c>
      <c r="F1443" s="117">
        <v>2</v>
      </c>
      <c r="G1443" s="117">
        <v>3</v>
      </c>
      <c r="H1443" s="117">
        <v>0.4</v>
      </c>
      <c r="J1443" s="235">
        <f t="shared" si="66"/>
        <v>8</v>
      </c>
      <c r="K1443" s="236">
        <f t="shared" si="68"/>
        <v>17.5</v>
      </c>
      <c r="L1443" s="236">
        <f t="shared" si="67"/>
        <v>13.74</v>
      </c>
    </row>
    <row r="1444" spans="1:12" hidden="1" x14ac:dyDescent="0.35">
      <c r="A1444" s="117">
        <v>8</v>
      </c>
      <c r="B1444" s="117">
        <v>177</v>
      </c>
      <c r="C1444" s="119">
        <v>13.99</v>
      </c>
      <c r="D1444" s="117">
        <v>18.8</v>
      </c>
      <c r="E1444" s="117">
        <v>16.100000000000001</v>
      </c>
      <c r="F1444" s="117">
        <v>2</v>
      </c>
      <c r="G1444" s="117">
        <v>3</v>
      </c>
      <c r="H1444" s="117">
        <v>0.8</v>
      </c>
      <c r="J1444" s="235">
        <f t="shared" si="66"/>
        <v>8</v>
      </c>
      <c r="K1444" s="236">
        <f t="shared" si="68"/>
        <v>18.8</v>
      </c>
      <c r="L1444" s="236">
        <f t="shared" si="67"/>
        <v>13.99</v>
      </c>
    </row>
    <row r="1445" spans="1:12" hidden="1" x14ac:dyDescent="0.35">
      <c r="A1445" s="117">
        <v>8</v>
      </c>
      <c r="B1445" s="117">
        <v>178</v>
      </c>
      <c r="C1445" s="119">
        <v>12.129999999999999</v>
      </c>
      <c r="D1445" s="117">
        <v>11.7</v>
      </c>
      <c r="E1445" s="117">
        <v>10.199999999999999</v>
      </c>
      <c r="F1445" s="117">
        <v>2</v>
      </c>
      <c r="G1445" s="117">
        <v>3</v>
      </c>
      <c r="H1445" s="117">
        <v>0.6</v>
      </c>
      <c r="J1445" s="235">
        <f t="shared" si="66"/>
        <v>8</v>
      </c>
      <c r="K1445" s="236">
        <f t="shared" si="68"/>
        <v>11.7</v>
      </c>
      <c r="L1445" s="236">
        <f t="shared" si="67"/>
        <v>12.129999999999999</v>
      </c>
    </row>
    <row r="1446" spans="1:12" hidden="1" x14ac:dyDescent="0.35">
      <c r="A1446" s="117">
        <v>8</v>
      </c>
      <c r="B1446" s="117">
        <v>179</v>
      </c>
      <c r="C1446" s="119">
        <v>12.309999999999999</v>
      </c>
      <c r="D1446" s="117">
        <v>12.1</v>
      </c>
      <c r="E1446" s="117">
        <v>10.199999999999999</v>
      </c>
      <c r="F1446" s="117">
        <v>2</v>
      </c>
      <c r="G1446" s="117">
        <v>3</v>
      </c>
      <c r="H1446" s="117">
        <v>0.4</v>
      </c>
      <c r="J1446" s="235">
        <f t="shared" si="66"/>
        <v>8</v>
      </c>
      <c r="K1446" s="236">
        <f t="shared" si="68"/>
        <v>12.1</v>
      </c>
      <c r="L1446" s="236">
        <f t="shared" si="67"/>
        <v>12.309999999999999</v>
      </c>
    </row>
    <row r="1447" spans="1:12" hidden="1" x14ac:dyDescent="0.35">
      <c r="A1447" s="117">
        <v>8</v>
      </c>
      <c r="B1447" s="117">
        <v>180</v>
      </c>
      <c r="C1447" s="119">
        <v>13.25</v>
      </c>
      <c r="D1447" s="117">
        <v>15.7</v>
      </c>
      <c r="E1447" s="117">
        <v>13.8</v>
      </c>
      <c r="F1447" s="117">
        <v>2</v>
      </c>
      <c r="G1447" s="117">
        <v>3</v>
      </c>
      <c r="H1447" s="117">
        <v>0.3</v>
      </c>
      <c r="J1447" s="235">
        <f t="shared" si="66"/>
        <v>8</v>
      </c>
      <c r="K1447" s="236">
        <f t="shared" si="68"/>
        <v>15.7</v>
      </c>
      <c r="L1447" s="236">
        <f t="shared" si="67"/>
        <v>13.25</v>
      </c>
    </row>
    <row r="1448" spans="1:12" hidden="1" x14ac:dyDescent="0.35">
      <c r="A1448" s="117">
        <v>8</v>
      </c>
      <c r="B1448" s="117">
        <v>181</v>
      </c>
      <c r="C1448" s="119">
        <v>13.84</v>
      </c>
      <c r="D1448" s="117">
        <v>16.399999999999999</v>
      </c>
      <c r="E1448" s="117">
        <v>14</v>
      </c>
      <c r="F1448" s="117">
        <v>2</v>
      </c>
      <c r="G1448" s="117">
        <v>3</v>
      </c>
      <c r="H1448" s="117">
        <v>0.5</v>
      </c>
      <c r="J1448" s="235">
        <f t="shared" si="66"/>
        <v>8</v>
      </c>
      <c r="K1448" s="236">
        <f t="shared" si="68"/>
        <v>16.399999999999999</v>
      </c>
      <c r="L1448" s="236">
        <f t="shared" si="67"/>
        <v>13.84</v>
      </c>
    </row>
    <row r="1449" spans="1:12" hidden="1" x14ac:dyDescent="0.35">
      <c r="A1449" s="117">
        <v>8</v>
      </c>
      <c r="B1449" s="117">
        <v>182</v>
      </c>
      <c r="C1449" s="119">
        <v>13.459999999999999</v>
      </c>
      <c r="D1449" s="117">
        <v>17.5</v>
      </c>
      <c r="E1449" s="117">
        <v>14.9</v>
      </c>
      <c r="F1449" s="117">
        <v>2</v>
      </c>
      <c r="G1449" s="117">
        <v>3</v>
      </c>
      <c r="H1449" s="117">
        <v>0.6</v>
      </c>
      <c r="J1449" s="235">
        <f t="shared" si="66"/>
        <v>8</v>
      </c>
      <c r="K1449" s="236">
        <f t="shared" si="68"/>
        <v>17.5</v>
      </c>
      <c r="L1449" s="236">
        <f t="shared" si="67"/>
        <v>13.459999999999999</v>
      </c>
    </row>
    <row r="1450" spans="1:12" hidden="1" x14ac:dyDescent="0.35">
      <c r="A1450" s="117">
        <v>8</v>
      </c>
      <c r="B1450" s="117">
        <v>183</v>
      </c>
      <c r="C1450" s="119">
        <v>14.13</v>
      </c>
      <c r="D1450" s="117">
        <v>17.3</v>
      </c>
      <c r="E1450" s="117">
        <v>14.7</v>
      </c>
      <c r="F1450" s="117">
        <v>2</v>
      </c>
      <c r="G1450" s="117">
        <v>3</v>
      </c>
      <c r="H1450" s="117">
        <v>0.3</v>
      </c>
      <c r="J1450" s="235">
        <f t="shared" si="66"/>
        <v>8</v>
      </c>
      <c r="K1450" s="236">
        <f t="shared" si="68"/>
        <v>17.3</v>
      </c>
      <c r="L1450" s="236">
        <f t="shared" si="67"/>
        <v>14.13</v>
      </c>
    </row>
    <row r="1451" spans="1:12" hidden="1" x14ac:dyDescent="0.35">
      <c r="A1451" s="117">
        <v>8</v>
      </c>
      <c r="B1451" s="117">
        <v>184</v>
      </c>
      <c r="C1451" s="119">
        <v>14.580000000000002</v>
      </c>
      <c r="D1451" s="117">
        <v>20.6</v>
      </c>
      <c r="E1451" s="117">
        <v>17.600000000000001</v>
      </c>
      <c r="F1451" s="117">
        <v>2</v>
      </c>
      <c r="G1451" s="117">
        <v>3</v>
      </c>
      <c r="H1451" s="117">
        <v>1.2</v>
      </c>
      <c r="J1451" s="235">
        <f t="shared" si="66"/>
        <v>8</v>
      </c>
      <c r="K1451" s="236">
        <f t="shared" si="68"/>
        <v>20.6</v>
      </c>
      <c r="L1451" s="236">
        <f t="shared" si="67"/>
        <v>14.580000000000002</v>
      </c>
    </row>
    <row r="1452" spans="1:12" hidden="1" x14ac:dyDescent="0.35">
      <c r="A1452" s="117">
        <v>8</v>
      </c>
      <c r="B1452" s="117">
        <v>185</v>
      </c>
      <c r="C1452" s="119">
        <v>14.030000000000001</v>
      </c>
      <c r="D1452" s="117">
        <v>16.8</v>
      </c>
      <c r="E1452" s="117">
        <v>14.4</v>
      </c>
      <c r="F1452" s="117">
        <v>2</v>
      </c>
      <c r="G1452" s="117">
        <v>3</v>
      </c>
      <c r="H1452" s="117">
        <v>0.3</v>
      </c>
      <c r="J1452" s="235">
        <f t="shared" si="66"/>
        <v>8</v>
      </c>
      <c r="K1452" s="236">
        <f t="shared" si="68"/>
        <v>16.8</v>
      </c>
      <c r="L1452" s="236">
        <f t="shared" si="67"/>
        <v>14.030000000000001</v>
      </c>
    </row>
    <row r="1453" spans="1:12" hidden="1" x14ac:dyDescent="0.35">
      <c r="A1453" s="117">
        <v>8</v>
      </c>
      <c r="B1453" s="117">
        <v>186</v>
      </c>
      <c r="C1453" s="119">
        <v>13.569999999999999</v>
      </c>
      <c r="D1453" s="117">
        <v>14.8</v>
      </c>
      <c r="E1453" s="117">
        <v>12.7</v>
      </c>
      <c r="F1453" s="117">
        <v>2</v>
      </c>
      <c r="G1453" s="117">
        <v>3</v>
      </c>
      <c r="H1453" s="117">
        <v>0.7</v>
      </c>
      <c r="J1453" s="235">
        <f t="shared" si="66"/>
        <v>8</v>
      </c>
      <c r="K1453" s="236">
        <f t="shared" si="68"/>
        <v>14.8</v>
      </c>
      <c r="L1453" s="236">
        <f t="shared" si="67"/>
        <v>13.569999999999999</v>
      </c>
    </row>
    <row r="1454" spans="1:12" hidden="1" x14ac:dyDescent="0.35">
      <c r="A1454" s="117">
        <v>8</v>
      </c>
      <c r="B1454" s="117">
        <v>187</v>
      </c>
      <c r="C1454" s="119">
        <v>13.88</v>
      </c>
      <c r="D1454" s="117">
        <v>17.100000000000001</v>
      </c>
      <c r="E1454" s="117">
        <v>14.8</v>
      </c>
      <c r="F1454" s="117">
        <v>2</v>
      </c>
      <c r="G1454" s="117">
        <v>3</v>
      </c>
      <c r="H1454" s="117">
        <v>0.6</v>
      </c>
      <c r="J1454" s="235">
        <f t="shared" si="66"/>
        <v>8</v>
      </c>
      <c r="K1454" s="236">
        <f t="shared" si="68"/>
        <v>17.100000000000001</v>
      </c>
      <c r="L1454" s="236">
        <f t="shared" si="67"/>
        <v>13.88</v>
      </c>
    </row>
    <row r="1455" spans="1:12" hidden="1" x14ac:dyDescent="0.35">
      <c r="A1455" s="117">
        <v>8</v>
      </c>
      <c r="B1455" s="117">
        <v>188</v>
      </c>
      <c r="C1455" s="119">
        <v>13.430000000000001</v>
      </c>
      <c r="D1455" s="117">
        <v>15.8</v>
      </c>
      <c r="E1455" s="117">
        <v>13.9</v>
      </c>
      <c r="F1455" s="117">
        <v>2</v>
      </c>
      <c r="G1455" s="117">
        <v>3</v>
      </c>
      <c r="H1455" s="117">
        <v>0.9</v>
      </c>
      <c r="J1455" s="235">
        <f t="shared" si="66"/>
        <v>8</v>
      </c>
      <c r="K1455" s="236">
        <f t="shared" si="68"/>
        <v>15.8</v>
      </c>
      <c r="L1455" s="236">
        <f t="shared" si="67"/>
        <v>13.430000000000001</v>
      </c>
    </row>
    <row r="1456" spans="1:12" hidden="1" x14ac:dyDescent="0.35">
      <c r="A1456" s="117">
        <v>8</v>
      </c>
      <c r="B1456" s="117">
        <v>189</v>
      </c>
      <c r="C1456" s="119">
        <v>14.6</v>
      </c>
      <c r="D1456" s="117">
        <v>22.1</v>
      </c>
      <c r="E1456" s="117">
        <v>18.3</v>
      </c>
      <c r="F1456" s="117">
        <v>2</v>
      </c>
      <c r="G1456" s="117">
        <v>3</v>
      </c>
      <c r="H1456" s="117">
        <v>0.6</v>
      </c>
      <c r="J1456" s="235">
        <f t="shared" si="66"/>
        <v>8</v>
      </c>
      <c r="K1456" s="236">
        <f t="shared" si="68"/>
        <v>22.1</v>
      </c>
      <c r="L1456" s="236">
        <f t="shared" si="67"/>
        <v>14.6</v>
      </c>
    </row>
    <row r="1457" spans="1:12" hidden="1" x14ac:dyDescent="0.35">
      <c r="A1457" s="117">
        <v>8</v>
      </c>
      <c r="B1457" s="117">
        <v>190</v>
      </c>
      <c r="C1457" s="119">
        <v>13.26</v>
      </c>
      <c r="D1457" s="117">
        <v>15.9</v>
      </c>
      <c r="E1457" s="117">
        <v>13.3</v>
      </c>
      <c r="F1457" s="117">
        <v>2</v>
      </c>
      <c r="G1457" s="117">
        <v>3</v>
      </c>
      <c r="H1457" s="117">
        <v>0.8</v>
      </c>
      <c r="J1457" s="235">
        <f t="shared" si="66"/>
        <v>8</v>
      </c>
      <c r="K1457" s="236">
        <f t="shared" si="68"/>
        <v>15.9</v>
      </c>
      <c r="L1457" s="236">
        <f t="shared" si="67"/>
        <v>13.26</v>
      </c>
    </row>
    <row r="1458" spans="1:12" hidden="1" x14ac:dyDescent="0.35">
      <c r="A1458" s="117">
        <v>8</v>
      </c>
      <c r="B1458" s="117">
        <v>191</v>
      </c>
      <c r="C1458" s="119">
        <v>14.169999999999998</v>
      </c>
      <c r="D1458" s="117">
        <v>19.3</v>
      </c>
      <c r="E1458" s="117">
        <v>15.8</v>
      </c>
      <c r="F1458" s="117">
        <v>2</v>
      </c>
      <c r="G1458" s="117">
        <v>3</v>
      </c>
      <c r="H1458" s="117">
        <v>0.4</v>
      </c>
      <c r="J1458" s="235">
        <f t="shared" si="66"/>
        <v>8</v>
      </c>
      <c r="K1458" s="236">
        <f t="shared" si="68"/>
        <v>19.3</v>
      </c>
      <c r="L1458" s="236">
        <f t="shared" si="67"/>
        <v>14.169999999999998</v>
      </c>
    </row>
    <row r="1459" spans="1:12" hidden="1" x14ac:dyDescent="0.35">
      <c r="A1459" s="117">
        <v>8</v>
      </c>
      <c r="B1459" s="117">
        <v>192</v>
      </c>
      <c r="C1459" s="119">
        <v>11.879999999999999</v>
      </c>
      <c r="D1459" s="117">
        <v>11.7</v>
      </c>
      <c r="E1459" s="117">
        <v>9.9</v>
      </c>
      <c r="F1459" s="117">
        <v>2</v>
      </c>
      <c r="G1459" s="117">
        <v>3</v>
      </c>
      <c r="H1459" s="117">
        <v>0.3</v>
      </c>
      <c r="J1459" s="235">
        <f t="shared" si="66"/>
        <v>8</v>
      </c>
      <c r="K1459" s="236">
        <f t="shared" si="68"/>
        <v>11.7</v>
      </c>
      <c r="L1459" s="236">
        <f t="shared" si="67"/>
        <v>11.879999999999999</v>
      </c>
    </row>
    <row r="1460" spans="1:12" hidden="1" x14ac:dyDescent="0.35">
      <c r="A1460" s="117">
        <v>8</v>
      </c>
      <c r="B1460" s="117">
        <v>193</v>
      </c>
      <c r="C1460" s="119">
        <v>14.66</v>
      </c>
      <c r="D1460" s="117">
        <v>21</v>
      </c>
      <c r="E1460" s="117">
        <v>17.8</v>
      </c>
      <c r="F1460" s="117">
        <v>2</v>
      </c>
      <c r="G1460" s="117">
        <v>3</v>
      </c>
      <c r="H1460" s="117">
        <v>1.2</v>
      </c>
      <c r="J1460" s="235">
        <f t="shared" si="66"/>
        <v>8</v>
      </c>
      <c r="K1460" s="236">
        <f t="shared" si="68"/>
        <v>21</v>
      </c>
      <c r="L1460" s="236">
        <f t="shared" si="67"/>
        <v>14.66</v>
      </c>
    </row>
    <row r="1461" spans="1:12" hidden="1" x14ac:dyDescent="0.35">
      <c r="A1461" s="117">
        <v>8</v>
      </c>
      <c r="B1461" s="117">
        <v>194</v>
      </c>
      <c r="C1461" s="119">
        <v>13.59</v>
      </c>
      <c r="D1461" s="117">
        <v>16.399999999999999</v>
      </c>
      <c r="E1461" s="117">
        <v>14.6</v>
      </c>
      <c r="F1461" s="117">
        <v>2</v>
      </c>
      <c r="G1461" s="117">
        <v>3</v>
      </c>
      <c r="H1461" s="117">
        <v>0.4</v>
      </c>
      <c r="J1461" s="235">
        <f t="shared" si="66"/>
        <v>8</v>
      </c>
      <c r="K1461" s="236">
        <f t="shared" si="68"/>
        <v>16.399999999999999</v>
      </c>
      <c r="L1461" s="236">
        <f t="shared" si="67"/>
        <v>13.59</v>
      </c>
    </row>
    <row r="1462" spans="1:12" hidden="1" x14ac:dyDescent="0.35">
      <c r="A1462" s="117">
        <v>8</v>
      </c>
      <c r="B1462" s="117">
        <v>195</v>
      </c>
      <c r="C1462" s="119">
        <v>13.959999999999999</v>
      </c>
      <c r="D1462" s="117">
        <v>17.600000000000001</v>
      </c>
      <c r="E1462" s="117">
        <v>15.8</v>
      </c>
      <c r="F1462" s="117">
        <v>2</v>
      </c>
      <c r="G1462" s="117">
        <v>3</v>
      </c>
      <c r="H1462" s="117">
        <v>0.3</v>
      </c>
      <c r="J1462" s="235">
        <f t="shared" si="66"/>
        <v>8</v>
      </c>
      <c r="K1462" s="236">
        <f t="shared" si="68"/>
        <v>17.600000000000001</v>
      </c>
      <c r="L1462" s="236">
        <f t="shared" si="67"/>
        <v>13.959999999999999</v>
      </c>
    </row>
    <row r="1463" spans="1:12" hidden="1" x14ac:dyDescent="0.35">
      <c r="A1463" s="117">
        <v>8</v>
      </c>
      <c r="B1463" s="117">
        <v>196</v>
      </c>
      <c r="C1463" s="119">
        <v>13.45</v>
      </c>
      <c r="D1463" s="117">
        <v>16.2</v>
      </c>
      <c r="E1463" s="117">
        <v>14.3</v>
      </c>
      <c r="F1463" s="117">
        <v>2</v>
      </c>
      <c r="G1463" s="117">
        <v>3</v>
      </c>
      <c r="H1463" s="117">
        <v>0.3</v>
      </c>
      <c r="J1463" s="235">
        <f t="shared" si="66"/>
        <v>8</v>
      </c>
      <c r="K1463" s="236">
        <f t="shared" si="68"/>
        <v>16.2</v>
      </c>
      <c r="L1463" s="236">
        <f t="shared" si="67"/>
        <v>13.45</v>
      </c>
    </row>
    <row r="1464" spans="1:12" hidden="1" x14ac:dyDescent="0.35">
      <c r="A1464" s="117">
        <v>8</v>
      </c>
      <c r="B1464" s="117">
        <v>197</v>
      </c>
      <c r="C1464" s="119">
        <v>11.5</v>
      </c>
      <c r="D1464" s="117">
        <v>9.3000000000000007</v>
      </c>
      <c r="E1464" s="117">
        <v>8.1</v>
      </c>
      <c r="F1464" s="117">
        <v>2</v>
      </c>
      <c r="G1464" s="117">
        <v>3</v>
      </c>
      <c r="H1464" s="117">
        <v>0.3</v>
      </c>
      <c r="J1464" s="235">
        <f t="shared" si="66"/>
        <v>8</v>
      </c>
      <c r="K1464" s="236">
        <f t="shared" si="68"/>
        <v>9.3000000000000007</v>
      </c>
      <c r="L1464" s="236">
        <f t="shared" si="67"/>
        <v>11.5</v>
      </c>
    </row>
    <row r="1465" spans="1:12" hidden="1" x14ac:dyDescent="0.35">
      <c r="A1465" s="117">
        <v>8</v>
      </c>
      <c r="B1465" s="117">
        <v>198</v>
      </c>
      <c r="C1465" s="119">
        <v>12.98</v>
      </c>
      <c r="D1465" s="117">
        <v>12.6</v>
      </c>
      <c r="E1465" s="117">
        <v>11.2</v>
      </c>
      <c r="F1465" s="117">
        <v>2</v>
      </c>
      <c r="G1465" s="117">
        <v>3</v>
      </c>
      <c r="H1465" s="117">
        <v>0.3</v>
      </c>
      <c r="J1465" s="235">
        <f t="shared" si="66"/>
        <v>8</v>
      </c>
      <c r="K1465" s="236">
        <f t="shared" si="68"/>
        <v>12.6</v>
      </c>
      <c r="L1465" s="236">
        <f t="shared" si="67"/>
        <v>12.98</v>
      </c>
    </row>
    <row r="1466" spans="1:12" hidden="1" x14ac:dyDescent="0.35">
      <c r="A1466" s="117">
        <v>8</v>
      </c>
      <c r="B1466" s="117">
        <v>199</v>
      </c>
      <c r="C1466" s="119">
        <v>12.34</v>
      </c>
      <c r="D1466" s="117">
        <v>12.3</v>
      </c>
      <c r="E1466" s="117">
        <v>10.9</v>
      </c>
      <c r="F1466" s="117">
        <v>2</v>
      </c>
      <c r="G1466" s="117">
        <v>3</v>
      </c>
      <c r="H1466" s="117">
        <v>0.2</v>
      </c>
      <c r="J1466" s="235">
        <f t="shared" si="66"/>
        <v>8</v>
      </c>
      <c r="K1466" s="236">
        <f t="shared" si="68"/>
        <v>12.3</v>
      </c>
      <c r="L1466" s="236">
        <f t="shared" si="67"/>
        <v>12.34</v>
      </c>
    </row>
    <row r="1467" spans="1:12" hidden="1" x14ac:dyDescent="0.35">
      <c r="A1467" s="117">
        <v>8</v>
      </c>
      <c r="B1467" s="117">
        <v>200</v>
      </c>
      <c r="C1467" s="119">
        <v>12.07</v>
      </c>
      <c r="D1467" s="117">
        <v>11</v>
      </c>
      <c r="E1467" s="117">
        <v>9.6</v>
      </c>
      <c r="F1467" s="117">
        <v>2</v>
      </c>
      <c r="G1467" s="117">
        <v>3</v>
      </c>
      <c r="H1467" s="117">
        <v>0.2</v>
      </c>
      <c r="J1467" s="235">
        <f t="shared" si="66"/>
        <v>8</v>
      </c>
      <c r="K1467" s="236">
        <f t="shared" si="68"/>
        <v>11</v>
      </c>
      <c r="L1467" s="236">
        <f t="shared" si="67"/>
        <v>12.07</v>
      </c>
    </row>
    <row r="1468" spans="1:12" hidden="1" x14ac:dyDescent="0.35">
      <c r="A1468" s="117">
        <v>9</v>
      </c>
      <c r="B1468" s="117">
        <v>1</v>
      </c>
      <c r="C1468" s="119">
        <v>8.98</v>
      </c>
      <c r="D1468" s="117">
        <v>4.9000000000000004</v>
      </c>
      <c r="E1468" s="117">
        <v>4.3</v>
      </c>
      <c r="F1468" s="117">
        <v>2</v>
      </c>
      <c r="G1468" s="117">
        <v>2</v>
      </c>
      <c r="H1468" s="117">
        <v>0.1</v>
      </c>
      <c r="I1468" s="128" t="s">
        <v>104</v>
      </c>
      <c r="J1468" s="235">
        <f t="shared" si="66"/>
        <v>9</v>
      </c>
      <c r="K1468" s="236">
        <f t="shared" si="68"/>
        <v>4.9000000000000004</v>
      </c>
      <c r="L1468" s="236">
        <f t="shared" si="67"/>
        <v>8.98</v>
      </c>
    </row>
    <row r="1469" spans="1:12" hidden="1" x14ac:dyDescent="0.35">
      <c r="A1469" s="117">
        <v>9</v>
      </c>
      <c r="B1469" s="117">
        <v>2</v>
      </c>
      <c r="C1469" s="119">
        <v>9.16</v>
      </c>
      <c r="D1469" s="117">
        <v>5.4</v>
      </c>
      <c r="E1469" s="117">
        <v>4.5999999999999996</v>
      </c>
      <c r="F1469" s="117">
        <v>2</v>
      </c>
      <c r="G1469" s="117">
        <v>2</v>
      </c>
      <c r="H1469" s="117">
        <v>0.1</v>
      </c>
      <c r="J1469" s="235">
        <f t="shared" si="66"/>
        <v>9</v>
      </c>
      <c r="K1469" s="236">
        <f t="shared" si="68"/>
        <v>5.4</v>
      </c>
      <c r="L1469" s="236">
        <f t="shared" si="67"/>
        <v>9.16</v>
      </c>
    </row>
    <row r="1470" spans="1:12" hidden="1" x14ac:dyDescent="0.35">
      <c r="A1470" s="117">
        <v>9</v>
      </c>
      <c r="B1470" s="117">
        <v>3</v>
      </c>
      <c r="C1470" s="119">
        <v>9.89</v>
      </c>
      <c r="D1470" s="117">
        <v>6.6</v>
      </c>
      <c r="E1470" s="117">
        <v>5.8</v>
      </c>
      <c r="F1470" s="117">
        <v>2</v>
      </c>
      <c r="G1470" s="117">
        <v>2</v>
      </c>
      <c r="H1470" s="117">
        <v>0.1</v>
      </c>
      <c r="J1470" s="235">
        <f t="shared" si="66"/>
        <v>9</v>
      </c>
      <c r="K1470" s="236">
        <f t="shared" si="68"/>
        <v>6.6</v>
      </c>
      <c r="L1470" s="236">
        <f t="shared" si="67"/>
        <v>9.89</v>
      </c>
    </row>
    <row r="1471" spans="1:12" hidden="1" x14ac:dyDescent="0.35">
      <c r="A1471" s="117">
        <v>9</v>
      </c>
      <c r="B1471" s="117">
        <v>4</v>
      </c>
      <c r="C1471" s="119">
        <v>9.3000000000000007</v>
      </c>
      <c r="D1471" s="117">
        <v>5.7</v>
      </c>
      <c r="E1471" s="117">
        <v>4.9000000000000004</v>
      </c>
      <c r="F1471" s="117">
        <v>2</v>
      </c>
      <c r="G1471" s="117">
        <v>2</v>
      </c>
      <c r="H1471" s="117">
        <v>0.1</v>
      </c>
      <c r="J1471" s="235">
        <f t="shared" si="66"/>
        <v>9</v>
      </c>
      <c r="K1471" s="236">
        <f t="shared" si="68"/>
        <v>5.7</v>
      </c>
      <c r="L1471" s="236">
        <f t="shared" si="67"/>
        <v>9.3000000000000007</v>
      </c>
    </row>
    <row r="1472" spans="1:12" hidden="1" x14ac:dyDescent="0.35">
      <c r="A1472" s="117">
        <v>9</v>
      </c>
      <c r="B1472" s="117">
        <v>5</v>
      </c>
      <c r="C1472" s="119">
        <v>9.75</v>
      </c>
      <c r="D1472" s="117">
        <v>6.5</v>
      </c>
      <c r="E1472" s="117">
        <v>5.7</v>
      </c>
      <c r="F1472" s="117">
        <v>2</v>
      </c>
      <c r="G1472" s="117">
        <v>2</v>
      </c>
      <c r="H1472" s="117">
        <v>0.1</v>
      </c>
      <c r="J1472" s="235">
        <f t="shared" si="66"/>
        <v>9</v>
      </c>
      <c r="K1472" s="236">
        <f t="shared" si="68"/>
        <v>6.5</v>
      </c>
      <c r="L1472" s="236">
        <f t="shared" si="67"/>
        <v>9.75</v>
      </c>
    </row>
    <row r="1473" spans="1:12" hidden="1" x14ac:dyDescent="0.35">
      <c r="A1473" s="117">
        <v>9</v>
      </c>
      <c r="B1473" s="117">
        <v>6</v>
      </c>
      <c r="C1473" s="119">
        <v>9.9499999999999993</v>
      </c>
      <c r="D1473" s="117">
        <v>6.4</v>
      </c>
      <c r="E1473" s="117">
        <v>5.6</v>
      </c>
      <c r="F1473" s="117">
        <v>2</v>
      </c>
      <c r="G1473" s="117">
        <v>2</v>
      </c>
      <c r="H1473" s="117">
        <v>0.1</v>
      </c>
      <c r="J1473" s="235">
        <f t="shared" si="66"/>
        <v>9</v>
      </c>
      <c r="K1473" s="236">
        <f t="shared" si="68"/>
        <v>6.4</v>
      </c>
      <c r="L1473" s="236">
        <f t="shared" si="67"/>
        <v>9.9499999999999993</v>
      </c>
    </row>
    <row r="1474" spans="1:12" hidden="1" x14ac:dyDescent="0.35">
      <c r="A1474" s="117">
        <v>9</v>
      </c>
      <c r="B1474" s="117">
        <v>7</v>
      </c>
      <c r="C1474" s="119">
        <v>9.7900000000000009</v>
      </c>
      <c r="D1474" s="117">
        <v>5.5</v>
      </c>
      <c r="E1474" s="117">
        <v>4.9000000000000004</v>
      </c>
      <c r="F1474" s="117">
        <v>2</v>
      </c>
      <c r="G1474" s="117">
        <v>2</v>
      </c>
      <c r="H1474" s="117">
        <v>0.1</v>
      </c>
      <c r="J1474" s="235">
        <f t="shared" si="66"/>
        <v>9</v>
      </c>
      <c r="K1474" s="236">
        <f t="shared" si="68"/>
        <v>5.5</v>
      </c>
      <c r="L1474" s="236">
        <f t="shared" si="67"/>
        <v>9.7900000000000009</v>
      </c>
    </row>
    <row r="1475" spans="1:12" hidden="1" x14ac:dyDescent="0.35">
      <c r="A1475" s="117">
        <v>9</v>
      </c>
      <c r="B1475" s="117">
        <v>8</v>
      </c>
      <c r="C1475" s="119">
        <v>9.82</v>
      </c>
      <c r="D1475" s="117">
        <v>6.4</v>
      </c>
      <c r="E1475" s="117">
        <v>5.6</v>
      </c>
      <c r="F1475" s="117">
        <v>2</v>
      </c>
      <c r="G1475" s="117">
        <v>2</v>
      </c>
      <c r="H1475" s="117">
        <v>0.1</v>
      </c>
      <c r="J1475" s="235">
        <f t="shared" si="66"/>
        <v>9</v>
      </c>
      <c r="K1475" s="236">
        <f t="shared" si="68"/>
        <v>6.4</v>
      </c>
      <c r="L1475" s="236">
        <f t="shared" si="67"/>
        <v>9.82</v>
      </c>
    </row>
    <row r="1476" spans="1:12" hidden="1" x14ac:dyDescent="0.35">
      <c r="A1476" s="117">
        <v>9</v>
      </c>
      <c r="B1476" s="117">
        <v>9</v>
      </c>
      <c r="C1476" s="119">
        <v>10.3</v>
      </c>
      <c r="D1476" s="117">
        <v>7.2</v>
      </c>
      <c r="E1476" s="117">
        <v>6.3</v>
      </c>
      <c r="F1476" s="117">
        <v>2</v>
      </c>
      <c r="G1476" s="117">
        <v>2</v>
      </c>
      <c r="H1476" s="117">
        <v>0.1</v>
      </c>
      <c r="J1476" s="235">
        <f t="shared" si="66"/>
        <v>9</v>
      </c>
      <c r="K1476" s="236">
        <f t="shared" si="68"/>
        <v>7.2</v>
      </c>
      <c r="L1476" s="236">
        <f t="shared" si="67"/>
        <v>10.3</v>
      </c>
    </row>
    <row r="1477" spans="1:12" hidden="1" x14ac:dyDescent="0.35">
      <c r="A1477" s="117">
        <v>9</v>
      </c>
      <c r="B1477" s="117">
        <v>10</v>
      </c>
      <c r="C1477" s="119">
        <v>8.02</v>
      </c>
      <c r="D1477" s="117">
        <v>3.5</v>
      </c>
      <c r="E1477" s="117">
        <v>3</v>
      </c>
      <c r="F1477" s="117">
        <v>2</v>
      </c>
      <c r="G1477" s="117">
        <v>2</v>
      </c>
      <c r="H1477" s="117">
        <v>0.1</v>
      </c>
      <c r="J1477" s="235">
        <f t="shared" si="66"/>
        <v>9</v>
      </c>
      <c r="K1477" s="236">
        <f t="shared" si="68"/>
        <v>3.5</v>
      </c>
      <c r="L1477" s="236">
        <f t="shared" si="67"/>
        <v>8.02</v>
      </c>
    </row>
    <row r="1478" spans="1:12" hidden="1" x14ac:dyDescent="0.35">
      <c r="A1478" s="117">
        <v>9</v>
      </c>
      <c r="B1478" s="117">
        <v>11</v>
      </c>
      <c r="C1478" s="119">
        <v>9.1999999999999993</v>
      </c>
      <c r="D1478" s="117">
        <v>4.9000000000000004</v>
      </c>
      <c r="E1478" s="117">
        <v>4.5</v>
      </c>
      <c r="F1478" s="117">
        <v>2</v>
      </c>
      <c r="G1478" s="117">
        <v>2</v>
      </c>
      <c r="H1478" s="117">
        <v>0.1</v>
      </c>
      <c r="J1478" s="235">
        <f t="shared" si="66"/>
        <v>9</v>
      </c>
      <c r="K1478" s="236">
        <f t="shared" si="68"/>
        <v>4.9000000000000004</v>
      </c>
      <c r="L1478" s="236">
        <f t="shared" si="67"/>
        <v>9.1999999999999993</v>
      </c>
    </row>
    <row r="1479" spans="1:12" hidden="1" x14ac:dyDescent="0.35">
      <c r="A1479" s="117">
        <v>9</v>
      </c>
      <c r="B1479" s="117">
        <v>12</v>
      </c>
      <c r="C1479" s="119">
        <v>10.67</v>
      </c>
      <c r="D1479" s="117">
        <v>9.1</v>
      </c>
      <c r="E1479" s="117">
        <v>8</v>
      </c>
      <c r="F1479" s="117">
        <v>2</v>
      </c>
      <c r="G1479" s="117">
        <v>2</v>
      </c>
      <c r="H1479" s="117">
        <v>0.1</v>
      </c>
      <c r="J1479" s="235">
        <f t="shared" si="66"/>
        <v>9</v>
      </c>
      <c r="K1479" s="236">
        <f t="shared" si="68"/>
        <v>9.1</v>
      </c>
      <c r="L1479" s="236">
        <f t="shared" si="67"/>
        <v>10.67</v>
      </c>
    </row>
    <row r="1480" spans="1:12" hidden="1" x14ac:dyDescent="0.35">
      <c r="A1480" s="117">
        <v>9</v>
      </c>
      <c r="B1480" s="117">
        <v>13</v>
      </c>
      <c r="C1480" s="119">
        <v>9.0400000000000009</v>
      </c>
      <c r="D1480" s="117">
        <v>4.5</v>
      </c>
      <c r="E1480" s="117">
        <v>3.9</v>
      </c>
      <c r="F1480" s="117">
        <v>2</v>
      </c>
      <c r="G1480" s="117">
        <v>2</v>
      </c>
      <c r="H1480" s="117">
        <v>0.1</v>
      </c>
      <c r="J1480" s="235">
        <f t="shared" si="66"/>
        <v>9</v>
      </c>
      <c r="K1480" s="236">
        <f t="shared" si="68"/>
        <v>4.5</v>
      </c>
      <c r="L1480" s="236">
        <f t="shared" si="67"/>
        <v>9.0400000000000009</v>
      </c>
    </row>
    <row r="1481" spans="1:12" hidden="1" x14ac:dyDescent="0.35">
      <c r="A1481" s="117">
        <v>9</v>
      </c>
      <c r="B1481" s="117">
        <v>14</v>
      </c>
      <c r="C1481" s="119">
        <v>9.67</v>
      </c>
      <c r="D1481" s="117">
        <v>6</v>
      </c>
      <c r="E1481" s="117">
        <v>5.2</v>
      </c>
      <c r="F1481" s="117">
        <v>2</v>
      </c>
      <c r="G1481" s="117">
        <v>2</v>
      </c>
      <c r="H1481" s="117">
        <v>0.1</v>
      </c>
      <c r="J1481" s="235">
        <f t="shared" si="66"/>
        <v>9</v>
      </c>
      <c r="K1481" s="236">
        <f t="shared" si="68"/>
        <v>6</v>
      </c>
      <c r="L1481" s="236">
        <f t="shared" si="67"/>
        <v>9.67</v>
      </c>
    </row>
    <row r="1482" spans="1:12" hidden="1" x14ac:dyDescent="0.35">
      <c r="A1482" s="117">
        <v>9</v>
      </c>
      <c r="B1482" s="117">
        <v>15</v>
      </c>
      <c r="C1482" s="119">
        <v>9.6</v>
      </c>
      <c r="D1482" s="117">
        <v>6.2</v>
      </c>
      <c r="E1482" s="117">
        <v>5.4</v>
      </c>
      <c r="F1482" s="117">
        <v>2</v>
      </c>
      <c r="G1482" s="117">
        <v>2</v>
      </c>
      <c r="H1482" s="117">
        <v>0.1</v>
      </c>
      <c r="J1482" s="235">
        <f t="shared" si="66"/>
        <v>9</v>
      </c>
      <c r="K1482" s="236">
        <f t="shared" si="68"/>
        <v>6.2</v>
      </c>
      <c r="L1482" s="236">
        <f t="shared" si="67"/>
        <v>9.6</v>
      </c>
    </row>
    <row r="1483" spans="1:12" hidden="1" x14ac:dyDescent="0.35">
      <c r="A1483" s="117">
        <v>9</v>
      </c>
      <c r="B1483" s="117">
        <v>16</v>
      </c>
      <c r="C1483" s="119">
        <v>9.73</v>
      </c>
      <c r="D1483" s="117">
        <v>5.8</v>
      </c>
      <c r="E1483" s="117">
        <v>5.2</v>
      </c>
      <c r="F1483" s="117">
        <v>2</v>
      </c>
      <c r="G1483" s="117">
        <v>2</v>
      </c>
      <c r="H1483" s="117">
        <v>0.1</v>
      </c>
      <c r="J1483" s="235">
        <f t="shared" ref="J1483:J1546" si="69">+A1483</f>
        <v>9</v>
      </c>
      <c r="K1483" s="236">
        <f t="shared" si="68"/>
        <v>5.8</v>
      </c>
      <c r="L1483" s="236">
        <f t="shared" ref="L1483:L1546" si="70">+C1483</f>
        <v>9.73</v>
      </c>
    </row>
    <row r="1484" spans="1:12" hidden="1" x14ac:dyDescent="0.35">
      <c r="A1484" s="117">
        <v>9</v>
      </c>
      <c r="B1484" s="117">
        <v>17</v>
      </c>
      <c r="C1484" s="119">
        <v>10.3</v>
      </c>
      <c r="D1484" s="117">
        <v>7.9</v>
      </c>
      <c r="E1484" s="117">
        <v>6.9</v>
      </c>
      <c r="F1484" s="117">
        <v>2</v>
      </c>
      <c r="G1484" s="117">
        <v>2</v>
      </c>
      <c r="H1484" s="117">
        <v>0.1</v>
      </c>
      <c r="J1484" s="235">
        <f t="shared" si="69"/>
        <v>9</v>
      </c>
      <c r="K1484" s="236">
        <f t="shared" si="68"/>
        <v>7.9</v>
      </c>
      <c r="L1484" s="236">
        <f t="shared" si="70"/>
        <v>10.3</v>
      </c>
    </row>
    <row r="1485" spans="1:12" hidden="1" x14ac:dyDescent="0.35">
      <c r="A1485" s="117">
        <v>9</v>
      </c>
      <c r="B1485" s="117">
        <v>18</v>
      </c>
      <c r="C1485" s="119">
        <v>10.65</v>
      </c>
      <c r="D1485" s="117">
        <v>9.6999999999999993</v>
      </c>
      <c r="E1485" s="117">
        <v>8.3000000000000007</v>
      </c>
      <c r="F1485" s="117">
        <v>1</v>
      </c>
      <c r="G1485" s="117">
        <v>2</v>
      </c>
      <c r="H1485" s="117">
        <v>0.3</v>
      </c>
      <c r="J1485" s="235">
        <f t="shared" si="69"/>
        <v>9</v>
      </c>
      <c r="K1485" s="236">
        <f t="shared" si="68"/>
        <v>9.6999999999999993</v>
      </c>
      <c r="L1485" s="236">
        <f t="shared" si="70"/>
        <v>10.65</v>
      </c>
    </row>
    <row r="1486" spans="1:12" hidden="1" x14ac:dyDescent="0.35">
      <c r="A1486" s="117">
        <v>9</v>
      </c>
      <c r="B1486" s="117">
        <v>19</v>
      </c>
      <c r="C1486" s="119">
        <v>9.9400000000000013</v>
      </c>
      <c r="D1486" s="117">
        <v>7.7</v>
      </c>
      <c r="E1486" s="117">
        <v>6.6</v>
      </c>
      <c r="F1486" s="117">
        <v>1</v>
      </c>
      <c r="G1486" s="117">
        <v>2</v>
      </c>
      <c r="H1486" s="117">
        <v>0.2</v>
      </c>
      <c r="J1486" s="235">
        <f t="shared" si="69"/>
        <v>9</v>
      </c>
      <c r="K1486" s="236">
        <f t="shared" si="68"/>
        <v>7.7</v>
      </c>
      <c r="L1486" s="236">
        <f t="shared" si="70"/>
        <v>9.9400000000000013</v>
      </c>
    </row>
    <row r="1487" spans="1:12" hidden="1" x14ac:dyDescent="0.35">
      <c r="A1487" s="117">
        <v>9</v>
      </c>
      <c r="B1487" s="117">
        <v>20</v>
      </c>
      <c r="C1487" s="119">
        <v>9.4700000000000006</v>
      </c>
      <c r="D1487" s="117">
        <v>5.9</v>
      </c>
      <c r="E1487" s="117">
        <v>5.3</v>
      </c>
      <c r="F1487" s="117">
        <v>2</v>
      </c>
      <c r="G1487" s="117">
        <v>2</v>
      </c>
      <c r="H1487" s="117">
        <v>0.2</v>
      </c>
      <c r="J1487" s="235">
        <f t="shared" si="69"/>
        <v>9</v>
      </c>
      <c r="K1487" s="236">
        <f t="shared" si="68"/>
        <v>5.9</v>
      </c>
      <c r="L1487" s="236">
        <f t="shared" si="70"/>
        <v>9.4700000000000006</v>
      </c>
    </row>
    <row r="1488" spans="1:12" hidden="1" x14ac:dyDescent="0.35">
      <c r="A1488" s="117">
        <v>9</v>
      </c>
      <c r="B1488" s="117">
        <v>21</v>
      </c>
      <c r="C1488" s="119">
        <v>11</v>
      </c>
      <c r="D1488" s="117">
        <v>10.199999999999999</v>
      </c>
      <c r="E1488" s="117">
        <v>8.1</v>
      </c>
      <c r="F1488" s="117">
        <v>2</v>
      </c>
      <c r="G1488" s="117">
        <v>3</v>
      </c>
      <c r="H1488" s="117">
        <v>0.1</v>
      </c>
      <c r="J1488" s="235">
        <f t="shared" si="69"/>
        <v>9</v>
      </c>
      <c r="K1488" s="236">
        <f t="shared" si="68"/>
        <v>10.199999999999999</v>
      </c>
      <c r="L1488" s="236">
        <f t="shared" si="70"/>
        <v>11</v>
      </c>
    </row>
    <row r="1489" spans="1:12" hidden="1" x14ac:dyDescent="0.35">
      <c r="A1489" s="117">
        <v>9</v>
      </c>
      <c r="B1489" s="117">
        <v>22</v>
      </c>
      <c r="C1489" s="119">
        <v>9.98</v>
      </c>
      <c r="D1489" s="117">
        <v>6.2</v>
      </c>
      <c r="E1489" s="117">
        <v>5.6</v>
      </c>
      <c r="F1489" s="117">
        <v>2</v>
      </c>
      <c r="G1489" s="117">
        <v>2</v>
      </c>
      <c r="H1489" s="117">
        <v>0.6</v>
      </c>
      <c r="J1489" s="235">
        <f t="shared" si="69"/>
        <v>9</v>
      </c>
      <c r="K1489" s="236">
        <f t="shared" si="68"/>
        <v>6.2</v>
      </c>
      <c r="L1489" s="236">
        <f t="shared" si="70"/>
        <v>9.98</v>
      </c>
    </row>
    <row r="1490" spans="1:12" hidden="1" x14ac:dyDescent="0.35">
      <c r="A1490" s="117">
        <v>9</v>
      </c>
      <c r="B1490" s="117">
        <v>23</v>
      </c>
      <c r="C1490" s="119">
        <v>10.01</v>
      </c>
      <c r="D1490" s="117">
        <v>6.8</v>
      </c>
      <c r="E1490" s="117">
        <v>6.2</v>
      </c>
      <c r="F1490" s="117">
        <v>2</v>
      </c>
      <c r="G1490" s="117">
        <v>2</v>
      </c>
      <c r="H1490" s="117">
        <v>0.1</v>
      </c>
      <c r="J1490" s="235">
        <f t="shared" si="69"/>
        <v>9</v>
      </c>
      <c r="K1490" s="236">
        <f t="shared" si="68"/>
        <v>6.8</v>
      </c>
      <c r="L1490" s="236">
        <f t="shared" si="70"/>
        <v>10.01</v>
      </c>
    </row>
    <row r="1491" spans="1:12" hidden="1" x14ac:dyDescent="0.35">
      <c r="A1491" s="117">
        <v>9</v>
      </c>
      <c r="B1491" s="117">
        <v>24</v>
      </c>
      <c r="C1491" s="119">
        <v>9.91</v>
      </c>
      <c r="D1491" s="117">
        <v>6.6</v>
      </c>
      <c r="E1491" s="117">
        <v>6</v>
      </c>
      <c r="F1491" s="117">
        <v>2</v>
      </c>
      <c r="G1491" s="117">
        <v>2</v>
      </c>
      <c r="H1491" s="117">
        <v>0.1</v>
      </c>
      <c r="J1491" s="235">
        <f t="shared" si="69"/>
        <v>9</v>
      </c>
      <c r="K1491" s="236">
        <f t="shared" ref="K1491:K1554" si="71">+D1491</f>
        <v>6.6</v>
      </c>
      <c r="L1491" s="236">
        <f t="shared" si="70"/>
        <v>9.91</v>
      </c>
    </row>
    <row r="1492" spans="1:12" hidden="1" x14ac:dyDescent="0.35">
      <c r="A1492" s="117">
        <v>9</v>
      </c>
      <c r="B1492" s="117">
        <v>25</v>
      </c>
      <c r="C1492" s="119">
        <v>10.209999999999999</v>
      </c>
      <c r="D1492" s="117">
        <v>7.6</v>
      </c>
      <c r="E1492" s="117">
        <v>6.7</v>
      </c>
      <c r="F1492" s="117">
        <v>2</v>
      </c>
      <c r="G1492" s="117">
        <v>2</v>
      </c>
      <c r="H1492" s="117">
        <v>0.1</v>
      </c>
      <c r="J1492" s="235">
        <f t="shared" si="69"/>
        <v>9</v>
      </c>
      <c r="K1492" s="236">
        <f t="shared" si="71"/>
        <v>7.6</v>
      </c>
      <c r="L1492" s="236">
        <f t="shared" si="70"/>
        <v>10.209999999999999</v>
      </c>
    </row>
    <row r="1493" spans="1:12" hidden="1" x14ac:dyDescent="0.35">
      <c r="A1493" s="117">
        <v>9</v>
      </c>
      <c r="B1493" s="117">
        <v>26</v>
      </c>
      <c r="C1493" s="119">
        <v>10.97</v>
      </c>
      <c r="D1493" s="117">
        <v>9.5</v>
      </c>
      <c r="E1493" s="117">
        <v>8.1999999999999993</v>
      </c>
      <c r="F1493" s="117">
        <v>2</v>
      </c>
      <c r="G1493" s="117">
        <v>3</v>
      </c>
      <c r="H1493" s="117">
        <v>0.4</v>
      </c>
      <c r="J1493" s="235">
        <f t="shared" si="69"/>
        <v>9</v>
      </c>
      <c r="K1493" s="236">
        <f t="shared" si="71"/>
        <v>9.5</v>
      </c>
      <c r="L1493" s="236">
        <f t="shared" si="70"/>
        <v>10.97</v>
      </c>
    </row>
    <row r="1494" spans="1:12" hidden="1" x14ac:dyDescent="0.35">
      <c r="A1494" s="117">
        <v>9</v>
      </c>
      <c r="B1494" s="117">
        <v>27</v>
      </c>
      <c r="C1494" s="119">
        <v>10.7</v>
      </c>
      <c r="D1494" s="117">
        <v>8</v>
      </c>
      <c r="E1494" s="117">
        <v>7</v>
      </c>
      <c r="F1494" s="117">
        <v>2</v>
      </c>
      <c r="G1494" s="117">
        <v>2</v>
      </c>
      <c r="H1494" s="117">
        <v>0.1</v>
      </c>
      <c r="J1494" s="235">
        <f t="shared" si="69"/>
        <v>9</v>
      </c>
      <c r="K1494" s="236">
        <f t="shared" si="71"/>
        <v>8</v>
      </c>
      <c r="L1494" s="236">
        <f t="shared" si="70"/>
        <v>10.7</v>
      </c>
    </row>
    <row r="1495" spans="1:12" hidden="1" x14ac:dyDescent="0.35">
      <c r="A1495" s="117">
        <v>9</v>
      </c>
      <c r="B1495" s="117">
        <v>28</v>
      </c>
      <c r="C1495" s="119">
        <v>10.190000000000001</v>
      </c>
      <c r="D1495" s="117">
        <v>6.9</v>
      </c>
      <c r="E1495" s="117">
        <v>6.1</v>
      </c>
      <c r="F1495" s="117">
        <v>2</v>
      </c>
      <c r="G1495" s="117">
        <v>2</v>
      </c>
      <c r="H1495" s="117">
        <v>0.1</v>
      </c>
      <c r="J1495" s="235">
        <f t="shared" si="69"/>
        <v>9</v>
      </c>
      <c r="K1495" s="236">
        <f t="shared" si="71"/>
        <v>6.9</v>
      </c>
      <c r="L1495" s="236">
        <f t="shared" si="70"/>
        <v>10.190000000000001</v>
      </c>
    </row>
    <row r="1496" spans="1:12" hidden="1" x14ac:dyDescent="0.35">
      <c r="A1496" s="117">
        <v>9</v>
      </c>
      <c r="B1496" s="117">
        <v>29</v>
      </c>
      <c r="C1496" s="119">
        <v>10.620000000000001</v>
      </c>
      <c r="D1496" s="117">
        <v>8.3000000000000007</v>
      </c>
      <c r="E1496" s="117">
        <v>7.7</v>
      </c>
      <c r="F1496" s="117">
        <v>2</v>
      </c>
      <c r="G1496" s="117">
        <v>2</v>
      </c>
      <c r="H1496" s="117">
        <v>0.1</v>
      </c>
      <c r="J1496" s="235">
        <f t="shared" si="69"/>
        <v>9</v>
      </c>
      <c r="K1496" s="236">
        <f t="shared" si="71"/>
        <v>8.3000000000000007</v>
      </c>
      <c r="L1496" s="236">
        <f t="shared" si="70"/>
        <v>10.620000000000001</v>
      </c>
    </row>
    <row r="1497" spans="1:12" hidden="1" x14ac:dyDescent="0.35">
      <c r="A1497" s="117">
        <v>9</v>
      </c>
      <c r="B1497" s="117">
        <v>30</v>
      </c>
      <c r="C1497" s="119">
        <v>11.2</v>
      </c>
      <c r="D1497" s="117">
        <v>10.3</v>
      </c>
      <c r="E1497" s="117">
        <v>8.6999999999999993</v>
      </c>
      <c r="F1497" s="117">
        <v>2</v>
      </c>
      <c r="G1497" s="117">
        <v>2</v>
      </c>
      <c r="H1497" s="117">
        <v>0.1</v>
      </c>
      <c r="J1497" s="235">
        <f t="shared" si="69"/>
        <v>9</v>
      </c>
      <c r="K1497" s="236">
        <f t="shared" si="71"/>
        <v>10.3</v>
      </c>
      <c r="L1497" s="236">
        <f t="shared" si="70"/>
        <v>11.2</v>
      </c>
    </row>
    <row r="1498" spans="1:12" hidden="1" x14ac:dyDescent="0.35">
      <c r="A1498" s="117">
        <v>9</v>
      </c>
      <c r="B1498" s="117">
        <v>31</v>
      </c>
      <c r="C1498" s="119">
        <v>11.27</v>
      </c>
      <c r="D1498" s="117">
        <v>10.199999999999999</v>
      </c>
      <c r="E1498" s="117">
        <v>8.9</v>
      </c>
      <c r="F1498" s="117">
        <v>2</v>
      </c>
      <c r="G1498" s="117">
        <v>2</v>
      </c>
      <c r="H1498" s="117">
        <v>0.1</v>
      </c>
      <c r="J1498" s="235">
        <f t="shared" si="69"/>
        <v>9</v>
      </c>
      <c r="K1498" s="236">
        <f t="shared" si="71"/>
        <v>10.199999999999999</v>
      </c>
      <c r="L1498" s="236">
        <f t="shared" si="70"/>
        <v>11.27</v>
      </c>
    </row>
    <row r="1499" spans="1:12" hidden="1" x14ac:dyDescent="0.35">
      <c r="A1499" s="117">
        <v>9</v>
      </c>
      <c r="B1499" s="117">
        <v>32</v>
      </c>
      <c r="C1499" s="119">
        <v>10</v>
      </c>
      <c r="D1499" s="117">
        <v>6.4</v>
      </c>
      <c r="E1499" s="117">
        <v>5.4</v>
      </c>
      <c r="F1499" s="117">
        <v>2</v>
      </c>
      <c r="G1499" s="117">
        <v>3</v>
      </c>
      <c r="H1499" s="117">
        <v>0.4</v>
      </c>
      <c r="J1499" s="235">
        <f t="shared" si="69"/>
        <v>9</v>
      </c>
      <c r="K1499" s="236">
        <f t="shared" si="71"/>
        <v>6.4</v>
      </c>
      <c r="L1499" s="236">
        <f t="shared" si="70"/>
        <v>10</v>
      </c>
    </row>
    <row r="1500" spans="1:12" hidden="1" x14ac:dyDescent="0.35">
      <c r="A1500" s="117">
        <v>9</v>
      </c>
      <c r="B1500" s="117">
        <v>33</v>
      </c>
      <c r="C1500" s="119">
        <v>10.41</v>
      </c>
      <c r="D1500" s="117">
        <v>7.2</v>
      </c>
      <c r="E1500" s="117">
        <v>6.4</v>
      </c>
      <c r="F1500" s="117">
        <v>2</v>
      </c>
      <c r="G1500" s="117">
        <v>2</v>
      </c>
      <c r="H1500" s="117">
        <v>0.1</v>
      </c>
      <c r="J1500" s="235">
        <f t="shared" si="69"/>
        <v>9</v>
      </c>
      <c r="K1500" s="236">
        <f t="shared" si="71"/>
        <v>7.2</v>
      </c>
      <c r="L1500" s="236">
        <f t="shared" si="70"/>
        <v>10.41</v>
      </c>
    </row>
    <row r="1501" spans="1:12" hidden="1" x14ac:dyDescent="0.35">
      <c r="A1501" s="117">
        <v>9</v>
      </c>
      <c r="B1501" s="117">
        <v>34</v>
      </c>
      <c r="C1501" s="119">
        <v>10.129999999999999</v>
      </c>
      <c r="D1501" s="117">
        <v>7</v>
      </c>
      <c r="E1501" s="117">
        <v>6.2</v>
      </c>
      <c r="F1501" s="117">
        <v>2</v>
      </c>
      <c r="G1501" s="117">
        <v>2</v>
      </c>
      <c r="H1501" s="117">
        <v>0.1</v>
      </c>
      <c r="J1501" s="235">
        <f t="shared" si="69"/>
        <v>9</v>
      </c>
      <c r="K1501" s="236">
        <f t="shared" si="71"/>
        <v>7</v>
      </c>
      <c r="L1501" s="236">
        <f t="shared" si="70"/>
        <v>10.129999999999999</v>
      </c>
    </row>
    <row r="1502" spans="1:12" hidden="1" x14ac:dyDescent="0.35">
      <c r="A1502" s="117">
        <v>9</v>
      </c>
      <c r="B1502" s="117">
        <v>35</v>
      </c>
      <c r="C1502" s="119">
        <v>10.190000000000001</v>
      </c>
      <c r="D1502" s="117">
        <v>7</v>
      </c>
      <c r="E1502" s="117">
        <v>6.2</v>
      </c>
      <c r="F1502" s="117">
        <v>2</v>
      </c>
      <c r="G1502" s="117">
        <v>2</v>
      </c>
      <c r="H1502" s="117">
        <v>0.1</v>
      </c>
      <c r="J1502" s="235">
        <f t="shared" si="69"/>
        <v>9</v>
      </c>
      <c r="K1502" s="236">
        <f t="shared" si="71"/>
        <v>7</v>
      </c>
      <c r="L1502" s="236">
        <f t="shared" si="70"/>
        <v>10.190000000000001</v>
      </c>
    </row>
    <row r="1503" spans="1:12" hidden="1" x14ac:dyDescent="0.35">
      <c r="A1503" s="117">
        <v>9</v>
      </c>
      <c r="B1503" s="117">
        <v>36</v>
      </c>
      <c r="C1503" s="119">
        <v>11.2</v>
      </c>
      <c r="D1503" s="117">
        <v>11.2</v>
      </c>
      <c r="E1503" s="117">
        <v>9.1999999999999993</v>
      </c>
      <c r="F1503" s="117">
        <v>2</v>
      </c>
      <c r="G1503" s="117">
        <v>3</v>
      </c>
      <c r="H1503" s="117">
        <v>0.7</v>
      </c>
      <c r="J1503" s="235">
        <f t="shared" si="69"/>
        <v>9</v>
      </c>
      <c r="K1503" s="236">
        <f t="shared" si="71"/>
        <v>11.2</v>
      </c>
      <c r="L1503" s="236">
        <f t="shared" si="70"/>
        <v>11.2</v>
      </c>
    </row>
    <row r="1504" spans="1:12" hidden="1" x14ac:dyDescent="0.35">
      <c r="A1504" s="117">
        <v>9</v>
      </c>
      <c r="B1504" s="117">
        <v>37</v>
      </c>
      <c r="C1504" s="119">
        <v>9.9400000000000013</v>
      </c>
      <c r="D1504" s="117">
        <v>6.7</v>
      </c>
      <c r="E1504" s="117">
        <v>6</v>
      </c>
      <c r="F1504" s="117">
        <v>2</v>
      </c>
      <c r="G1504" s="117">
        <v>2</v>
      </c>
      <c r="H1504" s="117">
        <v>0.1</v>
      </c>
      <c r="J1504" s="235">
        <f t="shared" si="69"/>
        <v>9</v>
      </c>
      <c r="K1504" s="236">
        <f t="shared" si="71"/>
        <v>6.7</v>
      </c>
      <c r="L1504" s="236">
        <f t="shared" si="70"/>
        <v>9.9400000000000013</v>
      </c>
    </row>
    <row r="1505" spans="1:12" hidden="1" x14ac:dyDescent="0.35">
      <c r="A1505" s="117">
        <v>9</v>
      </c>
      <c r="B1505" s="117">
        <v>38</v>
      </c>
      <c r="C1505" s="119">
        <v>9.58</v>
      </c>
      <c r="D1505" s="117">
        <v>6.2</v>
      </c>
      <c r="E1505" s="117">
        <v>5.5</v>
      </c>
      <c r="F1505" s="117">
        <v>2</v>
      </c>
      <c r="G1505" s="117">
        <v>2</v>
      </c>
      <c r="H1505" s="117">
        <v>0.1</v>
      </c>
      <c r="J1505" s="235">
        <f t="shared" si="69"/>
        <v>9</v>
      </c>
      <c r="K1505" s="236">
        <f t="shared" si="71"/>
        <v>6.2</v>
      </c>
      <c r="L1505" s="236">
        <f t="shared" si="70"/>
        <v>9.58</v>
      </c>
    </row>
    <row r="1506" spans="1:12" hidden="1" x14ac:dyDescent="0.35">
      <c r="A1506" s="117">
        <v>9</v>
      </c>
      <c r="B1506" s="117">
        <v>39</v>
      </c>
      <c r="C1506" s="119">
        <v>10.39</v>
      </c>
      <c r="D1506" s="117">
        <v>8.1</v>
      </c>
      <c r="E1506" s="117">
        <v>7.1</v>
      </c>
      <c r="F1506" s="117">
        <v>2</v>
      </c>
      <c r="G1506" s="117">
        <v>2</v>
      </c>
      <c r="H1506" s="117">
        <v>0.1</v>
      </c>
      <c r="J1506" s="235">
        <f t="shared" si="69"/>
        <v>9</v>
      </c>
      <c r="K1506" s="236">
        <f t="shared" si="71"/>
        <v>8.1</v>
      </c>
      <c r="L1506" s="236">
        <f t="shared" si="70"/>
        <v>10.39</v>
      </c>
    </row>
    <row r="1507" spans="1:12" hidden="1" x14ac:dyDescent="0.35">
      <c r="A1507" s="117">
        <v>9</v>
      </c>
      <c r="B1507" s="117">
        <v>40</v>
      </c>
      <c r="C1507" s="119">
        <v>8.82</v>
      </c>
      <c r="D1507" s="117">
        <v>4.7</v>
      </c>
      <c r="E1507" s="117">
        <v>4</v>
      </c>
      <c r="F1507" s="117">
        <v>2</v>
      </c>
      <c r="G1507" s="117">
        <v>2</v>
      </c>
      <c r="H1507" s="117">
        <v>0.1</v>
      </c>
      <c r="J1507" s="235">
        <f t="shared" si="69"/>
        <v>9</v>
      </c>
      <c r="K1507" s="236">
        <f t="shared" si="71"/>
        <v>4.7</v>
      </c>
      <c r="L1507" s="236">
        <f t="shared" si="70"/>
        <v>8.82</v>
      </c>
    </row>
    <row r="1508" spans="1:12" hidden="1" x14ac:dyDescent="0.35">
      <c r="A1508" s="117">
        <v>9</v>
      </c>
      <c r="B1508" s="117">
        <v>41</v>
      </c>
      <c r="C1508" s="119">
        <v>9.9</v>
      </c>
      <c r="D1508" s="117">
        <v>6.8</v>
      </c>
      <c r="E1508" s="117">
        <v>6</v>
      </c>
      <c r="F1508" s="117">
        <v>2</v>
      </c>
      <c r="G1508" s="117">
        <v>2</v>
      </c>
      <c r="H1508" s="117">
        <v>0.5</v>
      </c>
      <c r="J1508" s="235">
        <f t="shared" si="69"/>
        <v>9</v>
      </c>
      <c r="K1508" s="236">
        <f t="shared" si="71"/>
        <v>6.8</v>
      </c>
      <c r="L1508" s="236">
        <f t="shared" si="70"/>
        <v>9.9</v>
      </c>
    </row>
    <row r="1509" spans="1:12" hidden="1" x14ac:dyDescent="0.35">
      <c r="A1509" s="117">
        <v>9</v>
      </c>
      <c r="B1509" s="117">
        <v>42</v>
      </c>
      <c r="C1509" s="119">
        <v>10.1</v>
      </c>
      <c r="D1509" s="117">
        <v>7.5</v>
      </c>
      <c r="E1509" s="117">
        <v>6.2</v>
      </c>
      <c r="F1509" s="117">
        <v>2</v>
      </c>
      <c r="G1509" s="117">
        <v>3</v>
      </c>
      <c r="H1509" s="117">
        <v>0.1</v>
      </c>
      <c r="J1509" s="235">
        <f t="shared" si="69"/>
        <v>9</v>
      </c>
      <c r="K1509" s="236">
        <f t="shared" si="71"/>
        <v>7.5</v>
      </c>
      <c r="L1509" s="236">
        <f t="shared" si="70"/>
        <v>10.1</v>
      </c>
    </row>
    <row r="1510" spans="1:12" hidden="1" x14ac:dyDescent="0.35">
      <c r="A1510" s="117">
        <v>9</v>
      </c>
      <c r="B1510" s="117">
        <v>43</v>
      </c>
      <c r="C1510" s="119">
        <v>10.190000000000001</v>
      </c>
      <c r="D1510" s="117">
        <v>7.1</v>
      </c>
      <c r="E1510" s="117">
        <v>6.2</v>
      </c>
      <c r="F1510" s="117">
        <v>2</v>
      </c>
      <c r="G1510" s="117">
        <v>2</v>
      </c>
      <c r="H1510" s="117">
        <v>0.1</v>
      </c>
      <c r="J1510" s="235">
        <f t="shared" si="69"/>
        <v>9</v>
      </c>
      <c r="K1510" s="236">
        <f t="shared" si="71"/>
        <v>7.1</v>
      </c>
      <c r="L1510" s="236">
        <f t="shared" si="70"/>
        <v>10.190000000000001</v>
      </c>
    </row>
    <row r="1511" spans="1:12" hidden="1" x14ac:dyDescent="0.35">
      <c r="A1511" s="117">
        <v>9</v>
      </c>
      <c r="B1511" s="117">
        <v>44</v>
      </c>
      <c r="C1511" s="119">
        <v>10.040000000000001</v>
      </c>
      <c r="D1511" s="117">
        <v>7</v>
      </c>
      <c r="E1511" s="117">
        <v>6</v>
      </c>
      <c r="F1511" s="117">
        <v>2</v>
      </c>
      <c r="G1511" s="117">
        <v>2</v>
      </c>
      <c r="H1511" s="117">
        <v>0.1</v>
      </c>
      <c r="J1511" s="235">
        <f t="shared" si="69"/>
        <v>9</v>
      </c>
      <c r="K1511" s="236">
        <f t="shared" si="71"/>
        <v>7</v>
      </c>
      <c r="L1511" s="236">
        <f t="shared" si="70"/>
        <v>10.040000000000001</v>
      </c>
    </row>
    <row r="1512" spans="1:12" hidden="1" x14ac:dyDescent="0.35">
      <c r="A1512" s="117">
        <v>9</v>
      </c>
      <c r="B1512" s="117">
        <v>45</v>
      </c>
      <c r="C1512" s="119">
        <v>9.64</v>
      </c>
      <c r="D1512" s="117">
        <v>5.9</v>
      </c>
      <c r="E1512" s="117">
        <v>5.2</v>
      </c>
      <c r="F1512" s="117">
        <v>2</v>
      </c>
      <c r="G1512" s="117">
        <v>2</v>
      </c>
      <c r="H1512" s="117">
        <v>0.1</v>
      </c>
      <c r="J1512" s="235">
        <f t="shared" si="69"/>
        <v>9</v>
      </c>
      <c r="K1512" s="236">
        <f t="shared" si="71"/>
        <v>5.9</v>
      </c>
      <c r="L1512" s="236">
        <f t="shared" si="70"/>
        <v>9.64</v>
      </c>
    </row>
    <row r="1513" spans="1:12" hidden="1" x14ac:dyDescent="0.35">
      <c r="A1513" s="117">
        <v>9</v>
      </c>
      <c r="B1513" s="117">
        <v>46</v>
      </c>
      <c r="C1513" s="119">
        <v>9.379999999999999</v>
      </c>
      <c r="D1513" s="117">
        <v>5.2</v>
      </c>
      <c r="E1513" s="117">
        <v>4.5999999999999996</v>
      </c>
      <c r="F1513" s="117">
        <v>2</v>
      </c>
      <c r="G1513" s="117">
        <v>2</v>
      </c>
      <c r="H1513" s="117">
        <v>0.1</v>
      </c>
      <c r="J1513" s="235">
        <f t="shared" si="69"/>
        <v>9</v>
      </c>
      <c r="K1513" s="236">
        <f t="shared" si="71"/>
        <v>5.2</v>
      </c>
      <c r="L1513" s="236">
        <f t="shared" si="70"/>
        <v>9.379999999999999</v>
      </c>
    </row>
    <row r="1514" spans="1:12" hidden="1" x14ac:dyDescent="0.35">
      <c r="A1514" s="117">
        <v>9</v>
      </c>
      <c r="B1514" s="117">
        <v>47</v>
      </c>
      <c r="C1514" s="119">
        <v>9.82</v>
      </c>
      <c r="D1514" s="117">
        <v>6.3</v>
      </c>
      <c r="E1514" s="117">
        <v>5.6</v>
      </c>
      <c r="F1514" s="117">
        <v>2</v>
      </c>
      <c r="G1514" s="117">
        <v>2</v>
      </c>
      <c r="H1514" s="117">
        <v>0.1</v>
      </c>
      <c r="J1514" s="235">
        <f t="shared" si="69"/>
        <v>9</v>
      </c>
      <c r="K1514" s="236">
        <f t="shared" si="71"/>
        <v>6.3</v>
      </c>
      <c r="L1514" s="236">
        <f t="shared" si="70"/>
        <v>9.82</v>
      </c>
    </row>
    <row r="1515" spans="1:12" hidden="1" x14ac:dyDescent="0.35">
      <c r="A1515" s="117">
        <v>9</v>
      </c>
      <c r="B1515" s="117">
        <v>48</v>
      </c>
      <c r="C1515" s="119">
        <v>10.91</v>
      </c>
      <c r="D1515" s="117">
        <v>9.1999999999999993</v>
      </c>
      <c r="E1515" s="117">
        <v>7.9</v>
      </c>
      <c r="F1515" s="117">
        <v>2</v>
      </c>
      <c r="G1515" s="117">
        <v>3</v>
      </c>
      <c r="H1515" s="117">
        <v>0.4</v>
      </c>
      <c r="J1515" s="235">
        <f t="shared" si="69"/>
        <v>9</v>
      </c>
      <c r="K1515" s="236">
        <f t="shared" si="71"/>
        <v>9.1999999999999993</v>
      </c>
      <c r="L1515" s="236">
        <f t="shared" si="70"/>
        <v>10.91</v>
      </c>
    </row>
    <row r="1516" spans="1:12" hidden="1" x14ac:dyDescent="0.35">
      <c r="A1516" s="117">
        <v>9</v>
      </c>
      <c r="B1516" s="117">
        <v>49</v>
      </c>
      <c r="C1516" s="119">
        <v>10.01</v>
      </c>
      <c r="D1516" s="117">
        <v>6.6</v>
      </c>
      <c r="E1516" s="117">
        <v>5.8</v>
      </c>
      <c r="F1516" s="117">
        <v>2</v>
      </c>
      <c r="G1516" s="117">
        <v>2</v>
      </c>
      <c r="H1516" s="117">
        <v>0.2</v>
      </c>
      <c r="J1516" s="235">
        <f t="shared" si="69"/>
        <v>9</v>
      </c>
      <c r="K1516" s="236">
        <f t="shared" si="71"/>
        <v>6.6</v>
      </c>
      <c r="L1516" s="236">
        <f t="shared" si="70"/>
        <v>10.01</v>
      </c>
    </row>
    <row r="1517" spans="1:12" hidden="1" x14ac:dyDescent="0.35">
      <c r="A1517" s="117">
        <v>9</v>
      </c>
      <c r="B1517" s="117">
        <v>50</v>
      </c>
      <c r="C1517" s="119">
        <v>10.66</v>
      </c>
      <c r="D1517" s="117">
        <v>8.6999999999999993</v>
      </c>
      <c r="E1517" s="117">
        <v>7.6</v>
      </c>
      <c r="F1517" s="117">
        <v>2</v>
      </c>
      <c r="G1517" s="117">
        <v>2</v>
      </c>
      <c r="H1517" s="117">
        <v>0.1</v>
      </c>
      <c r="J1517" s="235">
        <f t="shared" si="69"/>
        <v>9</v>
      </c>
      <c r="K1517" s="236">
        <f t="shared" si="71"/>
        <v>8.6999999999999993</v>
      </c>
      <c r="L1517" s="236">
        <f t="shared" si="70"/>
        <v>10.66</v>
      </c>
    </row>
    <row r="1518" spans="1:12" hidden="1" x14ac:dyDescent="0.35">
      <c r="A1518" s="117">
        <v>9</v>
      </c>
      <c r="B1518" s="117">
        <v>51</v>
      </c>
      <c r="C1518" s="119">
        <v>10.6</v>
      </c>
      <c r="D1518" s="117">
        <v>8</v>
      </c>
      <c r="E1518" s="117">
        <v>7.2</v>
      </c>
      <c r="F1518" s="117">
        <v>2</v>
      </c>
      <c r="G1518" s="117">
        <v>2</v>
      </c>
      <c r="H1518" s="117">
        <v>0.1</v>
      </c>
      <c r="J1518" s="235">
        <f t="shared" si="69"/>
        <v>9</v>
      </c>
      <c r="K1518" s="236">
        <f t="shared" si="71"/>
        <v>8</v>
      </c>
      <c r="L1518" s="236">
        <f t="shared" si="70"/>
        <v>10.6</v>
      </c>
    </row>
    <row r="1519" spans="1:12" hidden="1" x14ac:dyDescent="0.35">
      <c r="A1519" s="117">
        <v>9</v>
      </c>
      <c r="B1519" s="117">
        <v>52</v>
      </c>
      <c r="C1519" s="119">
        <v>9.49</v>
      </c>
      <c r="D1519" s="117">
        <v>5.3</v>
      </c>
      <c r="E1519" s="117">
        <v>4.8</v>
      </c>
      <c r="F1519" s="117">
        <v>2</v>
      </c>
      <c r="G1519" s="117">
        <v>2</v>
      </c>
      <c r="H1519" s="117">
        <v>0.1</v>
      </c>
      <c r="J1519" s="235">
        <f t="shared" si="69"/>
        <v>9</v>
      </c>
      <c r="K1519" s="236">
        <f t="shared" si="71"/>
        <v>5.3</v>
      </c>
      <c r="L1519" s="236">
        <f t="shared" si="70"/>
        <v>9.49</v>
      </c>
    </row>
    <row r="1520" spans="1:12" hidden="1" x14ac:dyDescent="0.35">
      <c r="A1520" s="117">
        <v>9</v>
      </c>
      <c r="B1520" s="117">
        <v>53</v>
      </c>
      <c r="C1520" s="119">
        <v>10.33</v>
      </c>
      <c r="D1520" s="117">
        <v>6.8</v>
      </c>
      <c r="E1520" s="117">
        <v>6.1</v>
      </c>
      <c r="F1520" s="117">
        <v>2</v>
      </c>
      <c r="G1520" s="117">
        <v>2</v>
      </c>
      <c r="H1520" s="117">
        <v>0.1</v>
      </c>
      <c r="J1520" s="235">
        <f t="shared" si="69"/>
        <v>9</v>
      </c>
      <c r="K1520" s="236">
        <f t="shared" si="71"/>
        <v>6.8</v>
      </c>
      <c r="L1520" s="236">
        <f t="shared" si="70"/>
        <v>10.33</v>
      </c>
    </row>
    <row r="1521" spans="1:12" hidden="1" x14ac:dyDescent="0.35">
      <c r="A1521" s="117">
        <v>9</v>
      </c>
      <c r="B1521" s="117">
        <v>54</v>
      </c>
      <c r="C1521" s="119">
        <v>9.9499999999999993</v>
      </c>
      <c r="D1521" s="117">
        <v>6.4</v>
      </c>
      <c r="E1521" s="117">
        <v>5.6</v>
      </c>
      <c r="F1521" s="117">
        <v>2</v>
      </c>
      <c r="G1521" s="117">
        <v>2</v>
      </c>
      <c r="H1521" s="117">
        <v>0.1</v>
      </c>
      <c r="J1521" s="235">
        <f t="shared" si="69"/>
        <v>9</v>
      </c>
      <c r="K1521" s="236">
        <f t="shared" si="71"/>
        <v>6.4</v>
      </c>
      <c r="L1521" s="236">
        <f t="shared" si="70"/>
        <v>9.9499999999999993</v>
      </c>
    </row>
    <row r="1522" spans="1:12" hidden="1" x14ac:dyDescent="0.35">
      <c r="A1522" s="117">
        <v>9</v>
      </c>
      <c r="B1522" s="117">
        <v>55</v>
      </c>
      <c r="C1522" s="119">
        <v>10.040000000000001</v>
      </c>
      <c r="D1522" s="117">
        <v>6.8</v>
      </c>
      <c r="E1522" s="117">
        <v>6</v>
      </c>
      <c r="F1522" s="117">
        <v>2</v>
      </c>
      <c r="G1522" s="117">
        <v>2</v>
      </c>
      <c r="H1522" s="117">
        <v>0.1</v>
      </c>
      <c r="J1522" s="235">
        <f t="shared" si="69"/>
        <v>9</v>
      </c>
      <c r="K1522" s="236">
        <f t="shared" si="71"/>
        <v>6.8</v>
      </c>
      <c r="L1522" s="236">
        <f t="shared" si="70"/>
        <v>10.040000000000001</v>
      </c>
    </row>
    <row r="1523" spans="1:12" hidden="1" x14ac:dyDescent="0.35">
      <c r="A1523" s="117">
        <v>9</v>
      </c>
      <c r="B1523" s="117">
        <v>56</v>
      </c>
      <c r="C1523" s="119">
        <v>10.129999999999999</v>
      </c>
      <c r="D1523" s="117">
        <v>7.4</v>
      </c>
      <c r="E1523" s="117">
        <v>6.5</v>
      </c>
      <c r="F1523" s="117">
        <v>2</v>
      </c>
      <c r="G1523" s="117">
        <v>2</v>
      </c>
      <c r="H1523" s="117">
        <v>0.1</v>
      </c>
      <c r="J1523" s="235">
        <f t="shared" si="69"/>
        <v>9</v>
      </c>
      <c r="K1523" s="236">
        <f t="shared" si="71"/>
        <v>7.4</v>
      </c>
      <c r="L1523" s="236">
        <f t="shared" si="70"/>
        <v>10.129999999999999</v>
      </c>
    </row>
    <row r="1524" spans="1:12" hidden="1" x14ac:dyDescent="0.35">
      <c r="A1524" s="117">
        <v>9</v>
      </c>
      <c r="B1524" s="117">
        <v>57</v>
      </c>
      <c r="C1524" s="119">
        <v>9.8000000000000007</v>
      </c>
      <c r="D1524" s="117">
        <v>6.2</v>
      </c>
      <c r="E1524" s="117">
        <v>5.7</v>
      </c>
      <c r="F1524" s="117">
        <v>2</v>
      </c>
      <c r="G1524" s="117">
        <v>2</v>
      </c>
      <c r="H1524" s="117">
        <v>0.1</v>
      </c>
      <c r="J1524" s="235">
        <f t="shared" si="69"/>
        <v>9</v>
      </c>
      <c r="K1524" s="236">
        <f t="shared" si="71"/>
        <v>6.2</v>
      </c>
      <c r="L1524" s="236">
        <f t="shared" si="70"/>
        <v>9.8000000000000007</v>
      </c>
    </row>
    <row r="1525" spans="1:12" hidden="1" x14ac:dyDescent="0.35">
      <c r="A1525" s="117">
        <v>9</v>
      </c>
      <c r="B1525" s="117">
        <v>58</v>
      </c>
      <c r="C1525" s="119">
        <v>9.74</v>
      </c>
      <c r="D1525" s="117">
        <v>6.8</v>
      </c>
      <c r="E1525" s="117">
        <v>6.1</v>
      </c>
      <c r="F1525" s="117">
        <v>2</v>
      </c>
      <c r="G1525" s="117">
        <v>2</v>
      </c>
      <c r="H1525" s="117">
        <v>0.1</v>
      </c>
      <c r="J1525" s="235">
        <f t="shared" si="69"/>
        <v>9</v>
      </c>
      <c r="K1525" s="236">
        <f t="shared" si="71"/>
        <v>6.8</v>
      </c>
      <c r="L1525" s="236">
        <f t="shared" si="70"/>
        <v>9.74</v>
      </c>
    </row>
    <row r="1526" spans="1:12" hidden="1" x14ac:dyDescent="0.35">
      <c r="A1526" s="117">
        <v>9</v>
      </c>
      <c r="B1526" s="117">
        <v>59</v>
      </c>
      <c r="C1526" s="119">
        <v>9.7900000000000009</v>
      </c>
      <c r="D1526" s="117">
        <v>6.8</v>
      </c>
      <c r="E1526" s="117">
        <v>6.2</v>
      </c>
      <c r="F1526" s="117">
        <v>2</v>
      </c>
      <c r="G1526" s="117">
        <v>2</v>
      </c>
      <c r="H1526" s="117">
        <v>0.1</v>
      </c>
      <c r="J1526" s="235">
        <f t="shared" si="69"/>
        <v>9</v>
      </c>
      <c r="K1526" s="236">
        <f t="shared" si="71"/>
        <v>6.8</v>
      </c>
      <c r="L1526" s="236">
        <f t="shared" si="70"/>
        <v>9.7900000000000009</v>
      </c>
    </row>
    <row r="1527" spans="1:12" hidden="1" x14ac:dyDescent="0.35">
      <c r="A1527" s="117">
        <v>9</v>
      </c>
      <c r="B1527" s="117">
        <v>60</v>
      </c>
      <c r="C1527" s="119">
        <v>10.33</v>
      </c>
      <c r="D1527" s="117">
        <v>7.4</v>
      </c>
      <c r="E1527" s="117">
        <v>6.5</v>
      </c>
      <c r="F1527" s="117">
        <v>2</v>
      </c>
      <c r="G1527" s="117">
        <v>2</v>
      </c>
      <c r="H1527" s="117">
        <v>0.1</v>
      </c>
      <c r="J1527" s="235">
        <f t="shared" si="69"/>
        <v>9</v>
      </c>
      <c r="K1527" s="236">
        <f t="shared" si="71"/>
        <v>7.4</v>
      </c>
      <c r="L1527" s="236">
        <f t="shared" si="70"/>
        <v>10.33</v>
      </c>
    </row>
    <row r="1528" spans="1:12" hidden="1" x14ac:dyDescent="0.35">
      <c r="A1528" s="117">
        <v>9</v>
      </c>
      <c r="B1528" s="117">
        <v>61</v>
      </c>
      <c r="C1528" s="119">
        <v>10.459999999999999</v>
      </c>
      <c r="D1528" s="117">
        <v>7.8</v>
      </c>
      <c r="E1528" s="117">
        <v>6.9</v>
      </c>
      <c r="F1528" s="117">
        <v>2</v>
      </c>
      <c r="G1528" s="117">
        <v>2</v>
      </c>
      <c r="H1528" s="117">
        <v>0.1</v>
      </c>
      <c r="J1528" s="235">
        <f t="shared" si="69"/>
        <v>9</v>
      </c>
      <c r="K1528" s="236">
        <f t="shared" si="71"/>
        <v>7.8</v>
      </c>
      <c r="L1528" s="236">
        <f t="shared" si="70"/>
        <v>10.459999999999999</v>
      </c>
    </row>
    <row r="1529" spans="1:12" hidden="1" x14ac:dyDescent="0.35">
      <c r="A1529" s="117">
        <v>9</v>
      </c>
      <c r="B1529" s="117">
        <v>62</v>
      </c>
      <c r="C1529" s="119">
        <v>9.23</v>
      </c>
      <c r="D1529" s="117">
        <v>5.3</v>
      </c>
      <c r="E1529" s="117">
        <v>4.5999999999999996</v>
      </c>
      <c r="F1529" s="117">
        <v>2</v>
      </c>
      <c r="G1529" s="117">
        <v>2</v>
      </c>
      <c r="H1529" s="117">
        <v>0.1</v>
      </c>
      <c r="J1529" s="235">
        <f t="shared" si="69"/>
        <v>9</v>
      </c>
      <c r="K1529" s="236">
        <f t="shared" si="71"/>
        <v>5.3</v>
      </c>
      <c r="L1529" s="236">
        <f t="shared" si="70"/>
        <v>9.23</v>
      </c>
    </row>
    <row r="1530" spans="1:12" hidden="1" x14ac:dyDescent="0.35">
      <c r="A1530" s="117">
        <v>9</v>
      </c>
      <c r="B1530" s="117">
        <v>63</v>
      </c>
      <c r="C1530" s="119">
        <v>10.3</v>
      </c>
      <c r="D1530" s="117">
        <v>7.7</v>
      </c>
      <c r="E1530" s="117">
        <v>6.8</v>
      </c>
      <c r="F1530" s="117">
        <v>2</v>
      </c>
      <c r="G1530" s="117">
        <v>2</v>
      </c>
      <c r="H1530" s="117">
        <v>0.1</v>
      </c>
      <c r="J1530" s="235">
        <f t="shared" si="69"/>
        <v>9</v>
      </c>
      <c r="K1530" s="236">
        <f t="shared" si="71"/>
        <v>7.7</v>
      </c>
      <c r="L1530" s="236">
        <f t="shared" si="70"/>
        <v>10.3</v>
      </c>
    </row>
    <row r="1531" spans="1:12" hidden="1" x14ac:dyDescent="0.35">
      <c r="A1531" s="117">
        <v>9</v>
      </c>
      <c r="B1531" s="117">
        <v>64</v>
      </c>
      <c r="C1531" s="119">
        <v>10.120000000000001</v>
      </c>
      <c r="D1531" s="117">
        <v>6.9</v>
      </c>
      <c r="E1531" s="117">
        <v>6.1</v>
      </c>
      <c r="F1531" s="117">
        <v>2</v>
      </c>
      <c r="G1531" s="117">
        <v>2</v>
      </c>
      <c r="H1531" s="117">
        <v>0.1</v>
      </c>
      <c r="J1531" s="235">
        <f t="shared" si="69"/>
        <v>9</v>
      </c>
      <c r="K1531" s="236">
        <f t="shared" si="71"/>
        <v>6.9</v>
      </c>
      <c r="L1531" s="236">
        <f t="shared" si="70"/>
        <v>10.120000000000001</v>
      </c>
    </row>
    <row r="1532" spans="1:12" hidden="1" x14ac:dyDescent="0.35">
      <c r="A1532" s="117">
        <v>9</v>
      </c>
      <c r="B1532" s="117">
        <v>65</v>
      </c>
      <c r="C1532" s="119">
        <v>10.92</v>
      </c>
      <c r="D1532" s="117">
        <v>8.9</v>
      </c>
      <c r="E1532" s="117">
        <v>7.8</v>
      </c>
      <c r="F1532" s="117">
        <v>2</v>
      </c>
      <c r="G1532" s="117">
        <v>2</v>
      </c>
      <c r="H1532" s="117">
        <v>0.1</v>
      </c>
      <c r="J1532" s="235">
        <f t="shared" si="69"/>
        <v>9</v>
      </c>
      <c r="K1532" s="236">
        <f t="shared" si="71"/>
        <v>8.9</v>
      </c>
      <c r="L1532" s="236">
        <f t="shared" si="70"/>
        <v>10.92</v>
      </c>
    </row>
    <row r="1533" spans="1:12" hidden="1" x14ac:dyDescent="0.35">
      <c r="A1533" s="117">
        <v>9</v>
      </c>
      <c r="B1533" s="117">
        <v>66</v>
      </c>
      <c r="C1533" s="119">
        <v>9.9</v>
      </c>
      <c r="D1533" s="117">
        <v>6.4</v>
      </c>
      <c r="E1533" s="117">
        <v>5.7</v>
      </c>
      <c r="F1533" s="117">
        <v>2</v>
      </c>
      <c r="G1533" s="117">
        <v>2</v>
      </c>
      <c r="H1533" s="117">
        <v>0.1</v>
      </c>
      <c r="J1533" s="235">
        <f t="shared" si="69"/>
        <v>9</v>
      </c>
      <c r="K1533" s="236">
        <f t="shared" si="71"/>
        <v>6.4</v>
      </c>
      <c r="L1533" s="236">
        <f t="shared" si="70"/>
        <v>9.9</v>
      </c>
    </row>
    <row r="1534" spans="1:12" hidden="1" x14ac:dyDescent="0.35">
      <c r="A1534" s="117">
        <v>9</v>
      </c>
      <c r="B1534" s="117">
        <v>67</v>
      </c>
      <c r="C1534" s="119">
        <v>10.01</v>
      </c>
      <c r="D1534" s="117">
        <v>7.3</v>
      </c>
      <c r="E1534" s="117">
        <v>6.5</v>
      </c>
      <c r="F1534" s="117">
        <v>2</v>
      </c>
      <c r="G1534" s="117">
        <v>2</v>
      </c>
      <c r="H1534" s="117">
        <v>0.1</v>
      </c>
      <c r="J1534" s="235">
        <f t="shared" si="69"/>
        <v>9</v>
      </c>
      <c r="K1534" s="236">
        <f t="shared" si="71"/>
        <v>7.3</v>
      </c>
      <c r="L1534" s="236">
        <f t="shared" si="70"/>
        <v>10.01</v>
      </c>
    </row>
    <row r="1535" spans="1:12" hidden="1" x14ac:dyDescent="0.35">
      <c r="A1535" s="117">
        <v>9</v>
      </c>
      <c r="B1535" s="117">
        <v>68</v>
      </c>
      <c r="C1535" s="119">
        <v>9.74</v>
      </c>
      <c r="D1535" s="117">
        <v>6.1</v>
      </c>
      <c r="E1535" s="117">
        <v>5.3</v>
      </c>
      <c r="F1535" s="117">
        <v>2</v>
      </c>
      <c r="G1535" s="117">
        <v>2</v>
      </c>
      <c r="H1535" s="117">
        <v>0.1</v>
      </c>
      <c r="J1535" s="235">
        <f t="shared" si="69"/>
        <v>9</v>
      </c>
      <c r="K1535" s="236">
        <f t="shared" si="71"/>
        <v>6.1</v>
      </c>
      <c r="L1535" s="236">
        <f t="shared" si="70"/>
        <v>9.74</v>
      </c>
    </row>
    <row r="1536" spans="1:12" hidden="1" x14ac:dyDescent="0.35">
      <c r="A1536" s="117">
        <v>9</v>
      </c>
      <c r="B1536" s="117">
        <v>69</v>
      </c>
      <c r="C1536" s="119">
        <v>9.5599999999999987</v>
      </c>
      <c r="D1536" s="117">
        <v>6</v>
      </c>
      <c r="E1536" s="117">
        <v>5.5</v>
      </c>
      <c r="F1536" s="117">
        <v>2</v>
      </c>
      <c r="G1536" s="117">
        <v>2</v>
      </c>
      <c r="H1536" s="117">
        <v>0.1</v>
      </c>
      <c r="J1536" s="235">
        <f t="shared" si="69"/>
        <v>9</v>
      </c>
      <c r="K1536" s="236">
        <f t="shared" si="71"/>
        <v>6</v>
      </c>
      <c r="L1536" s="236">
        <f t="shared" si="70"/>
        <v>9.5599999999999987</v>
      </c>
    </row>
    <row r="1537" spans="1:12" hidden="1" x14ac:dyDescent="0.35">
      <c r="A1537" s="117">
        <v>9</v>
      </c>
      <c r="B1537" s="117">
        <v>70</v>
      </c>
      <c r="C1537" s="119">
        <v>9.2900000000000009</v>
      </c>
      <c r="D1537" s="117">
        <v>5.6</v>
      </c>
      <c r="E1537" s="117">
        <v>5</v>
      </c>
      <c r="F1537" s="117">
        <v>2</v>
      </c>
      <c r="G1537" s="117">
        <v>2</v>
      </c>
      <c r="H1537" s="117">
        <v>0.1</v>
      </c>
      <c r="J1537" s="235">
        <f t="shared" si="69"/>
        <v>9</v>
      </c>
      <c r="K1537" s="236">
        <f t="shared" si="71"/>
        <v>5.6</v>
      </c>
      <c r="L1537" s="236">
        <f t="shared" si="70"/>
        <v>9.2900000000000009</v>
      </c>
    </row>
    <row r="1538" spans="1:12" hidden="1" x14ac:dyDescent="0.35">
      <c r="A1538" s="117">
        <v>9</v>
      </c>
      <c r="B1538" s="117">
        <v>71</v>
      </c>
      <c r="C1538" s="119">
        <v>10.459999999999999</v>
      </c>
      <c r="D1538" s="117">
        <v>7.4</v>
      </c>
      <c r="E1538" s="117">
        <v>6.5</v>
      </c>
      <c r="F1538" s="117">
        <v>2</v>
      </c>
      <c r="G1538" s="117">
        <v>2</v>
      </c>
      <c r="H1538" s="117">
        <v>0.1</v>
      </c>
      <c r="J1538" s="235">
        <f t="shared" si="69"/>
        <v>9</v>
      </c>
      <c r="K1538" s="236">
        <f t="shared" si="71"/>
        <v>7.4</v>
      </c>
      <c r="L1538" s="236">
        <f t="shared" si="70"/>
        <v>10.459999999999999</v>
      </c>
    </row>
    <row r="1539" spans="1:12" hidden="1" x14ac:dyDescent="0.35">
      <c r="A1539" s="117">
        <v>9</v>
      </c>
      <c r="B1539" s="117">
        <v>72</v>
      </c>
      <c r="C1539" s="119">
        <v>10.57</v>
      </c>
      <c r="D1539" s="117">
        <v>9.4</v>
      </c>
      <c r="E1539" s="117">
        <v>8.1999999999999993</v>
      </c>
      <c r="F1539" s="117">
        <v>2</v>
      </c>
      <c r="G1539" s="117">
        <v>2</v>
      </c>
      <c r="H1539" s="117">
        <v>0.1</v>
      </c>
      <c r="J1539" s="235">
        <f t="shared" si="69"/>
        <v>9</v>
      </c>
      <c r="K1539" s="236">
        <f t="shared" si="71"/>
        <v>9.4</v>
      </c>
      <c r="L1539" s="236">
        <f t="shared" si="70"/>
        <v>10.57</v>
      </c>
    </row>
    <row r="1540" spans="1:12" hidden="1" x14ac:dyDescent="0.35">
      <c r="A1540" s="117">
        <v>9</v>
      </c>
      <c r="B1540" s="117">
        <v>73</v>
      </c>
      <c r="C1540" s="119">
        <v>9.99</v>
      </c>
      <c r="D1540" s="117">
        <v>6.4</v>
      </c>
      <c r="E1540" s="117">
        <v>5.9</v>
      </c>
      <c r="F1540" s="117">
        <v>2</v>
      </c>
      <c r="G1540" s="117">
        <v>2</v>
      </c>
      <c r="H1540" s="117">
        <v>0.1</v>
      </c>
      <c r="J1540" s="235">
        <f t="shared" si="69"/>
        <v>9</v>
      </c>
      <c r="K1540" s="236">
        <f t="shared" si="71"/>
        <v>6.4</v>
      </c>
      <c r="L1540" s="236">
        <f t="shared" si="70"/>
        <v>9.99</v>
      </c>
    </row>
    <row r="1541" spans="1:12" hidden="1" x14ac:dyDescent="0.35">
      <c r="A1541" s="117">
        <v>9</v>
      </c>
      <c r="B1541" s="117">
        <v>74</v>
      </c>
      <c r="C1541" s="119">
        <v>10.11</v>
      </c>
      <c r="D1541" s="117">
        <v>7.5</v>
      </c>
      <c r="E1541" s="117">
        <v>6.6</v>
      </c>
      <c r="F1541" s="117">
        <v>2</v>
      </c>
      <c r="G1541" s="117">
        <v>2</v>
      </c>
      <c r="H1541" s="117">
        <v>0.1</v>
      </c>
      <c r="J1541" s="235">
        <f t="shared" si="69"/>
        <v>9</v>
      </c>
      <c r="K1541" s="236">
        <f t="shared" si="71"/>
        <v>7.5</v>
      </c>
      <c r="L1541" s="236">
        <f t="shared" si="70"/>
        <v>10.11</v>
      </c>
    </row>
    <row r="1542" spans="1:12" hidden="1" x14ac:dyDescent="0.35">
      <c r="A1542" s="117">
        <v>9</v>
      </c>
      <c r="B1542" s="117">
        <v>75</v>
      </c>
      <c r="C1542" s="119">
        <v>10.120000000000001</v>
      </c>
      <c r="D1542" s="117">
        <v>6.7</v>
      </c>
      <c r="E1542" s="117">
        <v>5.9</v>
      </c>
      <c r="F1542" s="117">
        <v>2</v>
      </c>
      <c r="G1542" s="117">
        <v>2</v>
      </c>
      <c r="H1542" s="117">
        <v>0.1</v>
      </c>
      <c r="J1542" s="235">
        <f t="shared" si="69"/>
        <v>9</v>
      </c>
      <c r="K1542" s="236">
        <f t="shared" si="71"/>
        <v>6.7</v>
      </c>
      <c r="L1542" s="236">
        <f t="shared" si="70"/>
        <v>10.120000000000001</v>
      </c>
    </row>
    <row r="1543" spans="1:12" hidden="1" x14ac:dyDescent="0.35">
      <c r="A1543" s="117">
        <v>9</v>
      </c>
      <c r="B1543" s="117">
        <v>76</v>
      </c>
      <c r="C1543" s="119">
        <v>9.1</v>
      </c>
      <c r="D1543" s="117">
        <v>4.2</v>
      </c>
      <c r="E1543" s="117">
        <v>3.7</v>
      </c>
      <c r="F1543" s="117">
        <v>2</v>
      </c>
      <c r="G1543" s="117">
        <v>2</v>
      </c>
      <c r="H1543" s="117">
        <v>0.1</v>
      </c>
      <c r="J1543" s="235">
        <f t="shared" si="69"/>
        <v>9</v>
      </c>
      <c r="K1543" s="236">
        <f t="shared" si="71"/>
        <v>4.2</v>
      </c>
      <c r="L1543" s="236">
        <f t="shared" si="70"/>
        <v>9.1</v>
      </c>
    </row>
    <row r="1544" spans="1:12" hidden="1" x14ac:dyDescent="0.35">
      <c r="A1544" s="117">
        <v>9</v>
      </c>
      <c r="B1544" s="117">
        <v>77</v>
      </c>
      <c r="C1544" s="119">
        <v>10.28</v>
      </c>
      <c r="D1544" s="117">
        <v>7.9</v>
      </c>
      <c r="E1544" s="117">
        <v>7</v>
      </c>
      <c r="F1544" s="117">
        <v>2</v>
      </c>
      <c r="G1544" s="117">
        <v>2</v>
      </c>
      <c r="H1544" s="117">
        <v>0.1</v>
      </c>
      <c r="J1544" s="235">
        <f t="shared" si="69"/>
        <v>9</v>
      </c>
      <c r="K1544" s="236">
        <f t="shared" si="71"/>
        <v>7.9</v>
      </c>
      <c r="L1544" s="236">
        <f t="shared" si="70"/>
        <v>10.28</v>
      </c>
    </row>
    <row r="1545" spans="1:12" hidden="1" x14ac:dyDescent="0.35">
      <c r="A1545" s="117">
        <v>9</v>
      </c>
      <c r="B1545" s="117">
        <v>78</v>
      </c>
      <c r="C1545" s="119">
        <v>9.32</v>
      </c>
      <c r="D1545" s="117">
        <v>5.7</v>
      </c>
      <c r="E1545" s="117">
        <v>5</v>
      </c>
      <c r="F1545" s="117">
        <v>2</v>
      </c>
      <c r="G1545" s="117">
        <v>2</v>
      </c>
      <c r="H1545" s="117">
        <v>0.1</v>
      </c>
      <c r="J1545" s="235">
        <f t="shared" si="69"/>
        <v>9</v>
      </c>
      <c r="K1545" s="236">
        <f t="shared" si="71"/>
        <v>5.7</v>
      </c>
      <c r="L1545" s="236">
        <f t="shared" si="70"/>
        <v>9.32</v>
      </c>
    </row>
    <row r="1546" spans="1:12" hidden="1" x14ac:dyDescent="0.35">
      <c r="A1546" s="117">
        <v>9</v>
      </c>
      <c r="B1546" s="117">
        <v>79</v>
      </c>
      <c r="C1546" s="119">
        <v>9.98</v>
      </c>
      <c r="D1546" s="117">
        <v>6.6</v>
      </c>
      <c r="E1546" s="117">
        <v>5.8</v>
      </c>
      <c r="F1546" s="117">
        <v>2</v>
      </c>
      <c r="G1546" s="117">
        <v>2</v>
      </c>
      <c r="H1546" s="117">
        <v>0.1</v>
      </c>
      <c r="J1546" s="235">
        <f t="shared" si="69"/>
        <v>9</v>
      </c>
      <c r="K1546" s="236">
        <f t="shared" si="71"/>
        <v>6.6</v>
      </c>
      <c r="L1546" s="236">
        <f t="shared" si="70"/>
        <v>9.98</v>
      </c>
    </row>
    <row r="1547" spans="1:12" hidden="1" x14ac:dyDescent="0.35">
      <c r="A1547" s="117">
        <v>9</v>
      </c>
      <c r="B1547" s="117">
        <v>80</v>
      </c>
      <c r="C1547" s="119">
        <v>10.559999999999999</v>
      </c>
      <c r="D1547" s="117">
        <v>8.1</v>
      </c>
      <c r="E1547" s="117">
        <v>6.7</v>
      </c>
      <c r="F1547" s="117">
        <v>2</v>
      </c>
      <c r="G1547" s="117">
        <v>2</v>
      </c>
      <c r="H1547" s="117">
        <v>0.1</v>
      </c>
      <c r="J1547" s="235">
        <f t="shared" ref="J1547:J1610" si="72">+A1547</f>
        <v>9</v>
      </c>
      <c r="K1547" s="236">
        <f t="shared" si="71"/>
        <v>8.1</v>
      </c>
      <c r="L1547" s="236">
        <f t="shared" ref="L1547:L1610" si="73">+C1547</f>
        <v>10.559999999999999</v>
      </c>
    </row>
    <row r="1548" spans="1:12" hidden="1" x14ac:dyDescent="0.35">
      <c r="A1548" s="117">
        <v>9</v>
      </c>
      <c r="B1548" s="117">
        <v>81</v>
      </c>
      <c r="C1548" s="119">
        <v>9.8099999999999987</v>
      </c>
      <c r="D1548" s="117">
        <v>6.8</v>
      </c>
      <c r="E1548" s="117">
        <v>5.7</v>
      </c>
      <c r="F1548" s="117">
        <v>2</v>
      </c>
      <c r="G1548" s="117">
        <v>2</v>
      </c>
      <c r="H1548" s="117">
        <v>0.1</v>
      </c>
      <c r="J1548" s="235">
        <f t="shared" si="72"/>
        <v>9</v>
      </c>
      <c r="K1548" s="236">
        <f t="shared" si="71"/>
        <v>6.8</v>
      </c>
      <c r="L1548" s="236">
        <f t="shared" si="73"/>
        <v>9.8099999999999987</v>
      </c>
    </row>
    <row r="1549" spans="1:12" hidden="1" x14ac:dyDescent="0.35">
      <c r="A1549" s="117">
        <v>9</v>
      </c>
      <c r="B1549" s="117">
        <v>82</v>
      </c>
      <c r="C1549" s="119">
        <v>10</v>
      </c>
      <c r="D1549" s="117">
        <v>6.3</v>
      </c>
      <c r="E1549" s="117">
        <v>5.7</v>
      </c>
      <c r="F1549" s="117">
        <v>2</v>
      </c>
      <c r="G1549" s="117">
        <v>2</v>
      </c>
      <c r="H1549" s="117">
        <v>0.1</v>
      </c>
      <c r="J1549" s="235">
        <f t="shared" si="72"/>
        <v>9</v>
      </c>
      <c r="K1549" s="236">
        <f t="shared" si="71"/>
        <v>6.3</v>
      </c>
      <c r="L1549" s="236">
        <f t="shared" si="73"/>
        <v>10</v>
      </c>
    </row>
    <row r="1550" spans="1:12" hidden="1" x14ac:dyDescent="0.35">
      <c r="A1550" s="117">
        <v>9</v>
      </c>
      <c r="B1550" s="117">
        <v>83</v>
      </c>
      <c r="C1550" s="119">
        <v>9.6900000000000013</v>
      </c>
      <c r="D1550" s="117">
        <v>6.4</v>
      </c>
      <c r="E1550" s="117">
        <v>5.7</v>
      </c>
      <c r="F1550" s="117">
        <v>2</v>
      </c>
      <c r="G1550" s="117">
        <v>2</v>
      </c>
      <c r="H1550" s="117">
        <v>0.1</v>
      </c>
      <c r="J1550" s="235">
        <f t="shared" si="72"/>
        <v>9</v>
      </c>
      <c r="K1550" s="236">
        <f t="shared" si="71"/>
        <v>6.4</v>
      </c>
      <c r="L1550" s="236">
        <f t="shared" si="73"/>
        <v>9.6900000000000013</v>
      </c>
    </row>
    <row r="1551" spans="1:12" hidden="1" x14ac:dyDescent="0.35">
      <c r="A1551" s="117">
        <v>9</v>
      </c>
      <c r="B1551" s="117">
        <v>84</v>
      </c>
      <c r="C1551" s="119">
        <v>9.4400000000000013</v>
      </c>
      <c r="D1551" s="117">
        <v>5.4</v>
      </c>
      <c r="E1551" s="117">
        <v>4.5999999999999996</v>
      </c>
      <c r="F1551" s="117">
        <v>2</v>
      </c>
      <c r="G1551" s="117">
        <v>2</v>
      </c>
      <c r="H1551" s="117">
        <v>0.1</v>
      </c>
      <c r="J1551" s="235">
        <f t="shared" si="72"/>
        <v>9</v>
      </c>
      <c r="K1551" s="236">
        <f t="shared" si="71"/>
        <v>5.4</v>
      </c>
      <c r="L1551" s="236">
        <f t="shared" si="73"/>
        <v>9.4400000000000013</v>
      </c>
    </row>
    <row r="1552" spans="1:12" hidden="1" x14ac:dyDescent="0.35">
      <c r="A1552" s="117">
        <v>9</v>
      </c>
      <c r="B1552" s="117">
        <v>85</v>
      </c>
      <c r="C1552" s="119">
        <v>10.92</v>
      </c>
      <c r="D1552" s="117">
        <v>8.6999999999999993</v>
      </c>
      <c r="E1552" s="117">
        <v>8.1999999999999993</v>
      </c>
      <c r="F1552" s="117">
        <v>2</v>
      </c>
      <c r="G1552" s="117">
        <v>2</v>
      </c>
      <c r="H1552" s="117">
        <v>0.1</v>
      </c>
      <c r="J1552" s="235">
        <f t="shared" si="72"/>
        <v>9</v>
      </c>
      <c r="K1552" s="236">
        <f t="shared" si="71"/>
        <v>8.6999999999999993</v>
      </c>
      <c r="L1552" s="236">
        <f t="shared" si="73"/>
        <v>10.92</v>
      </c>
    </row>
    <row r="1553" spans="1:12" hidden="1" x14ac:dyDescent="0.35">
      <c r="A1553" s="117">
        <v>9</v>
      </c>
      <c r="B1553" s="117">
        <v>86</v>
      </c>
      <c r="C1553" s="119">
        <v>10.16</v>
      </c>
      <c r="D1553" s="117">
        <v>6.9</v>
      </c>
      <c r="E1553" s="117">
        <v>5.9</v>
      </c>
      <c r="F1553" s="117">
        <v>2</v>
      </c>
      <c r="G1553" s="117">
        <v>2</v>
      </c>
      <c r="H1553" s="117">
        <v>0.1</v>
      </c>
      <c r="J1553" s="235">
        <f t="shared" si="72"/>
        <v>9</v>
      </c>
      <c r="K1553" s="236">
        <f t="shared" si="71"/>
        <v>6.9</v>
      </c>
      <c r="L1553" s="236">
        <f t="shared" si="73"/>
        <v>10.16</v>
      </c>
    </row>
    <row r="1554" spans="1:12" hidden="1" x14ac:dyDescent="0.35">
      <c r="A1554" s="117">
        <v>9</v>
      </c>
      <c r="B1554" s="117">
        <v>87</v>
      </c>
      <c r="C1554" s="119">
        <v>9.620000000000001</v>
      </c>
      <c r="D1554" s="117">
        <v>6.2</v>
      </c>
      <c r="E1554" s="117">
        <v>5.4</v>
      </c>
      <c r="F1554" s="117">
        <v>2</v>
      </c>
      <c r="G1554" s="117">
        <v>2</v>
      </c>
      <c r="H1554" s="117">
        <v>0.1</v>
      </c>
      <c r="J1554" s="235">
        <f t="shared" si="72"/>
        <v>9</v>
      </c>
      <c r="K1554" s="236">
        <f t="shared" si="71"/>
        <v>6.2</v>
      </c>
      <c r="L1554" s="236">
        <f t="shared" si="73"/>
        <v>9.620000000000001</v>
      </c>
    </row>
    <row r="1555" spans="1:12" hidden="1" x14ac:dyDescent="0.35">
      <c r="A1555" s="117">
        <v>9</v>
      </c>
      <c r="B1555" s="117">
        <v>88</v>
      </c>
      <c r="C1555" s="119">
        <v>9.6999999999999993</v>
      </c>
      <c r="D1555" s="117">
        <v>6.6</v>
      </c>
      <c r="E1555" s="117">
        <v>5.8</v>
      </c>
      <c r="F1555" s="117">
        <v>2</v>
      </c>
      <c r="G1555" s="117">
        <v>2</v>
      </c>
      <c r="H1555" s="117">
        <v>0.1</v>
      </c>
      <c r="J1555" s="235">
        <f t="shared" si="72"/>
        <v>9</v>
      </c>
      <c r="K1555" s="236">
        <f t="shared" ref="K1555:K1618" si="74">+D1555</f>
        <v>6.6</v>
      </c>
      <c r="L1555" s="236">
        <f t="shared" si="73"/>
        <v>9.6999999999999993</v>
      </c>
    </row>
    <row r="1556" spans="1:12" hidden="1" x14ac:dyDescent="0.35">
      <c r="A1556" s="117">
        <v>9</v>
      </c>
      <c r="B1556" s="117">
        <v>89</v>
      </c>
      <c r="C1556" s="119">
        <v>9.879999999999999</v>
      </c>
      <c r="D1556" s="117">
        <v>6.2</v>
      </c>
      <c r="E1556" s="117">
        <v>5.5</v>
      </c>
      <c r="F1556" s="117">
        <v>2</v>
      </c>
      <c r="G1556" s="117">
        <v>2</v>
      </c>
      <c r="H1556" s="117">
        <v>0.1</v>
      </c>
      <c r="J1556" s="235">
        <f t="shared" si="72"/>
        <v>9</v>
      </c>
      <c r="K1556" s="236">
        <f t="shared" si="74"/>
        <v>6.2</v>
      </c>
      <c r="L1556" s="236">
        <f t="shared" si="73"/>
        <v>9.879999999999999</v>
      </c>
    </row>
    <row r="1557" spans="1:12" hidden="1" x14ac:dyDescent="0.35">
      <c r="A1557" s="117">
        <v>9</v>
      </c>
      <c r="B1557" s="117">
        <v>90</v>
      </c>
      <c r="C1557" s="119">
        <v>8.66</v>
      </c>
      <c r="D1557" s="117">
        <v>3.9</v>
      </c>
      <c r="E1557" s="117">
        <v>3.4</v>
      </c>
      <c r="F1557" s="117">
        <v>2</v>
      </c>
      <c r="G1557" s="117">
        <v>2</v>
      </c>
      <c r="H1557" s="117">
        <v>0.1</v>
      </c>
      <c r="J1557" s="235">
        <f t="shared" si="72"/>
        <v>9</v>
      </c>
      <c r="K1557" s="236">
        <f t="shared" si="74"/>
        <v>3.9</v>
      </c>
      <c r="L1557" s="236">
        <f t="shared" si="73"/>
        <v>8.66</v>
      </c>
    </row>
    <row r="1558" spans="1:12" hidden="1" x14ac:dyDescent="0.35">
      <c r="A1558" s="117">
        <v>9</v>
      </c>
      <c r="B1558" s="117">
        <v>91</v>
      </c>
      <c r="C1558" s="119">
        <v>10.34</v>
      </c>
      <c r="D1558" s="117">
        <v>7.1</v>
      </c>
      <c r="E1558" s="117">
        <v>6.3</v>
      </c>
      <c r="F1558" s="117">
        <v>2</v>
      </c>
      <c r="G1558" s="117">
        <v>2</v>
      </c>
      <c r="H1558" s="117">
        <v>0.1</v>
      </c>
      <c r="J1558" s="235">
        <f t="shared" si="72"/>
        <v>9</v>
      </c>
      <c r="K1558" s="236">
        <f t="shared" si="74"/>
        <v>7.1</v>
      </c>
      <c r="L1558" s="236">
        <f t="shared" si="73"/>
        <v>10.34</v>
      </c>
    </row>
    <row r="1559" spans="1:12" hidden="1" x14ac:dyDescent="0.35">
      <c r="A1559" s="117">
        <v>9</v>
      </c>
      <c r="B1559" s="117">
        <v>92</v>
      </c>
      <c r="C1559" s="119">
        <v>9.82</v>
      </c>
      <c r="D1559" s="117">
        <v>6.6</v>
      </c>
      <c r="E1559" s="117">
        <v>5.8</v>
      </c>
      <c r="F1559" s="117">
        <v>2</v>
      </c>
      <c r="G1559" s="117">
        <v>2</v>
      </c>
      <c r="H1559" s="117">
        <v>0.1</v>
      </c>
      <c r="J1559" s="235">
        <f t="shared" si="72"/>
        <v>9</v>
      </c>
      <c r="K1559" s="236">
        <f t="shared" si="74"/>
        <v>6.6</v>
      </c>
      <c r="L1559" s="236">
        <f t="shared" si="73"/>
        <v>9.82</v>
      </c>
    </row>
    <row r="1560" spans="1:12" hidden="1" x14ac:dyDescent="0.35">
      <c r="A1560" s="117">
        <v>9</v>
      </c>
      <c r="B1560" s="117">
        <v>93</v>
      </c>
      <c r="C1560" s="119">
        <v>9.8000000000000007</v>
      </c>
      <c r="D1560" s="117">
        <v>5.7</v>
      </c>
      <c r="E1560" s="117">
        <v>4.9000000000000004</v>
      </c>
      <c r="F1560" s="117">
        <v>2</v>
      </c>
      <c r="G1560" s="117">
        <v>2</v>
      </c>
      <c r="H1560" s="117">
        <v>0.1</v>
      </c>
      <c r="J1560" s="235">
        <f t="shared" si="72"/>
        <v>9</v>
      </c>
      <c r="K1560" s="236">
        <f t="shared" si="74"/>
        <v>5.7</v>
      </c>
      <c r="L1560" s="236">
        <f t="shared" si="73"/>
        <v>9.8000000000000007</v>
      </c>
    </row>
    <row r="1561" spans="1:12" hidden="1" x14ac:dyDescent="0.35">
      <c r="A1561" s="117">
        <v>9</v>
      </c>
      <c r="B1561" s="117">
        <v>94</v>
      </c>
      <c r="C1561" s="119">
        <v>10.15</v>
      </c>
      <c r="D1561" s="117">
        <v>6.4</v>
      </c>
      <c r="E1561" s="117">
        <v>5.5</v>
      </c>
      <c r="F1561" s="117">
        <v>2</v>
      </c>
      <c r="G1561" s="117">
        <v>2</v>
      </c>
      <c r="H1561" s="117">
        <v>0.1</v>
      </c>
      <c r="J1561" s="235">
        <f t="shared" si="72"/>
        <v>9</v>
      </c>
      <c r="K1561" s="236">
        <f t="shared" si="74"/>
        <v>6.4</v>
      </c>
      <c r="L1561" s="236">
        <f t="shared" si="73"/>
        <v>10.15</v>
      </c>
    </row>
    <row r="1562" spans="1:12" hidden="1" x14ac:dyDescent="0.35">
      <c r="A1562" s="117">
        <v>9</v>
      </c>
      <c r="B1562" s="117">
        <v>95</v>
      </c>
      <c r="C1562" s="119">
        <v>8.91</v>
      </c>
      <c r="D1562" s="117">
        <v>4.8</v>
      </c>
      <c r="E1562" s="117">
        <v>4.0999999999999996</v>
      </c>
      <c r="F1562" s="117">
        <v>2</v>
      </c>
      <c r="G1562" s="117">
        <v>2</v>
      </c>
      <c r="H1562" s="117">
        <v>0.1</v>
      </c>
      <c r="J1562" s="235">
        <f t="shared" si="72"/>
        <v>9</v>
      </c>
      <c r="K1562" s="236">
        <f t="shared" si="74"/>
        <v>4.8</v>
      </c>
      <c r="L1562" s="236">
        <f t="shared" si="73"/>
        <v>8.91</v>
      </c>
    </row>
    <row r="1563" spans="1:12" hidden="1" x14ac:dyDescent="0.35">
      <c r="A1563" s="117">
        <v>9</v>
      </c>
      <c r="B1563" s="117">
        <v>96</v>
      </c>
      <c r="C1563" s="119">
        <v>8.8000000000000007</v>
      </c>
      <c r="D1563" s="117">
        <v>4.0999999999999996</v>
      </c>
      <c r="E1563" s="117">
        <v>3.7</v>
      </c>
      <c r="F1563" s="117">
        <v>2</v>
      </c>
      <c r="G1563" s="117">
        <v>2</v>
      </c>
      <c r="H1563" s="117">
        <v>0.1</v>
      </c>
      <c r="J1563" s="235">
        <f t="shared" si="72"/>
        <v>9</v>
      </c>
      <c r="K1563" s="236">
        <f t="shared" si="74"/>
        <v>4.0999999999999996</v>
      </c>
      <c r="L1563" s="236">
        <f t="shared" si="73"/>
        <v>8.8000000000000007</v>
      </c>
    </row>
    <row r="1564" spans="1:12" hidden="1" x14ac:dyDescent="0.35">
      <c r="A1564" s="117">
        <v>9</v>
      </c>
      <c r="B1564" s="117">
        <v>97</v>
      </c>
      <c r="C1564" s="119">
        <v>10.76</v>
      </c>
      <c r="D1564" s="117">
        <v>8.6</v>
      </c>
      <c r="E1564" s="117">
        <v>7.6</v>
      </c>
      <c r="F1564" s="117">
        <v>2</v>
      </c>
      <c r="G1564" s="117">
        <v>2</v>
      </c>
      <c r="H1564" s="117">
        <v>0.1</v>
      </c>
      <c r="J1564" s="235">
        <f t="shared" si="72"/>
        <v>9</v>
      </c>
      <c r="K1564" s="236">
        <f t="shared" si="74"/>
        <v>8.6</v>
      </c>
      <c r="L1564" s="236">
        <f t="shared" si="73"/>
        <v>10.76</v>
      </c>
    </row>
    <row r="1565" spans="1:12" hidden="1" x14ac:dyDescent="0.35">
      <c r="A1565" s="117">
        <v>9</v>
      </c>
      <c r="B1565" s="117">
        <v>98</v>
      </c>
      <c r="C1565" s="119">
        <v>10.08</v>
      </c>
      <c r="D1565" s="117">
        <v>6.7</v>
      </c>
      <c r="E1565" s="117">
        <v>5.8</v>
      </c>
      <c r="F1565" s="117">
        <v>2</v>
      </c>
      <c r="G1565" s="117">
        <v>2</v>
      </c>
      <c r="H1565" s="117">
        <v>0.1</v>
      </c>
      <c r="J1565" s="235">
        <f t="shared" si="72"/>
        <v>9</v>
      </c>
      <c r="K1565" s="236">
        <f t="shared" si="74"/>
        <v>6.7</v>
      </c>
      <c r="L1565" s="236">
        <f t="shared" si="73"/>
        <v>10.08</v>
      </c>
    </row>
    <row r="1566" spans="1:12" hidden="1" x14ac:dyDescent="0.35">
      <c r="A1566" s="117">
        <v>9</v>
      </c>
      <c r="B1566" s="117">
        <v>99</v>
      </c>
      <c r="C1566" s="119">
        <v>10</v>
      </c>
      <c r="D1566" s="117">
        <v>6.6</v>
      </c>
      <c r="E1566" s="117">
        <v>5.8</v>
      </c>
      <c r="F1566" s="117">
        <v>2</v>
      </c>
      <c r="G1566" s="117">
        <v>2</v>
      </c>
      <c r="H1566" s="117">
        <v>0.1</v>
      </c>
      <c r="J1566" s="235">
        <f t="shared" si="72"/>
        <v>9</v>
      </c>
      <c r="K1566" s="236">
        <f t="shared" si="74"/>
        <v>6.6</v>
      </c>
      <c r="L1566" s="236">
        <f t="shared" si="73"/>
        <v>10</v>
      </c>
    </row>
    <row r="1567" spans="1:12" hidden="1" x14ac:dyDescent="0.35">
      <c r="A1567" s="117">
        <v>9</v>
      </c>
      <c r="B1567" s="117">
        <v>100</v>
      </c>
      <c r="C1567" s="119">
        <v>8.91</v>
      </c>
      <c r="D1567" s="117">
        <v>4.0999999999999996</v>
      </c>
      <c r="E1567" s="117">
        <v>3.6</v>
      </c>
      <c r="F1567" s="117">
        <v>2</v>
      </c>
      <c r="G1567" s="117">
        <v>2</v>
      </c>
      <c r="H1567" s="117">
        <v>0.1</v>
      </c>
      <c r="J1567" s="235">
        <f t="shared" si="72"/>
        <v>9</v>
      </c>
      <c r="K1567" s="236">
        <f t="shared" si="74"/>
        <v>4.0999999999999996</v>
      </c>
      <c r="L1567" s="236">
        <f t="shared" si="73"/>
        <v>8.91</v>
      </c>
    </row>
    <row r="1568" spans="1:12" hidden="1" x14ac:dyDescent="0.35">
      <c r="A1568" s="117">
        <v>9</v>
      </c>
      <c r="B1568" s="117">
        <v>101</v>
      </c>
      <c r="C1568" s="119">
        <v>10.8</v>
      </c>
      <c r="D1568" s="117">
        <v>8.9</v>
      </c>
      <c r="E1568" s="117">
        <v>7.8</v>
      </c>
      <c r="F1568" s="117">
        <v>2</v>
      </c>
      <c r="G1568" s="117">
        <v>2</v>
      </c>
      <c r="H1568" s="117">
        <v>0.1</v>
      </c>
      <c r="J1568" s="235">
        <f t="shared" si="72"/>
        <v>9</v>
      </c>
      <c r="K1568" s="236">
        <f t="shared" si="74"/>
        <v>8.9</v>
      </c>
      <c r="L1568" s="236">
        <f t="shared" si="73"/>
        <v>10.8</v>
      </c>
    </row>
    <row r="1569" spans="1:12" hidden="1" x14ac:dyDescent="0.35">
      <c r="A1569" s="117">
        <v>9</v>
      </c>
      <c r="B1569" s="117">
        <v>102</v>
      </c>
      <c r="C1569" s="119">
        <v>9.2200000000000006</v>
      </c>
      <c r="D1569" s="117">
        <v>4.8</v>
      </c>
      <c r="E1569" s="117">
        <v>4.2</v>
      </c>
      <c r="F1569" s="117">
        <v>2</v>
      </c>
      <c r="G1569" s="117">
        <v>2</v>
      </c>
      <c r="H1569" s="117">
        <v>0.1</v>
      </c>
      <c r="J1569" s="235">
        <f t="shared" si="72"/>
        <v>9</v>
      </c>
      <c r="K1569" s="236">
        <f t="shared" si="74"/>
        <v>4.8</v>
      </c>
      <c r="L1569" s="236">
        <f t="shared" si="73"/>
        <v>9.2200000000000006</v>
      </c>
    </row>
    <row r="1570" spans="1:12" hidden="1" x14ac:dyDescent="0.35">
      <c r="A1570" s="117">
        <v>9</v>
      </c>
      <c r="B1570" s="117">
        <v>103</v>
      </c>
      <c r="C1570" s="119">
        <v>9.25</v>
      </c>
      <c r="D1570" s="117">
        <v>6.1</v>
      </c>
      <c r="E1570" s="117">
        <v>5.2</v>
      </c>
      <c r="F1570" s="117">
        <v>2</v>
      </c>
      <c r="G1570" s="117">
        <v>2</v>
      </c>
      <c r="H1570" s="117">
        <v>0.1</v>
      </c>
      <c r="J1570" s="235">
        <f t="shared" si="72"/>
        <v>9</v>
      </c>
      <c r="K1570" s="236">
        <f t="shared" si="74"/>
        <v>6.1</v>
      </c>
      <c r="L1570" s="236">
        <f t="shared" si="73"/>
        <v>9.25</v>
      </c>
    </row>
    <row r="1571" spans="1:12" hidden="1" x14ac:dyDescent="0.35">
      <c r="A1571" s="117">
        <v>9</v>
      </c>
      <c r="B1571" s="117">
        <v>104</v>
      </c>
      <c r="C1571" s="119">
        <v>9.6999999999999993</v>
      </c>
      <c r="D1571" s="117">
        <v>5.6</v>
      </c>
      <c r="E1571" s="117">
        <v>4.8</v>
      </c>
      <c r="F1571" s="117">
        <v>2</v>
      </c>
      <c r="G1571" s="117">
        <v>2</v>
      </c>
      <c r="H1571" s="117">
        <v>0.1</v>
      </c>
      <c r="J1571" s="235">
        <f t="shared" si="72"/>
        <v>9</v>
      </c>
      <c r="K1571" s="236">
        <f t="shared" si="74"/>
        <v>5.6</v>
      </c>
      <c r="L1571" s="236">
        <f t="shared" si="73"/>
        <v>9.6999999999999993</v>
      </c>
    </row>
    <row r="1572" spans="1:12" hidden="1" x14ac:dyDescent="0.35">
      <c r="A1572" s="117">
        <v>9</v>
      </c>
      <c r="B1572" s="117">
        <v>105</v>
      </c>
      <c r="C1572" s="119">
        <v>10.559999999999999</v>
      </c>
      <c r="D1572" s="117">
        <v>8.1</v>
      </c>
      <c r="E1572" s="117">
        <v>7.3</v>
      </c>
      <c r="F1572" s="117">
        <v>2</v>
      </c>
      <c r="G1572" s="117">
        <v>2</v>
      </c>
      <c r="H1572" s="117">
        <v>0.1</v>
      </c>
      <c r="J1572" s="235">
        <f t="shared" si="72"/>
        <v>9</v>
      </c>
      <c r="K1572" s="236">
        <f t="shared" si="74"/>
        <v>8.1</v>
      </c>
      <c r="L1572" s="236">
        <f t="shared" si="73"/>
        <v>10.559999999999999</v>
      </c>
    </row>
    <row r="1573" spans="1:12" hidden="1" x14ac:dyDescent="0.35">
      <c r="A1573" s="117">
        <v>9</v>
      </c>
      <c r="B1573" s="117">
        <v>106</v>
      </c>
      <c r="C1573" s="119">
        <v>9.64</v>
      </c>
      <c r="D1573" s="117">
        <v>5.8</v>
      </c>
      <c r="E1573" s="117">
        <v>5.7</v>
      </c>
      <c r="F1573" s="117">
        <v>2</v>
      </c>
      <c r="G1573" s="117">
        <v>2</v>
      </c>
      <c r="H1573" s="117">
        <v>0.1</v>
      </c>
      <c r="J1573" s="235">
        <f t="shared" si="72"/>
        <v>9</v>
      </c>
      <c r="K1573" s="236">
        <f t="shared" si="74"/>
        <v>5.8</v>
      </c>
      <c r="L1573" s="236">
        <f t="shared" si="73"/>
        <v>9.64</v>
      </c>
    </row>
    <row r="1574" spans="1:12" hidden="1" x14ac:dyDescent="0.35">
      <c r="A1574" s="117">
        <v>9</v>
      </c>
      <c r="B1574" s="117">
        <v>107</v>
      </c>
      <c r="C1574" s="119">
        <v>10.59</v>
      </c>
      <c r="D1574" s="117">
        <v>8.5</v>
      </c>
      <c r="E1574" s="117">
        <v>7.5</v>
      </c>
      <c r="F1574" s="117">
        <v>2</v>
      </c>
      <c r="G1574" s="117">
        <v>2</v>
      </c>
      <c r="H1574" s="117">
        <v>0.1</v>
      </c>
      <c r="J1574" s="235">
        <f t="shared" si="72"/>
        <v>9</v>
      </c>
      <c r="K1574" s="236">
        <f t="shared" si="74"/>
        <v>8.5</v>
      </c>
      <c r="L1574" s="236">
        <f t="shared" si="73"/>
        <v>10.59</v>
      </c>
    </row>
    <row r="1575" spans="1:12" hidden="1" x14ac:dyDescent="0.35">
      <c r="A1575" s="117">
        <v>9</v>
      </c>
      <c r="B1575" s="117">
        <v>108</v>
      </c>
      <c r="C1575" s="119">
        <v>9.8099999999999987</v>
      </c>
      <c r="D1575" s="117">
        <v>6.1</v>
      </c>
      <c r="E1575" s="117">
        <v>5.4</v>
      </c>
      <c r="F1575" s="117">
        <v>2</v>
      </c>
      <c r="G1575" s="117">
        <v>2</v>
      </c>
      <c r="H1575" s="117">
        <v>0.1</v>
      </c>
      <c r="J1575" s="235">
        <f t="shared" si="72"/>
        <v>9</v>
      </c>
      <c r="K1575" s="236">
        <f t="shared" si="74"/>
        <v>6.1</v>
      </c>
      <c r="L1575" s="236">
        <f t="shared" si="73"/>
        <v>9.8099999999999987</v>
      </c>
    </row>
    <row r="1576" spans="1:12" hidden="1" x14ac:dyDescent="0.35">
      <c r="A1576" s="117">
        <v>9</v>
      </c>
      <c r="B1576" s="117">
        <v>109</v>
      </c>
      <c r="C1576" s="119">
        <v>8.57</v>
      </c>
      <c r="D1576" s="117">
        <v>4.2</v>
      </c>
      <c r="E1576" s="117">
        <v>3.7</v>
      </c>
      <c r="F1576" s="117">
        <v>2</v>
      </c>
      <c r="G1576" s="117">
        <v>2</v>
      </c>
      <c r="H1576" s="117">
        <v>0.1</v>
      </c>
      <c r="J1576" s="235">
        <f t="shared" si="72"/>
        <v>9</v>
      </c>
      <c r="K1576" s="236">
        <f t="shared" si="74"/>
        <v>4.2</v>
      </c>
      <c r="L1576" s="236">
        <f t="shared" si="73"/>
        <v>8.57</v>
      </c>
    </row>
    <row r="1577" spans="1:12" hidden="1" x14ac:dyDescent="0.35">
      <c r="A1577" s="117">
        <v>9</v>
      </c>
      <c r="B1577" s="117">
        <v>110</v>
      </c>
      <c r="C1577" s="119">
        <v>10.57</v>
      </c>
      <c r="D1577" s="117">
        <v>7.4</v>
      </c>
      <c r="E1577" s="117">
        <v>6.6</v>
      </c>
      <c r="F1577" s="117">
        <v>2</v>
      </c>
      <c r="G1577" s="117">
        <v>2</v>
      </c>
      <c r="H1577" s="117">
        <v>0.1</v>
      </c>
      <c r="J1577" s="235">
        <f t="shared" si="72"/>
        <v>9</v>
      </c>
      <c r="K1577" s="236">
        <f t="shared" si="74"/>
        <v>7.4</v>
      </c>
      <c r="L1577" s="236">
        <f t="shared" si="73"/>
        <v>10.57</v>
      </c>
    </row>
    <row r="1578" spans="1:12" hidden="1" x14ac:dyDescent="0.35">
      <c r="A1578" s="117">
        <v>9</v>
      </c>
      <c r="B1578" s="117">
        <v>111</v>
      </c>
      <c r="C1578" s="119">
        <v>9.870000000000001</v>
      </c>
      <c r="D1578" s="117">
        <v>5.9</v>
      </c>
      <c r="E1578" s="117">
        <v>5.3</v>
      </c>
      <c r="F1578" s="117">
        <v>2</v>
      </c>
      <c r="G1578" s="117">
        <v>2</v>
      </c>
      <c r="H1578" s="117">
        <v>0.1</v>
      </c>
      <c r="J1578" s="235">
        <f t="shared" si="72"/>
        <v>9</v>
      </c>
      <c r="K1578" s="236">
        <f t="shared" si="74"/>
        <v>5.9</v>
      </c>
      <c r="L1578" s="236">
        <f t="shared" si="73"/>
        <v>9.870000000000001</v>
      </c>
    </row>
    <row r="1579" spans="1:12" hidden="1" x14ac:dyDescent="0.35">
      <c r="A1579" s="117">
        <v>9</v>
      </c>
      <c r="B1579" s="117">
        <v>112</v>
      </c>
      <c r="C1579" s="119">
        <v>10.49</v>
      </c>
      <c r="D1579" s="117">
        <v>7.6</v>
      </c>
      <c r="E1579" s="117">
        <v>6.7</v>
      </c>
      <c r="F1579" s="117">
        <v>2</v>
      </c>
      <c r="G1579" s="117">
        <v>2</v>
      </c>
      <c r="H1579" s="117">
        <v>0.1</v>
      </c>
      <c r="J1579" s="235">
        <f t="shared" si="72"/>
        <v>9</v>
      </c>
      <c r="K1579" s="236">
        <f t="shared" si="74"/>
        <v>7.6</v>
      </c>
      <c r="L1579" s="236">
        <f t="shared" si="73"/>
        <v>10.49</v>
      </c>
    </row>
    <row r="1580" spans="1:12" hidden="1" x14ac:dyDescent="0.35">
      <c r="A1580" s="117">
        <v>9</v>
      </c>
      <c r="B1580" s="117">
        <v>113</v>
      </c>
      <c r="C1580" s="119">
        <v>10.26</v>
      </c>
      <c r="D1580" s="117">
        <v>6.5</v>
      </c>
      <c r="E1580" s="117">
        <v>5.9</v>
      </c>
      <c r="F1580" s="117">
        <v>2</v>
      </c>
      <c r="G1580" s="117">
        <v>2</v>
      </c>
      <c r="H1580" s="117">
        <v>0.1</v>
      </c>
      <c r="J1580" s="235">
        <f t="shared" si="72"/>
        <v>9</v>
      </c>
      <c r="K1580" s="236">
        <f t="shared" si="74"/>
        <v>6.5</v>
      </c>
      <c r="L1580" s="236">
        <f t="shared" si="73"/>
        <v>10.26</v>
      </c>
    </row>
    <row r="1581" spans="1:12" hidden="1" x14ac:dyDescent="0.35">
      <c r="A1581" s="117">
        <v>9</v>
      </c>
      <c r="B1581" s="117">
        <v>114</v>
      </c>
      <c r="C1581" s="119">
        <v>10.190000000000001</v>
      </c>
      <c r="D1581" s="117">
        <v>7.3</v>
      </c>
      <c r="E1581" s="117">
        <v>6.6</v>
      </c>
      <c r="F1581" s="117">
        <v>2</v>
      </c>
      <c r="G1581" s="117">
        <v>2</v>
      </c>
      <c r="H1581" s="117">
        <v>0.1</v>
      </c>
      <c r="J1581" s="235">
        <f t="shared" si="72"/>
        <v>9</v>
      </c>
      <c r="K1581" s="236">
        <f t="shared" si="74"/>
        <v>7.3</v>
      </c>
      <c r="L1581" s="236">
        <f t="shared" si="73"/>
        <v>10.190000000000001</v>
      </c>
    </row>
    <row r="1582" spans="1:12" hidden="1" x14ac:dyDescent="0.35">
      <c r="A1582" s="117">
        <v>9</v>
      </c>
      <c r="B1582" s="117">
        <v>115</v>
      </c>
      <c r="C1582" s="119">
        <v>10.290000000000001</v>
      </c>
      <c r="D1582" s="117">
        <v>7</v>
      </c>
      <c r="E1582" s="117">
        <v>6.2</v>
      </c>
      <c r="F1582" s="117">
        <v>2</v>
      </c>
      <c r="G1582" s="117">
        <v>2</v>
      </c>
      <c r="H1582" s="117">
        <v>0.1</v>
      </c>
      <c r="J1582" s="235">
        <f t="shared" si="72"/>
        <v>9</v>
      </c>
      <c r="K1582" s="236">
        <f t="shared" si="74"/>
        <v>7</v>
      </c>
      <c r="L1582" s="236">
        <f t="shared" si="73"/>
        <v>10.290000000000001</v>
      </c>
    </row>
    <row r="1583" spans="1:12" hidden="1" x14ac:dyDescent="0.35">
      <c r="A1583" s="117">
        <v>9</v>
      </c>
      <c r="B1583" s="117">
        <v>116</v>
      </c>
      <c r="C1583" s="119">
        <v>9.41</v>
      </c>
      <c r="D1583" s="117">
        <v>5.8</v>
      </c>
      <c r="E1583" s="117">
        <v>5.0999999999999996</v>
      </c>
      <c r="F1583" s="117">
        <v>2</v>
      </c>
      <c r="G1583" s="117">
        <v>2</v>
      </c>
      <c r="H1583" s="117">
        <v>0.1</v>
      </c>
      <c r="J1583" s="235">
        <f t="shared" si="72"/>
        <v>9</v>
      </c>
      <c r="K1583" s="236">
        <f t="shared" si="74"/>
        <v>5.8</v>
      </c>
      <c r="L1583" s="236">
        <f t="shared" si="73"/>
        <v>9.41</v>
      </c>
    </row>
    <row r="1584" spans="1:12" hidden="1" x14ac:dyDescent="0.35">
      <c r="A1584" s="117">
        <v>9</v>
      </c>
      <c r="B1584" s="117">
        <v>117</v>
      </c>
      <c r="C1584" s="119">
        <v>9.08</v>
      </c>
      <c r="D1584" s="117">
        <v>5.7</v>
      </c>
      <c r="E1584" s="117">
        <v>5</v>
      </c>
      <c r="F1584" s="117">
        <v>2</v>
      </c>
      <c r="G1584" s="117">
        <v>2</v>
      </c>
      <c r="H1584" s="117">
        <v>0.1</v>
      </c>
      <c r="J1584" s="235">
        <f t="shared" si="72"/>
        <v>9</v>
      </c>
      <c r="K1584" s="236">
        <f t="shared" si="74"/>
        <v>5.7</v>
      </c>
      <c r="L1584" s="236">
        <f t="shared" si="73"/>
        <v>9.08</v>
      </c>
    </row>
    <row r="1585" spans="1:12" hidden="1" x14ac:dyDescent="0.35">
      <c r="A1585" s="117">
        <v>9</v>
      </c>
      <c r="B1585" s="117">
        <v>118</v>
      </c>
      <c r="C1585" s="119">
        <v>8.9499999999999993</v>
      </c>
      <c r="D1585" s="117">
        <v>4.9000000000000004</v>
      </c>
      <c r="E1585" s="117">
        <v>4.3</v>
      </c>
      <c r="F1585" s="117">
        <v>2</v>
      </c>
      <c r="G1585" s="117">
        <v>2</v>
      </c>
      <c r="H1585" s="117">
        <v>0.1</v>
      </c>
      <c r="J1585" s="235">
        <f t="shared" si="72"/>
        <v>9</v>
      </c>
      <c r="K1585" s="236">
        <f t="shared" si="74"/>
        <v>4.9000000000000004</v>
      </c>
      <c r="L1585" s="236">
        <f t="shared" si="73"/>
        <v>8.9499999999999993</v>
      </c>
    </row>
    <row r="1586" spans="1:12" hidden="1" x14ac:dyDescent="0.35">
      <c r="A1586" s="117">
        <v>9</v>
      </c>
      <c r="B1586" s="117">
        <v>119</v>
      </c>
      <c r="C1586" s="119">
        <v>9.6</v>
      </c>
      <c r="D1586" s="117">
        <v>5.3</v>
      </c>
      <c r="E1586" s="117">
        <v>4.5999999999999996</v>
      </c>
      <c r="F1586" s="117">
        <v>2</v>
      </c>
      <c r="G1586" s="117">
        <v>2</v>
      </c>
      <c r="H1586" s="117">
        <v>0.1</v>
      </c>
      <c r="J1586" s="235">
        <f t="shared" si="72"/>
        <v>9</v>
      </c>
      <c r="K1586" s="236">
        <f t="shared" si="74"/>
        <v>5.3</v>
      </c>
      <c r="L1586" s="236">
        <f t="shared" si="73"/>
        <v>9.6</v>
      </c>
    </row>
    <row r="1587" spans="1:12" hidden="1" x14ac:dyDescent="0.35">
      <c r="A1587" s="117">
        <v>9</v>
      </c>
      <c r="B1587" s="117">
        <v>120</v>
      </c>
      <c r="C1587" s="119">
        <v>10.16</v>
      </c>
      <c r="D1587" s="117">
        <v>7.4</v>
      </c>
      <c r="E1587" s="117">
        <v>6.7</v>
      </c>
      <c r="F1587" s="117">
        <v>2</v>
      </c>
      <c r="G1587" s="117">
        <v>2</v>
      </c>
      <c r="H1587" s="117">
        <v>0.1</v>
      </c>
      <c r="J1587" s="235">
        <f t="shared" si="72"/>
        <v>9</v>
      </c>
      <c r="K1587" s="236">
        <f t="shared" si="74"/>
        <v>7.4</v>
      </c>
      <c r="L1587" s="236">
        <f t="shared" si="73"/>
        <v>10.16</v>
      </c>
    </row>
    <row r="1588" spans="1:12" hidden="1" x14ac:dyDescent="0.35">
      <c r="A1588" s="117">
        <v>9</v>
      </c>
      <c r="B1588" s="117">
        <v>121</v>
      </c>
      <c r="C1588" s="119">
        <v>11.05</v>
      </c>
      <c r="D1588" s="117">
        <v>9.9</v>
      </c>
      <c r="E1588" s="117">
        <v>8.8000000000000007</v>
      </c>
      <c r="F1588" s="117">
        <v>2</v>
      </c>
      <c r="G1588" s="117">
        <v>2</v>
      </c>
      <c r="H1588" s="117">
        <v>0.1</v>
      </c>
      <c r="J1588" s="235">
        <f t="shared" si="72"/>
        <v>9</v>
      </c>
      <c r="K1588" s="236">
        <f t="shared" si="74"/>
        <v>9.9</v>
      </c>
      <c r="L1588" s="236">
        <f t="shared" si="73"/>
        <v>11.05</v>
      </c>
    </row>
    <row r="1589" spans="1:12" hidden="1" x14ac:dyDescent="0.35">
      <c r="A1589" s="117">
        <v>9</v>
      </c>
      <c r="B1589" s="117">
        <v>122</v>
      </c>
      <c r="C1589" s="119">
        <v>9.35</v>
      </c>
      <c r="D1589" s="117">
        <v>5.9</v>
      </c>
      <c r="E1589" s="117">
        <v>5.4</v>
      </c>
      <c r="F1589" s="117">
        <v>2</v>
      </c>
      <c r="G1589" s="117">
        <v>2</v>
      </c>
      <c r="H1589" s="117">
        <v>0.1</v>
      </c>
      <c r="J1589" s="235">
        <f t="shared" si="72"/>
        <v>9</v>
      </c>
      <c r="K1589" s="236">
        <f t="shared" si="74"/>
        <v>5.9</v>
      </c>
      <c r="L1589" s="236">
        <f t="shared" si="73"/>
        <v>9.35</v>
      </c>
    </row>
    <row r="1590" spans="1:12" hidden="1" x14ac:dyDescent="0.35">
      <c r="A1590" s="117">
        <v>9</v>
      </c>
      <c r="B1590" s="117">
        <v>123</v>
      </c>
      <c r="C1590" s="119">
        <v>9.89</v>
      </c>
      <c r="D1590" s="117">
        <v>7</v>
      </c>
      <c r="E1590" s="117">
        <v>6.2</v>
      </c>
      <c r="F1590" s="117">
        <v>2</v>
      </c>
      <c r="G1590" s="117">
        <v>2</v>
      </c>
      <c r="H1590" s="117">
        <v>0.1</v>
      </c>
      <c r="J1590" s="235">
        <f t="shared" si="72"/>
        <v>9</v>
      </c>
      <c r="K1590" s="236">
        <f t="shared" si="74"/>
        <v>7</v>
      </c>
      <c r="L1590" s="236">
        <f t="shared" si="73"/>
        <v>9.89</v>
      </c>
    </row>
    <row r="1591" spans="1:12" hidden="1" x14ac:dyDescent="0.35">
      <c r="A1591" s="117">
        <v>9</v>
      </c>
      <c r="B1591" s="117">
        <v>124</v>
      </c>
      <c r="C1591" s="119">
        <v>8.76</v>
      </c>
      <c r="D1591" s="117">
        <v>4.9000000000000004</v>
      </c>
      <c r="E1591" s="117">
        <v>4.4000000000000004</v>
      </c>
      <c r="F1591" s="117">
        <v>2</v>
      </c>
      <c r="G1591" s="117">
        <v>2</v>
      </c>
      <c r="H1591" s="117">
        <v>0.1</v>
      </c>
      <c r="J1591" s="235">
        <f t="shared" si="72"/>
        <v>9</v>
      </c>
      <c r="K1591" s="236">
        <f t="shared" si="74"/>
        <v>4.9000000000000004</v>
      </c>
      <c r="L1591" s="236">
        <f t="shared" si="73"/>
        <v>8.76</v>
      </c>
    </row>
    <row r="1592" spans="1:12" hidden="1" x14ac:dyDescent="0.35">
      <c r="A1592" s="117">
        <v>9</v>
      </c>
      <c r="B1592" s="117">
        <v>125</v>
      </c>
      <c r="C1592" s="119">
        <v>9.33</v>
      </c>
      <c r="D1592" s="117">
        <v>6</v>
      </c>
      <c r="E1592" s="117">
        <v>5.3</v>
      </c>
      <c r="F1592" s="117">
        <v>2</v>
      </c>
      <c r="G1592" s="117">
        <v>2</v>
      </c>
      <c r="H1592" s="117">
        <v>0.1</v>
      </c>
      <c r="J1592" s="235">
        <f t="shared" si="72"/>
        <v>9</v>
      </c>
      <c r="K1592" s="236">
        <f t="shared" si="74"/>
        <v>6</v>
      </c>
      <c r="L1592" s="236">
        <f t="shared" si="73"/>
        <v>9.33</v>
      </c>
    </row>
    <row r="1593" spans="1:12" hidden="1" x14ac:dyDescent="0.35">
      <c r="A1593" s="117">
        <v>9</v>
      </c>
      <c r="B1593" s="117">
        <v>126</v>
      </c>
      <c r="C1593" s="119">
        <v>9.98</v>
      </c>
      <c r="D1593" s="117">
        <v>7.1</v>
      </c>
      <c r="E1593" s="117">
        <v>6.4</v>
      </c>
      <c r="F1593" s="117">
        <v>2</v>
      </c>
      <c r="G1593" s="117">
        <v>2</v>
      </c>
      <c r="H1593" s="117">
        <v>0.1</v>
      </c>
      <c r="J1593" s="235">
        <f t="shared" si="72"/>
        <v>9</v>
      </c>
      <c r="K1593" s="236">
        <f t="shared" si="74"/>
        <v>7.1</v>
      </c>
      <c r="L1593" s="236">
        <f t="shared" si="73"/>
        <v>9.98</v>
      </c>
    </row>
    <row r="1594" spans="1:12" hidden="1" x14ac:dyDescent="0.35">
      <c r="A1594" s="117">
        <v>9</v>
      </c>
      <c r="B1594" s="117">
        <v>127</v>
      </c>
      <c r="C1594" s="119">
        <v>9.99</v>
      </c>
      <c r="D1594" s="117">
        <v>6.4</v>
      </c>
      <c r="E1594" s="117">
        <v>5.6</v>
      </c>
      <c r="F1594" s="117">
        <v>2</v>
      </c>
      <c r="G1594" s="117">
        <v>2</v>
      </c>
      <c r="H1594" s="117">
        <v>0.1</v>
      </c>
      <c r="J1594" s="235">
        <f t="shared" si="72"/>
        <v>9</v>
      </c>
      <c r="K1594" s="236">
        <f t="shared" si="74"/>
        <v>6.4</v>
      </c>
      <c r="L1594" s="236">
        <f t="shared" si="73"/>
        <v>9.99</v>
      </c>
    </row>
    <row r="1595" spans="1:12" hidden="1" x14ac:dyDescent="0.35">
      <c r="A1595" s="117">
        <v>9</v>
      </c>
      <c r="B1595" s="117">
        <v>128</v>
      </c>
      <c r="C1595" s="119">
        <v>10.9</v>
      </c>
      <c r="D1595" s="117">
        <v>8.4</v>
      </c>
      <c r="E1595" s="117">
        <v>7.7</v>
      </c>
      <c r="F1595" s="117">
        <v>2</v>
      </c>
      <c r="G1595" s="117">
        <v>2</v>
      </c>
      <c r="H1595" s="117">
        <v>0.1</v>
      </c>
      <c r="J1595" s="235">
        <f t="shared" si="72"/>
        <v>9</v>
      </c>
      <c r="K1595" s="236">
        <f t="shared" si="74"/>
        <v>8.4</v>
      </c>
      <c r="L1595" s="236">
        <f t="shared" si="73"/>
        <v>10.9</v>
      </c>
    </row>
    <row r="1596" spans="1:12" hidden="1" x14ac:dyDescent="0.35">
      <c r="A1596" s="117">
        <v>9</v>
      </c>
      <c r="B1596" s="117">
        <v>129</v>
      </c>
      <c r="C1596" s="119">
        <v>9.64</v>
      </c>
      <c r="D1596" s="117">
        <v>5.7</v>
      </c>
      <c r="E1596" s="117">
        <v>4.9000000000000004</v>
      </c>
      <c r="F1596" s="117">
        <v>2</v>
      </c>
      <c r="G1596" s="117">
        <v>2</v>
      </c>
      <c r="H1596" s="117">
        <v>0.1</v>
      </c>
      <c r="J1596" s="235">
        <f t="shared" si="72"/>
        <v>9</v>
      </c>
      <c r="K1596" s="236">
        <f t="shared" si="74"/>
        <v>5.7</v>
      </c>
      <c r="L1596" s="236">
        <f t="shared" si="73"/>
        <v>9.64</v>
      </c>
    </row>
    <row r="1597" spans="1:12" hidden="1" x14ac:dyDescent="0.35">
      <c r="A1597" s="117">
        <v>9</v>
      </c>
      <c r="B1597" s="117">
        <v>130</v>
      </c>
      <c r="C1597" s="119">
        <v>10.379999999999999</v>
      </c>
      <c r="D1597" s="117">
        <v>7.1</v>
      </c>
      <c r="E1597" s="117">
        <v>6.3</v>
      </c>
      <c r="F1597" s="117">
        <v>2</v>
      </c>
      <c r="G1597" s="117">
        <v>2</v>
      </c>
      <c r="H1597" s="117">
        <v>0.1</v>
      </c>
      <c r="J1597" s="235">
        <f t="shared" si="72"/>
        <v>9</v>
      </c>
      <c r="K1597" s="236">
        <f t="shared" si="74"/>
        <v>7.1</v>
      </c>
      <c r="L1597" s="236">
        <f t="shared" si="73"/>
        <v>10.379999999999999</v>
      </c>
    </row>
    <row r="1598" spans="1:12" hidden="1" x14ac:dyDescent="0.35">
      <c r="A1598" s="117">
        <v>9</v>
      </c>
      <c r="B1598" s="117">
        <v>131</v>
      </c>
      <c r="C1598" s="119">
        <v>9.7799999999999994</v>
      </c>
      <c r="D1598" s="117">
        <v>6.8</v>
      </c>
      <c r="E1598" s="117">
        <v>5.9</v>
      </c>
      <c r="F1598" s="117">
        <v>2</v>
      </c>
      <c r="G1598" s="117">
        <v>2</v>
      </c>
      <c r="H1598" s="117">
        <v>0.1</v>
      </c>
      <c r="J1598" s="235">
        <f t="shared" si="72"/>
        <v>9</v>
      </c>
      <c r="K1598" s="236">
        <f t="shared" si="74"/>
        <v>6.8</v>
      </c>
      <c r="L1598" s="236">
        <f t="shared" si="73"/>
        <v>9.7799999999999994</v>
      </c>
    </row>
    <row r="1599" spans="1:12" hidden="1" x14ac:dyDescent="0.35">
      <c r="A1599" s="117">
        <v>9</v>
      </c>
      <c r="B1599" s="117">
        <v>132</v>
      </c>
      <c r="C1599" s="119">
        <v>9.86</v>
      </c>
      <c r="D1599" s="117">
        <v>6.3</v>
      </c>
      <c r="E1599" s="117">
        <v>5.6</v>
      </c>
      <c r="F1599" s="117">
        <v>2</v>
      </c>
      <c r="G1599" s="117">
        <v>2</v>
      </c>
      <c r="H1599" s="117">
        <v>0.1</v>
      </c>
      <c r="J1599" s="235">
        <f t="shared" si="72"/>
        <v>9</v>
      </c>
      <c r="K1599" s="236">
        <f t="shared" si="74"/>
        <v>6.3</v>
      </c>
      <c r="L1599" s="236">
        <f t="shared" si="73"/>
        <v>9.86</v>
      </c>
    </row>
    <row r="1600" spans="1:12" hidden="1" x14ac:dyDescent="0.35">
      <c r="A1600" s="117">
        <v>9</v>
      </c>
      <c r="B1600" s="117">
        <v>133</v>
      </c>
      <c r="C1600" s="119">
        <v>9.4599999999999991</v>
      </c>
      <c r="D1600" s="117">
        <v>5.8</v>
      </c>
      <c r="E1600" s="117">
        <v>5.0999999999999996</v>
      </c>
      <c r="F1600" s="117">
        <v>2</v>
      </c>
      <c r="G1600" s="117">
        <v>2</v>
      </c>
      <c r="H1600" s="117">
        <v>0.1</v>
      </c>
      <c r="J1600" s="235">
        <f t="shared" si="72"/>
        <v>9</v>
      </c>
      <c r="K1600" s="236">
        <f t="shared" si="74"/>
        <v>5.8</v>
      </c>
      <c r="L1600" s="236">
        <f t="shared" si="73"/>
        <v>9.4599999999999991</v>
      </c>
    </row>
    <row r="1601" spans="1:12" hidden="1" x14ac:dyDescent="0.35">
      <c r="A1601" s="117">
        <v>9</v>
      </c>
      <c r="B1601" s="117">
        <v>134</v>
      </c>
      <c r="C1601" s="119">
        <v>9.35</v>
      </c>
      <c r="D1601" s="117">
        <v>5.2</v>
      </c>
      <c r="E1601" s="117">
        <v>4.5</v>
      </c>
      <c r="F1601" s="117">
        <v>2</v>
      </c>
      <c r="G1601" s="117">
        <v>2</v>
      </c>
      <c r="H1601" s="117">
        <v>0.1</v>
      </c>
      <c r="J1601" s="235">
        <f t="shared" si="72"/>
        <v>9</v>
      </c>
      <c r="K1601" s="236">
        <f t="shared" si="74"/>
        <v>5.2</v>
      </c>
      <c r="L1601" s="236">
        <f t="shared" si="73"/>
        <v>9.35</v>
      </c>
    </row>
    <row r="1602" spans="1:12" hidden="1" x14ac:dyDescent="0.35">
      <c r="A1602" s="117">
        <v>9</v>
      </c>
      <c r="B1602" s="117">
        <v>135</v>
      </c>
      <c r="C1602" s="119">
        <v>8.9599999999999991</v>
      </c>
      <c r="D1602" s="117">
        <v>4.9000000000000004</v>
      </c>
      <c r="E1602" s="117">
        <v>4.4000000000000004</v>
      </c>
      <c r="F1602" s="117">
        <v>2</v>
      </c>
      <c r="G1602" s="117">
        <v>2</v>
      </c>
      <c r="H1602" s="117">
        <v>0.1</v>
      </c>
      <c r="J1602" s="235">
        <f t="shared" si="72"/>
        <v>9</v>
      </c>
      <c r="K1602" s="236">
        <f t="shared" si="74"/>
        <v>4.9000000000000004</v>
      </c>
      <c r="L1602" s="236">
        <f t="shared" si="73"/>
        <v>8.9599999999999991</v>
      </c>
    </row>
    <row r="1603" spans="1:12" hidden="1" x14ac:dyDescent="0.35">
      <c r="A1603" s="117">
        <v>9</v>
      </c>
      <c r="B1603" s="117">
        <v>136</v>
      </c>
      <c r="C1603" s="119">
        <v>9.7099999999999991</v>
      </c>
      <c r="D1603" s="117">
        <v>6.8</v>
      </c>
      <c r="E1603" s="117">
        <v>5.7</v>
      </c>
      <c r="F1603" s="117">
        <v>2</v>
      </c>
      <c r="G1603" s="117">
        <v>2</v>
      </c>
      <c r="H1603" s="117">
        <v>0.1</v>
      </c>
      <c r="J1603" s="235">
        <f t="shared" si="72"/>
        <v>9</v>
      </c>
      <c r="K1603" s="236">
        <f t="shared" si="74"/>
        <v>6.8</v>
      </c>
      <c r="L1603" s="236">
        <f t="shared" si="73"/>
        <v>9.7099999999999991</v>
      </c>
    </row>
    <row r="1604" spans="1:12" hidden="1" x14ac:dyDescent="0.35">
      <c r="A1604" s="117">
        <v>9</v>
      </c>
      <c r="B1604" s="117">
        <v>137</v>
      </c>
      <c r="C1604" s="119">
        <v>10.870000000000001</v>
      </c>
      <c r="D1604" s="117">
        <v>8.5</v>
      </c>
      <c r="E1604" s="117">
        <v>7.4</v>
      </c>
      <c r="F1604" s="117">
        <v>1</v>
      </c>
      <c r="G1604" s="117">
        <v>2</v>
      </c>
      <c r="H1604" s="117">
        <v>0.2</v>
      </c>
      <c r="J1604" s="235">
        <f t="shared" si="72"/>
        <v>9</v>
      </c>
      <c r="K1604" s="236">
        <f t="shared" si="74"/>
        <v>8.5</v>
      </c>
      <c r="L1604" s="236">
        <f t="shared" si="73"/>
        <v>10.870000000000001</v>
      </c>
    </row>
    <row r="1605" spans="1:12" hidden="1" x14ac:dyDescent="0.35">
      <c r="A1605" s="117">
        <v>9</v>
      </c>
      <c r="B1605" s="117">
        <v>138</v>
      </c>
      <c r="C1605" s="119">
        <v>10.029999999999999</v>
      </c>
      <c r="D1605" s="117">
        <v>6.9</v>
      </c>
      <c r="E1605" s="117">
        <v>6</v>
      </c>
      <c r="F1605" s="117">
        <v>1</v>
      </c>
      <c r="G1605" s="117">
        <v>2</v>
      </c>
      <c r="H1605" s="117">
        <v>0.4</v>
      </c>
      <c r="J1605" s="235">
        <f t="shared" si="72"/>
        <v>9</v>
      </c>
      <c r="K1605" s="236">
        <f t="shared" si="74"/>
        <v>6.9</v>
      </c>
      <c r="L1605" s="236">
        <f t="shared" si="73"/>
        <v>10.029999999999999</v>
      </c>
    </row>
    <row r="1606" spans="1:12" hidden="1" x14ac:dyDescent="0.35">
      <c r="A1606" s="117">
        <v>9</v>
      </c>
      <c r="B1606" s="117">
        <v>139</v>
      </c>
      <c r="C1606" s="119">
        <v>10.870000000000001</v>
      </c>
      <c r="D1606" s="117">
        <v>8.5</v>
      </c>
      <c r="E1606" s="117">
        <v>7.5</v>
      </c>
      <c r="F1606" s="117">
        <v>1</v>
      </c>
      <c r="G1606" s="117">
        <v>2</v>
      </c>
      <c r="H1606" s="117">
        <v>0.3</v>
      </c>
      <c r="J1606" s="235">
        <f t="shared" si="72"/>
        <v>9</v>
      </c>
      <c r="K1606" s="236">
        <f t="shared" si="74"/>
        <v>8.5</v>
      </c>
      <c r="L1606" s="236">
        <f t="shared" si="73"/>
        <v>10.870000000000001</v>
      </c>
    </row>
    <row r="1607" spans="1:12" hidden="1" x14ac:dyDescent="0.35">
      <c r="A1607" s="117">
        <v>9</v>
      </c>
      <c r="B1607" s="117">
        <v>140</v>
      </c>
      <c r="C1607" s="119">
        <v>11.1</v>
      </c>
      <c r="D1607" s="117">
        <v>9.3000000000000007</v>
      </c>
      <c r="E1607" s="117">
        <v>7.9</v>
      </c>
      <c r="F1607" s="117">
        <v>1</v>
      </c>
      <c r="G1607" s="117">
        <v>2</v>
      </c>
      <c r="H1607" s="117">
        <v>0.4</v>
      </c>
      <c r="J1607" s="235">
        <f t="shared" si="72"/>
        <v>9</v>
      </c>
      <c r="K1607" s="236">
        <f t="shared" si="74"/>
        <v>9.3000000000000007</v>
      </c>
      <c r="L1607" s="236">
        <f t="shared" si="73"/>
        <v>11.1</v>
      </c>
    </row>
    <row r="1608" spans="1:12" hidden="1" x14ac:dyDescent="0.35">
      <c r="A1608" s="117">
        <v>9</v>
      </c>
      <c r="B1608" s="117">
        <v>141</v>
      </c>
      <c r="C1608" s="119">
        <v>10.9</v>
      </c>
      <c r="D1608" s="117">
        <v>9.1</v>
      </c>
      <c r="E1608" s="117">
        <v>8.1</v>
      </c>
      <c r="F1608" s="117">
        <v>1</v>
      </c>
      <c r="G1608" s="117">
        <v>2</v>
      </c>
      <c r="H1608" s="117">
        <v>0.4</v>
      </c>
      <c r="J1608" s="235">
        <f t="shared" si="72"/>
        <v>9</v>
      </c>
      <c r="K1608" s="236">
        <f t="shared" si="74"/>
        <v>9.1</v>
      </c>
      <c r="L1608" s="236">
        <f t="shared" si="73"/>
        <v>10.9</v>
      </c>
    </row>
    <row r="1609" spans="1:12" hidden="1" x14ac:dyDescent="0.35">
      <c r="A1609" s="117">
        <v>9</v>
      </c>
      <c r="B1609" s="117">
        <v>142</v>
      </c>
      <c r="C1609" s="119">
        <v>9.7799999999999994</v>
      </c>
      <c r="D1609" s="117">
        <v>5.7</v>
      </c>
      <c r="E1609" s="117">
        <v>5</v>
      </c>
      <c r="F1609" s="117">
        <v>1</v>
      </c>
      <c r="G1609" s="117">
        <v>2</v>
      </c>
      <c r="H1609" s="117">
        <v>0.3</v>
      </c>
      <c r="J1609" s="235">
        <f t="shared" si="72"/>
        <v>9</v>
      </c>
      <c r="K1609" s="236">
        <f t="shared" si="74"/>
        <v>5.7</v>
      </c>
      <c r="L1609" s="236">
        <f t="shared" si="73"/>
        <v>9.7799999999999994</v>
      </c>
    </row>
    <row r="1610" spans="1:12" hidden="1" x14ac:dyDescent="0.35">
      <c r="A1610" s="117">
        <v>9</v>
      </c>
      <c r="B1610" s="117">
        <v>143</v>
      </c>
      <c r="C1610" s="119">
        <v>11.05</v>
      </c>
      <c r="D1610" s="117">
        <v>9.6999999999999993</v>
      </c>
      <c r="E1610" s="117">
        <v>8.8000000000000007</v>
      </c>
      <c r="F1610" s="117">
        <v>1</v>
      </c>
      <c r="G1610" s="117">
        <v>2</v>
      </c>
      <c r="H1610" s="117">
        <v>0.2</v>
      </c>
      <c r="J1610" s="235">
        <f t="shared" si="72"/>
        <v>9</v>
      </c>
      <c r="K1610" s="236">
        <f t="shared" si="74"/>
        <v>9.6999999999999993</v>
      </c>
      <c r="L1610" s="236">
        <f t="shared" si="73"/>
        <v>11.05</v>
      </c>
    </row>
    <row r="1611" spans="1:12" hidden="1" x14ac:dyDescent="0.35">
      <c r="A1611" s="117">
        <v>9</v>
      </c>
      <c r="B1611" s="117">
        <v>144</v>
      </c>
      <c r="C1611" s="119">
        <v>10.67</v>
      </c>
      <c r="D1611" s="117">
        <v>7.4</v>
      </c>
      <c r="E1611" s="117">
        <v>6.6</v>
      </c>
      <c r="F1611" s="117">
        <v>1</v>
      </c>
      <c r="G1611" s="117">
        <v>2</v>
      </c>
      <c r="H1611" s="117">
        <v>0.3</v>
      </c>
      <c r="J1611" s="235">
        <f t="shared" ref="J1611:J1674" si="75">+A1611</f>
        <v>9</v>
      </c>
      <c r="K1611" s="236">
        <f t="shared" si="74"/>
        <v>7.4</v>
      </c>
      <c r="L1611" s="236">
        <f t="shared" ref="L1611:L1674" si="76">+C1611</f>
        <v>10.67</v>
      </c>
    </row>
    <row r="1612" spans="1:12" hidden="1" x14ac:dyDescent="0.35">
      <c r="A1612" s="117">
        <v>9</v>
      </c>
      <c r="B1612" s="117">
        <v>145</v>
      </c>
      <c r="C1612" s="119">
        <v>10.89</v>
      </c>
      <c r="D1612" s="117">
        <v>8.6</v>
      </c>
      <c r="E1612" s="117">
        <v>7.5</v>
      </c>
      <c r="F1612" s="117">
        <v>1</v>
      </c>
      <c r="G1612" s="117">
        <v>2</v>
      </c>
      <c r="H1612" s="117">
        <v>0.2</v>
      </c>
      <c r="J1612" s="235">
        <f t="shared" si="75"/>
        <v>9</v>
      </c>
      <c r="K1612" s="236">
        <f t="shared" si="74"/>
        <v>8.6</v>
      </c>
      <c r="L1612" s="236">
        <f t="shared" si="76"/>
        <v>10.89</v>
      </c>
    </row>
    <row r="1613" spans="1:12" hidden="1" x14ac:dyDescent="0.35">
      <c r="A1613" s="117">
        <v>9</v>
      </c>
      <c r="B1613" s="117">
        <v>146</v>
      </c>
      <c r="C1613" s="119">
        <v>10.97</v>
      </c>
      <c r="D1613" s="117">
        <v>8.8000000000000007</v>
      </c>
      <c r="E1613" s="117">
        <v>7.5</v>
      </c>
      <c r="F1613" s="117">
        <v>1</v>
      </c>
      <c r="G1613" s="117">
        <v>2</v>
      </c>
      <c r="H1613" s="117">
        <v>0.4</v>
      </c>
      <c r="J1613" s="235">
        <f t="shared" si="75"/>
        <v>9</v>
      </c>
      <c r="K1613" s="236">
        <f t="shared" si="74"/>
        <v>8.8000000000000007</v>
      </c>
      <c r="L1613" s="236">
        <f t="shared" si="76"/>
        <v>10.97</v>
      </c>
    </row>
    <row r="1614" spans="1:12" hidden="1" x14ac:dyDescent="0.35">
      <c r="A1614" s="117">
        <v>9</v>
      </c>
      <c r="B1614" s="117">
        <v>147</v>
      </c>
      <c r="C1614" s="119">
        <v>10.370000000000001</v>
      </c>
      <c r="D1614" s="117">
        <v>8.1</v>
      </c>
      <c r="E1614" s="117">
        <v>6.9</v>
      </c>
      <c r="F1614" s="117">
        <v>1</v>
      </c>
      <c r="G1614" s="117">
        <v>2</v>
      </c>
      <c r="H1614" s="117">
        <v>0.4</v>
      </c>
      <c r="J1614" s="235">
        <f t="shared" si="75"/>
        <v>9</v>
      </c>
      <c r="K1614" s="236">
        <f t="shared" si="74"/>
        <v>8.1</v>
      </c>
      <c r="L1614" s="236">
        <f t="shared" si="76"/>
        <v>10.370000000000001</v>
      </c>
    </row>
    <row r="1615" spans="1:12" hidden="1" x14ac:dyDescent="0.35">
      <c r="A1615" s="117">
        <v>9</v>
      </c>
      <c r="B1615" s="117">
        <v>148</v>
      </c>
      <c r="C1615" s="119">
        <v>11.23</v>
      </c>
      <c r="D1615" s="117">
        <v>9.4</v>
      </c>
      <c r="E1615" s="117">
        <v>7.9</v>
      </c>
      <c r="F1615" s="117">
        <v>1</v>
      </c>
      <c r="G1615" s="117">
        <v>2</v>
      </c>
      <c r="H1615" s="117">
        <v>0.5</v>
      </c>
      <c r="J1615" s="235">
        <f t="shared" si="75"/>
        <v>9</v>
      </c>
      <c r="K1615" s="236">
        <f t="shared" si="74"/>
        <v>9.4</v>
      </c>
      <c r="L1615" s="236">
        <f t="shared" si="76"/>
        <v>11.23</v>
      </c>
    </row>
    <row r="1616" spans="1:12" hidden="1" x14ac:dyDescent="0.35">
      <c r="A1616" s="117">
        <v>9</v>
      </c>
      <c r="B1616" s="117">
        <v>149</v>
      </c>
      <c r="C1616" s="119">
        <v>10.559999999999999</v>
      </c>
      <c r="D1616" s="117">
        <v>9</v>
      </c>
      <c r="E1616" s="117">
        <v>8</v>
      </c>
      <c r="F1616" s="117">
        <v>1</v>
      </c>
      <c r="G1616" s="117">
        <v>2</v>
      </c>
      <c r="H1616" s="117">
        <v>0.6</v>
      </c>
      <c r="J1616" s="235">
        <f t="shared" si="75"/>
        <v>9</v>
      </c>
      <c r="K1616" s="236">
        <f t="shared" si="74"/>
        <v>9</v>
      </c>
      <c r="L1616" s="236">
        <f t="shared" si="76"/>
        <v>10.559999999999999</v>
      </c>
    </row>
    <row r="1617" spans="1:12" hidden="1" x14ac:dyDescent="0.35">
      <c r="A1617" s="117">
        <v>9</v>
      </c>
      <c r="B1617" s="117">
        <v>150</v>
      </c>
      <c r="C1617" s="119">
        <v>10.9</v>
      </c>
      <c r="D1617" s="117">
        <v>8.6999999999999993</v>
      </c>
      <c r="E1617" s="117">
        <v>7.5</v>
      </c>
      <c r="F1617" s="117">
        <v>1</v>
      </c>
      <c r="G1617" s="117">
        <v>2</v>
      </c>
      <c r="H1617" s="117">
        <v>0.3</v>
      </c>
      <c r="J1617" s="235">
        <f t="shared" si="75"/>
        <v>9</v>
      </c>
      <c r="K1617" s="236">
        <f t="shared" si="74"/>
        <v>8.6999999999999993</v>
      </c>
      <c r="L1617" s="236">
        <f t="shared" si="76"/>
        <v>10.9</v>
      </c>
    </row>
    <row r="1618" spans="1:12" hidden="1" x14ac:dyDescent="0.35">
      <c r="A1618" s="117">
        <v>9</v>
      </c>
      <c r="B1618" s="117">
        <v>151</v>
      </c>
      <c r="C1618" s="119">
        <v>10.75</v>
      </c>
      <c r="D1618" s="117">
        <v>9</v>
      </c>
      <c r="E1618" s="117">
        <v>8</v>
      </c>
      <c r="F1618" s="117">
        <v>1</v>
      </c>
      <c r="G1618" s="117">
        <v>2</v>
      </c>
      <c r="H1618" s="117">
        <v>0.6</v>
      </c>
      <c r="J1618" s="235">
        <f t="shared" si="75"/>
        <v>9</v>
      </c>
      <c r="K1618" s="236">
        <f t="shared" si="74"/>
        <v>9</v>
      </c>
      <c r="L1618" s="236">
        <f t="shared" si="76"/>
        <v>10.75</v>
      </c>
    </row>
    <row r="1619" spans="1:12" hidden="1" x14ac:dyDescent="0.35">
      <c r="A1619" s="117">
        <v>9</v>
      </c>
      <c r="B1619" s="117">
        <v>152</v>
      </c>
      <c r="C1619" s="119">
        <v>10.790000000000001</v>
      </c>
      <c r="D1619" s="117">
        <v>8.5</v>
      </c>
      <c r="E1619" s="117">
        <v>6.9</v>
      </c>
      <c r="F1619" s="117">
        <v>1</v>
      </c>
      <c r="G1619" s="117">
        <v>2</v>
      </c>
      <c r="H1619" s="117">
        <v>0.3</v>
      </c>
      <c r="J1619" s="235">
        <f t="shared" si="75"/>
        <v>9</v>
      </c>
      <c r="K1619" s="236">
        <f t="shared" ref="K1619:K1682" si="77">+D1619</f>
        <v>8.5</v>
      </c>
      <c r="L1619" s="236">
        <f t="shared" si="76"/>
        <v>10.790000000000001</v>
      </c>
    </row>
    <row r="1620" spans="1:12" hidden="1" x14ac:dyDescent="0.35">
      <c r="A1620" s="117">
        <v>9</v>
      </c>
      <c r="B1620" s="117">
        <v>153</v>
      </c>
      <c r="C1620" s="119">
        <v>11.32</v>
      </c>
      <c r="D1620" s="117">
        <v>11.3</v>
      </c>
      <c r="E1620" s="117">
        <v>9.9</v>
      </c>
      <c r="F1620" s="117">
        <v>1</v>
      </c>
      <c r="G1620" s="117">
        <v>2</v>
      </c>
      <c r="H1620" s="117">
        <v>0.5</v>
      </c>
      <c r="J1620" s="235">
        <f t="shared" si="75"/>
        <v>9</v>
      </c>
      <c r="K1620" s="236">
        <f t="shared" si="77"/>
        <v>11.3</v>
      </c>
      <c r="L1620" s="236">
        <f t="shared" si="76"/>
        <v>11.32</v>
      </c>
    </row>
    <row r="1621" spans="1:12" hidden="1" x14ac:dyDescent="0.35">
      <c r="A1621" s="117">
        <v>9</v>
      </c>
      <c r="B1621" s="117">
        <v>154</v>
      </c>
      <c r="C1621" s="119">
        <v>9.64</v>
      </c>
      <c r="D1621" s="117">
        <v>6.2</v>
      </c>
      <c r="E1621" s="117">
        <v>5.7</v>
      </c>
      <c r="F1621" s="117">
        <v>1</v>
      </c>
      <c r="G1621" s="117">
        <v>2</v>
      </c>
      <c r="H1621" s="117">
        <v>0.4</v>
      </c>
      <c r="J1621" s="235">
        <f t="shared" si="75"/>
        <v>9</v>
      </c>
      <c r="K1621" s="236">
        <f t="shared" si="77"/>
        <v>6.2</v>
      </c>
      <c r="L1621" s="236">
        <f t="shared" si="76"/>
        <v>9.64</v>
      </c>
    </row>
    <row r="1622" spans="1:12" hidden="1" x14ac:dyDescent="0.35">
      <c r="A1622" s="117">
        <v>9</v>
      </c>
      <c r="B1622" s="117">
        <v>155</v>
      </c>
      <c r="C1622" s="119">
        <v>11.34</v>
      </c>
      <c r="D1622" s="117">
        <v>9.1</v>
      </c>
      <c r="E1622" s="117">
        <v>7.9</v>
      </c>
      <c r="F1622" s="117">
        <v>1</v>
      </c>
      <c r="G1622" s="117">
        <v>2</v>
      </c>
      <c r="H1622" s="117">
        <v>0.2</v>
      </c>
      <c r="J1622" s="235">
        <f t="shared" si="75"/>
        <v>9</v>
      </c>
      <c r="K1622" s="236">
        <f t="shared" si="77"/>
        <v>9.1</v>
      </c>
      <c r="L1622" s="236">
        <f t="shared" si="76"/>
        <v>11.34</v>
      </c>
    </row>
    <row r="1623" spans="1:12" hidden="1" x14ac:dyDescent="0.35">
      <c r="A1623" s="117">
        <v>9</v>
      </c>
      <c r="B1623" s="117">
        <v>156</v>
      </c>
      <c r="C1623" s="119">
        <v>10.129999999999999</v>
      </c>
      <c r="D1623" s="117">
        <v>7.1</v>
      </c>
      <c r="E1623" s="117">
        <v>6</v>
      </c>
      <c r="F1623" s="117">
        <v>1</v>
      </c>
      <c r="G1623" s="117">
        <v>2</v>
      </c>
      <c r="H1623" s="117">
        <v>0.6</v>
      </c>
      <c r="J1623" s="235">
        <f t="shared" si="75"/>
        <v>9</v>
      </c>
      <c r="K1623" s="236">
        <f t="shared" si="77"/>
        <v>7.1</v>
      </c>
      <c r="L1623" s="236">
        <f t="shared" si="76"/>
        <v>10.129999999999999</v>
      </c>
    </row>
    <row r="1624" spans="1:12" hidden="1" x14ac:dyDescent="0.35">
      <c r="A1624" s="117">
        <v>9</v>
      </c>
      <c r="B1624" s="117">
        <v>157</v>
      </c>
      <c r="C1624" s="119">
        <v>10.86</v>
      </c>
      <c r="D1624" s="117">
        <v>9.1999999999999993</v>
      </c>
      <c r="E1624" s="117">
        <v>7.8</v>
      </c>
      <c r="F1624" s="117">
        <v>1</v>
      </c>
      <c r="G1624" s="117">
        <v>2</v>
      </c>
      <c r="H1624" s="117">
        <v>0.4</v>
      </c>
      <c r="J1624" s="235">
        <f t="shared" si="75"/>
        <v>9</v>
      </c>
      <c r="K1624" s="236">
        <f t="shared" si="77"/>
        <v>9.1999999999999993</v>
      </c>
      <c r="L1624" s="236">
        <f t="shared" si="76"/>
        <v>10.86</v>
      </c>
    </row>
    <row r="1625" spans="1:12" hidden="1" x14ac:dyDescent="0.35">
      <c r="A1625" s="117">
        <v>9</v>
      </c>
      <c r="B1625" s="117">
        <v>158</v>
      </c>
      <c r="C1625" s="119">
        <v>10.029999999999999</v>
      </c>
      <c r="D1625" s="117">
        <v>6.7</v>
      </c>
      <c r="E1625" s="117">
        <v>6.1</v>
      </c>
      <c r="F1625" s="117">
        <v>1</v>
      </c>
      <c r="G1625" s="117">
        <v>2</v>
      </c>
      <c r="H1625" s="117">
        <v>0.4</v>
      </c>
      <c r="J1625" s="235">
        <f t="shared" si="75"/>
        <v>9</v>
      </c>
      <c r="K1625" s="236">
        <f t="shared" si="77"/>
        <v>6.7</v>
      </c>
      <c r="L1625" s="236">
        <f t="shared" si="76"/>
        <v>10.029999999999999</v>
      </c>
    </row>
    <row r="1626" spans="1:12" hidden="1" x14ac:dyDescent="0.35">
      <c r="A1626" s="117">
        <v>9</v>
      </c>
      <c r="B1626" s="117">
        <v>159</v>
      </c>
      <c r="C1626" s="119">
        <v>9.4499999999999993</v>
      </c>
      <c r="D1626" s="117">
        <v>6.1</v>
      </c>
      <c r="E1626" s="117">
        <v>5.4</v>
      </c>
      <c r="F1626" s="117">
        <v>1</v>
      </c>
      <c r="G1626" s="117">
        <v>2</v>
      </c>
      <c r="H1626" s="117">
        <v>0.2</v>
      </c>
      <c r="J1626" s="235">
        <f t="shared" si="75"/>
        <v>9</v>
      </c>
      <c r="K1626" s="236">
        <f t="shared" si="77"/>
        <v>6.1</v>
      </c>
      <c r="L1626" s="236">
        <f t="shared" si="76"/>
        <v>9.4499999999999993</v>
      </c>
    </row>
    <row r="1627" spans="1:12" hidden="1" x14ac:dyDescent="0.35">
      <c r="A1627" s="117">
        <v>9</v>
      </c>
      <c r="B1627" s="117">
        <v>160</v>
      </c>
      <c r="C1627" s="119">
        <v>6.9599999999999991</v>
      </c>
      <c r="D1627" s="117">
        <v>1.7</v>
      </c>
      <c r="E1627" s="117">
        <v>1.6</v>
      </c>
      <c r="F1627" s="117">
        <v>3</v>
      </c>
      <c r="J1627" s="235">
        <f t="shared" si="75"/>
        <v>9</v>
      </c>
      <c r="K1627" s="236">
        <f t="shared" si="77"/>
        <v>1.7</v>
      </c>
      <c r="L1627" s="236">
        <f t="shared" si="76"/>
        <v>6.9599999999999991</v>
      </c>
    </row>
    <row r="1628" spans="1:12" hidden="1" x14ac:dyDescent="0.35">
      <c r="A1628" s="117">
        <v>9</v>
      </c>
      <c r="B1628" s="117">
        <v>161</v>
      </c>
      <c r="C1628" s="119">
        <v>7.18</v>
      </c>
      <c r="D1628" s="117">
        <v>2.1</v>
      </c>
      <c r="E1628" s="117">
        <v>1.8</v>
      </c>
      <c r="F1628" s="117">
        <v>3</v>
      </c>
      <c r="J1628" s="235">
        <f t="shared" si="75"/>
        <v>9</v>
      </c>
      <c r="K1628" s="236">
        <f t="shared" si="77"/>
        <v>2.1</v>
      </c>
      <c r="L1628" s="236">
        <f t="shared" si="76"/>
        <v>7.18</v>
      </c>
    </row>
    <row r="1629" spans="1:12" hidden="1" x14ac:dyDescent="0.35">
      <c r="A1629" s="117">
        <v>9</v>
      </c>
      <c r="B1629" s="117">
        <v>162</v>
      </c>
      <c r="C1629" s="119">
        <v>7.58</v>
      </c>
      <c r="D1629" s="117">
        <v>2.7</v>
      </c>
      <c r="E1629" s="117">
        <v>2.5</v>
      </c>
      <c r="F1629" s="117">
        <v>3</v>
      </c>
      <c r="J1629" s="235">
        <f t="shared" si="75"/>
        <v>9</v>
      </c>
      <c r="K1629" s="236">
        <f t="shared" si="77"/>
        <v>2.7</v>
      </c>
      <c r="L1629" s="236">
        <f t="shared" si="76"/>
        <v>7.58</v>
      </c>
    </row>
    <row r="1630" spans="1:12" hidden="1" x14ac:dyDescent="0.35">
      <c r="A1630" s="117">
        <v>9</v>
      </c>
      <c r="B1630" s="117">
        <v>163</v>
      </c>
      <c r="C1630" s="119">
        <v>7.7099999999999991</v>
      </c>
      <c r="D1630" s="117">
        <v>3.2</v>
      </c>
      <c r="E1630" s="117">
        <v>2.9</v>
      </c>
      <c r="F1630" s="117">
        <v>3</v>
      </c>
      <c r="J1630" s="235">
        <f t="shared" si="75"/>
        <v>9</v>
      </c>
      <c r="K1630" s="236">
        <f t="shared" si="77"/>
        <v>3.2</v>
      </c>
      <c r="L1630" s="236">
        <f t="shared" si="76"/>
        <v>7.7099999999999991</v>
      </c>
    </row>
    <row r="1631" spans="1:12" hidden="1" x14ac:dyDescent="0.35">
      <c r="A1631" s="117">
        <v>9</v>
      </c>
      <c r="B1631" s="117">
        <v>164</v>
      </c>
      <c r="C1631" s="119">
        <v>6.5299999999999994</v>
      </c>
      <c r="D1631" s="117">
        <v>1.6</v>
      </c>
      <c r="E1631" s="117">
        <v>1.4</v>
      </c>
      <c r="F1631" s="117">
        <v>3</v>
      </c>
      <c r="J1631" s="235">
        <f t="shared" si="75"/>
        <v>9</v>
      </c>
      <c r="K1631" s="236">
        <f t="shared" si="77"/>
        <v>1.6</v>
      </c>
      <c r="L1631" s="236">
        <f t="shared" si="76"/>
        <v>6.5299999999999994</v>
      </c>
    </row>
    <row r="1632" spans="1:12" hidden="1" x14ac:dyDescent="0.35">
      <c r="A1632" s="117">
        <v>9</v>
      </c>
      <c r="B1632" s="117">
        <v>165</v>
      </c>
      <c r="C1632" s="119">
        <v>7.93</v>
      </c>
      <c r="D1632" s="117">
        <v>3.2</v>
      </c>
      <c r="E1632" s="117">
        <v>2.7</v>
      </c>
      <c r="F1632" s="117">
        <v>3</v>
      </c>
      <c r="J1632" s="235">
        <f t="shared" si="75"/>
        <v>9</v>
      </c>
      <c r="K1632" s="236">
        <f t="shared" si="77"/>
        <v>3.2</v>
      </c>
      <c r="L1632" s="236">
        <f t="shared" si="76"/>
        <v>7.93</v>
      </c>
    </row>
    <row r="1633" spans="1:12" hidden="1" x14ac:dyDescent="0.35">
      <c r="A1633" s="117">
        <v>9</v>
      </c>
      <c r="B1633" s="117">
        <v>166</v>
      </c>
      <c r="C1633" s="119">
        <v>8.66</v>
      </c>
      <c r="D1633" s="117">
        <v>4.2</v>
      </c>
      <c r="E1633" s="117">
        <v>3.7</v>
      </c>
      <c r="F1633" s="117">
        <v>3</v>
      </c>
      <c r="J1633" s="235">
        <f t="shared" si="75"/>
        <v>9</v>
      </c>
      <c r="K1633" s="236">
        <f t="shared" si="77"/>
        <v>4.2</v>
      </c>
      <c r="L1633" s="236">
        <f t="shared" si="76"/>
        <v>8.66</v>
      </c>
    </row>
    <row r="1634" spans="1:12" hidden="1" x14ac:dyDescent="0.35">
      <c r="A1634" s="117">
        <v>9</v>
      </c>
      <c r="B1634" s="117">
        <v>167</v>
      </c>
      <c r="C1634" s="119">
        <v>7.9700000000000006</v>
      </c>
      <c r="D1634" s="117">
        <v>3.3</v>
      </c>
      <c r="E1634" s="117">
        <v>2.8</v>
      </c>
      <c r="F1634" s="117">
        <v>3</v>
      </c>
      <c r="J1634" s="235">
        <f t="shared" si="75"/>
        <v>9</v>
      </c>
      <c r="K1634" s="236">
        <f t="shared" si="77"/>
        <v>3.3</v>
      </c>
      <c r="L1634" s="236">
        <f t="shared" si="76"/>
        <v>7.9700000000000006</v>
      </c>
    </row>
    <row r="1635" spans="1:12" hidden="1" x14ac:dyDescent="0.35">
      <c r="A1635" s="117">
        <v>9</v>
      </c>
      <c r="B1635" s="117">
        <v>168</v>
      </c>
      <c r="C1635" s="119">
        <v>7.83</v>
      </c>
      <c r="D1635" s="117">
        <v>3.5</v>
      </c>
      <c r="E1635" s="117">
        <v>2.9</v>
      </c>
      <c r="F1635" s="117">
        <v>3</v>
      </c>
      <c r="J1635" s="235">
        <f t="shared" si="75"/>
        <v>9</v>
      </c>
      <c r="K1635" s="236">
        <f t="shared" si="77"/>
        <v>3.5</v>
      </c>
      <c r="L1635" s="236">
        <f t="shared" si="76"/>
        <v>7.83</v>
      </c>
    </row>
    <row r="1636" spans="1:12" hidden="1" x14ac:dyDescent="0.35">
      <c r="A1636" s="117">
        <v>9</v>
      </c>
      <c r="B1636" s="117">
        <v>169</v>
      </c>
      <c r="C1636" s="119">
        <v>8.6900000000000013</v>
      </c>
      <c r="D1636" s="117">
        <v>4</v>
      </c>
      <c r="E1636" s="117">
        <v>3.4</v>
      </c>
      <c r="F1636" s="117">
        <v>3</v>
      </c>
      <c r="J1636" s="235">
        <f t="shared" si="75"/>
        <v>9</v>
      </c>
      <c r="K1636" s="236">
        <f t="shared" si="77"/>
        <v>4</v>
      </c>
      <c r="L1636" s="236">
        <f t="shared" si="76"/>
        <v>8.6900000000000013</v>
      </c>
    </row>
    <row r="1637" spans="1:12" hidden="1" x14ac:dyDescent="0.35">
      <c r="A1637" s="117">
        <v>9</v>
      </c>
      <c r="B1637" s="117">
        <v>170</v>
      </c>
      <c r="C1637" s="119">
        <v>8</v>
      </c>
      <c r="D1637" s="117">
        <v>3.2</v>
      </c>
      <c r="E1637" s="117">
        <v>2.9</v>
      </c>
      <c r="F1637" s="117">
        <v>3</v>
      </c>
      <c r="J1637" s="235">
        <f t="shared" si="75"/>
        <v>9</v>
      </c>
      <c r="K1637" s="236">
        <f t="shared" si="77"/>
        <v>3.2</v>
      </c>
      <c r="L1637" s="236">
        <f t="shared" si="76"/>
        <v>8</v>
      </c>
    </row>
    <row r="1638" spans="1:12" hidden="1" x14ac:dyDescent="0.35">
      <c r="A1638" s="117">
        <v>9</v>
      </c>
      <c r="B1638" s="117">
        <v>171</v>
      </c>
      <c r="C1638" s="119">
        <v>8.43</v>
      </c>
      <c r="D1638" s="117">
        <v>3.6</v>
      </c>
      <c r="E1638" s="117">
        <v>3.2</v>
      </c>
      <c r="F1638" s="117">
        <v>3</v>
      </c>
      <c r="J1638" s="235">
        <f t="shared" si="75"/>
        <v>9</v>
      </c>
      <c r="K1638" s="236">
        <f t="shared" si="77"/>
        <v>3.6</v>
      </c>
      <c r="L1638" s="236">
        <f t="shared" si="76"/>
        <v>8.43</v>
      </c>
    </row>
    <row r="1639" spans="1:12" hidden="1" x14ac:dyDescent="0.35">
      <c r="A1639" s="117">
        <v>9</v>
      </c>
      <c r="B1639" s="117">
        <v>172</v>
      </c>
      <c r="C1639" s="119">
        <v>8.1999999999999993</v>
      </c>
      <c r="D1639" s="117">
        <v>3.6</v>
      </c>
      <c r="E1639" s="117">
        <v>3.3</v>
      </c>
      <c r="F1639" s="117">
        <v>3</v>
      </c>
      <c r="J1639" s="235">
        <f t="shared" si="75"/>
        <v>9</v>
      </c>
      <c r="K1639" s="236">
        <f t="shared" si="77"/>
        <v>3.6</v>
      </c>
      <c r="L1639" s="236">
        <f t="shared" si="76"/>
        <v>8.1999999999999993</v>
      </c>
    </row>
    <row r="1640" spans="1:12" hidden="1" x14ac:dyDescent="0.35">
      <c r="A1640" s="117">
        <v>9</v>
      </c>
      <c r="B1640" s="117">
        <v>173</v>
      </c>
      <c r="C1640" s="119">
        <v>8.66</v>
      </c>
      <c r="D1640" s="117">
        <v>4.2</v>
      </c>
      <c r="E1640" s="117">
        <v>3.7</v>
      </c>
      <c r="F1640" s="117">
        <v>3</v>
      </c>
      <c r="J1640" s="235">
        <f t="shared" si="75"/>
        <v>9</v>
      </c>
      <c r="K1640" s="236">
        <f t="shared" si="77"/>
        <v>4.2</v>
      </c>
      <c r="L1640" s="236">
        <f t="shared" si="76"/>
        <v>8.66</v>
      </c>
    </row>
    <row r="1641" spans="1:12" hidden="1" x14ac:dyDescent="0.35">
      <c r="A1641" s="117">
        <v>9</v>
      </c>
      <c r="B1641" s="117">
        <v>174</v>
      </c>
      <c r="C1641" s="119">
        <v>8.6999999999999993</v>
      </c>
      <c r="D1641" s="117">
        <v>3.3</v>
      </c>
      <c r="E1641" s="117">
        <v>3</v>
      </c>
      <c r="F1641" s="117">
        <v>3</v>
      </c>
      <c r="J1641" s="235">
        <f t="shared" si="75"/>
        <v>9</v>
      </c>
      <c r="K1641" s="236">
        <f t="shared" si="77"/>
        <v>3.3</v>
      </c>
      <c r="L1641" s="236">
        <f t="shared" si="76"/>
        <v>8.6999999999999993</v>
      </c>
    </row>
    <row r="1642" spans="1:12" hidden="1" x14ac:dyDescent="0.35">
      <c r="A1642" s="117">
        <v>9</v>
      </c>
      <c r="B1642" s="117">
        <v>175</v>
      </c>
      <c r="C1642" s="119">
        <v>8.01</v>
      </c>
      <c r="D1642" s="117">
        <v>3.3</v>
      </c>
      <c r="E1642" s="117">
        <v>3.1</v>
      </c>
      <c r="F1642" s="117">
        <v>3</v>
      </c>
      <c r="J1642" s="235">
        <f t="shared" si="75"/>
        <v>9</v>
      </c>
      <c r="K1642" s="236">
        <f t="shared" si="77"/>
        <v>3.3</v>
      </c>
      <c r="L1642" s="236">
        <f t="shared" si="76"/>
        <v>8.01</v>
      </c>
    </row>
    <row r="1643" spans="1:12" hidden="1" x14ac:dyDescent="0.35">
      <c r="A1643" s="117">
        <v>9</v>
      </c>
      <c r="B1643" s="117">
        <v>176</v>
      </c>
      <c r="C1643" s="119">
        <v>8.08</v>
      </c>
      <c r="D1643" s="117">
        <v>3.3</v>
      </c>
      <c r="E1643" s="117">
        <v>2.8</v>
      </c>
      <c r="F1643" s="117">
        <v>3</v>
      </c>
      <c r="J1643" s="235">
        <f t="shared" si="75"/>
        <v>9</v>
      </c>
      <c r="K1643" s="236">
        <f t="shared" si="77"/>
        <v>3.3</v>
      </c>
      <c r="L1643" s="236">
        <f t="shared" si="76"/>
        <v>8.08</v>
      </c>
    </row>
    <row r="1644" spans="1:12" hidden="1" x14ac:dyDescent="0.35">
      <c r="A1644" s="117">
        <v>9</v>
      </c>
      <c r="B1644" s="117">
        <v>177</v>
      </c>
      <c r="C1644" s="119">
        <v>7.81</v>
      </c>
      <c r="D1644" s="117">
        <v>2.9</v>
      </c>
      <c r="E1644" s="117">
        <v>2.7</v>
      </c>
      <c r="F1644" s="117">
        <v>3</v>
      </c>
      <c r="J1644" s="235">
        <f t="shared" si="75"/>
        <v>9</v>
      </c>
      <c r="K1644" s="236">
        <f t="shared" si="77"/>
        <v>2.9</v>
      </c>
      <c r="L1644" s="236">
        <f t="shared" si="76"/>
        <v>7.81</v>
      </c>
    </row>
    <row r="1645" spans="1:12" hidden="1" x14ac:dyDescent="0.35">
      <c r="A1645" s="117">
        <v>9</v>
      </c>
      <c r="B1645" s="117">
        <v>178</v>
      </c>
      <c r="C1645" s="119">
        <v>8.4400000000000013</v>
      </c>
      <c r="D1645" s="117">
        <v>3.9</v>
      </c>
      <c r="E1645" s="117">
        <v>3.5</v>
      </c>
      <c r="F1645" s="117">
        <v>3</v>
      </c>
      <c r="J1645" s="235">
        <f t="shared" si="75"/>
        <v>9</v>
      </c>
      <c r="K1645" s="236">
        <f t="shared" si="77"/>
        <v>3.9</v>
      </c>
      <c r="L1645" s="236">
        <f t="shared" si="76"/>
        <v>8.4400000000000013</v>
      </c>
    </row>
    <row r="1646" spans="1:12" hidden="1" x14ac:dyDescent="0.35">
      <c r="A1646" s="117">
        <v>9</v>
      </c>
      <c r="B1646" s="117">
        <v>179</v>
      </c>
      <c r="C1646" s="119">
        <v>6.4099999999999993</v>
      </c>
      <c r="D1646" s="117">
        <v>1.7</v>
      </c>
      <c r="E1646" s="117">
        <v>1.6</v>
      </c>
      <c r="F1646" s="117">
        <v>3</v>
      </c>
      <c r="J1646" s="235">
        <f t="shared" si="75"/>
        <v>9</v>
      </c>
      <c r="K1646" s="236">
        <f t="shared" si="77"/>
        <v>1.7</v>
      </c>
      <c r="L1646" s="236">
        <f t="shared" si="76"/>
        <v>6.4099999999999993</v>
      </c>
    </row>
    <row r="1647" spans="1:12" hidden="1" x14ac:dyDescent="0.35">
      <c r="A1647" s="117">
        <v>9</v>
      </c>
      <c r="B1647" s="117">
        <v>180</v>
      </c>
      <c r="C1647" s="119">
        <v>8.33</v>
      </c>
      <c r="D1647" s="117">
        <v>3.6</v>
      </c>
      <c r="E1647" s="117">
        <v>3.2</v>
      </c>
      <c r="F1647" s="117">
        <v>3</v>
      </c>
      <c r="J1647" s="235">
        <f t="shared" si="75"/>
        <v>9</v>
      </c>
      <c r="K1647" s="236">
        <f t="shared" si="77"/>
        <v>3.6</v>
      </c>
      <c r="L1647" s="236">
        <f t="shared" si="76"/>
        <v>8.33</v>
      </c>
    </row>
    <row r="1648" spans="1:12" hidden="1" x14ac:dyDescent="0.35">
      <c r="A1648" s="117">
        <v>9</v>
      </c>
      <c r="B1648" s="117">
        <v>181</v>
      </c>
      <c r="C1648" s="119">
        <v>7.0200000000000005</v>
      </c>
      <c r="D1648" s="117">
        <v>2</v>
      </c>
      <c r="E1648" s="117">
        <v>1.8</v>
      </c>
      <c r="F1648" s="117">
        <v>3</v>
      </c>
      <c r="J1648" s="235">
        <f t="shared" si="75"/>
        <v>9</v>
      </c>
      <c r="K1648" s="236">
        <f t="shared" si="77"/>
        <v>2</v>
      </c>
      <c r="L1648" s="236">
        <f t="shared" si="76"/>
        <v>7.0200000000000005</v>
      </c>
    </row>
    <row r="1649" spans="1:12" hidden="1" x14ac:dyDescent="0.35">
      <c r="A1649" s="117">
        <v>9</v>
      </c>
      <c r="B1649" s="117">
        <v>182</v>
      </c>
      <c r="C1649" s="119">
        <v>6.04</v>
      </c>
      <c r="D1649" s="117">
        <v>1.3</v>
      </c>
      <c r="E1649" s="117">
        <v>1.1000000000000001</v>
      </c>
      <c r="F1649" s="117">
        <v>3</v>
      </c>
      <c r="J1649" s="235">
        <f t="shared" si="75"/>
        <v>9</v>
      </c>
      <c r="K1649" s="236">
        <f t="shared" si="77"/>
        <v>1.3</v>
      </c>
      <c r="L1649" s="236">
        <f t="shared" si="76"/>
        <v>6.04</v>
      </c>
    </row>
    <row r="1650" spans="1:12" hidden="1" x14ac:dyDescent="0.35">
      <c r="A1650" s="117">
        <v>9</v>
      </c>
      <c r="B1650" s="117">
        <v>183</v>
      </c>
      <c r="C1650" s="119">
        <v>7.2</v>
      </c>
      <c r="D1650" s="117">
        <v>2.4</v>
      </c>
      <c r="E1650" s="117">
        <v>2</v>
      </c>
      <c r="F1650" s="117">
        <v>3</v>
      </c>
      <c r="J1650" s="235">
        <f t="shared" si="75"/>
        <v>9</v>
      </c>
      <c r="K1650" s="236">
        <f t="shared" si="77"/>
        <v>2.4</v>
      </c>
      <c r="L1650" s="236">
        <f t="shared" si="76"/>
        <v>7.2</v>
      </c>
    </row>
    <row r="1651" spans="1:12" hidden="1" x14ac:dyDescent="0.35">
      <c r="A1651" s="117">
        <v>9</v>
      </c>
      <c r="B1651" s="117">
        <v>184</v>
      </c>
      <c r="C1651" s="119">
        <v>7.45</v>
      </c>
      <c r="D1651" s="117">
        <v>2.2999999999999998</v>
      </c>
      <c r="E1651" s="117">
        <v>2.1</v>
      </c>
      <c r="F1651" s="117">
        <v>3</v>
      </c>
      <c r="J1651" s="235">
        <f t="shared" si="75"/>
        <v>9</v>
      </c>
      <c r="K1651" s="236">
        <f t="shared" si="77"/>
        <v>2.2999999999999998</v>
      </c>
      <c r="L1651" s="236">
        <f t="shared" si="76"/>
        <v>7.45</v>
      </c>
    </row>
    <row r="1652" spans="1:12" hidden="1" x14ac:dyDescent="0.35">
      <c r="A1652" s="117">
        <v>9</v>
      </c>
      <c r="B1652" s="117">
        <v>185</v>
      </c>
      <c r="C1652" s="119">
        <v>6.49</v>
      </c>
      <c r="D1652" s="117">
        <v>1.5</v>
      </c>
      <c r="E1652" s="117">
        <v>1.3</v>
      </c>
      <c r="F1652" s="117">
        <v>3</v>
      </c>
      <c r="J1652" s="235">
        <f t="shared" si="75"/>
        <v>9</v>
      </c>
      <c r="K1652" s="236">
        <f t="shared" si="77"/>
        <v>1.5</v>
      </c>
      <c r="L1652" s="236">
        <f t="shared" si="76"/>
        <v>6.49</v>
      </c>
    </row>
    <row r="1653" spans="1:12" hidden="1" x14ac:dyDescent="0.35">
      <c r="A1653" s="117">
        <v>9</v>
      </c>
      <c r="B1653" s="117">
        <v>186</v>
      </c>
      <c r="C1653" s="119">
        <v>6.36</v>
      </c>
      <c r="D1653" s="117">
        <v>1.6</v>
      </c>
      <c r="E1653" s="117">
        <v>1.4</v>
      </c>
      <c r="F1653" s="117">
        <v>3</v>
      </c>
      <c r="J1653" s="235">
        <f t="shared" si="75"/>
        <v>9</v>
      </c>
      <c r="K1653" s="236">
        <f t="shared" si="77"/>
        <v>1.6</v>
      </c>
      <c r="L1653" s="236">
        <f t="shared" si="76"/>
        <v>6.36</v>
      </c>
    </row>
    <row r="1654" spans="1:12" hidden="1" x14ac:dyDescent="0.35">
      <c r="A1654" s="117">
        <v>9</v>
      </c>
      <c r="B1654" s="117">
        <v>187</v>
      </c>
      <c r="C1654" s="119">
        <v>7.83</v>
      </c>
      <c r="D1654" s="117">
        <v>2.8</v>
      </c>
      <c r="E1654" s="117">
        <v>2.6</v>
      </c>
      <c r="F1654" s="117">
        <v>3</v>
      </c>
      <c r="J1654" s="235">
        <f t="shared" si="75"/>
        <v>9</v>
      </c>
      <c r="K1654" s="236">
        <f t="shared" si="77"/>
        <v>2.8</v>
      </c>
      <c r="L1654" s="236">
        <f t="shared" si="76"/>
        <v>7.83</v>
      </c>
    </row>
    <row r="1655" spans="1:12" hidden="1" x14ac:dyDescent="0.35">
      <c r="A1655" s="117">
        <v>9</v>
      </c>
      <c r="B1655" s="117">
        <v>188</v>
      </c>
      <c r="C1655" s="119">
        <v>6.4099999999999993</v>
      </c>
      <c r="D1655" s="117">
        <v>1.5</v>
      </c>
      <c r="E1655" s="117">
        <v>1.3</v>
      </c>
      <c r="F1655" s="117">
        <v>3</v>
      </c>
      <c r="J1655" s="235">
        <f t="shared" si="75"/>
        <v>9</v>
      </c>
      <c r="K1655" s="236">
        <f t="shared" si="77"/>
        <v>1.5</v>
      </c>
      <c r="L1655" s="236">
        <f t="shared" si="76"/>
        <v>6.4099999999999993</v>
      </c>
    </row>
    <row r="1656" spans="1:12" hidden="1" x14ac:dyDescent="0.35">
      <c r="A1656" s="117">
        <v>9</v>
      </c>
      <c r="B1656" s="117">
        <v>189</v>
      </c>
      <c r="C1656" s="119">
        <v>6.11</v>
      </c>
      <c r="D1656" s="117">
        <v>1.1000000000000001</v>
      </c>
      <c r="E1656" s="117">
        <v>1</v>
      </c>
      <c r="F1656" s="117">
        <v>3</v>
      </c>
      <c r="J1656" s="235">
        <f t="shared" si="75"/>
        <v>9</v>
      </c>
      <c r="K1656" s="236">
        <f t="shared" si="77"/>
        <v>1.1000000000000001</v>
      </c>
      <c r="L1656" s="236">
        <f t="shared" si="76"/>
        <v>6.11</v>
      </c>
    </row>
    <row r="1657" spans="1:12" hidden="1" x14ac:dyDescent="0.35">
      <c r="A1657" s="117">
        <v>9</v>
      </c>
      <c r="B1657" s="117">
        <v>190</v>
      </c>
      <c r="C1657" s="119">
        <v>6.6</v>
      </c>
      <c r="D1657" s="117">
        <v>2</v>
      </c>
      <c r="E1657" s="117">
        <v>1.7</v>
      </c>
      <c r="F1657" s="117">
        <v>3</v>
      </c>
      <c r="J1657" s="235">
        <f t="shared" si="75"/>
        <v>9</v>
      </c>
      <c r="K1657" s="236">
        <f t="shared" si="77"/>
        <v>2</v>
      </c>
      <c r="L1657" s="236">
        <f t="shared" si="76"/>
        <v>6.6</v>
      </c>
    </row>
    <row r="1658" spans="1:12" hidden="1" x14ac:dyDescent="0.35">
      <c r="A1658" s="117">
        <v>9</v>
      </c>
      <c r="B1658" s="117">
        <v>191</v>
      </c>
      <c r="C1658" s="119">
        <v>7.5200000000000005</v>
      </c>
      <c r="D1658" s="117">
        <v>2.2999999999999998</v>
      </c>
      <c r="E1658" s="117">
        <v>2</v>
      </c>
      <c r="F1658" s="117">
        <v>3</v>
      </c>
      <c r="J1658" s="235">
        <f t="shared" si="75"/>
        <v>9</v>
      </c>
      <c r="K1658" s="236">
        <f t="shared" si="77"/>
        <v>2.2999999999999998</v>
      </c>
      <c r="L1658" s="236">
        <f t="shared" si="76"/>
        <v>7.5200000000000005</v>
      </c>
    </row>
    <row r="1659" spans="1:12" hidden="1" x14ac:dyDescent="0.35">
      <c r="A1659" s="117">
        <v>9</v>
      </c>
      <c r="B1659" s="117">
        <v>192</v>
      </c>
      <c r="C1659" s="119">
        <v>6.15</v>
      </c>
      <c r="D1659" s="117">
        <v>1.4</v>
      </c>
      <c r="E1659" s="117">
        <v>1.2</v>
      </c>
      <c r="F1659" s="117">
        <v>3</v>
      </c>
      <c r="J1659" s="235">
        <f t="shared" si="75"/>
        <v>9</v>
      </c>
      <c r="K1659" s="236">
        <f t="shared" si="77"/>
        <v>1.4</v>
      </c>
      <c r="L1659" s="236">
        <f t="shared" si="76"/>
        <v>6.15</v>
      </c>
    </row>
    <row r="1660" spans="1:12" hidden="1" x14ac:dyDescent="0.35">
      <c r="A1660" s="117">
        <v>9</v>
      </c>
      <c r="B1660" s="117">
        <v>193</v>
      </c>
      <c r="C1660" s="119">
        <v>6.55</v>
      </c>
      <c r="D1660" s="117">
        <v>1.5</v>
      </c>
      <c r="E1660" s="117">
        <v>1.3</v>
      </c>
      <c r="F1660" s="117">
        <v>3</v>
      </c>
      <c r="J1660" s="235">
        <f t="shared" si="75"/>
        <v>9</v>
      </c>
      <c r="K1660" s="236">
        <f t="shared" si="77"/>
        <v>1.5</v>
      </c>
      <c r="L1660" s="236">
        <f t="shared" si="76"/>
        <v>6.55</v>
      </c>
    </row>
    <row r="1661" spans="1:12" hidden="1" x14ac:dyDescent="0.35">
      <c r="A1661" s="117">
        <v>9</v>
      </c>
      <c r="B1661" s="117">
        <v>194</v>
      </c>
      <c r="C1661" s="119">
        <v>6.01</v>
      </c>
      <c r="D1661" s="117">
        <v>1.2</v>
      </c>
      <c r="E1661" s="117">
        <v>1</v>
      </c>
      <c r="F1661" s="117">
        <v>3</v>
      </c>
      <c r="J1661" s="235">
        <f t="shared" si="75"/>
        <v>9</v>
      </c>
      <c r="K1661" s="236">
        <f t="shared" si="77"/>
        <v>1.2</v>
      </c>
      <c r="L1661" s="236">
        <f t="shared" si="76"/>
        <v>6.01</v>
      </c>
    </row>
    <row r="1662" spans="1:12" hidden="1" x14ac:dyDescent="0.35">
      <c r="A1662" s="117">
        <v>9</v>
      </c>
      <c r="B1662" s="117">
        <v>195</v>
      </c>
      <c r="C1662" s="119">
        <v>8.41</v>
      </c>
      <c r="D1662" s="117">
        <v>4.3</v>
      </c>
      <c r="E1662" s="117">
        <v>3.7</v>
      </c>
      <c r="F1662" s="117">
        <v>3</v>
      </c>
      <c r="J1662" s="235">
        <f t="shared" si="75"/>
        <v>9</v>
      </c>
      <c r="K1662" s="236">
        <f t="shared" si="77"/>
        <v>4.3</v>
      </c>
      <c r="L1662" s="236">
        <f t="shared" si="76"/>
        <v>8.41</v>
      </c>
    </row>
    <row r="1663" spans="1:12" hidden="1" x14ac:dyDescent="0.35">
      <c r="A1663" s="117">
        <v>9</v>
      </c>
      <c r="B1663" s="117">
        <v>196</v>
      </c>
      <c r="C1663" s="119">
        <v>9.1</v>
      </c>
      <c r="D1663" s="117">
        <v>4.8</v>
      </c>
      <c r="E1663" s="117">
        <v>4.3</v>
      </c>
      <c r="F1663" s="117">
        <v>3</v>
      </c>
      <c r="J1663" s="235">
        <f t="shared" si="75"/>
        <v>9</v>
      </c>
      <c r="K1663" s="236">
        <f t="shared" si="77"/>
        <v>4.8</v>
      </c>
      <c r="L1663" s="236">
        <f t="shared" si="76"/>
        <v>9.1</v>
      </c>
    </row>
    <row r="1664" spans="1:12" hidden="1" x14ac:dyDescent="0.35">
      <c r="A1664" s="117">
        <v>9</v>
      </c>
      <c r="B1664" s="117">
        <v>197</v>
      </c>
      <c r="C1664" s="119">
        <v>9.379999999999999</v>
      </c>
      <c r="D1664" s="117">
        <v>5.3</v>
      </c>
      <c r="E1664" s="117">
        <v>4.5999999999999996</v>
      </c>
      <c r="F1664" s="117">
        <v>3</v>
      </c>
      <c r="J1664" s="235">
        <f t="shared" si="75"/>
        <v>9</v>
      </c>
      <c r="K1664" s="236">
        <f t="shared" si="77"/>
        <v>5.3</v>
      </c>
      <c r="L1664" s="236">
        <f t="shared" si="76"/>
        <v>9.379999999999999</v>
      </c>
    </row>
    <row r="1665" spans="1:12" hidden="1" x14ac:dyDescent="0.35">
      <c r="A1665" s="117">
        <v>9</v>
      </c>
      <c r="B1665" s="117">
        <v>198</v>
      </c>
      <c r="C1665" s="119">
        <v>5.5</v>
      </c>
      <c r="D1665" s="117">
        <v>1</v>
      </c>
      <c r="E1665" s="117">
        <v>0.9</v>
      </c>
      <c r="F1665" s="117">
        <v>3</v>
      </c>
      <c r="J1665" s="235">
        <f t="shared" si="75"/>
        <v>9</v>
      </c>
      <c r="K1665" s="236">
        <f t="shared" si="77"/>
        <v>1</v>
      </c>
      <c r="L1665" s="236">
        <f t="shared" si="76"/>
        <v>5.5</v>
      </c>
    </row>
    <row r="1666" spans="1:12" hidden="1" x14ac:dyDescent="0.35">
      <c r="A1666" s="117">
        <v>9</v>
      </c>
      <c r="B1666" s="117">
        <v>199</v>
      </c>
      <c r="C1666" s="119">
        <v>5.5200000000000005</v>
      </c>
      <c r="D1666" s="117">
        <v>1.1000000000000001</v>
      </c>
      <c r="E1666" s="117">
        <v>1</v>
      </c>
      <c r="F1666" s="117">
        <v>3</v>
      </c>
      <c r="J1666" s="235">
        <f t="shared" si="75"/>
        <v>9</v>
      </c>
      <c r="K1666" s="236">
        <f t="shared" si="77"/>
        <v>1.1000000000000001</v>
      </c>
      <c r="L1666" s="236">
        <f t="shared" si="76"/>
        <v>5.5200000000000005</v>
      </c>
    </row>
    <row r="1667" spans="1:12" hidden="1" x14ac:dyDescent="0.35">
      <c r="A1667" s="117">
        <v>9</v>
      </c>
      <c r="B1667" s="117">
        <v>200</v>
      </c>
      <c r="C1667" s="119">
        <v>4.67</v>
      </c>
      <c r="D1667" s="117">
        <v>0.7</v>
      </c>
      <c r="E1667" s="117">
        <v>0.6</v>
      </c>
      <c r="F1667" s="117">
        <v>3</v>
      </c>
      <c r="J1667" s="235">
        <f t="shared" si="75"/>
        <v>9</v>
      </c>
      <c r="K1667" s="236">
        <f t="shared" si="77"/>
        <v>0.7</v>
      </c>
      <c r="L1667" s="236">
        <f t="shared" si="76"/>
        <v>4.67</v>
      </c>
    </row>
    <row r="1668" spans="1:12" hidden="1" x14ac:dyDescent="0.35">
      <c r="A1668" s="117">
        <v>10</v>
      </c>
      <c r="B1668" s="129">
        <v>1</v>
      </c>
      <c r="C1668" s="119">
        <v>12.87</v>
      </c>
      <c r="D1668" s="117">
        <v>14.1</v>
      </c>
      <c r="E1668" s="117">
        <v>11.9</v>
      </c>
      <c r="F1668" s="117">
        <v>1</v>
      </c>
      <c r="G1668" s="117">
        <v>2</v>
      </c>
      <c r="H1668" s="117">
        <v>0.7</v>
      </c>
      <c r="I1668" s="117">
        <v>2</v>
      </c>
      <c r="J1668" s="235">
        <f t="shared" si="75"/>
        <v>10</v>
      </c>
      <c r="K1668" s="236">
        <f t="shared" si="77"/>
        <v>14.1</v>
      </c>
      <c r="L1668" s="236">
        <f t="shared" si="76"/>
        <v>12.87</v>
      </c>
    </row>
    <row r="1669" spans="1:12" hidden="1" x14ac:dyDescent="0.35">
      <c r="A1669" s="117">
        <v>10</v>
      </c>
      <c r="B1669" s="129">
        <v>2</v>
      </c>
      <c r="C1669" s="119">
        <v>12.85</v>
      </c>
      <c r="D1669" s="117">
        <v>14.3</v>
      </c>
      <c r="E1669" s="117">
        <v>11.6</v>
      </c>
      <c r="F1669" s="117">
        <v>1</v>
      </c>
      <c r="G1669" s="117">
        <v>2</v>
      </c>
      <c r="H1669" s="117">
        <v>0.6</v>
      </c>
      <c r="I1669" s="117">
        <v>2</v>
      </c>
      <c r="J1669" s="235">
        <f t="shared" si="75"/>
        <v>10</v>
      </c>
      <c r="K1669" s="236">
        <f t="shared" si="77"/>
        <v>14.3</v>
      </c>
      <c r="L1669" s="236">
        <f t="shared" si="76"/>
        <v>12.85</v>
      </c>
    </row>
    <row r="1670" spans="1:12" hidden="1" x14ac:dyDescent="0.35">
      <c r="A1670" s="117">
        <v>10</v>
      </c>
      <c r="B1670" s="129">
        <v>3</v>
      </c>
      <c r="C1670" s="119">
        <v>13.14</v>
      </c>
      <c r="D1670" s="117">
        <v>15.4</v>
      </c>
      <c r="E1670" s="117">
        <v>13</v>
      </c>
      <c r="F1670" s="117">
        <v>1</v>
      </c>
      <c r="G1670" s="117">
        <v>2</v>
      </c>
      <c r="H1670" s="117">
        <v>1.2</v>
      </c>
      <c r="I1670" s="117">
        <v>2</v>
      </c>
      <c r="J1670" s="235">
        <f t="shared" si="75"/>
        <v>10</v>
      </c>
      <c r="K1670" s="236">
        <f t="shared" si="77"/>
        <v>15.4</v>
      </c>
      <c r="L1670" s="236">
        <f t="shared" si="76"/>
        <v>13.14</v>
      </c>
    </row>
    <row r="1671" spans="1:12" hidden="1" x14ac:dyDescent="0.35">
      <c r="A1671" s="117">
        <v>10</v>
      </c>
      <c r="B1671" s="129">
        <v>4</v>
      </c>
      <c r="C1671" s="119">
        <v>13.830000000000002</v>
      </c>
      <c r="D1671" s="117">
        <v>17.3</v>
      </c>
      <c r="E1671" s="117">
        <v>14.8</v>
      </c>
      <c r="F1671" s="117">
        <v>1</v>
      </c>
      <c r="G1671" s="117">
        <v>2</v>
      </c>
      <c r="H1671" s="117">
        <v>1.3</v>
      </c>
      <c r="I1671" s="117">
        <v>2</v>
      </c>
      <c r="J1671" s="235">
        <f t="shared" si="75"/>
        <v>10</v>
      </c>
      <c r="K1671" s="236">
        <f t="shared" si="77"/>
        <v>17.3</v>
      </c>
      <c r="L1671" s="236">
        <f t="shared" si="76"/>
        <v>13.830000000000002</v>
      </c>
    </row>
    <row r="1672" spans="1:12" hidden="1" x14ac:dyDescent="0.35">
      <c r="A1672" s="117">
        <v>10</v>
      </c>
      <c r="B1672" s="129">
        <v>5</v>
      </c>
      <c r="C1672" s="119">
        <v>12.99</v>
      </c>
      <c r="D1672" s="117">
        <v>14.5</v>
      </c>
      <c r="E1672" s="117">
        <v>12.2</v>
      </c>
      <c r="F1672" s="117">
        <v>1</v>
      </c>
      <c r="G1672" s="117">
        <v>2</v>
      </c>
      <c r="H1672" s="117">
        <v>0.9</v>
      </c>
      <c r="I1672" s="117">
        <v>2</v>
      </c>
      <c r="J1672" s="235">
        <f t="shared" si="75"/>
        <v>10</v>
      </c>
      <c r="K1672" s="236">
        <f t="shared" si="77"/>
        <v>14.5</v>
      </c>
      <c r="L1672" s="236">
        <f t="shared" si="76"/>
        <v>12.99</v>
      </c>
    </row>
    <row r="1673" spans="1:12" hidden="1" x14ac:dyDescent="0.35">
      <c r="A1673" s="117">
        <v>10</v>
      </c>
      <c r="B1673" s="129">
        <v>6</v>
      </c>
      <c r="C1673" s="119">
        <v>13.45</v>
      </c>
      <c r="D1673" s="117">
        <v>15.7</v>
      </c>
      <c r="E1673" s="117">
        <v>13.3</v>
      </c>
      <c r="F1673" s="117">
        <v>1</v>
      </c>
      <c r="G1673" s="117">
        <v>2</v>
      </c>
      <c r="H1673" s="117">
        <v>1.3</v>
      </c>
      <c r="I1673" s="117">
        <v>2</v>
      </c>
      <c r="J1673" s="235">
        <f t="shared" si="75"/>
        <v>10</v>
      </c>
      <c r="K1673" s="236">
        <f t="shared" si="77"/>
        <v>15.7</v>
      </c>
      <c r="L1673" s="236">
        <f t="shared" si="76"/>
        <v>13.45</v>
      </c>
    </row>
    <row r="1674" spans="1:12" hidden="1" x14ac:dyDescent="0.35">
      <c r="A1674" s="117">
        <v>10</v>
      </c>
      <c r="B1674" s="129">
        <v>7</v>
      </c>
      <c r="C1674" s="119">
        <v>12.23</v>
      </c>
      <c r="D1674" s="117">
        <v>13.3</v>
      </c>
      <c r="E1674" s="117">
        <v>11.4</v>
      </c>
      <c r="F1674" s="117">
        <v>1</v>
      </c>
      <c r="G1674" s="117">
        <v>2</v>
      </c>
      <c r="H1674" s="117">
        <v>1.2</v>
      </c>
      <c r="I1674" s="117">
        <v>2</v>
      </c>
      <c r="J1674" s="235">
        <f t="shared" si="75"/>
        <v>10</v>
      </c>
      <c r="K1674" s="236">
        <f t="shared" si="77"/>
        <v>13.3</v>
      </c>
      <c r="L1674" s="236">
        <f t="shared" si="76"/>
        <v>12.23</v>
      </c>
    </row>
    <row r="1675" spans="1:12" hidden="1" x14ac:dyDescent="0.35">
      <c r="A1675" s="117">
        <v>10</v>
      </c>
      <c r="B1675" s="129">
        <v>8</v>
      </c>
      <c r="C1675" s="119">
        <v>13.13</v>
      </c>
      <c r="D1675" s="117">
        <v>14.6</v>
      </c>
      <c r="E1675" s="117">
        <v>12.4</v>
      </c>
      <c r="F1675" s="117">
        <v>1</v>
      </c>
      <c r="G1675" s="117">
        <v>2</v>
      </c>
      <c r="H1675" s="117">
        <v>1.1000000000000001</v>
      </c>
      <c r="I1675" s="117">
        <v>2</v>
      </c>
      <c r="J1675" s="235">
        <f t="shared" ref="J1675:J1738" si="78">+A1675</f>
        <v>10</v>
      </c>
      <c r="K1675" s="236">
        <f t="shared" si="77"/>
        <v>14.6</v>
      </c>
      <c r="L1675" s="236">
        <f t="shared" ref="L1675:L1738" si="79">+C1675</f>
        <v>13.13</v>
      </c>
    </row>
    <row r="1676" spans="1:12" hidden="1" x14ac:dyDescent="0.35">
      <c r="A1676" s="117">
        <v>10</v>
      </c>
      <c r="B1676" s="129">
        <v>9</v>
      </c>
      <c r="C1676" s="119">
        <v>12.41</v>
      </c>
      <c r="D1676" s="117">
        <v>14</v>
      </c>
      <c r="E1676" s="117">
        <v>11</v>
      </c>
      <c r="F1676" s="117">
        <v>1</v>
      </c>
      <c r="G1676" s="117">
        <v>2</v>
      </c>
      <c r="H1676" s="117">
        <v>0.7</v>
      </c>
      <c r="I1676" s="117">
        <v>2</v>
      </c>
      <c r="J1676" s="235">
        <f t="shared" si="78"/>
        <v>10</v>
      </c>
      <c r="K1676" s="236">
        <f t="shared" si="77"/>
        <v>14</v>
      </c>
      <c r="L1676" s="236">
        <f t="shared" si="79"/>
        <v>12.41</v>
      </c>
    </row>
    <row r="1677" spans="1:12" hidden="1" x14ac:dyDescent="0.35">
      <c r="A1677" s="117">
        <v>10</v>
      </c>
      <c r="B1677" s="129">
        <v>10</v>
      </c>
      <c r="C1677" s="119">
        <v>12.95</v>
      </c>
      <c r="D1677" s="117">
        <v>16.5</v>
      </c>
      <c r="E1677" s="117">
        <v>13.8</v>
      </c>
      <c r="F1677" s="117">
        <v>1</v>
      </c>
      <c r="G1677" s="117">
        <v>2</v>
      </c>
      <c r="H1677" s="117">
        <v>0.9</v>
      </c>
      <c r="I1677" s="117">
        <v>2</v>
      </c>
      <c r="J1677" s="235">
        <f t="shared" si="78"/>
        <v>10</v>
      </c>
      <c r="K1677" s="236">
        <f t="shared" si="77"/>
        <v>16.5</v>
      </c>
      <c r="L1677" s="236">
        <f t="shared" si="79"/>
        <v>12.95</v>
      </c>
    </row>
    <row r="1678" spans="1:12" hidden="1" x14ac:dyDescent="0.35">
      <c r="A1678" s="117">
        <v>10</v>
      </c>
      <c r="B1678" s="129">
        <v>11</v>
      </c>
      <c r="C1678" s="119">
        <v>13.169999999999998</v>
      </c>
      <c r="D1678" s="117">
        <v>15.3</v>
      </c>
      <c r="E1678" s="117">
        <v>13</v>
      </c>
      <c r="F1678" s="117">
        <v>1</v>
      </c>
      <c r="G1678" s="117">
        <v>2</v>
      </c>
      <c r="H1678" s="117">
        <v>1.2</v>
      </c>
      <c r="I1678" s="117">
        <v>2</v>
      </c>
      <c r="J1678" s="235">
        <f t="shared" si="78"/>
        <v>10</v>
      </c>
      <c r="K1678" s="236">
        <f t="shared" si="77"/>
        <v>15.3</v>
      </c>
      <c r="L1678" s="236">
        <f t="shared" si="79"/>
        <v>13.169999999999998</v>
      </c>
    </row>
    <row r="1679" spans="1:12" hidden="1" x14ac:dyDescent="0.35">
      <c r="A1679" s="117">
        <v>10</v>
      </c>
      <c r="B1679" s="129">
        <v>12</v>
      </c>
      <c r="C1679" s="119">
        <v>13.4</v>
      </c>
      <c r="D1679" s="117">
        <v>17.399999999999999</v>
      </c>
      <c r="E1679" s="117">
        <v>14.1</v>
      </c>
      <c r="F1679" s="117">
        <v>1</v>
      </c>
      <c r="G1679" s="117">
        <v>2</v>
      </c>
      <c r="H1679" s="117">
        <v>1.4</v>
      </c>
      <c r="I1679" s="117">
        <v>2</v>
      </c>
      <c r="J1679" s="235">
        <f t="shared" si="78"/>
        <v>10</v>
      </c>
      <c r="K1679" s="236">
        <f t="shared" si="77"/>
        <v>17.399999999999999</v>
      </c>
      <c r="L1679" s="236">
        <f t="shared" si="79"/>
        <v>13.4</v>
      </c>
    </row>
    <row r="1680" spans="1:12" hidden="1" x14ac:dyDescent="0.35">
      <c r="A1680" s="117">
        <v>10</v>
      </c>
      <c r="B1680" s="129">
        <v>13</v>
      </c>
      <c r="C1680" s="119">
        <v>12.98</v>
      </c>
      <c r="D1680" s="117">
        <v>16.100000000000001</v>
      </c>
      <c r="E1680" s="117">
        <v>13.7</v>
      </c>
      <c r="F1680" s="117">
        <v>1</v>
      </c>
      <c r="G1680" s="117">
        <v>2</v>
      </c>
      <c r="H1680" s="117">
        <v>1.2</v>
      </c>
      <c r="I1680" s="117">
        <v>2</v>
      </c>
      <c r="J1680" s="235">
        <f t="shared" si="78"/>
        <v>10</v>
      </c>
      <c r="K1680" s="236">
        <f t="shared" si="77"/>
        <v>16.100000000000001</v>
      </c>
      <c r="L1680" s="236">
        <f t="shared" si="79"/>
        <v>12.98</v>
      </c>
    </row>
    <row r="1681" spans="1:12" hidden="1" x14ac:dyDescent="0.35">
      <c r="A1681" s="117">
        <v>10</v>
      </c>
      <c r="B1681" s="129">
        <v>14</v>
      </c>
      <c r="C1681" s="119">
        <v>12.809999999999999</v>
      </c>
      <c r="D1681" s="117">
        <v>14.2</v>
      </c>
      <c r="E1681" s="117">
        <v>12.3</v>
      </c>
      <c r="F1681" s="117">
        <v>1</v>
      </c>
      <c r="G1681" s="117">
        <v>2</v>
      </c>
      <c r="H1681" s="117">
        <v>0.9</v>
      </c>
      <c r="I1681" s="117">
        <v>2</v>
      </c>
      <c r="J1681" s="235">
        <f t="shared" si="78"/>
        <v>10</v>
      </c>
      <c r="K1681" s="236">
        <f t="shared" si="77"/>
        <v>14.2</v>
      </c>
      <c r="L1681" s="236">
        <f t="shared" si="79"/>
        <v>12.809999999999999</v>
      </c>
    </row>
    <row r="1682" spans="1:12" hidden="1" x14ac:dyDescent="0.35">
      <c r="A1682" s="117">
        <v>10</v>
      </c>
      <c r="B1682" s="129">
        <v>15</v>
      </c>
      <c r="C1682" s="119">
        <v>12.709999999999999</v>
      </c>
      <c r="D1682" s="117">
        <v>15.6</v>
      </c>
      <c r="E1682" s="117">
        <v>12.5</v>
      </c>
      <c r="F1682" s="117">
        <v>1</v>
      </c>
      <c r="G1682" s="117">
        <v>2</v>
      </c>
      <c r="H1682" s="117">
        <v>0.9</v>
      </c>
      <c r="I1682" s="117">
        <v>2</v>
      </c>
      <c r="J1682" s="235">
        <f t="shared" si="78"/>
        <v>10</v>
      </c>
      <c r="K1682" s="236">
        <f t="shared" si="77"/>
        <v>15.6</v>
      </c>
      <c r="L1682" s="236">
        <f t="shared" si="79"/>
        <v>12.709999999999999</v>
      </c>
    </row>
    <row r="1683" spans="1:12" hidden="1" x14ac:dyDescent="0.35">
      <c r="A1683" s="117">
        <v>10</v>
      </c>
      <c r="B1683" s="129">
        <v>16</v>
      </c>
      <c r="C1683" s="119">
        <v>13.77</v>
      </c>
      <c r="D1683" s="117">
        <v>16.100000000000001</v>
      </c>
      <c r="E1683" s="117">
        <v>13.8</v>
      </c>
      <c r="F1683" s="117">
        <v>1</v>
      </c>
      <c r="G1683" s="117">
        <v>2</v>
      </c>
      <c r="H1683" s="117">
        <v>0.8</v>
      </c>
      <c r="I1683" s="117">
        <v>2</v>
      </c>
      <c r="J1683" s="235">
        <f t="shared" si="78"/>
        <v>10</v>
      </c>
      <c r="K1683" s="236">
        <f t="shared" ref="K1683:K1746" si="80">+D1683</f>
        <v>16.100000000000001</v>
      </c>
      <c r="L1683" s="236">
        <f t="shared" si="79"/>
        <v>13.77</v>
      </c>
    </row>
    <row r="1684" spans="1:12" hidden="1" x14ac:dyDescent="0.35">
      <c r="A1684" s="117">
        <v>10</v>
      </c>
      <c r="B1684" s="129">
        <v>17</v>
      </c>
      <c r="C1684" s="119">
        <v>13.36</v>
      </c>
      <c r="D1684" s="117">
        <v>16</v>
      </c>
      <c r="E1684" s="117">
        <v>13.6</v>
      </c>
      <c r="F1684" s="117">
        <v>1</v>
      </c>
      <c r="G1684" s="117">
        <v>2</v>
      </c>
      <c r="H1684" s="117">
        <v>1</v>
      </c>
      <c r="I1684" s="117">
        <v>2</v>
      </c>
      <c r="J1684" s="235">
        <f t="shared" si="78"/>
        <v>10</v>
      </c>
      <c r="K1684" s="236">
        <f t="shared" si="80"/>
        <v>16</v>
      </c>
      <c r="L1684" s="236">
        <f t="shared" si="79"/>
        <v>13.36</v>
      </c>
    </row>
    <row r="1685" spans="1:12" hidden="1" x14ac:dyDescent="0.35">
      <c r="A1685" s="117">
        <v>10</v>
      </c>
      <c r="B1685" s="129">
        <v>18</v>
      </c>
      <c r="C1685" s="119">
        <v>12.690000000000001</v>
      </c>
      <c r="D1685" s="117">
        <v>15.2</v>
      </c>
      <c r="E1685" s="117">
        <v>12.8</v>
      </c>
      <c r="F1685" s="117">
        <v>1</v>
      </c>
      <c r="G1685" s="117">
        <v>2</v>
      </c>
      <c r="H1685" s="117">
        <v>0.6</v>
      </c>
      <c r="I1685" s="117">
        <v>2</v>
      </c>
      <c r="J1685" s="235">
        <f t="shared" si="78"/>
        <v>10</v>
      </c>
      <c r="K1685" s="236">
        <f t="shared" si="80"/>
        <v>15.2</v>
      </c>
      <c r="L1685" s="236">
        <f t="shared" si="79"/>
        <v>12.690000000000001</v>
      </c>
    </row>
    <row r="1686" spans="1:12" hidden="1" x14ac:dyDescent="0.35">
      <c r="A1686" s="117">
        <v>10</v>
      </c>
      <c r="B1686" s="129">
        <v>19</v>
      </c>
      <c r="C1686" s="119">
        <v>13.85</v>
      </c>
      <c r="D1686" s="117">
        <v>18.8</v>
      </c>
      <c r="E1686" s="117">
        <v>15.8</v>
      </c>
      <c r="F1686" s="117">
        <v>1</v>
      </c>
      <c r="G1686" s="117">
        <v>2</v>
      </c>
      <c r="H1686" s="117">
        <v>1.5</v>
      </c>
      <c r="I1686" s="117">
        <v>2</v>
      </c>
      <c r="J1686" s="235">
        <f t="shared" si="78"/>
        <v>10</v>
      </c>
      <c r="K1686" s="236">
        <f t="shared" si="80"/>
        <v>18.8</v>
      </c>
      <c r="L1686" s="236">
        <f t="shared" si="79"/>
        <v>13.85</v>
      </c>
    </row>
    <row r="1687" spans="1:12" hidden="1" x14ac:dyDescent="0.35">
      <c r="A1687" s="117">
        <v>10</v>
      </c>
      <c r="B1687" s="129">
        <v>20</v>
      </c>
      <c r="C1687" s="119">
        <v>13.49</v>
      </c>
      <c r="D1687" s="117">
        <v>17.899999999999999</v>
      </c>
      <c r="E1687" s="117">
        <v>15.2</v>
      </c>
      <c r="F1687" s="117">
        <v>1</v>
      </c>
      <c r="G1687" s="117">
        <v>2</v>
      </c>
      <c r="H1687" s="117">
        <v>1.4</v>
      </c>
      <c r="I1687" s="117">
        <v>2</v>
      </c>
      <c r="J1687" s="235">
        <f t="shared" si="78"/>
        <v>10</v>
      </c>
      <c r="K1687" s="236">
        <f t="shared" si="80"/>
        <v>17.899999999999999</v>
      </c>
      <c r="L1687" s="236">
        <f t="shared" si="79"/>
        <v>13.49</v>
      </c>
    </row>
    <row r="1688" spans="1:12" hidden="1" x14ac:dyDescent="0.35">
      <c r="A1688" s="117">
        <v>10</v>
      </c>
      <c r="B1688" s="129">
        <v>21</v>
      </c>
      <c r="C1688" s="119">
        <v>13.49</v>
      </c>
      <c r="D1688" s="117">
        <v>18.5</v>
      </c>
      <c r="E1688" s="117">
        <v>15.5</v>
      </c>
      <c r="F1688" s="117">
        <v>1</v>
      </c>
      <c r="G1688" s="117">
        <v>2</v>
      </c>
      <c r="H1688" s="117">
        <v>1.3</v>
      </c>
      <c r="I1688" s="117">
        <v>2</v>
      </c>
      <c r="J1688" s="235">
        <f t="shared" si="78"/>
        <v>10</v>
      </c>
      <c r="K1688" s="236">
        <f t="shared" si="80"/>
        <v>18.5</v>
      </c>
      <c r="L1688" s="236">
        <f t="shared" si="79"/>
        <v>13.49</v>
      </c>
    </row>
    <row r="1689" spans="1:12" hidden="1" x14ac:dyDescent="0.35">
      <c r="A1689" s="117">
        <v>10</v>
      </c>
      <c r="B1689" s="129">
        <v>22</v>
      </c>
      <c r="C1689" s="119">
        <v>13.91</v>
      </c>
      <c r="D1689" s="117">
        <v>18.3</v>
      </c>
      <c r="E1689" s="117">
        <v>15.4</v>
      </c>
      <c r="F1689" s="117">
        <v>1</v>
      </c>
      <c r="G1689" s="117">
        <v>2</v>
      </c>
      <c r="H1689" s="117">
        <v>0.7</v>
      </c>
      <c r="I1689" s="117">
        <v>2</v>
      </c>
      <c r="J1689" s="235">
        <f t="shared" si="78"/>
        <v>10</v>
      </c>
      <c r="K1689" s="236">
        <f t="shared" si="80"/>
        <v>18.3</v>
      </c>
      <c r="L1689" s="236">
        <f t="shared" si="79"/>
        <v>13.91</v>
      </c>
    </row>
    <row r="1690" spans="1:12" hidden="1" x14ac:dyDescent="0.35">
      <c r="A1690" s="117">
        <v>10</v>
      </c>
      <c r="B1690" s="129">
        <v>23</v>
      </c>
      <c r="C1690" s="119">
        <v>13.040000000000001</v>
      </c>
      <c r="D1690" s="117">
        <v>15.4</v>
      </c>
      <c r="E1690" s="117">
        <v>12.6</v>
      </c>
      <c r="F1690" s="117">
        <v>1</v>
      </c>
      <c r="G1690" s="117">
        <v>2</v>
      </c>
      <c r="H1690" s="117">
        <v>1.7</v>
      </c>
      <c r="I1690" s="117">
        <v>2</v>
      </c>
      <c r="J1690" s="235">
        <f t="shared" si="78"/>
        <v>10</v>
      </c>
      <c r="K1690" s="236">
        <f t="shared" si="80"/>
        <v>15.4</v>
      </c>
      <c r="L1690" s="236">
        <f t="shared" si="79"/>
        <v>13.040000000000001</v>
      </c>
    </row>
    <row r="1691" spans="1:12" hidden="1" x14ac:dyDescent="0.35">
      <c r="A1691" s="117">
        <v>10</v>
      </c>
      <c r="B1691" s="129">
        <v>24</v>
      </c>
      <c r="C1691" s="119">
        <v>13.65</v>
      </c>
      <c r="D1691" s="117">
        <v>18.8</v>
      </c>
      <c r="E1691" s="117">
        <v>15.8</v>
      </c>
      <c r="F1691" s="117">
        <v>1</v>
      </c>
      <c r="G1691" s="117">
        <v>2</v>
      </c>
      <c r="H1691" s="117">
        <v>1.2</v>
      </c>
      <c r="I1691" s="117">
        <v>2</v>
      </c>
      <c r="J1691" s="235">
        <f t="shared" si="78"/>
        <v>10</v>
      </c>
      <c r="K1691" s="236">
        <f t="shared" si="80"/>
        <v>18.8</v>
      </c>
      <c r="L1691" s="236">
        <f t="shared" si="79"/>
        <v>13.65</v>
      </c>
    </row>
    <row r="1692" spans="1:12" hidden="1" x14ac:dyDescent="0.35">
      <c r="A1692" s="117">
        <v>10</v>
      </c>
      <c r="B1692" s="117">
        <v>25</v>
      </c>
      <c r="C1692" s="119">
        <v>13.15</v>
      </c>
      <c r="D1692" s="117">
        <v>15.4</v>
      </c>
      <c r="E1692" s="117">
        <v>13.3</v>
      </c>
      <c r="F1692" s="117">
        <v>1</v>
      </c>
      <c r="G1692" s="117">
        <v>2</v>
      </c>
      <c r="H1692" s="117">
        <v>1</v>
      </c>
      <c r="J1692" s="235">
        <f t="shared" si="78"/>
        <v>10</v>
      </c>
      <c r="K1692" s="236">
        <f t="shared" si="80"/>
        <v>15.4</v>
      </c>
      <c r="L1692" s="236">
        <f t="shared" si="79"/>
        <v>13.15</v>
      </c>
    </row>
    <row r="1693" spans="1:12" hidden="1" x14ac:dyDescent="0.35">
      <c r="A1693" s="117">
        <v>10</v>
      </c>
      <c r="B1693" s="117">
        <v>26</v>
      </c>
      <c r="C1693" s="119">
        <v>13.819999999999999</v>
      </c>
      <c r="D1693" s="117">
        <v>16.600000000000001</v>
      </c>
      <c r="E1693" s="117">
        <v>14.3</v>
      </c>
      <c r="F1693" s="117">
        <v>1</v>
      </c>
      <c r="G1693" s="117">
        <v>2</v>
      </c>
      <c r="H1693" s="117">
        <v>1.5</v>
      </c>
      <c r="J1693" s="235">
        <f t="shared" si="78"/>
        <v>10</v>
      </c>
      <c r="K1693" s="236">
        <f t="shared" si="80"/>
        <v>16.600000000000001</v>
      </c>
      <c r="L1693" s="236">
        <f t="shared" si="79"/>
        <v>13.819999999999999</v>
      </c>
    </row>
    <row r="1694" spans="1:12" hidden="1" x14ac:dyDescent="0.35">
      <c r="A1694" s="117">
        <v>10</v>
      </c>
      <c r="B1694" s="117">
        <v>27</v>
      </c>
      <c r="C1694" s="119">
        <v>13.419999999999998</v>
      </c>
      <c r="D1694" s="117">
        <v>16.100000000000001</v>
      </c>
      <c r="E1694" s="117">
        <v>13.4</v>
      </c>
      <c r="F1694" s="117">
        <v>1</v>
      </c>
      <c r="G1694" s="117">
        <v>2</v>
      </c>
      <c r="H1694" s="117">
        <v>1.4</v>
      </c>
      <c r="J1694" s="235">
        <f t="shared" si="78"/>
        <v>10</v>
      </c>
      <c r="K1694" s="236">
        <f t="shared" si="80"/>
        <v>16.100000000000001</v>
      </c>
      <c r="L1694" s="236">
        <f t="shared" si="79"/>
        <v>13.419999999999998</v>
      </c>
    </row>
    <row r="1695" spans="1:12" hidden="1" x14ac:dyDescent="0.35">
      <c r="A1695" s="117">
        <v>10</v>
      </c>
      <c r="B1695" s="117">
        <v>28</v>
      </c>
      <c r="C1695" s="119">
        <v>13.7</v>
      </c>
      <c r="D1695" s="117">
        <v>15.7</v>
      </c>
      <c r="E1695" s="117">
        <v>13.6</v>
      </c>
      <c r="F1695" s="117">
        <v>1</v>
      </c>
      <c r="G1695" s="117">
        <v>2</v>
      </c>
      <c r="H1695" s="117">
        <v>0.9</v>
      </c>
      <c r="J1695" s="235">
        <f t="shared" si="78"/>
        <v>10</v>
      </c>
      <c r="K1695" s="236">
        <f t="shared" si="80"/>
        <v>15.7</v>
      </c>
      <c r="L1695" s="236">
        <f t="shared" si="79"/>
        <v>13.7</v>
      </c>
    </row>
    <row r="1696" spans="1:12" hidden="1" x14ac:dyDescent="0.35">
      <c r="A1696" s="117">
        <v>10</v>
      </c>
      <c r="B1696" s="117">
        <v>29</v>
      </c>
      <c r="C1696" s="119">
        <v>13.809999999999999</v>
      </c>
      <c r="D1696" s="117">
        <v>17.3</v>
      </c>
      <c r="E1696" s="117">
        <v>14.4</v>
      </c>
      <c r="F1696" s="117">
        <v>1</v>
      </c>
      <c r="G1696" s="117">
        <v>2</v>
      </c>
      <c r="H1696" s="117">
        <v>0.8</v>
      </c>
      <c r="J1696" s="235">
        <f t="shared" si="78"/>
        <v>10</v>
      </c>
      <c r="K1696" s="236">
        <f t="shared" si="80"/>
        <v>17.3</v>
      </c>
      <c r="L1696" s="236">
        <f t="shared" si="79"/>
        <v>13.809999999999999</v>
      </c>
    </row>
    <row r="1697" spans="1:12" hidden="1" x14ac:dyDescent="0.35">
      <c r="A1697" s="117">
        <v>10</v>
      </c>
      <c r="B1697" s="117">
        <v>30</v>
      </c>
      <c r="C1697" s="119">
        <v>13.219999999999999</v>
      </c>
      <c r="D1697" s="117">
        <v>15.9</v>
      </c>
      <c r="E1697" s="117">
        <v>13.6</v>
      </c>
      <c r="F1697" s="117">
        <v>1</v>
      </c>
      <c r="G1697" s="117">
        <v>2</v>
      </c>
      <c r="H1697" s="117">
        <v>1.2</v>
      </c>
      <c r="J1697" s="235">
        <f t="shared" si="78"/>
        <v>10</v>
      </c>
      <c r="K1697" s="236">
        <f t="shared" si="80"/>
        <v>15.9</v>
      </c>
      <c r="L1697" s="236">
        <f t="shared" si="79"/>
        <v>13.219999999999999</v>
      </c>
    </row>
    <row r="1698" spans="1:12" hidden="1" x14ac:dyDescent="0.35">
      <c r="A1698" s="117">
        <v>10</v>
      </c>
      <c r="B1698" s="117">
        <v>31</v>
      </c>
      <c r="C1698" s="119">
        <v>13.3</v>
      </c>
      <c r="D1698" s="117">
        <v>16.3</v>
      </c>
      <c r="E1698" s="117">
        <v>14.2</v>
      </c>
      <c r="F1698" s="117">
        <v>1</v>
      </c>
      <c r="G1698" s="117">
        <v>2</v>
      </c>
      <c r="H1698" s="117">
        <v>1.3</v>
      </c>
      <c r="J1698" s="235">
        <f t="shared" si="78"/>
        <v>10</v>
      </c>
      <c r="K1698" s="236">
        <f t="shared" si="80"/>
        <v>16.3</v>
      </c>
      <c r="L1698" s="236">
        <f t="shared" si="79"/>
        <v>13.3</v>
      </c>
    </row>
    <row r="1699" spans="1:12" hidden="1" x14ac:dyDescent="0.35">
      <c r="A1699" s="117">
        <v>10</v>
      </c>
      <c r="B1699" s="117">
        <v>32</v>
      </c>
      <c r="C1699" s="119">
        <v>13.73</v>
      </c>
      <c r="D1699" s="117">
        <v>17.399999999999999</v>
      </c>
      <c r="E1699" s="117">
        <v>15.8</v>
      </c>
      <c r="F1699" s="117">
        <v>1</v>
      </c>
      <c r="G1699" s="117">
        <v>2</v>
      </c>
      <c r="H1699" s="117">
        <v>0.7</v>
      </c>
      <c r="J1699" s="235">
        <f t="shared" si="78"/>
        <v>10</v>
      </c>
      <c r="K1699" s="236">
        <f t="shared" si="80"/>
        <v>17.399999999999999</v>
      </c>
      <c r="L1699" s="236">
        <f t="shared" si="79"/>
        <v>13.73</v>
      </c>
    </row>
    <row r="1700" spans="1:12" hidden="1" x14ac:dyDescent="0.35">
      <c r="A1700" s="117">
        <v>10</v>
      </c>
      <c r="B1700" s="117">
        <v>33</v>
      </c>
      <c r="C1700" s="119">
        <v>13.45</v>
      </c>
      <c r="D1700" s="117">
        <v>16.3</v>
      </c>
      <c r="E1700" s="117">
        <v>13.6</v>
      </c>
      <c r="F1700" s="117">
        <v>1</v>
      </c>
      <c r="G1700" s="117">
        <v>2</v>
      </c>
      <c r="H1700" s="117">
        <v>0.7</v>
      </c>
      <c r="J1700" s="235">
        <f t="shared" si="78"/>
        <v>10</v>
      </c>
      <c r="K1700" s="236">
        <f t="shared" si="80"/>
        <v>16.3</v>
      </c>
      <c r="L1700" s="236">
        <f t="shared" si="79"/>
        <v>13.45</v>
      </c>
    </row>
    <row r="1701" spans="1:12" hidden="1" x14ac:dyDescent="0.35">
      <c r="A1701" s="117">
        <v>10</v>
      </c>
      <c r="B1701" s="117">
        <v>34</v>
      </c>
      <c r="C1701" s="119">
        <v>13.12</v>
      </c>
      <c r="D1701" s="117">
        <v>16</v>
      </c>
      <c r="E1701" s="117">
        <v>14</v>
      </c>
      <c r="F1701" s="117">
        <v>1</v>
      </c>
      <c r="G1701" s="117">
        <v>2</v>
      </c>
      <c r="H1701" s="117">
        <v>1.3</v>
      </c>
      <c r="J1701" s="235">
        <f t="shared" si="78"/>
        <v>10</v>
      </c>
      <c r="K1701" s="236">
        <f t="shared" si="80"/>
        <v>16</v>
      </c>
      <c r="L1701" s="236">
        <f t="shared" si="79"/>
        <v>13.12</v>
      </c>
    </row>
    <row r="1702" spans="1:12" hidden="1" x14ac:dyDescent="0.35">
      <c r="A1702" s="117">
        <v>10</v>
      </c>
      <c r="B1702" s="117">
        <v>35</v>
      </c>
      <c r="C1702" s="119">
        <v>13.5</v>
      </c>
      <c r="D1702" s="117">
        <v>17.600000000000001</v>
      </c>
      <c r="E1702" s="117">
        <v>15.3</v>
      </c>
      <c r="F1702" s="117">
        <v>1</v>
      </c>
      <c r="G1702" s="117">
        <v>2</v>
      </c>
      <c r="H1702" s="117">
        <v>1.4</v>
      </c>
      <c r="J1702" s="235">
        <f t="shared" si="78"/>
        <v>10</v>
      </c>
      <c r="K1702" s="236">
        <f t="shared" si="80"/>
        <v>17.600000000000001</v>
      </c>
      <c r="L1702" s="236">
        <f t="shared" si="79"/>
        <v>13.5</v>
      </c>
    </row>
    <row r="1703" spans="1:12" hidden="1" x14ac:dyDescent="0.35">
      <c r="A1703" s="117">
        <v>10</v>
      </c>
      <c r="B1703" s="117">
        <v>36</v>
      </c>
      <c r="C1703" s="119">
        <v>13.24</v>
      </c>
      <c r="D1703" s="117">
        <v>16.2</v>
      </c>
      <c r="E1703" s="117">
        <v>13.2</v>
      </c>
      <c r="F1703" s="117">
        <v>1</v>
      </c>
      <c r="G1703" s="117">
        <v>2</v>
      </c>
      <c r="H1703" s="117">
        <v>1.1000000000000001</v>
      </c>
      <c r="J1703" s="235">
        <f t="shared" si="78"/>
        <v>10</v>
      </c>
      <c r="K1703" s="236">
        <f t="shared" si="80"/>
        <v>16.2</v>
      </c>
      <c r="L1703" s="236">
        <f t="shared" si="79"/>
        <v>13.24</v>
      </c>
    </row>
    <row r="1704" spans="1:12" hidden="1" x14ac:dyDescent="0.35">
      <c r="A1704" s="117">
        <v>10</v>
      </c>
      <c r="B1704" s="117">
        <v>37</v>
      </c>
      <c r="C1704" s="119">
        <v>13.55</v>
      </c>
      <c r="D1704" s="117">
        <v>16.5</v>
      </c>
      <c r="E1704" s="117">
        <v>14</v>
      </c>
      <c r="F1704" s="117">
        <v>1</v>
      </c>
      <c r="G1704" s="117">
        <v>2</v>
      </c>
      <c r="H1704" s="117">
        <v>1.7</v>
      </c>
      <c r="J1704" s="235">
        <f t="shared" si="78"/>
        <v>10</v>
      </c>
      <c r="K1704" s="236">
        <f t="shared" si="80"/>
        <v>16.5</v>
      </c>
      <c r="L1704" s="236">
        <f t="shared" si="79"/>
        <v>13.55</v>
      </c>
    </row>
    <row r="1705" spans="1:12" hidden="1" x14ac:dyDescent="0.35">
      <c r="A1705" s="117">
        <v>10</v>
      </c>
      <c r="B1705" s="117">
        <v>38</v>
      </c>
      <c r="C1705" s="119">
        <v>13.91</v>
      </c>
      <c r="D1705" s="117">
        <v>16.600000000000001</v>
      </c>
      <c r="E1705" s="117">
        <v>14.3</v>
      </c>
      <c r="F1705" s="117">
        <v>1</v>
      </c>
      <c r="G1705" s="117">
        <v>2</v>
      </c>
      <c r="H1705" s="117">
        <v>1.6</v>
      </c>
      <c r="J1705" s="235">
        <f t="shared" si="78"/>
        <v>10</v>
      </c>
      <c r="K1705" s="236">
        <f t="shared" si="80"/>
        <v>16.600000000000001</v>
      </c>
      <c r="L1705" s="236">
        <f t="shared" si="79"/>
        <v>13.91</v>
      </c>
    </row>
    <row r="1706" spans="1:12" hidden="1" x14ac:dyDescent="0.35">
      <c r="A1706" s="117">
        <v>10</v>
      </c>
      <c r="B1706" s="117">
        <v>39</v>
      </c>
      <c r="C1706" s="119">
        <v>12.75</v>
      </c>
      <c r="D1706" s="117">
        <v>16.399999999999999</v>
      </c>
      <c r="E1706" s="117">
        <v>14.1</v>
      </c>
      <c r="F1706" s="117">
        <v>1</v>
      </c>
      <c r="G1706" s="117">
        <v>2</v>
      </c>
      <c r="H1706" s="117">
        <v>1.9</v>
      </c>
      <c r="J1706" s="235">
        <f t="shared" si="78"/>
        <v>10</v>
      </c>
      <c r="K1706" s="236">
        <f t="shared" si="80"/>
        <v>16.399999999999999</v>
      </c>
      <c r="L1706" s="236">
        <f t="shared" si="79"/>
        <v>12.75</v>
      </c>
    </row>
    <row r="1707" spans="1:12" hidden="1" x14ac:dyDescent="0.35">
      <c r="A1707" s="117">
        <v>10</v>
      </c>
      <c r="B1707" s="117">
        <v>40</v>
      </c>
      <c r="C1707" s="119">
        <v>12.84</v>
      </c>
      <c r="D1707" s="117">
        <v>14.8</v>
      </c>
      <c r="E1707" s="117">
        <v>12.2</v>
      </c>
      <c r="F1707" s="117">
        <v>1</v>
      </c>
      <c r="G1707" s="117">
        <v>2</v>
      </c>
      <c r="H1707" s="117">
        <v>1.3</v>
      </c>
      <c r="J1707" s="235">
        <f t="shared" si="78"/>
        <v>10</v>
      </c>
      <c r="K1707" s="236">
        <f t="shared" si="80"/>
        <v>14.8</v>
      </c>
      <c r="L1707" s="236">
        <f t="shared" si="79"/>
        <v>12.84</v>
      </c>
    </row>
    <row r="1708" spans="1:12" hidden="1" x14ac:dyDescent="0.35">
      <c r="A1708" s="117">
        <v>10</v>
      </c>
      <c r="B1708" s="117">
        <v>41</v>
      </c>
      <c r="C1708" s="119">
        <v>12.690000000000001</v>
      </c>
      <c r="D1708" s="117">
        <v>12.8</v>
      </c>
      <c r="E1708" s="117">
        <v>11.3</v>
      </c>
      <c r="F1708" s="117">
        <v>1</v>
      </c>
      <c r="G1708" s="117">
        <v>2</v>
      </c>
      <c r="H1708" s="117">
        <v>0.7</v>
      </c>
      <c r="J1708" s="235">
        <f t="shared" si="78"/>
        <v>10</v>
      </c>
      <c r="K1708" s="236">
        <f t="shared" si="80"/>
        <v>12.8</v>
      </c>
      <c r="L1708" s="236">
        <f t="shared" si="79"/>
        <v>12.690000000000001</v>
      </c>
    </row>
    <row r="1709" spans="1:12" hidden="1" x14ac:dyDescent="0.35">
      <c r="A1709" s="117">
        <v>10</v>
      </c>
      <c r="B1709" s="117">
        <v>42</v>
      </c>
      <c r="C1709" s="119">
        <v>11.68</v>
      </c>
      <c r="D1709" s="117">
        <v>12</v>
      </c>
      <c r="E1709" s="117">
        <v>10.1</v>
      </c>
      <c r="F1709" s="117">
        <v>1</v>
      </c>
      <c r="G1709" s="117">
        <v>2</v>
      </c>
      <c r="H1709" s="117">
        <v>0.7</v>
      </c>
      <c r="J1709" s="235">
        <f t="shared" si="78"/>
        <v>10</v>
      </c>
      <c r="K1709" s="236">
        <f t="shared" si="80"/>
        <v>12</v>
      </c>
      <c r="L1709" s="236">
        <f t="shared" si="79"/>
        <v>11.68</v>
      </c>
    </row>
    <row r="1710" spans="1:12" hidden="1" x14ac:dyDescent="0.35">
      <c r="A1710" s="117">
        <v>10</v>
      </c>
      <c r="B1710" s="117">
        <v>43</v>
      </c>
      <c r="C1710" s="119">
        <v>13.319999999999999</v>
      </c>
      <c r="D1710" s="117">
        <v>16.5</v>
      </c>
      <c r="E1710" s="117">
        <v>14.4</v>
      </c>
      <c r="F1710" s="117">
        <v>1</v>
      </c>
      <c r="G1710" s="117">
        <v>2</v>
      </c>
      <c r="H1710" s="117">
        <v>0.6</v>
      </c>
      <c r="J1710" s="235">
        <f t="shared" si="78"/>
        <v>10</v>
      </c>
      <c r="K1710" s="236">
        <f t="shared" si="80"/>
        <v>16.5</v>
      </c>
      <c r="L1710" s="236">
        <f t="shared" si="79"/>
        <v>13.319999999999999</v>
      </c>
    </row>
    <row r="1711" spans="1:12" hidden="1" x14ac:dyDescent="0.35">
      <c r="A1711" s="117">
        <v>10</v>
      </c>
      <c r="B1711" s="117">
        <v>44</v>
      </c>
      <c r="C1711" s="119">
        <v>12.89</v>
      </c>
      <c r="D1711" s="117">
        <v>15.2</v>
      </c>
      <c r="E1711" s="117">
        <v>13.2</v>
      </c>
      <c r="F1711" s="117">
        <v>1</v>
      </c>
      <c r="G1711" s="117">
        <v>2</v>
      </c>
      <c r="H1711" s="117">
        <v>0.9</v>
      </c>
      <c r="J1711" s="235">
        <f t="shared" si="78"/>
        <v>10</v>
      </c>
      <c r="K1711" s="236">
        <f t="shared" si="80"/>
        <v>15.2</v>
      </c>
      <c r="L1711" s="236">
        <f t="shared" si="79"/>
        <v>12.89</v>
      </c>
    </row>
    <row r="1712" spans="1:12" hidden="1" x14ac:dyDescent="0.35">
      <c r="A1712" s="117">
        <v>10</v>
      </c>
      <c r="B1712" s="117">
        <v>45</v>
      </c>
      <c r="C1712" s="119">
        <v>13.14</v>
      </c>
      <c r="D1712" s="117">
        <v>15.5</v>
      </c>
      <c r="E1712" s="117">
        <v>13.3</v>
      </c>
      <c r="F1712" s="117">
        <v>1</v>
      </c>
      <c r="G1712" s="117">
        <v>2</v>
      </c>
      <c r="H1712" s="117">
        <v>0.5</v>
      </c>
      <c r="J1712" s="235">
        <f t="shared" si="78"/>
        <v>10</v>
      </c>
      <c r="K1712" s="236">
        <f t="shared" si="80"/>
        <v>15.5</v>
      </c>
      <c r="L1712" s="236">
        <f t="shared" si="79"/>
        <v>13.14</v>
      </c>
    </row>
    <row r="1713" spans="1:12" hidden="1" x14ac:dyDescent="0.35">
      <c r="A1713" s="117">
        <v>10</v>
      </c>
      <c r="B1713" s="117">
        <v>46</v>
      </c>
      <c r="C1713" s="119">
        <v>11.85</v>
      </c>
      <c r="D1713" s="117">
        <v>12.1</v>
      </c>
      <c r="E1713" s="117">
        <v>10</v>
      </c>
      <c r="F1713" s="117">
        <v>1</v>
      </c>
      <c r="G1713" s="117">
        <v>2</v>
      </c>
      <c r="H1713" s="117">
        <v>0.8</v>
      </c>
      <c r="J1713" s="235">
        <f t="shared" si="78"/>
        <v>10</v>
      </c>
      <c r="K1713" s="236">
        <f t="shared" si="80"/>
        <v>12.1</v>
      </c>
      <c r="L1713" s="236">
        <f t="shared" si="79"/>
        <v>11.85</v>
      </c>
    </row>
    <row r="1714" spans="1:12" hidden="1" x14ac:dyDescent="0.35">
      <c r="A1714" s="117">
        <v>10</v>
      </c>
      <c r="B1714" s="117">
        <v>47</v>
      </c>
      <c r="C1714" s="119">
        <v>13.3</v>
      </c>
      <c r="D1714" s="117">
        <v>15.4</v>
      </c>
      <c r="E1714" s="117">
        <v>12.8</v>
      </c>
      <c r="F1714" s="117">
        <v>1</v>
      </c>
      <c r="G1714" s="117">
        <v>2</v>
      </c>
      <c r="H1714" s="117">
        <v>1.2</v>
      </c>
      <c r="J1714" s="235">
        <f t="shared" si="78"/>
        <v>10</v>
      </c>
      <c r="K1714" s="236">
        <f t="shared" si="80"/>
        <v>15.4</v>
      </c>
      <c r="L1714" s="236">
        <f t="shared" si="79"/>
        <v>13.3</v>
      </c>
    </row>
    <row r="1715" spans="1:12" hidden="1" x14ac:dyDescent="0.35">
      <c r="A1715" s="117">
        <v>10</v>
      </c>
      <c r="B1715" s="117">
        <v>48</v>
      </c>
      <c r="C1715" s="119">
        <v>13.16</v>
      </c>
      <c r="D1715" s="117">
        <v>14.7</v>
      </c>
      <c r="E1715" s="117">
        <v>12.3</v>
      </c>
      <c r="F1715" s="117">
        <v>1</v>
      </c>
      <c r="G1715" s="117">
        <v>2</v>
      </c>
      <c r="H1715" s="117">
        <v>1.1000000000000001</v>
      </c>
      <c r="J1715" s="235">
        <f t="shared" si="78"/>
        <v>10</v>
      </c>
      <c r="K1715" s="236">
        <f t="shared" si="80"/>
        <v>14.7</v>
      </c>
      <c r="L1715" s="236">
        <f t="shared" si="79"/>
        <v>13.16</v>
      </c>
    </row>
    <row r="1716" spans="1:12" hidden="1" x14ac:dyDescent="0.35">
      <c r="A1716" s="117">
        <v>10</v>
      </c>
      <c r="B1716" s="117">
        <v>49</v>
      </c>
      <c r="C1716" s="119">
        <v>11.84</v>
      </c>
      <c r="D1716" s="117">
        <v>11.4</v>
      </c>
      <c r="E1716" s="117">
        <v>9.5</v>
      </c>
      <c r="F1716" s="117">
        <v>1</v>
      </c>
      <c r="G1716" s="117">
        <v>2</v>
      </c>
      <c r="H1716" s="117">
        <v>0.4</v>
      </c>
      <c r="J1716" s="235">
        <f t="shared" si="78"/>
        <v>10</v>
      </c>
      <c r="K1716" s="236">
        <f t="shared" si="80"/>
        <v>11.4</v>
      </c>
      <c r="L1716" s="236">
        <f t="shared" si="79"/>
        <v>11.84</v>
      </c>
    </row>
    <row r="1717" spans="1:12" hidden="1" x14ac:dyDescent="0.35">
      <c r="A1717" s="117">
        <v>10</v>
      </c>
      <c r="B1717" s="117">
        <v>50</v>
      </c>
      <c r="C1717" s="119">
        <v>13.169999999999998</v>
      </c>
      <c r="D1717" s="117">
        <v>14.7</v>
      </c>
      <c r="E1717" s="117">
        <v>12.6</v>
      </c>
      <c r="F1717" s="117">
        <v>1</v>
      </c>
      <c r="G1717" s="117">
        <v>2</v>
      </c>
      <c r="H1717" s="117">
        <v>0.6</v>
      </c>
      <c r="J1717" s="235">
        <f t="shared" si="78"/>
        <v>10</v>
      </c>
      <c r="K1717" s="236">
        <f t="shared" si="80"/>
        <v>14.7</v>
      </c>
      <c r="L1717" s="236">
        <f t="shared" si="79"/>
        <v>13.169999999999998</v>
      </c>
    </row>
    <row r="1718" spans="1:12" hidden="1" x14ac:dyDescent="0.35">
      <c r="A1718" s="117">
        <v>10</v>
      </c>
      <c r="B1718" s="117">
        <v>51</v>
      </c>
      <c r="C1718" s="119">
        <v>12.3</v>
      </c>
      <c r="D1718" s="117">
        <v>12.5</v>
      </c>
      <c r="E1718" s="117">
        <v>10.7</v>
      </c>
      <c r="F1718" s="117">
        <v>1</v>
      </c>
      <c r="G1718" s="117">
        <v>2</v>
      </c>
      <c r="H1718" s="117">
        <v>0.3</v>
      </c>
      <c r="J1718" s="235">
        <f t="shared" si="78"/>
        <v>10</v>
      </c>
      <c r="K1718" s="236">
        <f t="shared" si="80"/>
        <v>12.5</v>
      </c>
      <c r="L1718" s="236">
        <f t="shared" si="79"/>
        <v>12.3</v>
      </c>
    </row>
    <row r="1719" spans="1:12" hidden="1" x14ac:dyDescent="0.35">
      <c r="A1719" s="117">
        <v>10</v>
      </c>
      <c r="B1719" s="117">
        <v>52</v>
      </c>
      <c r="C1719" s="119">
        <v>13.14</v>
      </c>
      <c r="D1719" s="117">
        <v>14.6</v>
      </c>
      <c r="E1719" s="117">
        <v>12.6</v>
      </c>
      <c r="F1719" s="117">
        <v>1</v>
      </c>
      <c r="G1719" s="117">
        <v>2</v>
      </c>
      <c r="H1719" s="117">
        <v>0.8</v>
      </c>
      <c r="J1719" s="235">
        <f t="shared" si="78"/>
        <v>10</v>
      </c>
      <c r="K1719" s="236">
        <f t="shared" si="80"/>
        <v>14.6</v>
      </c>
      <c r="L1719" s="236">
        <f t="shared" si="79"/>
        <v>13.14</v>
      </c>
    </row>
    <row r="1720" spans="1:12" hidden="1" x14ac:dyDescent="0.35">
      <c r="A1720" s="117">
        <v>10</v>
      </c>
      <c r="B1720" s="117">
        <v>53</v>
      </c>
      <c r="C1720" s="119">
        <v>12.27</v>
      </c>
      <c r="D1720" s="117">
        <v>12.3</v>
      </c>
      <c r="E1720" s="117">
        <v>10.6</v>
      </c>
      <c r="F1720" s="117">
        <v>1</v>
      </c>
      <c r="G1720" s="117">
        <v>2</v>
      </c>
      <c r="H1720" s="117">
        <v>0.4</v>
      </c>
      <c r="J1720" s="235">
        <f t="shared" si="78"/>
        <v>10</v>
      </c>
      <c r="K1720" s="236">
        <f t="shared" si="80"/>
        <v>12.3</v>
      </c>
      <c r="L1720" s="236">
        <f t="shared" si="79"/>
        <v>12.27</v>
      </c>
    </row>
    <row r="1721" spans="1:12" hidden="1" x14ac:dyDescent="0.35">
      <c r="A1721" s="117">
        <v>10</v>
      </c>
      <c r="B1721" s="117">
        <v>54</v>
      </c>
      <c r="C1721" s="119">
        <v>11.879999999999999</v>
      </c>
      <c r="D1721" s="117">
        <v>10.9</v>
      </c>
      <c r="E1721" s="117">
        <v>9.1999999999999993</v>
      </c>
      <c r="F1721" s="117">
        <v>1</v>
      </c>
      <c r="G1721" s="117">
        <v>2</v>
      </c>
      <c r="H1721" s="117">
        <v>0.4</v>
      </c>
      <c r="J1721" s="235">
        <f t="shared" si="78"/>
        <v>10</v>
      </c>
      <c r="K1721" s="236">
        <f t="shared" si="80"/>
        <v>10.9</v>
      </c>
      <c r="L1721" s="236">
        <f t="shared" si="79"/>
        <v>11.879999999999999</v>
      </c>
    </row>
    <row r="1722" spans="1:12" hidden="1" x14ac:dyDescent="0.35">
      <c r="A1722" s="117">
        <v>10</v>
      </c>
      <c r="B1722" s="117">
        <v>55</v>
      </c>
      <c r="C1722" s="119">
        <v>12.3</v>
      </c>
      <c r="D1722" s="117">
        <v>12.9</v>
      </c>
      <c r="E1722" s="117">
        <v>10.7</v>
      </c>
      <c r="F1722" s="117">
        <v>1</v>
      </c>
      <c r="G1722" s="117">
        <v>2</v>
      </c>
      <c r="H1722" s="117">
        <v>0.5</v>
      </c>
      <c r="J1722" s="235">
        <f t="shared" si="78"/>
        <v>10</v>
      </c>
      <c r="K1722" s="236">
        <f t="shared" si="80"/>
        <v>12.9</v>
      </c>
      <c r="L1722" s="236">
        <f t="shared" si="79"/>
        <v>12.3</v>
      </c>
    </row>
    <row r="1723" spans="1:12" hidden="1" x14ac:dyDescent="0.35">
      <c r="A1723" s="117">
        <v>10</v>
      </c>
      <c r="B1723" s="117">
        <v>56</v>
      </c>
      <c r="C1723" s="119">
        <v>12.809999999999999</v>
      </c>
      <c r="D1723" s="117">
        <v>15.4</v>
      </c>
      <c r="E1723" s="117">
        <v>12.3</v>
      </c>
      <c r="F1723" s="117">
        <v>1</v>
      </c>
      <c r="G1723" s="117">
        <v>2</v>
      </c>
      <c r="H1723" s="117">
        <v>1.8</v>
      </c>
      <c r="J1723" s="235">
        <f t="shared" si="78"/>
        <v>10</v>
      </c>
      <c r="K1723" s="236">
        <f t="shared" si="80"/>
        <v>15.4</v>
      </c>
      <c r="L1723" s="236">
        <f t="shared" si="79"/>
        <v>12.809999999999999</v>
      </c>
    </row>
    <row r="1724" spans="1:12" hidden="1" x14ac:dyDescent="0.35">
      <c r="A1724" s="117">
        <v>10</v>
      </c>
      <c r="B1724" s="117">
        <v>57</v>
      </c>
      <c r="C1724" s="119">
        <v>12.36</v>
      </c>
      <c r="D1724" s="117">
        <v>12.4</v>
      </c>
      <c r="E1724" s="117">
        <v>10.6</v>
      </c>
      <c r="F1724" s="117">
        <v>1</v>
      </c>
      <c r="G1724" s="117">
        <v>2</v>
      </c>
      <c r="H1724" s="117">
        <v>0.5</v>
      </c>
      <c r="J1724" s="235">
        <f t="shared" si="78"/>
        <v>10</v>
      </c>
      <c r="K1724" s="236">
        <f t="shared" si="80"/>
        <v>12.4</v>
      </c>
      <c r="L1724" s="236">
        <f t="shared" si="79"/>
        <v>12.36</v>
      </c>
    </row>
    <row r="1725" spans="1:12" hidden="1" x14ac:dyDescent="0.35">
      <c r="A1725" s="117">
        <v>10</v>
      </c>
      <c r="B1725" s="117">
        <v>58</v>
      </c>
      <c r="C1725" s="119">
        <v>10.84</v>
      </c>
      <c r="D1725" s="117">
        <v>8.5</v>
      </c>
      <c r="E1725" s="117">
        <v>7.1</v>
      </c>
      <c r="F1725" s="117">
        <v>1</v>
      </c>
      <c r="G1725" s="117">
        <v>2</v>
      </c>
      <c r="H1725" s="117">
        <v>1</v>
      </c>
      <c r="J1725" s="235">
        <f t="shared" si="78"/>
        <v>10</v>
      </c>
      <c r="K1725" s="236">
        <f t="shared" si="80"/>
        <v>8.5</v>
      </c>
      <c r="L1725" s="236">
        <f t="shared" si="79"/>
        <v>10.84</v>
      </c>
    </row>
    <row r="1726" spans="1:12" hidden="1" x14ac:dyDescent="0.35">
      <c r="A1726" s="117">
        <v>10</v>
      </c>
      <c r="B1726" s="117">
        <v>59</v>
      </c>
      <c r="C1726" s="119">
        <v>12.73</v>
      </c>
      <c r="D1726" s="117">
        <v>15.4</v>
      </c>
      <c r="E1726" s="117">
        <v>13.3</v>
      </c>
      <c r="F1726" s="117">
        <v>1</v>
      </c>
      <c r="G1726" s="117">
        <v>2</v>
      </c>
      <c r="H1726" s="117">
        <v>0.9</v>
      </c>
      <c r="J1726" s="235">
        <f t="shared" si="78"/>
        <v>10</v>
      </c>
      <c r="K1726" s="236">
        <f t="shared" si="80"/>
        <v>15.4</v>
      </c>
      <c r="L1726" s="236">
        <f t="shared" si="79"/>
        <v>12.73</v>
      </c>
    </row>
    <row r="1727" spans="1:12" hidden="1" x14ac:dyDescent="0.35">
      <c r="A1727" s="117">
        <v>10</v>
      </c>
      <c r="B1727" s="117">
        <v>60</v>
      </c>
      <c r="C1727" s="119">
        <v>12.22</v>
      </c>
      <c r="D1727" s="117">
        <v>12.7</v>
      </c>
      <c r="E1727" s="117">
        <v>11.1</v>
      </c>
      <c r="F1727" s="117">
        <v>1</v>
      </c>
      <c r="G1727" s="117">
        <v>2</v>
      </c>
      <c r="H1727" s="117">
        <v>0.8</v>
      </c>
      <c r="J1727" s="235">
        <f t="shared" si="78"/>
        <v>10</v>
      </c>
      <c r="K1727" s="236">
        <f t="shared" si="80"/>
        <v>12.7</v>
      </c>
      <c r="L1727" s="236">
        <f t="shared" si="79"/>
        <v>12.22</v>
      </c>
    </row>
    <row r="1728" spans="1:12" hidden="1" x14ac:dyDescent="0.35">
      <c r="A1728" s="117">
        <v>10</v>
      </c>
      <c r="B1728" s="117">
        <v>61</v>
      </c>
      <c r="C1728" s="119">
        <v>12.16</v>
      </c>
      <c r="D1728" s="117">
        <v>13.5</v>
      </c>
      <c r="E1728" s="117">
        <v>11.2</v>
      </c>
      <c r="F1728" s="117">
        <v>1</v>
      </c>
      <c r="G1728" s="117">
        <v>2</v>
      </c>
      <c r="H1728" s="117">
        <v>1.7</v>
      </c>
      <c r="J1728" s="235">
        <f t="shared" si="78"/>
        <v>10</v>
      </c>
      <c r="K1728" s="236">
        <f t="shared" si="80"/>
        <v>13.5</v>
      </c>
      <c r="L1728" s="236">
        <f t="shared" si="79"/>
        <v>12.16</v>
      </c>
    </row>
    <row r="1729" spans="1:12" hidden="1" x14ac:dyDescent="0.35">
      <c r="A1729" s="117">
        <v>10</v>
      </c>
      <c r="B1729" s="117">
        <v>62</v>
      </c>
      <c r="C1729" s="119">
        <v>13.330000000000002</v>
      </c>
      <c r="D1729" s="117">
        <v>14.4</v>
      </c>
      <c r="E1729" s="117">
        <v>12.5</v>
      </c>
      <c r="F1729" s="117">
        <v>1</v>
      </c>
      <c r="G1729" s="117">
        <v>2</v>
      </c>
      <c r="H1729" s="117">
        <v>1.6</v>
      </c>
      <c r="J1729" s="235">
        <f t="shared" si="78"/>
        <v>10</v>
      </c>
      <c r="K1729" s="236">
        <f t="shared" si="80"/>
        <v>14.4</v>
      </c>
      <c r="L1729" s="236">
        <f t="shared" si="79"/>
        <v>13.330000000000002</v>
      </c>
    </row>
    <row r="1730" spans="1:12" hidden="1" x14ac:dyDescent="0.35">
      <c r="A1730" s="117">
        <v>10</v>
      </c>
      <c r="B1730" s="117">
        <v>63</v>
      </c>
      <c r="C1730" s="119">
        <v>12.34</v>
      </c>
      <c r="D1730" s="117">
        <v>13</v>
      </c>
      <c r="E1730" s="117">
        <v>10.9</v>
      </c>
      <c r="F1730" s="117">
        <v>1</v>
      </c>
      <c r="G1730" s="117">
        <v>2</v>
      </c>
      <c r="H1730" s="117">
        <v>0.8</v>
      </c>
      <c r="J1730" s="235">
        <f t="shared" si="78"/>
        <v>10</v>
      </c>
      <c r="K1730" s="236">
        <f t="shared" si="80"/>
        <v>13</v>
      </c>
      <c r="L1730" s="236">
        <f t="shared" si="79"/>
        <v>12.34</v>
      </c>
    </row>
    <row r="1731" spans="1:12" hidden="1" x14ac:dyDescent="0.35">
      <c r="A1731" s="117">
        <v>10</v>
      </c>
      <c r="B1731" s="117">
        <v>64</v>
      </c>
      <c r="C1731" s="119">
        <v>12.919999999999998</v>
      </c>
      <c r="D1731" s="117">
        <v>14.7</v>
      </c>
      <c r="E1731" s="117">
        <v>12.5</v>
      </c>
      <c r="F1731" s="117">
        <v>1</v>
      </c>
      <c r="G1731" s="117">
        <v>2</v>
      </c>
      <c r="H1731" s="117">
        <v>1.2</v>
      </c>
      <c r="J1731" s="235">
        <f t="shared" si="78"/>
        <v>10</v>
      </c>
      <c r="K1731" s="236">
        <f t="shared" si="80"/>
        <v>14.7</v>
      </c>
      <c r="L1731" s="236">
        <f t="shared" si="79"/>
        <v>12.919999999999998</v>
      </c>
    </row>
    <row r="1732" spans="1:12" hidden="1" x14ac:dyDescent="0.35">
      <c r="A1732" s="117">
        <v>10</v>
      </c>
      <c r="B1732" s="117">
        <v>65</v>
      </c>
      <c r="C1732" s="119">
        <v>13.52</v>
      </c>
      <c r="D1732" s="117">
        <v>16.7</v>
      </c>
      <c r="E1732" s="117">
        <v>14.1</v>
      </c>
      <c r="F1732" s="117">
        <v>1</v>
      </c>
      <c r="G1732" s="117">
        <v>2</v>
      </c>
      <c r="H1732" s="117">
        <v>1.6</v>
      </c>
      <c r="J1732" s="235">
        <f t="shared" si="78"/>
        <v>10</v>
      </c>
      <c r="K1732" s="236">
        <f t="shared" si="80"/>
        <v>16.7</v>
      </c>
      <c r="L1732" s="236">
        <f t="shared" si="79"/>
        <v>13.52</v>
      </c>
    </row>
    <row r="1733" spans="1:12" hidden="1" x14ac:dyDescent="0.35">
      <c r="A1733" s="117">
        <v>10</v>
      </c>
      <c r="B1733" s="117">
        <v>66</v>
      </c>
      <c r="C1733" s="119">
        <v>13.569999999999999</v>
      </c>
      <c r="D1733" s="117">
        <v>16.2</v>
      </c>
      <c r="E1733" s="117">
        <v>14.4</v>
      </c>
      <c r="F1733" s="117">
        <v>1</v>
      </c>
      <c r="G1733" s="117">
        <v>2</v>
      </c>
      <c r="H1733" s="117">
        <v>0.8</v>
      </c>
      <c r="J1733" s="235">
        <f t="shared" si="78"/>
        <v>10</v>
      </c>
      <c r="K1733" s="236">
        <f t="shared" si="80"/>
        <v>16.2</v>
      </c>
      <c r="L1733" s="236">
        <f t="shared" si="79"/>
        <v>13.569999999999999</v>
      </c>
    </row>
    <row r="1734" spans="1:12" hidden="1" x14ac:dyDescent="0.35">
      <c r="A1734" s="117">
        <v>10</v>
      </c>
      <c r="B1734" s="117">
        <v>67</v>
      </c>
      <c r="C1734" s="119">
        <v>13.059999999999999</v>
      </c>
      <c r="D1734" s="117">
        <v>14.9</v>
      </c>
      <c r="E1734" s="117">
        <v>13.6</v>
      </c>
      <c r="F1734" s="117">
        <v>1</v>
      </c>
      <c r="G1734" s="117">
        <v>2</v>
      </c>
      <c r="H1734" s="117">
        <v>1</v>
      </c>
      <c r="J1734" s="235">
        <f t="shared" si="78"/>
        <v>10</v>
      </c>
      <c r="K1734" s="236">
        <f t="shared" si="80"/>
        <v>14.9</v>
      </c>
      <c r="L1734" s="236">
        <f t="shared" si="79"/>
        <v>13.059999999999999</v>
      </c>
    </row>
    <row r="1735" spans="1:12" hidden="1" x14ac:dyDescent="0.35">
      <c r="A1735" s="117">
        <v>10</v>
      </c>
      <c r="B1735" s="117">
        <v>68</v>
      </c>
      <c r="C1735" s="119">
        <v>12.059999999999999</v>
      </c>
      <c r="D1735" s="117">
        <v>12.7</v>
      </c>
      <c r="E1735" s="117">
        <v>10.8</v>
      </c>
      <c r="F1735" s="117">
        <v>1</v>
      </c>
      <c r="G1735" s="117">
        <v>2</v>
      </c>
      <c r="H1735" s="117">
        <v>1.3</v>
      </c>
      <c r="J1735" s="235">
        <f t="shared" si="78"/>
        <v>10</v>
      </c>
      <c r="K1735" s="236">
        <f t="shared" si="80"/>
        <v>12.7</v>
      </c>
      <c r="L1735" s="236">
        <f t="shared" si="79"/>
        <v>12.059999999999999</v>
      </c>
    </row>
    <row r="1736" spans="1:12" hidden="1" x14ac:dyDescent="0.35">
      <c r="A1736" s="117">
        <v>10</v>
      </c>
      <c r="B1736" s="117">
        <v>69</v>
      </c>
      <c r="C1736" s="119">
        <v>12.209999999999999</v>
      </c>
      <c r="D1736" s="117">
        <v>13.1</v>
      </c>
      <c r="E1736" s="117">
        <v>10.8</v>
      </c>
      <c r="F1736" s="117">
        <v>1</v>
      </c>
      <c r="G1736" s="117">
        <v>2</v>
      </c>
      <c r="H1736" s="117">
        <v>0.9</v>
      </c>
      <c r="J1736" s="235">
        <f t="shared" si="78"/>
        <v>10</v>
      </c>
      <c r="K1736" s="236">
        <f t="shared" si="80"/>
        <v>13.1</v>
      </c>
      <c r="L1736" s="236">
        <f t="shared" si="79"/>
        <v>12.209999999999999</v>
      </c>
    </row>
    <row r="1737" spans="1:12" hidden="1" x14ac:dyDescent="0.35">
      <c r="A1737" s="117">
        <v>10</v>
      </c>
      <c r="B1737" s="117">
        <v>70</v>
      </c>
      <c r="C1737" s="119">
        <v>12.68</v>
      </c>
      <c r="D1737" s="117">
        <v>13.8</v>
      </c>
      <c r="E1737" s="117">
        <v>12</v>
      </c>
      <c r="F1737" s="117">
        <v>1</v>
      </c>
      <c r="G1737" s="117">
        <v>2</v>
      </c>
      <c r="H1737" s="117">
        <v>0.4</v>
      </c>
      <c r="J1737" s="235">
        <f t="shared" si="78"/>
        <v>10</v>
      </c>
      <c r="K1737" s="236">
        <f t="shared" si="80"/>
        <v>13.8</v>
      </c>
      <c r="L1737" s="236">
        <f t="shared" si="79"/>
        <v>12.68</v>
      </c>
    </row>
    <row r="1738" spans="1:12" hidden="1" x14ac:dyDescent="0.35">
      <c r="A1738" s="117">
        <v>10</v>
      </c>
      <c r="B1738" s="117">
        <v>71</v>
      </c>
      <c r="C1738" s="119">
        <v>12.370000000000001</v>
      </c>
      <c r="D1738" s="117">
        <v>13.4</v>
      </c>
      <c r="E1738" s="117">
        <v>11.1</v>
      </c>
      <c r="F1738" s="117">
        <v>1</v>
      </c>
      <c r="G1738" s="117">
        <v>2</v>
      </c>
      <c r="H1738" s="117">
        <v>1</v>
      </c>
      <c r="J1738" s="235">
        <f t="shared" si="78"/>
        <v>10</v>
      </c>
      <c r="K1738" s="236">
        <f t="shared" si="80"/>
        <v>13.4</v>
      </c>
      <c r="L1738" s="236">
        <f t="shared" si="79"/>
        <v>12.370000000000001</v>
      </c>
    </row>
    <row r="1739" spans="1:12" hidden="1" x14ac:dyDescent="0.35">
      <c r="A1739" s="117">
        <v>10</v>
      </c>
      <c r="B1739" s="117">
        <v>72</v>
      </c>
      <c r="C1739" s="119">
        <v>13.11</v>
      </c>
      <c r="D1739" s="117">
        <v>13.7</v>
      </c>
      <c r="E1739" s="117">
        <v>12.2</v>
      </c>
      <c r="F1739" s="117">
        <v>1</v>
      </c>
      <c r="G1739" s="117">
        <v>2</v>
      </c>
      <c r="H1739" s="117">
        <v>0.9</v>
      </c>
      <c r="J1739" s="235">
        <f t="shared" ref="J1739:J1802" si="81">+A1739</f>
        <v>10</v>
      </c>
      <c r="K1739" s="236">
        <f t="shared" si="80"/>
        <v>13.7</v>
      </c>
      <c r="L1739" s="236">
        <f t="shared" ref="L1739:L1802" si="82">+C1739</f>
        <v>13.11</v>
      </c>
    </row>
    <row r="1740" spans="1:12" hidden="1" x14ac:dyDescent="0.35">
      <c r="A1740" s="117">
        <v>10</v>
      </c>
      <c r="B1740" s="117">
        <v>73</v>
      </c>
      <c r="C1740" s="119">
        <v>12.07</v>
      </c>
      <c r="D1740" s="117">
        <v>11.8</v>
      </c>
      <c r="E1740" s="117">
        <v>10.1</v>
      </c>
      <c r="F1740" s="117">
        <v>1</v>
      </c>
      <c r="G1740" s="117">
        <v>2</v>
      </c>
      <c r="H1740" s="117">
        <v>0.5</v>
      </c>
      <c r="J1740" s="235">
        <f t="shared" si="81"/>
        <v>10</v>
      </c>
      <c r="K1740" s="236">
        <f t="shared" si="80"/>
        <v>11.8</v>
      </c>
      <c r="L1740" s="236">
        <f t="shared" si="82"/>
        <v>12.07</v>
      </c>
    </row>
    <row r="1741" spans="1:12" hidden="1" x14ac:dyDescent="0.35">
      <c r="A1741" s="117">
        <v>10</v>
      </c>
      <c r="B1741" s="117">
        <v>74</v>
      </c>
      <c r="C1741" s="119">
        <v>12.58</v>
      </c>
      <c r="D1741" s="117">
        <v>13.7</v>
      </c>
      <c r="E1741" s="117">
        <v>11.5</v>
      </c>
      <c r="F1741" s="117">
        <v>1</v>
      </c>
      <c r="G1741" s="117">
        <v>2</v>
      </c>
      <c r="H1741" s="117">
        <v>0.5</v>
      </c>
      <c r="J1741" s="235">
        <f t="shared" si="81"/>
        <v>10</v>
      </c>
      <c r="K1741" s="236">
        <f t="shared" si="80"/>
        <v>13.7</v>
      </c>
      <c r="L1741" s="236">
        <f t="shared" si="82"/>
        <v>12.58</v>
      </c>
    </row>
    <row r="1742" spans="1:12" hidden="1" x14ac:dyDescent="0.35">
      <c r="A1742" s="117">
        <v>10</v>
      </c>
      <c r="B1742" s="117">
        <v>75</v>
      </c>
      <c r="C1742" s="119">
        <v>12.47</v>
      </c>
      <c r="D1742" s="117">
        <v>13.9</v>
      </c>
      <c r="E1742" s="117">
        <v>11.6</v>
      </c>
      <c r="F1742" s="117">
        <v>1</v>
      </c>
      <c r="G1742" s="117">
        <v>2</v>
      </c>
      <c r="H1742" s="117">
        <v>1</v>
      </c>
      <c r="J1742" s="235">
        <f t="shared" si="81"/>
        <v>10</v>
      </c>
      <c r="K1742" s="236">
        <f t="shared" si="80"/>
        <v>13.9</v>
      </c>
      <c r="L1742" s="236">
        <f t="shared" si="82"/>
        <v>12.47</v>
      </c>
    </row>
    <row r="1743" spans="1:12" hidden="1" x14ac:dyDescent="0.35">
      <c r="A1743" s="117">
        <v>10</v>
      </c>
      <c r="B1743" s="117">
        <v>76</v>
      </c>
      <c r="C1743" s="119">
        <v>12.5</v>
      </c>
      <c r="D1743" s="117">
        <v>12.8</v>
      </c>
      <c r="E1743" s="117">
        <v>11.4</v>
      </c>
      <c r="F1743" s="117">
        <v>1</v>
      </c>
      <c r="G1743" s="117">
        <v>2</v>
      </c>
      <c r="H1743" s="117">
        <v>0.6</v>
      </c>
      <c r="J1743" s="235">
        <f t="shared" si="81"/>
        <v>10</v>
      </c>
      <c r="K1743" s="236">
        <f t="shared" si="80"/>
        <v>12.8</v>
      </c>
      <c r="L1743" s="236">
        <f t="shared" si="82"/>
        <v>12.5</v>
      </c>
    </row>
    <row r="1744" spans="1:12" hidden="1" x14ac:dyDescent="0.35">
      <c r="A1744" s="117">
        <v>10</v>
      </c>
      <c r="B1744" s="117">
        <v>77</v>
      </c>
      <c r="C1744" s="119">
        <v>12.72</v>
      </c>
      <c r="D1744" s="117">
        <v>13.5</v>
      </c>
      <c r="E1744" s="117">
        <v>12.1</v>
      </c>
      <c r="F1744" s="117">
        <v>1</v>
      </c>
      <c r="G1744" s="117">
        <v>2</v>
      </c>
      <c r="H1744" s="117">
        <v>0.7</v>
      </c>
      <c r="J1744" s="235">
        <f t="shared" si="81"/>
        <v>10</v>
      </c>
      <c r="K1744" s="236">
        <f t="shared" si="80"/>
        <v>13.5</v>
      </c>
      <c r="L1744" s="236">
        <f t="shared" si="82"/>
        <v>12.72</v>
      </c>
    </row>
    <row r="1745" spans="1:12" hidden="1" x14ac:dyDescent="0.35">
      <c r="A1745" s="117">
        <v>10</v>
      </c>
      <c r="B1745" s="117">
        <v>78</v>
      </c>
      <c r="C1745" s="119">
        <v>12.41</v>
      </c>
      <c r="D1745" s="117">
        <v>12.7</v>
      </c>
      <c r="E1745" s="117">
        <v>10.7</v>
      </c>
      <c r="F1745" s="117">
        <v>1</v>
      </c>
      <c r="G1745" s="117">
        <v>2</v>
      </c>
      <c r="H1745" s="117">
        <v>0.9</v>
      </c>
      <c r="J1745" s="235">
        <f t="shared" si="81"/>
        <v>10</v>
      </c>
      <c r="K1745" s="236">
        <f t="shared" si="80"/>
        <v>12.7</v>
      </c>
      <c r="L1745" s="236">
        <f t="shared" si="82"/>
        <v>12.41</v>
      </c>
    </row>
    <row r="1746" spans="1:12" hidden="1" x14ac:dyDescent="0.35">
      <c r="A1746" s="117">
        <v>10</v>
      </c>
      <c r="B1746" s="117">
        <v>79</v>
      </c>
      <c r="C1746" s="119">
        <v>11.49</v>
      </c>
      <c r="D1746" s="117">
        <v>11.5</v>
      </c>
      <c r="E1746" s="117">
        <v>9.8000000000000007</v>
      </c>
      <c r="F1746" s="117">
        <v>1</v>
      </c>
      <c r="G1746" s="117">
        <v>2</v>
      </c>
      <c r="H1746" s="117">
        <v>0.7</v>
      </c>
      <c r="J1746" s="235">
        <f t="shared" si="81"/>
        <v>10</v>
      </c>
      <c r="K1746" s="236">
        <f t="shared" si="80"/>
        <v>11.5</v>
      </c>
      <c r="L1746" s="236">
        <f t="shared" si="82"/>
        <v>11.49</v>
      </c>
    </row>
    <row r="1747" spans="1:12" hidden="1" x14ac:dyDescent="0.35">
      <c r="A1747" s="117">
        <v>10</v>
      </c>
      <c r="B1747" s="117">
        <v>80</v>
      </c>
      <c r="C1747" s="119">
        <v>12.98</v>
      </c>
      <c r="D1747" s="117">
        <v>16.600000000000001</v>
      </c>
      <c r="E1747" s="117">
        <v>14.1</v>
      </c>
      <c r="F1747" s="117">
        <v>1</v>
      </c>
      <c r="G1747" s="117">
        <v>2</v>
      </c>
      <c r="H1747" s="117">
        <v>1.2</v>
      </c>
      <c r="J1747" s="235">
        <f t="shared" si="81"/>
        <v>10</v>
      </c>
      <c r="K1747" s="236">
        <f t="shared" ref="K1747:K1810" si="83">+D1747</f>
        <v>16.600000000000001</v>
      </c>
      <c r="L1747" s="236">
        <f t="shared" si="82"/>
        <v>12.98</v>
      </c>
    </row>
    <row r="1748" spans="1:12" hidden="1" x14ac:dyDescent="0.35">
      <c r="A1748" s="117">
        <v>10</v>
      </c>
      <c r="B1748" s="117">
        <v>81</v>
      </c>
      <c r="C1748" s="119">
        <v>12.1</v>
      </c>
      <c r="D1748" s="117">
        <v>12.5</v>
      </c>
      <c r="E1748" s="117">
        <v>10.5</v>
      </c>
      <c r="F1748" s="117">
        <v>1</v>
      </c>
      <c r="G1748" s="117">
        <v>2</v>
      </c>
      <c r="H1748" s="117">
        <v>0.4</v>
      </c>
      <c r="J1748" s="235">
        <f t="shared" si="81"/>
        <v>10</v>
      </c>
      <c r="K1748" s="236">
        <f t="shared" si="83"/>
        <v>12.5</v>
      </c>
      <c r="L1748" s="236">
        <f t="shared" si="82"/>
        <v>12.1</v>
      </c>
    </row>
    <row r="1749" spans="1:12" hidden="1" x14ac:dyDescent="0.35">
      <c r="A1749" s="117">
        <v>10</v>
      </c>
      <c r="B1749" s="117">
        <v>82</v>
      </c>
      <c r="C1749" s="119">
        <v>13.15</v>
      </c>
      <c r="D1749" s="117">
        <v>16</v>
      </c>
      <c r="E1749" s="117">
        <v>13.7</v>
      </c>
      <c r="F1749" s="117">
        <v>1</v>
      </c>
      <c r="G1749" s="117">
        <v>2</v>
      </c>
      <c r="H1749" s="117">
        <v>1.3</v>
      </c>
      <c r="J1749" s="235">
        <f t="shared" si="81"/>
        <v>10</v>
      </c>
      <c r="K1749" s="236">
        <f t="shared" si="83"/>
        <v>16</v>
      </c>
      <c r="L1749" s="236">
        <f t="shared" si="82"/>
        <v>13.15</v>
      </c>
    </row>
    <row r="1750" spans="1:12" hidden="1" x14ac:dyDescent="0.35">
      <c r="A1750" s="117">
        <v>10</v>
      </c>
      <c r="B1750" s="117">
        <v>83</v>
      </c>
      <c r="C1750" s="119">
        <v>12.68</v>
      </c>
      <c r="D1750" s="117">
        <v>13.6</v>
      </c>
      <c r="E1750" s="117">
        <v>11.5</v>
      </c>
      <c r="F1750" s="117">
        <v>1</v>
      </c>
      <c r="G1750" s="117">
        <v>2</v>
      </c>
      <c r="H1750" s="117">
        <v>0.7</v>
      </c>
      <c r="J1750" s="235">
        <f t="shared" si="81"/>
        <v>10</v>
      </c>
      <c r="K1750" s="236">
        <f t="shared" si="83"/>
        <v>13.6</v>
      </c>
      <c r="L1750" s="236">
        <f t="shared" si="82"/>
        <v>12.68</v>
      </c>
    </row>
    <row r="1751" spans="1:12" hidden="1" x14ac:dyDescent="0.35">
      <c r="A1751" s="117">
        <v>10</v>
      </c>
      <c r="B1751" s="117">
        <v>84</v>
      </c>
      <c r="C1751" s="119">
        <v>12.53</v>
      </c>
      <c r="D1751" s="117">
        <v>13.7</v>
      </c>
      <c r="E1751" s="117">
        <v>11.4</v>
      </c>
      <c r="F1751" s="117">
        <v>1</v>
      </c>
      <c r="G1751" s="117">
        <v>2</v>
      </c>
      <c r="H1751" s="117">
        <v>1.3</v>
      </c>
      <c r="J1751" s="235">
        <f t="shared" si="81"/>
        <v>10</v>
      </c>
      <c r="K1751" s="236">
        <f t="shared" si="83"/>
        <v>13.7</v>
      </c>
      <c r="L1751" s="236">
        <f t="shared" si="82"/>
        <v>12.53</v>
      </c>
    </row>
    <row r="1752" spans="1:12" hidden="1" x14ac:dyDescent="0.35">
      <c r="A1752" s="117">
        <v>10</v>
      </c>
      <c r="B1752" s="117">
        <v>85</v>
      </c>
      <c r="C1752" s="119">
        <v>11.22</v>
      </c>
      <c r="D1752" s="117">
        <v>8.5</v>
      </c>
      <c r="E1752" s="117">
        <v>6.9</v>
      </c>
      <c r="F1752" s="117">
        <v>1</v>
      </c>
      <c r="G1752" s="117">
        <v>2</v>
      </c>
      <c r="H1752" s="117">
        <v>0.3</v>
      </c>
      <c r="J1752" s="235">
        <f t="shared" si="81"/>
        <v>10</v>
      </c>
      <c r="K1752" s="236">
        <f t="shared" si="83"/>
        <v>8.5</v>
      </c>
      <c r="L1752" s="236">
        <f t="shared" si="82"/>
        <v>11.22</v>
      </c>
    </row>
    <row r="1753" spans="1:12" hidden="1" x14ac:dyDescent="0.35">
      <c r="A1753" s="117">
        <v>10</v>
      </c>
      <c r="B1753" s="117">
        <v>86</v>
      </c>
      <c r="C1753" s="119">
        <v>12.74</v>
      </c>
      <c r="D1753" s="117">
        <v>15.1</v>
      </c>
      <c r="E1753" s="117">
        <v>12.5</v>
      </c>
      <c r="F1753" s="117">
        <v>1</v>
      </c>
      <c r="G1753" s="117">
        <v>2</v>
      </c>
      <c r="H1753" s="117">
        <v>1</v>
      </c>
      <c r="J1753" s="235">
        <f t="shared" si="81"/>
        <v>10</v>
      </c>
      <c r="K1753" s="236">
        <f t="shared" si="83"/>
        <v>15.1</v>
      </c>
      <c r="L1753" s="236">
        <f t="shared" si="82"/>
        <v>12.74</v>
      </c>
    </row>
    <row r="1754" spans="1:12" hidden="1" x14ac:dyDescent="0.35">
      <c r="A1754" s="117">
        <v>10</v>
      </c>
      <c r="B1754" s="117">
        <v>87</v>
      </c>
      <c r="C1754" s="119">
        <v>12.55</v>
      </c>
      <c r="D1754" s="117">
        <v>14.1</v>
      </c>
      <c r="E1754" s="117">
        <v>11.6</v>
      </c>
      <c r="F1754" s="117">
        <v>2</v>
      </c>
      <c r="G1754" s="117">
        <v>3</v>
      </c>
      <c r="H1754" s="117">
        <v>0.9</v>
      </c>
      <c r="J1754" s="235">
        <f t="shared" si="81"/>
        <v>10</v>
      </c>
      <c r="K1754" s="236">
        <f t="shared" si="83"/>
        <v>14.1</v>
      </c>
      <c r="L1754" s="236">
        <f t="shared" si="82"/>
        <v>12.55</v>
      </c>
    </row>
    <row r="1755" spans="1:12" hidden="1" x14ac:dyDescent="0.35">
      <c r="A1755" s="117">
        <v>10</v>
      </c>
      <c r="B1755" s="117">
        <v>88</v>
      </c>
      <c r="C1755" s="119">
        <v>13.11</v>
      </c>
      <c r="D1755" s="117">
        <v>15.4</v>
      </c>
      <c r="E1755" s="117">
        <v>13.3</v>
      </c>
      <c r="F1755" s="117">
        <v>2</v>
      </c>
      <c r="G1755" s="117">
        <v>3</v>
      </c>
      <c r="H1755" s="117">
        <v>1.2</v>
      </c>
      <c r="J1755" s="235">
        <f t="shared" si="81"/>
        <v>10</v>
      </c>
      <c r="K1755" s="236">
        <f t="shared" si="83"/>
        <v>15.4</v>
      </c>
      <c r="L1755" s="236">
        <f t="shared" si="82"/>
        <v>13.11</v>
      </c>
    </row>
    <row r="1756" spans="1:12" hidden="1" x14ac:dyDescent="0.35">
      <c r="A1756" s="117">
        <v>10</v>
      </c>
      <c r="B1756" s="117">
        <v>89</v>
      </c>
      <c r="C1756" s="119">
        <v>12.809999999999999</v>
      </c>
      <c r="D1756" s="117">
        <v>15.4</v>
      </c>
      <c r="E1756" s="117">
        <v>12.9</v>
      </c>
      <c r="F1756" s="117">
        <v>2</v>
      </c>
      <c r="G1756" s="117">
        <v>3</v>
      </c>
      <c r="H1756" s="117">
        <v>1.3</v>
      </c>
      <c r="J1756" s="235">
        <f t="shared" si="81"/>
        <v>10</v>
      </c>
      <c r="K1756" s="236">
        <f t="shared" si="83"/>
        <v>15.4</v>
      </c>
      <c r="L1756" s="236">
        <f t="shared" si="82"/>
        <v>12.809999999999999</v>
      </c>
    </row>
    <row r="1757" spans="1:12" hidden="1" x14ac:dyDescent="0.35">
      <c r="A1757" s="117">
        <v>10</v>
      </c>
      <c r="B1757" s="117">
        <v>90</v>
      </c>
      <c r="C1757" s="119">
        <v>13.86</v>
      </c>
      <c r="D1757" s="117">
        <v>15.6</v>
      </c>
      <c r="E1757" s="117">
        <v>14.1</v>
      </c>
      <c r="F1757" s="117">
        <v>2</v>
      </c>
      <c r="G1757" s="117">
        <v>3</v>
      </c>
      <c r="H1757" s="117">
        <v>0.9</v>
      </c>
      <c r="J1757" s="235">
        <f t="shared" si="81"/>
        <v>10</v>
      </c>
      <c r="K1757" s="236">
        <f t="shared" si="83"/>
        <v>15.6</v>
      </c>
      <c r="L1757" s="236">
        <f t="shared" si="82"/>
        <v>13.86</v>
      </c>
    </row>
    <row r="1758" spans="1:12" hidden="1" x14ac:dyDescent="0.35">
      <c r="A1758" s="117">
        <v>10</v>
      </c>
      <c r="B1758" s="117">
        <v>91</v>
      </c>
      <c r="C1758" s="119">
        <v>12.459999999999999</v>
      </c>
      <c r="D1758" s="117">
        <v>14.6</v>
      </c>
      <c r="E1758" s="117">
        <v>12.6</v>
      </c>
      <c r="F1758" s="117">
        <v>2</v>
      </c>
      <c r="G1758" s="117">
        <v>3</v>
      </c>
      <c r="H1758" s="117">
        <v>1.2</v>
      </c>
      <c r="J1758" s="235">
        <f t="shared" si="81"/>
        <v>10</v>
      </c>
      <c r="K1758" s="236">
        <f t="shared" si="83"/>
        <v>14.6</v>
      </c>
      <c r="L1758" s="236">
        <f t="shared" si="82"/>
        <v>12.459999999999999</v>
      </c>
    </row>
    <row r="1759" spans="1:12" hidden="1" x14ac:dyDescent="0.35">
      <c r="A1759" s="117">
        <v>10</v>
      </c>
      <c r="B1759" s="117">
        <v>92</v>
      </c>
      <c r="C1759" s="119">
        <v>11.83</v>
      </c>
      <c r="D1759" s="117">
        <v>11.4</v>
      </c>
      <c r="E1759" s="117">
        <v>9.6999999999999993</v>
      </c>
      <c r="F1759" s="117">
        <v>2</v>
      </c>
      <c r="G1759" s="117">
        <v>3</v>
      </c>
      <c r="H1759" s="117">
        <v>0.5</v>
      </c>
      <c r="J1759" s="235">
        <f t="shared" si="81"/>
        <v>10</v>
      </c>
      <c r="K1759" s="236">
        <f t="shared" si="83"/>
        <v>11.4</v>
      </c>
      <c r="L1759" s="236">
        <f t="shared" si="82"/>
        <v>11.83</v>
      </c>
    </row>
    <row r="1760" spans="1:12" hidden="1" x14ac:dyDescent="0.35">
      <c r="A1760" s="117">
        <v>10</v>
      </c>
      <c r="B1760" s="117">
        <v>93</v>
      </c>
      <c r="C1760" s="119">
        <v>11.98</v>
      </c>
      <c r="D1760" s="117">
        <v>11.6</v>
      </c>
      <c r="E1760" s="117">
        <v>10.3</v>
      </c>
      <c r="F1760" s="117">
        <v>2</v>
      </c>
      <c r="G1760" s="117">
        <v>3</v>
      </c>
      <c r="H1760" s="117">
        <v>0.4</v>
      </c>
      <c r="J1760" s="235">
        <f t="shared" si="81"/>
        <v>10</v>
      </c>
      <c r="K1760" s="236">
        <f t="shared" si="83"/>
        <v>11.6</v>
      </c>
      <c r="L1760" s="236">
        <f t="shared" si="82"/>
        <v>11.98</v>
      </c>
    </row>
    <row r="1761" spans="1:12" hidden="1" x14ac:dyDescent="0.35">
      <c r="A1761" s="117">
        <v>10</v>
      </c>
      <c r="B1761" s="117">
        <v>94</v>
      </c>
      <c r="C1761" s="119">
        <v>12.41</v>
      </c>
      <c r="D1761" s="117">
        <v>13.9</v>
      </c>
      <c r="E1761" s="117">
        <v>11.6</v>
      </c>
      <c r="F1761" s="117">
        <v>2</v>
      </c>
      <c r="G1761" s="117">
        <v>3</v>
      </c>
      <c r="H1761" s="117">
        <v>1</v>
      </c>
      <c r="J1761" s="235">
        <f t="shared" si="81"/>
        <v>10</v>
      </c>
      <c r="K1761" s="236">
        <f t="shared" si="83"/>
        <v>13.9</v>
      </c>
      <c r="L1761" s="236">
        <f t="shared" si="82"/>
        <v>12.41</v>
      </c>
    </row>
    <row r="1762" spans="1:12" hidden="1" x14ac:dyDescent="0.35">
      <c r="A1762" s="117">
        <v>10</v>
      </c>
      <c r="B1762" s="117">
        <v>95</v>
      </c>
      <c r="C1762" s="119">
        <v>13.09</v>
      </c>
      <c r="D1762" s="117">
        <v>16</v>
      </c>
      <c r="E1762" s="117">
        <v>13.6</v>
      </c>
      <c r="F1762" s="117">
        <v>2</v>
      </c>
      <c r="G1762" s="117">
        <v>3</v>
      </c>
      <c r="H1762" s="117">
        <v>1.2</v>
      </c>
      <c r="J1762" s="235">
        <f t="shared" si="81"/>
        <v>10</v>
      </c>
      <c r="K1762" s="236">
        <f t="shared" si="83"/>
        <v>16</v>
      </c>
      <c r="L1762" s="236">
        <f t="shared" si="82"/>
        <v>13.09</v>
      </c>
    </row>
    <row r="1763" spans="1:12" hidden="1" x14ac:dyDescent="0.35">
      <c r="A1763" s="117">
        <v>10</v>
      </c>
      <c r="B1763" s="117">
        <v>96</v>
      </c>
      <c r="C1763" s="119">
        <v>11.709999999999999</v>
      </c>
      <c r="D1763" s="117">
        <v>11</v>
      </c>
      <c r="E1763" s="117">
        <v>9.1999999999999993</v>
      </c>
      <c r="F1763" s="117">
        <v>2</v>
      </c>
      <c r="G1763" s="117">
        <v>3</v>
      </c>
      <c r="H1763" s="117">
        <v>0.3</v>
      </c>
      <c r="J1763" s="235">
        <f t="shared" si="81"/>
        <v>10</v>
      </c>
      <c r="K1763" s="236">
        <f t="shared" si="83"/>
        <v>11</v>
      </c>
      <c r="L1763" s="236">
        <f t="shared" si="82"/>
        <v>11.709999999999999</v>
      </c>
    </row>
    <row r="1764" spans="1:12" hidden="1" x14ac:dyDescent="0.35">
      <c r="A1764" s="117">
        <v>10</v>
      </c>
      <c r="B1764" s="117">
        <v>97</v>
      </c>
      <c r="C1764" s="119">
        <v>12.75</v>
      </c>
      <c r="D1764" s="117">
        <v>16.5</v>
      </c>
      <c r="E1764" s="117">
        <v>14.4</v>
      </c>
      <c r="F1764" s="117">
        <v>2</v>
      </c>
      <c r="G1764" s="117">
        <v>3</v>
      </c>
      <c r="H1764" s="117">
        <v>1.3</v>
      </c>
      <c r="J1764" s="235">
        <f t="shared" si="81"/>
        <v>10</v>
      </c>
      <c r="K1764" s="236">
        <f t="shared" si="83"/>
        <v>16.5</v>
      </c>
      <c r="L1764" s="236">
        <f t="shared" si="82"/>
        <v>12.75</v>
      </c>
    </row>
    <row r="1765" spans="1:12" hidden="1" x14ac:dyDescent="0.35">
      <c r="A1765" s="117">
        <v>10</v>
      </c>
      <c r="B1765" s="117">
        <v>98</v>
      </c>
      <c r="C1765" s="119">
        <v>13.680000000000001</v>
      </c>
      <c r="D1765" s="117">
        <v>17.3</v>
      </c>
      <c r="E1765" s="117">
        <v>15.1</v>
      </c>
      <c r="F1765" s="117">
        <v>2</v>
      </c>
      <c r="G1765" s="117">
        <v>3</v>
      </c>
      <c r="H1765" s="117">
        <v>0.7</v>
      </c>
      <c r="J1765" s="235">
        <f t="shared" si="81"/>
        <v>10</v>
      </c>
      <c r="K1765" s="236">
        <f t="shared" si="83"/>
        <v>17.3</v>
      </c>
      <c r="L1765" s="236">
        <f t="shared" si="82"/>
        <v>13.680000000000001</v>
      </c>
    </row>
    <row r="1766" spans="1:12" hidden="1" x14ac:dyDescent="0.35">
      <c r="A1766" s="117">
        <v>10</v>
      </c>
      <c r="B1766" s="117">
        <v>99</v>
      </c>
      <c r="C1766" s="119">
        <v>13.459999999999999</v>
      </c>
      <c r="D1766" s="117">
        <v>15.8</v>
      </c>
      <c r="E1766" s="117">
        <v>13.5</v>
      </c>
      <c r="F1766" s="117">
        <v>2</v>
      </c>
      <c r="G1766" s="117">
        <v>3</v>
      </c>
      <c r="H1766" s="117">
        <v>1</v>
      </c>
      <c r="J1766" s="235">
        <f t="shared" si="81"/>
        <v>10</v>
      </c>
      <c r="K1766" s="236">
        <f t="shared" si="83"/>
        <v>15.8</v>
      </c>
      <c r="L1766" s="236">
        <f t="shared" si="82"/>
        <v>13.459999999999999</v>
      </c>
    </row>
    <row r="1767" spans="1:12" hidden="1" x14ac:dyDescent="0.35">
      <c r="A1767" s="117">
        <v>10</v>
      </c>
      <c r="B1767" s="117">
        <v>100</v>
      </c>
      <c r="C1767" s="119">
        <v>12.309999999999999</v>
      </c>
      <c r="D1767" s="117">
        <v>13.1</v>
      </c>
      <c r="E1767" s="117">
        <v>10.9</v>
      </c>
      <c r="F1767" s="117">
        <v>2</v>
      </c>
      <c r="G1767" s="117">
        <v>3</v>
      </c>
      <c r="H1767" s="117">
        <v>0.7</v>
      </c>
      <c r="J1767" s="235">
        <f t="shared" si="81"/>
        <v>10</v>
      </c>
      <c r="K1767" s="236">
        <f t="shared" si="83"/>
        <v>13.1</v>
      </c>
      <c r="L1767" s="236">
        <f t="shared" si="82"/>
        <v>12.309999999999999</v>
      </c>
    </row>
    <row r="1768" spans="1:12" hidden="1" x14ac:dyDescent="0.35">
      <c r="A1768" s="117">
        <v>10</v>
      </c>
      <c r="B1768" s="117">
        <v>101</v>
      </c>
      <c r="C1768" s="119">
        <v>14.09</v>
      </c>
      <c r="D1768" s="117">
        <v>18.100000000000001</v>
      </c>
      <c r="E1768" s="117">
        <v>14.9</v>
      </c>
      <c r="F1768" s="117">
        <v>2</v>
      </c>
      <c r="G1768" s="117">
        <v>3</v>
      </c>
      <c r="H1768" s="117">
        <v>1</v>
      </c>
      <c r="J1768" s="235">
        <f t="shared" si="81"/>
        <v>10</v>
      </c>
      <c r="K1768" s="236">
        <f t="shared" si="83"/>
        <v>18.100000000000001</v>
      </c>
      <c r="L1768" s="236">
        <f t="shared" si="82"/>
        <v>14.09</v>
      </c>
    </row>
    <row r="1769" spans="1:12" hidden="1" x14ac:dyDescent="0.35">
      <c r="A1769" s="117">
        <v>10</v>
      </c>
      <c r="B1769" s="117">
        <v>102</v>
      </c>
      <c r="C1769" s="119">
        <v>13.16</v>
      </c>
      <c r="D1769" s="117">
        <v>17.2</v>
      </c>
      <c r="E1769" s="117">
        <v>15.1</v>
      </c>
      <c r="F1769" s="117">
        <v>2</v>
      </c>
      <c r="G1769" s="117">
        <v>3</v>
      </c>
      <c r="H1769" s="117">
        <v>1.2</v>
      </c>
      <c r="J1769" s="235">
        <f t="shared" si="81"/>
        <v>10</v>
      </c>
      <c r="K1769" s="236">
        <f t="shared" si="83"/>
        <v>17.2</v>
      </c>
      <c r="L1769" s="236">
        <f t="shared" si="82"/>
        <v>13.16</v>
      </c>
    </row>
    <row r="1770" spans="1:12" hidden="1" x14ac:dyDescent="0.35">
      <c r="A1770" s="117">
        <v>10</v>
      </c>
      <c r="B1770" s="117">
        <v>103</v>
      </c>
      <c r="C1770" s="119">
        <v>14.059999999999999</v>
      </c>
      <c r="D1770" s="117">
        <v>17.600000000000001</v>
      </c>
      <c r="E1770" s="117">
        <v>16.100000000000001</v>
      </c>
      <c r="F1770" s="117">
        <v>2</v>
      </c>
      <c r="G1770" s="117">
        <v>3</v>
      </c>
      <c r="H1770" s="117">
        <v>0.5</v>
      </c>
      <c r="J1770" s="235">
        <f t="shared" si="81"/>
        <v>10</v>
      </c>
      <c r="K1770" s="236">
        <f t="shared" si="83"/>
        <v>17.600000000000001</v>
      </c>
      <c r="L1770" s="236">
        <f t="shared" si="82"/>
        <v>14.059999999999999</v>
      </c>
    </row>
    <row r="1771" spans="1:12" hidden="1" x14ac:dyDescent="0.35">
      <c r="A1771" s="117">
        <v>10</v>
      </c>
      <c r="B1771" s="117">
        <v>104</v>
      </c>
      <c r="C1771" s="119">
        <v>13.95</v>
      </c>
      <c r="D1771" s="117">
        <v>17.100000000000001</v>
      </c>
      <c r="E1771" s="117">
        <v>15</v>
      </c>
      <c r="F1771" s="117">
        <v>2</v>
      </c>
      <c r="G1771" s="117">
        <v>3</v>
      </c>
      <c r="H1771" s="117">
        <v>1.2</v>
      </c>
      <c r="J1771" s="235">
        <f t="shared" si="81"/>
        <v>10</v>
      </c>
      <c r="K1771" s="236">
        <f t="shared" si="83"/>
        <v>17.100000000000001</v>
      </c>
      <c r="L1771" s="236">
        <f t="shared" si="82"/>
        <v>13.95</v>
      </c>
    </row>
    <row r="1772" spans="1:12" hidden="1" x14ac:dyDescent="0.35">
      <c r="A1772" s="117">
        <v>10</v>
      </c>
      <c r="B1772" s="117">
        <v>105</v>
      </c>
      <c r="C1772" s="119">
        <v>12.940000000000001</v>
      </c>
      <c r="D1772" s="117">
        <v>14.5</v>
      </c>
      <c r="E1772" s="117">
        <v>12.3</v>
      </c>
      <c r="F1772" s="117">
        <v>2</v>
      </c>
      <c r="G1772" s="117">
        <v>3</v>
      </c>
      <c r="H1772" s="117">
        <v>0.8</v>
      </c>
      <c r="J1772" s="235">
        <f t="shared" si="81"/>
        <v>10</v>
      </c>
      <c r="K1772" s="236">
        <f t="shared" si="83"/>
        <v>14.5</v>
      </c>
      <c r="L1772" s="236">
        <f t="shared" si="82"/>
        <v>12.940000000000001</v>
      </c>
    </row>
    <row r="1773" spans="1:12" hidden="1" x14ac:dyDescent="0.35">
      <c r="A1773" s="117">
        <v>10</v>
      </c>
      <c r="B1773" s="117">
        <v>106</v>
      </c>
      <c r="C1773" s="119">
        <v>13.64</v>
      </c>
      <c r="D1773" s="117">
        <v>17.399999999999999</v>
      </c>
      <c r="E1773" s="117">
        <v>15.1</v>
      </c>
      <c r="F1773" s="117">
        <v>2</v>
      </c>
      <c r="G1773" s="117">
        <v>3</v>
      </c>
      <c r="H1773" s="117">
        <v>0.8</v>
      </c>
      <c r="J1773" s="235">
        <f t="shared" si="81"/>
        <v>10</v>
      </c>
      <c r="K1773" s="236">
        <f t="shared" si="83"/>
        <v>17.399999999999999</v>
      </c>
      <c r="L1773" s="236">
        <f t="shared" si="82"/>
        <v>13.64</v>
      </c>
    </row>
    <row r="1774" spans="1:12" hidden="1" x14ac:dyDescent="0.35">
      <c r="A1774" s="117">
        <v>10</v>
      </c>
      <c r="B1774" s="117">
        <v>107</v>
      </c>
      <c r="C1774" s="119">
        <v>13.77</v>
      </c>
      <c r="D1774" s="117">
        <v>18.399999999999999</v>
      </c>
      <c r="E1774" s="117">
        <v>17</v>
      </c>
      <c r="F1774" s="117">
        <v>2</v>
      </c>
      <c r="G1774" s="117">
        <v>3</v>
      </c>
      <c r="H1774" s="117">
        <v>0.8</v>
      </c>
      <c r="J1774" s="235">
        <f t="shared" si="81"/>
        <v>10</v>
      </c>
      <c r="K1774" s="236">
        <f t="shared" si="83"/>
        <v>18.399999999999999</v>
      </c>
      <c r="L1774" s="236">
        <f t="shared" si="82"/>
        <v>13.77</v>
      </c>
    </row>
    <row r="1775" spans="1:12" hidden="1" x14ac:dyDescent="0.35">
      <c r="A1775" s="117">
        <v>10</v>
      </c>
      <c r="B1775" s="117">
        <v>108</v>
      </c>
      <c r="C1775" s="119">
        <v>14.219999999999999</v>
      </c>
      <c r="D1775" s="117">
        <v>17.2</v>
      </c>
      <c r="E1775" s="117">
        <v>15</v>
      </c>
      <c r="F1775" s="117">
        <v>2</v>
      </c>
      <c r="G1775" s="117">
        <v>3</v>
      </c>
      <c r="H1775" s="117">
        <v>0.6</v>
      </c>
      <c r="J1775" s="235">
        <f t="shared" si="81"/>
        <v>10</v>
      </c>
      <c r="K1775" s="236">
        <f t="shared" si="83"/>
        <v>17.2</v>
      </c>
      <c r="L1775" s="236">
        <f t="shared" si="82"/>
        <v>14.219999999999999</v>
      </c>
    </row>
    <row r="1776" spans="1:12" hidden="1" x14ac:dyDescent="0.35">
      <c r="A1776" s="117">
        <v>10</v>
      </c>
      <c r="B1776" s="117">
        <v>109</v>
      </c>
      <c r="C1776" s="119">
        <v>12.3</v>
      </c>
      <c r="D1776" s="117">
        <v>11.9</v>
      </c>
      <c r="E1776" s="117">
        <v>10</v>
      </c>
      <c r="F1776" s="117">
        <v>2</v>
      </c>
      <c r="G1776" s="117">
        <v>3</v>
      </c>
      <c r="H1776" s="117">
        <v>0.9</v>
      </c>
      <c r="J1776" s="235">
        <f t="shared" si="81"/>
        <v>10</v>
      </c>
      <c r="K1776" s="236">
        <f t="shared" si="83"/>
        <v>11.9</v>
      </c>
      <c r="L1776" s="236">
        <f t="shared" si="82"/>
        <v>12.3</v>
      </c>
    </row>
    <row r="1777" spans="1:12" hidden="1" x14ac:dyDescent="0.35">
      <c r="A1777" s="117">
        <v>10</v>
      </c>
      <c r="B1777" s="117">
        <v>110</v>
      </c>
      <c r="C1777" s="119">
        <v>12.290000000000001</v>
      </c>
      <c r="D1777" s="117">
        <v>13.7</v>
      </c>
      <c r="E1777" s="117">
        <v>11.6</v>
      </c>
      <c r="F1777" s="117">
        <v>2</v>
      </c>
      <c r="G1777" s="117">
        <v>3</v>
      </c>
      <c r="H1777" s="117">
        <v>0.4</v>
      </c>
      <c r="J1777" s="235">
        <f t="shared" si="81"/>
        <v>10</v>
      </c>
      <c r="K1777" s="236">
        <f t="shared" si="83"/>
        <v>13.7</v>
      </c>
      <c r="L1777" s="236">
        <f t="shared" si="82"/>
        <v>12.290000000000001</v>
      </c>
    </row>
    <row r="1778" spans="1:12" hidden="1" x14ac:dyDescent="0.35">
      <c r="A1778" s="117">
        <v>10</v>
      </c>
      <c r="B1778" s="117">
        <v>111</v>
      </c>
      <c r="C1778" s="119">
        <v>13.62</v>
      </c>
      <c r="D1778" s="117">
        <v>17.2</v>
      </c>
      <c r="E1778" s="117">
        <v>14.4</v>
      </c>
      <c r="F1778" s="117">
        <v>2</v>
      </c>
      <c r="G1778" s="117">
        <v>3</v>
      </c>
      <c r="H1778" s="117">
        <v>0.9</v>
      </c>
      <c r="J1778" s="235">
        <f t="shared" si="81"/>
        <v>10</v>
      </c>
      <c r="K1778" s="236">
        <f t="shared" si="83"/>
        <v>17.2</v>
      </c>
      <c r="L1778" s="236">
        <f t="shared" si="82"/>
        <v>13.62</v>
      </c>
    </row>
    <row r="1779" spans="1:12" hidden="1" x14ac:dyDescent="0.35">
      <c r="A1779" s="117">
        <v>10</v>
      </c>
      <c r="B1779" s="117">
        <v>112</v>
      </c>
      <c r="C1779" s="119">
        <v>13.059999999999999</v>
      </c>
      <c r="D1779" s="117">
        <v>16.100000000000001</v>
      </c>
      <c r="E1779" s="117">
        <v>13.6</v>
      </c>
      <c r="F1779" s="117">
        <v>2</v>
      </c>
      <c r="G1779" s="117">
        <v>3</v>
      </c>
      <c r="H1779" s="117">
        <v>1.2</v>
      </c>
      <c r="J1779" s="235">
        <f t="shared" si="81"/>
        <v>10</v>
      </c>
      <c r="K1779" s="236">
        <f t="shared" si="83"/>
        <v>16.100000000000001</v>
      </c>
      <c r="L1779" s="236">
        <f t="shared" si="82"/>
        <v>13.059999999999999</v>
      </c>
    </row>
    <row r="1780" spans="1:12" hidden="1" x14ac:dyDescent="0.35">
      <c r="A1780" s="117">
        <v>10</v>
      </c>
      <c r="B1780" s="117">
        <v>113</v>
      </c>
      <c r="C1780" s="119">
        <v>12.969999999999999</v>
      </c>
      <c r="D1780" s="117">
        <v>15.2</v>
      </c>
      <c r="E1780" s="117">
        <v>13.1</v>
      </c>
      <c r="F1780" s="117">
        <v>2</v>
      </c>
      <c r="G1780" s="117">
        <v>3</v>
      </c>
      <c r="H1780" s="117">
        <v>0.7</v>
      </c>
      <c r="J1780" s="235">
        <f t="shared" si="81"/>
        <v>10</v>
      </c>
      <c r="K1780" s="236">
        <f t="shared" si="83"/>
        <v>15.2</v>
      </c>
      <c r="L1780" s="236">
        <f t="shared" si="82"/>
        <v>12.969999999999999</v>
      </c>
    </row>
    <row r="1781" spans="1:12" hidden="1" x14ac:dyDescent="0.35">
      <c r="A1781" s="117">
        <v>10</v>
      </c>
      <c r="B1781" s="117">
        <v>114</v>
      </c>
      <c r="C1781" s="119">
        <v>11.99</v>
      </c>
      <c r="D1781" s="117">
        <v>12.3</v>
      </c>
      <c r="E1781" s="117">
        <v>10.5</v>
      </c>
      <c r="F1781" s="117">
        <v>2</v>
      </c>
      <c r="G1781" s="117">
        <v>3</v>
      </c>
      <c r="H1781" s="117">
        <v>0.4</v>
      </c>
      <c r="J1781" s="235">
        <f t="shared" si="81"/>
        <v>10</v>
      </c>
      <c r="K1781" s="236">
        <f t="shared" si="83"/>
        <v>12.3</v>
      </c>
      <c r="L1781" s="236">
        <f t="shared" si="82"/>
        <v>11.99</v>
      </c>
    </row>
    <row r="1782" spans="1:12" hidden="1" x14ac:dyDescent="0.35">
      <c r="A1782" s="117">
        <v>10</v>
      </c>
      <c r="B1782" s="117">
        <v>115</v>
      </c>
      <c r="C1782" s="119">
        <v>12.18</v>
      </c>
      <c r="D1782" s="117">
        <v>11.4</v>
      </c>
      <c r="E1782" s="117">
        <v>9.6</v>
      </c>
      <c r="F1782" s="117">
        <v>2</v>
      </c>
      <c r="G1782" s="117">
        <v>3</v>
      </c>
      <c r="H1782" s="117">
        <v>0.3</v>
      </c>
      <c r="J1782" s="235">
        <f t="shared" si="81"/>
        <v>10</v>
      </c>
      <c r="K1782" s="236">
        <f t="shared" si="83"/>
        <v>11.4</v>
      </c>
      <c r="L1782" s="236">
        <f t="shared" si="82"/>
        <v>12.18</v>
      </c>
    </row>
    <row r="1783" spans="1:12" hidden="1" x14ac:dyDescent="0.35">
      <c r="A1783" s="117">
        <v>10</v>
      </c>
      <c r="B1783" s="117">
        <v>116</v>
      </c>
      <c r="C1783" s="119">
        <v>12.790000000000001</v>
      </c>
      <c r="D1783" s="117">
        <v>15.1</v>
      </c>
      <c r="E1783" s="117">
        <v>13.4</v>
      </c>
      <c r="F1783" s="117">
        <v>2</v>
      </c>
      <c r="G1783" s="117">
        <v>3</v>
      </c>
      <c r="H1783" s="117">
        <v>0.7</v>
      </c>
      <c r="J1783" s="235">
        <f t="shared" si="81"/>
        <v>10</v>
      </c>
      <c r="K1783" s="236">
        <f t="shared" si="83"/>
        <v>15.1</v>
      </c>
      <c r="L1783" s="236">
        <f t="shared" si="82"/>
        <v>12.790000000000001</v>
      </c>
    </row>
    <row r="1784" spans="1:12" hidden="1" x14ac:dyDescent="0.35">
      <c r="A1784" s="117">
        <v>10</v>
      </c>
      <c r="B1784" s="117">
        <v>117</v>
      </c>
      <c r="C1784" s="119">
        <v>12.43</v>
      </c>
      <c r="D1784" s="117">
        <v>13.4</v>
      </c>
      <c r="E1784" s="117">
        <v>11.3</v>
      </c>
      <c r="F1784" s="117">
        <v>2</v>
      </c>
      <c r="G1784" s="117">
        <v>3</v>
      </c>
      <c r="H1784" s="117">
        <v>1.2</v>
      </c>
      <c r="J1784" s="235">
        <f t="shared" si="81"/>
        <v>10</v>
      </c>
      <c r="K1784" s="236">
        <f t="shared" si="83"/>
        <v>13.4</v>
      </c>
      <c r="L1784" s="236">
        <f t="shared" si="82"/>
        <v>12.43</v>
      </c>
    </row>
    <row r="1785" spans="1:12" hidden="1" x14ac:dyDescent="0.35">
      <c r="A1785" s="117">
        <v>10</v>
      </c>
      <c r="B1785" s="117">
        <v>118</v>
      </c>
      <c r="C1785" s="119">
        <v>11.22</v>
      </c>
      <c r="D1785" s="117">
        <v>9.8000000000000007</v>
      </c>
      <c r="E1785" s="117">
        <v>7.9</v>
      </c>
      <c r="F1785" s="117">
        <v>2</v>
      </c>
      <c r="G1785" s="117">
        <v>3</v>
      </c>
      <c r="H1785" s="117">
        <v>0.3</v>
      </c>
      <c r="J1785" s="235">
        <f t="shared" si="81"/>
        <v>10</v>
      </c>
      <c r="K1785" s="236">
        <f t="shared" si="83"/>
        <v>9.8000000000000007</v>
      </c>
      <c r="L1785" s="236">
        <f t="shared" si="82"/>
        <v>11.22</v>
      </c>
    </row>
    <row r="1786" spans="1:12" hidden="1" x14ac:dyDescent="0.35">
      <c r="A1786" s="117">
        <v>10</v>
      </c>
      <c r="B1786" s="117">
        <v>119</v>
      </c>
      <c r="C1786" s="119">
        <v>13.209999999999999</v>
      </c>
      <c r="D1786" s="117">
        <v>16.3</v>
      </c>
      <c r="E1786" s="117">
        <v>14</v>
      </c>
      <c r="F1786" s="117">
        <v>2</v>
      </c>
      <c r="G1786" s="117">
        <v>3</v>
      </c>
      <c r="H1786" s="117">
        <v>0.5</v>
      </c>
      <c r="J1786" s="235">
        <f t="shared" si="81"/>
        <v>10</v>
      </c>
      <c r="K1786" s="236">
        <f t="shared" si="83"/>
        <v>16.3</v>
      </c>
      <c r="L1786" s="236">
        <f t="shared" si="82"/>
        <v>13.209999999999999</v>
      </c>
    </row>
    <row r="1787" spans="1:12" hidden="1" x14ac:dyDescent="0.35">
      <c r="A1787" s="117">
        <v>10</v>
      </c>
      <c r="B1787" s="117">
        <v>120</v>
      </c>
      <c r="C1787" s="119">
        <v>13.15</v>
      </c>
      <c r="D1787" s="117">
        <v>15.7</v>
      </c>
      <c r="E1787" s="117">
        <v>13.9</v>
      </c>
      <c r="F1787" s="117">
        <v>2</v>
      </c>
      <c r="G1787" s="117">
        <v>3</v>
      </c>
      <c r="H1787" s="117">
        <v>0.8</v>
      </c>
      <c r="J1787" s="235">
        <f t="shared" si="81"/>
        <v>10</v>
      </c>
      <c r="K1787" s="236">
        <f t="shared" si="83"/>
        <v>15.7</v>
      </c>
      <c r="L1787" s="236">
        <f t="shared" si="82"/>
        <v>13.15</v>
      </c>
    </row>
    <row r="1788" spans="1:12" hidden="1" x14ac:dyDescent="0.35">
      <c r="A1788" s="117">
        <v>10</v>
      </c>
      <c r="B1788" s="117">
        <v>121</v>
      </c>
      <c r="C1788" s="119">
        <v>11.95</v>
      </c>
      <c r="D1788" s="117">
        <v>13.6</v>
      </c>
      <c r="E1788" s="117">
        <v>11.2</v>
      </c>
      <c r="F1788" s="117">
        <v>2</v>
      </c>
      <c r="G1788" s="117">
        <v>3</v>
      </c>
      <c r="H1788" s="117">
        <v>0.6</v>
      </c>
      <c r="J1788" s="235">
        <f t="shared" si="81"/>
        <v>10</v>
      </c>
      <c r="K1788" s="236">
        <f t="shared" si="83"/>
        <v>13.6</v>
      </c>
      <c r="L1788" s="236">
        <f t="shared" si="82"/>
        <v>11.95</v>
      </c>
    </row>
    <row r="1789" spans="1:12" hidden="1" x14ac:dyDescent="0.35">
      <c r="A1789" s="117">
        <v>10</v>
      </c>
      <c r="B1789" s="117">
        <v>122</v>
      </c>
      <c r="C1789" s="119">
        <v>13.05</v>
      </c>
      <c r="D1789" s="117">
        <v>14.4</v>
      </c>
      <c r="E1789" s="117">
        <v>12.4</v>
      </c>
      <c r="F1789" s="117">
        <v>2</v>
      </c>
      <c r="G1789" s="117">
        <v>3</v>
      </c>
      <c r="H1789" s="117">
        <v>0.7</v>
      </c>
      <c r="J1789" s="235">
        <f t="shared" si="81"/>
        <v>10</v>
      </c>
      <c r="K1789" s="236">
        <f t="shared" si="83"/>
        <v>14.4</v>
      </c>
      <c r="L1789" s="236">
        <f t="shared" si="82"/>
        <v>13.05</v>
      </c>
    </row>
    <row r="1790" spans="1:12" hidden="1" x14ac:dyDescent="0.35">
      <c r="A1790" s="117">
        <v>10</v>
      </c>
      <c r="B1790" s="117">
        <v>123</v>
      </c>
      <c r="C1790" s="119">
        <v>13.1</v>
      </c>
      <c r="D1790" s="117">
        <v>14.9</v>
      </c>
      <c r="E1790" s="117">
        <v>12</v>
      </c>
      <c r="F1790" s="117">
        <v>2</v>
      </c>
      <c r="G1790" s="117">
        <v>3</v>
      </c>
      <c r="H1790" s="117">
        <v>1.3</v>
      </c>
      <c r="J1790" s="235">
        <f t="shared" si="81"/>
        <v>10</v>
      </c>
      <c r="K1790" s="236">
        <f t="shared" si="83"/>
        <v>14.9</v>
      </c>
      <c r="L1790" s="236">
        <f t="shared" si="82"/>
        <v>13.1</v>
      </c>
    </row>
    <row r="1791" spans="1:12" hidden="1" x14ac:dyDescent="0.35">
      <c r="A1791" s="117">
        <v>10</v>
      </c>
      <c r="B1791" s="117">
        <v>124</v>
      </c>
      <c r="C1791" s="119">
        <v>13.940000000000001</v>
      </c>
      <c r="D1791" s="117">
        <v>18.3</v>
      </c>
      <c r="E1791" s="117">
        <v>16.100000000000001</v>
      </c>
      <c r="F1791" s="117">
        <v>2</v>
      </c>
      <c r="G1791" s="117">
        <v>3</v>
      </c>
      <c r="H1791" s="117">
        <v>1.6</v>
      </c>
      <c r="J1791" s="235">
        <f t="shared" si="81"/>
        <v>10</v>
      </c>
      <c r="K1791" s="236">
        <f t="shared" si="83"/>
        <v>18.3</v>
      </c>
      <c r="L1791" s="236">
        <f t="shared" si="82"/>
        <v>13.940000000000001</v>
      </c>
    </row>
    <row r="1792" spans="1:12" hidden="1" x14ac:dyDescent="0.35">
      <c r="A1792" s="117">
        <v>10</v>
      </c>
      <c r="B1792" s="117">
        <v>125</v>
      </c>
      <c r="C1792" s="119">
        <v>12.53</v>
      </c>
      <c r="D1792" s="117">
        <v>15.4</v>
      </c>
      <c r="E1792" s="117">
        <v>12.9</v>
      </c>
      <c r="F1792" s="117">
        <v>2</v>
      </c>
      <c r="G1792" s="117">
        <v>3</v>
      </c>
      <c r="H1792" s="117">
        <v>1</v>
      </c>
      <c r="J1792" s="235">
        <f t="shared" si="81"/>
        <v>10</v>
      </c>
      <c r="K1792" s="236">
        <f t="shared" si="83"/>
        <v>15.4</v>
      </c>
      <c r="L1792" s="236">
        <f t="shared" si="82"/>
        <v>12.53</v>
      </c>
    </row>
    <row r="1793" spans="1:12" hidden="1" x14ac:dyDescent="0.35">
      <c r="A1793" s="117">
        <v>10</v>
      </c>
      <c r="B1793" s="117">
        <v>126</v>
      </c>
      <c r="C1793" s="119">
        <v>12.02</v>
      </c>
      <c r="D1793" s="117">
        <v>11.9</v>
      </c>
      <c r="E1793" s="117">
        <v>10</v>
      </c>
      <c r="F1793" s="117">
        <v>2</v>
      </c>
      <c r="G1793" s="117">
        <v>3</v>
      </c>
      <c r="H1793" s="117">
        <v>0.9</v>
      </c>
      <c r="J1793" s="235">
        <f t="shared" si="81"/>
        <v>10</v>
      </c>
      <c r="K1793" s="236">
        <f t="shared" si="83"/>
        <v>11.9</v>
      </c>
      <c r="L1793" s="236">
        <f t="shared" si="82"/>
        <v>12.02</v>
      </c>
    </row>
    <row r="1794" spans="1:12" hidden="1" x14ac:dyDescent="0.35">
      <c r="A1794" s="117">
        <v>10</v>
      </c>
      <c r="B1794" s="117">
        <v>127</v>
      </c>
      <c r="C1794" s="119">
        <v>13.76</v>
      </c>
      <c r="D1794" s="117">
        <v>19.7</v>
      </c>
      <c r="E1794" s="117">
        <v>17.100000000000001</v>
      </c>
      <c r="F1794" s="117">
        <v>2</v>
      </c>
      <c r="G1794" s="117">
        <v>3</v>
      </c>
      <c r="H1794" s="117">
        <v>0.9</v>
      </c>
      <c r="J1794" s="235">
        <f t="shared" si="81"/>
        <v>10</v>
      </c>
      <c r="K1794" s="236">
        <f t="shared" si="83"/>
        <v>19.7</v>
      </c>
      <c r="L1794" s="236">
        <f t="shared" si="82"/>
        <v>13.76</v>
      </c>
    </row>
    <row r="1795" spans="1:12" hidden="1" x14ac:dyDescent="0.35">
      <c r="A1795" s="117">
        <v>10</v>
      </c>
      <c r="B1795" s="117">
        <v>128</v>
      </c>
      <c r="C1795" s="119">
        <v>13.05</v>
      </c>
      <c r="D1795" s="117">
        <v>15.1</v>
      </c>
      <c r="E1795" s="117">
        <v>13.2</v>
      </c>
      <c r="F1795" s="117">
        <v>2</v>
      </c>
      <c r="G1795" s="117">
        <v>3</v>
      </c>
      <c r="H1795" s="117">
        <v>0.4</v>
      </c>
      <c r="J1795" s="235">
        <f t="shared" si="81"/>
        <v>10</v>
      </c>
      <c r="K1795" s="236">
        <f t="shared" si="83"/>
        <v>15.1</v>
      </c>
      <c r="L1795" s="236">
        <f t="shared" si="82"/>
        <v>13.05</v>
      </c>
    </row>
    <row r="1796" spans="1:12" hidden="1" x14ac:dyDescent="0.35">
      <c r="A1796" s="117">
        <v>10</v>
      </c>
      <c r="B1796" s="117">
        <v>129</v>
      </c>
      <c r="C1796" s="119">
        <v>12.2</v>
      </c>
      <c r="D1796" s="117">
        <v>13.1</v>
      </c>
      <c r="E1796" s="117">
        <v>10.9</v>
      </c>
      <c r="F1796" s="117">
        <v>2</v>
      </c>
      <c r="G1796" s="117">
        <v>3</v>
      </c>
      <c r="H1796" s="117">
        <v>0.7</v>
      </c>
      <c r="J1796" s="235">
        <f t="shared" si="81"/>
        <v>10</v>
      </c>
      <c r="K1796" s="236">
        <f t="shared" si="83"/>
        <v>13.1</v>
      </c>
      <c r="L1796" s="236">
        <f t="shared" si="82"/>
        <v>12.2</v>
      </c>
    </row>
    <row r="1797" spans="1:12" hidden="1" x14ac:dyDescent="0.35">
      <c r="A1797" s="117">
        <v>10</v>
      </c>
      <c r="B1797" s="117">
        <v>130</v>
      </c>
      <c r="C1797" s="119">
        <v>12.35</v>
      </c>
      <c r="D1797" s="117">
        <v>12.9</v>
      </c>
      <c r="E1797" s="117">
        <v>10.7</v>
      </c>
      <c r="F1797" s="117">
        <v>2</v>
      </c>
      <c r="G1797" s="117">
        <v>3</v>
      </c>
      <c r="H1797" s="117">
        <v>0.6</v>
      </c>
      <c r="J1797" s="235">
        <f t="shared" si="81"/>
        <v>10</v>
      </c>
      <c r="K1797" s="236">
        <f t="shared" si="83"/>
        <v>12.9</v>
      </c>
      <c r="L1797" s="236">
        <f t="shared" si="82"/>
        <v>12.35</v>
      </c>
    </row>
    <row r="1798" spans="1:12" hidden="1" x14ac:dyDescent="0.35">
      <c r="A1798" s="117">
        <v>10</v>
      </c>
      <c r="B1798" s="117">
        <v>131</v>
      </c>
      <c r="C1798" s="119">
        <v>12.790000000000001</v>
      </c>
      <c r="D1798" s="117">
        <v>14.6</v>
      </c>
      <c r="E1798" s="117">
        <v>12.5</v>
      </c>
      <c r="F1798" s="117">
        <v>2</v>
      </c>
      <c r="G1798" s="117">
        <v>3</v>
      </c>
      <c r="H1798" s="117">
        <v>1.3</v>
      </c>
      <c r="J1798" s="235">
        <f t="shared" si="81"/>
        <v>10</v>
      </c>
      <c r="K1798" s="236">
        <f t="shared" si="83"/>
        <v>14.6</v>
      </c>
      <c r="L1798" s="236">
        <f t="shared" si="82"/>
        <v>12.790000000000001</v>
      </c>
    </row>
    <row r="1799" spans="1:12" hidden="1" x14ac:dyDescent="0.35">
      <c r="A1799" s="117">
        <v>10</v>
      </c>
      <c r="B1799" s="117">
        <v>132</v>
      </c>
      <c r="C1799" s="119">
        <v>12.33</v>
      </c>
      <c r="D1799" s="117">
        <v>13.9</v>
      </c>
      <c r="E1799" s="117">
        <v>11.7</v>
      </c>
      <c r="F1799" s="117">
        <v>2</v>
      </c>
      <c r="G1799" s="117">
        <v>3</v>
      </c>
      <c r="H1799" s="117">
        <v>1</v>
      </c>
      <c r="J1799" s="235">
        <f t="shared" si="81"/>
        <v>10</v>
      </c>
      <c r="K1799" s="236">
        <f t="shared" si="83"/>
        <v>13.9</v>
      </c>
      <c r="L1799" s="236">
        <f t="shared" si="82"/>
        <v>12.33</v>
      </c>
    </row>
    <row r="1800" spans="1:12" hidden="1" x14ac:dyDescent="0.35">
      <c r="A1800" s="117">
        <v>10</v>
      </c>
      <c r="B1800" s="117">
        <v>133</v>
      </c>
      <c r="C1800" s="119">
        <v>13.15</v>
      </c>
      <c r="D1800" s="117">
        <v>15.3</v>
      </c>
      <c r="E1800" s="117">
        <v>13.4</v>
      </c>
      <c r="F1800" s="117">
        <v>2</v>
      </c>
      <c r="G1800" s="117">
        <v>3</v>
      </c>
      <c r="H1800" s="117">
        <v>0.8</v>
      </c>
      <c r="J1800" s="235">
        <f t="shared" si="81"/>
        <v>10</v>
      </c>
      <c r="K1800" s="236">
        <f t="shared" si="83"/>
        <v>15.3</v>
      </c>
      <c r="L1800" s="236">
        <f t="shared" si="82"/>
        <v>13.15</v>
      </c>
    </row>
    <row r="1801" spans="1:12" hidden="1" x14ac:dyDescent="0.35">
      <c r="A1801" s="117">
        <v>10</v>
      </c>
      <c r="B1801" s="117">
        <v>134</v>
      </c>
      <c r="C1801" s="119">
        <v>13.1</v>
      </c>
      <c r="D1801" s="117">
        <v>16.3</v>
      </c>
      <c r="E1801" s="117">
        <v>14.6</v>
      </c>
      <c r="F1801" s="117">
        <v>2</v>
      </c>
      <c r="G1801" s="117">
        <v>3</v>
      </c>
      <c r="H1801" s="117">
        <v>1</v>
      </c>
      <c r="J1801" s="235">
        <f t="shared" si="81"/>
        <v>10</v>
      </c>
      <c r="K1801" s="236">
        <f t="shared" si="83"/>
        <v>16.3</v>
      </c>
      <c r="L1801" s="236">
        <f t="shared" si="82"/>
        <v>13.1</v>
      </c>
    </row>
    <row r="1802" spans="1:12" hidden="1" x14ac:dyDescent="0.35">
      <c r="A1802" s="117">
        <v>10</v>
      </c>
      <c r="B1802" s="117">
        <v>135</v>
      </c>
      <c r="C1802" s="119">
        <v>14.51</v>
      </c>
      <c r="D1802" s="117">
        <v>20</v>
      </c>
      <c r="E1802" s="117">
        <v>17.7</v>
      </c>
      <c r="F1802" s="117">
        <v>2</v>
      </c>
      <c r="G1802" s="117">
        <v>3</v>
      </c>
      <c r="H1802" s="117">
        <v>0.4</v>
      </c>
      <c r="J1802" s="235">
        <f t="shared" si="81"/>
        <v>10</v>
      </c>
      <c r="K1802" s="236">
        <f t="shared" si="83"/>
        <v>20</v>
      </c>
      <c r="L1802" s="236">
        <f t="shared" si="82"/>
        <v>14.51</v>
      </c>
    </row>
    <row r="1803" spans="1:12" hidden="1" x14ac:dyDescent="0.35">
      <c r="A1803" s="117">
        <v>10</v>
      </c>
      <c r="B1803" s="117">
        <v>136</v>
      </c>
      <c r="C1803" s="119">
        <v>14</v>
      </c>
      <c r="D1803" s="117">
        <v>20.399999999999999</v>
      </c>
      <c r="E1803" s="117">
        <v>17.100000000000001</v>
      </c>
      <c r="F1803" s="117">
        <v>2</v>
      </c>
      <c r="G1803" s="117">
        <v>3</v>
      </c>
      <c r="H1803" s="117">
        <v>2</v>
      </c>
      <c r="J1803" s="235">
        <f t="shared" ref="J1803:J1866" si="84">+A1803</f>
        <v>10</v>
      </c>
      <c r="K1803" s="236">
        <f t="shared" si="83"/>
        <v>20.399999999999999</v>
      </c>
      <c r="L1803" s="236">
        <f t="shared" ref="L1803:L1866" si="85">+C1803</f>
        <v>14</v>
      </c>
    </row>
    <row r="1804" spans="1:12" hidden="1" x14ac:dyDescent="0.35">
      <c r="A1804" s="117">
        <v>10</v>
      </c>
      <c r="B1804" s="117">
        <v>137</v>
      </c>
      <c r="C1804" s="119">
        <v>12.28</v>
      </c>
      <c r="D1804" s="117">
        <v>14.2</v>
      </c>
      <c r="E1804" s="117">
        <v>11.8</v>
      </c>
      <c r="F1804" s="117">
        <v>2</v>
      </c>
      <c r="G1804" s="117">
        <v>3</v>
      </c>
      <c r="H1804" s="117">
        <v>0.4</v>
      </c>
      <c r="J1804" s="235">
        <f t="shared" si="84"/>
        <v>10</v>
      </c>
      <c r="K1804" s="236">
        <f t="shared" si="83"/>
        <v>14.2</v>
      </c>
      <c r="L1804" s="236">
        <f t="shared" si="85"/>
        <v>12.28</v>
      </c>
    </row>
    <row r="1805" spans="1:12" hidden="1" x14ac:dyDescent="0.35">
      <c r="A1805" s="117">
        <v>10</v>
      </c>
      <c r="B1805" s="117">
        <v>138</v>
      </c>
      <c r="C1805" s="119">
        <v>13.64</v>
      </c>
      <c r="D1805" s="117">
        <v>17.8</v>
      </c>
      <c r="E1805" s="117">
        <v>15.7</v>
      </c>
      <c r="F1805" s="117">
        <v>2</v>
      </c>
      <c r="G1805" s="117">
        <v>3</v>
      </c>
      <c r="H1805" s="117">
        <v>0.7</v>
      </c>
      <c r="J1805" s="235">
        <f t="shared" si="84"/>
        <v>10</v>
      </c>
      <c r="K1805" s="236">
        <f t="shared" si="83"/>
        <v>17.8</v>
      </c>
      <c r="L1805" s="236">
        <f t="shared" si="85"/>
        <v>13.64</v>
      </c>
    </row>
    <row r="1806" spans="1:12" hidden="1" x14ac:dyDescent="0.35">
      <c r="A1806" s="117">
        <v>10</v>
      </c>
      <c r="B1806" s="117">
        <v>139</v>
      </c>
      <c r="C1806" s="119">
        <v>13.069999999999999</v>
      </c>
      <c r="D1806" s="117">
        <v>15</v>
      </c>
      <c r="E1806" s="117">
        <v>12.5</v>
      </c>
      <c r="F1806" s="117">
        <v>2</v>
      </c>
      <c r="G1806" s="117">
        <v>3</v>
      </c>
      <c r="H1806" s="117">
        <v>0.4</v>
      </c>
      <c r="J1806" s="235">
        <f t="shared" si="84"/>
        <v>10</v>
      </c>
      <c r="K1806" s="236">
        <f t="shared" si="83"/>
        <v>15</v>
      </c>
      <c r="L1806" s="236">
        <f t="shared" si="85"/>
        <v>13.069999999999999</v>
      </c>
    </row>
    <row r="1807" spans="1:12" hidden="1" x14ac:dyDescent="0.35">
      <c r="A1807" s="117">
        <v>10</v>
      </c>
      <c r="B1807" s="117">
        <v>140</v>
      </c>
      <c r="C1807" s="119">
        <v>12.95</v>
      </c>
      <c r="D1807" s="117">
        <v>15.6</v>
      </c>
      <c r="E1807" s="117">
        <v>13.4</v>
      </c>
      <c r="F1807" s="117">
        <v>2</v>
      </c>
      <c r="G1807" s="117">
        <v>3</v>
      </c>
      <c r="H1807" s="117">
        <v>0.7</v>
      </c>
      <c r="J1807" s="235">
        <f t="shared" si="84"/>
        <v>10</v>
      </c>
      <c r="K1807" s="236">
        <f t="shared" si="83"/>
        <v>15.6</v>
      </c>
      <c r="L1807" s="236">
        <f t="shared" si="85"/>
        <v>12.95</v>
      </c>
    </row>
    <row r="1808" spans="1:12" hidden="1" x14ac:dyDescent="0.35">
      <c r="A1808" s="117">
        <v>10</v>
      </c>
      <c r="B1808" s="117">
        <v>141</v>
      </c>
      <c r="C1808" s="119">
        <v>12.559999999999999</v>
      </c>
      <c r="D1808" s="117">
        <v>14</v>
      </c>
      <c r="E1808" s="117">
        <v>12</v>
      </c>
      <c r="F1808" s="117">
        <v>2</v>
      </c>
      <c r="G1808" s="117">
        <v>3</v>
      </c>
      <c r="H1808" s="117">
        <v>0.3</v>
      </c>
      <c r="J1808" s="235">
        <f t="shared" si="84"/>
        <v>10</v>
      </c>
      <c r="K1808" s="236">
        <f t="shared" si="83"/>
        <v>14</v>
      </c>
      <c r="L1808" s="236">
        <f t="shared" si="85"/>
        <v>12.559999999999999</v>
      </c>
    </row>
    <row r="1809" spans="1:12" hidden="1" x14ac:dyDescent="0.35">
      <c r="A1809" s="117">
        <v>10</v>
      </c>
      <c r="B1809" s="117">
        <v>142</v>
      </c>
      <c r="C1809" s="119">
        <v>12.43</v>
      </c>
      <c r="D1809" s="117">
        <v>13.9</v>
      </c>
      <c r="E1809" s="117">
        <v>12.5</v>
      </c>
      <c r="F1809" s="117">
        <v>2</v>
      </c>
      <c r="G1809" s="117">
        <v>3</v>
      </c>
      <c r="H1809" s="117">
        <v>0.9</v>
      </c>
      <c r="J1809" s="235">
        <f t="shared" si="84"/>
        <v>10</v>
      </c>
      <c r="K1809" s="236">
        <f t="shared" si="83"/>
        <v>13.9</v>
      </c>
      <c r="L1809" s="236">
        <f t="shared" si="85"/>
        <v>12.43</v>
      </c>
    </row>
    <row r="1810" spans="1:12" hidden="1" x14ac:dyDescent="0.35">
      <c r="A1810" s="117">
        <v>10</v>
      </c>
      <c r="B1810" s="117">
        <v>143</v>
      </c>
      <c r="C1810" s="119">
        <v>12.790000000000001</v>
      </c>
      <c r="D1810" s="117">
        <v>14.9</v>
      </c>
      <c r="E1810" s="117">
        <v>12.3</v>
      </c>
      <c r="F1810" s="117">
        <v>2</v>
      </c>
      <c r="G1810" s="117">
        <v>3</v>
      </c>
      <c r="H1810" s="117">
        <v>1</v>
      </c>
      <c r="J1810" s="235">
        <f t="shared" si="84"/>
        <v>10</v>
      </c>
      <c r="K1810" s="236">
        <f t="shared" si="83"/>
        <v>14.9</v>
      </c>
      <c r="L1810" s="236">
        <f t="shared" si="85"/>
        <v>12.790000000000001</v>
      </c>
    </row>
    <row r="1811" spans="1:12" hidden="1" x14ac:dyDescent="0.35">
      <c r="A1811" s="117">
        <v>10</v>
      </c>
      <c r="B1811" s="117">
        <v>144</v>
      </c>
      <c r="C1811" s="119">
        <v>12.540000000000001</v>
      </c>
      <c r="D1811" s="117">
        <v>15</v>
      </c>
      <c r="E1811" s="117">
        <v>12.6</v>
      </c>
      <c r="F1811" s="117">
        <v>2</v>
      </c>
      <c r="G1811" s="117">
        <v>3</v>
      </c>
      <c r="H1811" s="117">
        <v>0.9</v>
      </c>
      <c r="J1811" s="235">
        <f t="shared" si="84"/>
        <v>10</v>
      </c>
      <c r="K1811" s="236">
        <f t="shared" ref="K1811:K1874" si="86">+D1811</f>
        <v>15</v>
      </c>
      <c r="L1811" s="236">
        <f t="shared" si="85"/>
        <v>12.540000000000001</v>
      </c>
    </row>
    <row r="1812" spans="1:12" hidden="1" x14ac:dyDescent="0.35">
      <c r="A1812" s="117">
        <v>10</v>
      </c>
      <c r="B1812" s="117">
        <v>145</v>
      </c>
      <c r="C1812" s="119">
        <v>12.8</v>
      </c>
      <c r="D1812" s="117">
        <v>13.9</v>
      </c>
      <c r="E1812" s="117">
        <v>12.3</v>
      </c>
      <c r="F1812" s="117">
        <v>2</v>
      </c>
      <c r="G1812" s="117">
        <v>3</v>
      </c>
      <c r="H1812" s="117">
        <v>0.4</v>
      </c>
      <c r="J1812" s="235">
        <f t="shared" si="84"/>
        <v>10</v>
      </c>
      <c r="K1812" s="236">
        <f t="shared" si="86"/>
        <v>13.9</v>
      </c>
      <c r="L1812" s="236">
        <f t="shared" si="85"/>
        <v>12.8</v>
      </c>
    </row>
    <row r="1813" spans="1:12" hidden="1" x14ac:dyDescent="0.35">
      <c r="A1813" s="117">
        <v>10</v>
      </c>
      <c r="B1813" s="117">
        <v>146</v>
      </c>
      <c r="C1813" s="119">
        <v>12.95</v>
      </c>
      <c r="D1813" s="117">
        <v>15.6</v>
      </c>
      <c r="E1813" s="117">
        <v>13</v>
      </c>
      <c r="F1813" s="117">
        <v>2</v>
      </c>
      <c r="G1813" s="117">
        <v>3</v>
      </c>
      <c r="H1813" s="117">
        <v>1.3</v>
      </c>
      <c r="J1813" s="235">
        <f t="shared" si="84"/>
        <v>10</v>
      </c>
      <c r="K1813" s="236">
        <f t="shared" si="86"/>
        <v>15.6</v>
      </c>
      <c r="L1813" s="236">
        <f t="shared" si="85"/>
        <v>12.95</v>
      </c>
    </row>
    <row r="1814" spans="1:12" hidden="1" x14ac:dyDescent="0.35">
      <c r="A1814" s="117">
        <v>10</v>
      </c>
      <c r="B1814" s="117">
        <v>147</v>
      </c>
      <c r="C1814" s="119">
        <v>12.59</v>
      </c>
      <c r="D1814" s="117">
        <v>14.4</v>
      </c>
      <c r="E1814" s="117">
        <v>12.1</v>
      </c>
      <c r="F1814" s="117">
        <v>2</v>
      </c>
      <c r="G1814" s="117">
        <v>3</v>
      </c>
      <c r="H1814" s="117">
        <v>0.9</v>
      </c>
      <c r="J1814" s="235">
        <f t="shared" si="84"/>
        <v>10</v>
      </c>
      <c r="K1814" s="236">
        <f t="shared" si="86"/>
        <v>14.4</v>
      </c>
      <c r="L1814" s="236">
        <f t="shared" si="85"/>
        <v>12.59</v>
      </c>
    </row>
    <row r="1815" spans="1:12" hidden="1" x14ac:dyDescent="0.35">
      <c r="A1815" s="117">
        <v>10</v>
      </c>
      <c r="B1815" s="117">
        <v>148</v>
      </c>
      <c r="C1815" s="119">
        <v>13.309999999999999</v>
      </c>
      <c r="D1815" s="117">
        <v>16.5</v>
      </c>
      <c r="E1815" s="117">
        <v>14</v>
      </c>
      <c r="F1815" s="117">
        <v>2</v>
      </c>
      <c r="G1815" s="117">
        <v>3</v>
      </c>
      <c r="H1815" s="117">
        <v>0.8</v>
      </c>
      <c r="J1815" s="235">
        <f t="shared" si="84"/>
        <v>10</v>
      </c>
      <c r="K1815" s="236">
        <f t="shared" si="86"/>
        <v>16.5</v>
      </c>
      <c r="L1815" s="236">
        <f t="shared" si="85"/>
        <v>13.309999999999999</v>
      </c>
    </row>
    <row r="1816" spans="1:12" hidden="1" x14ac:dyDescent="0.35">
      <c r="A1816" s="117">
        <v>10</v>
      </c>
      <c r="B1816" s="117">
        <v>149</v>
      </c>
      <c r="C1816" s="119">
        <v>13.27</v>
      </c>
      <c r="D1816" s="117">
        <v>15.4</v>
      </c>
      <c r="E1816" s="117">
        <v>13.4</v>
      </c>
      <c r="F1816" s="117">
        <v>2</v>
      </c>
      <c r="G1816" s="117">
        <v>3</v>
      </c>
      <c r="H1816" s="117">
        <v>1.1000000000000001</v>
      </c>
      <c r="J1816" s="235">
        <f t="shared" si="84"/>
        <v>10</v>
      </c>
      <c r="K1816" s="236">
        <f t="shared" si="86"/>
        <v>15.4</v>
      </c>
      <c r="L1816" s="236">
        <f t="shared" si="85"/>
        <v>13.27</v>
      </c>
    </row>
    <row r="1817" spans="1:12" hidden="1" x14ac:dyDescent="0.35">
      <c r="A1817" s="117">
        <v>10</v>
      </c>
      <c r="B1817" s="117">
        <v>150</v>
      </c>
      <c r="C1817" s="119">
        <v>11.84</v>
      </c>
      <c r="D1817" s="117">
        <v>11.3</v>
      </c>
      <c r="E1817" s="117">
        <v>9.8000000000000007</v>
      </c>
      <c r="F1817" s="117">
        <v>2</v>
      </c>
      <c r="G1817" s="117">
        <v>3</v>
      </c>
      <c r="H1817" s="117">
        <v>0.2</v>
      </c>
      <c r="J1817" s="235">
        <f t="shared" si="84"/>
        <v>10</v>
      </c>
      <c r="K1817" s="236">
        <f t="shared" si="86"/>
        <v>11.3</v>
      </c>
      <c r="L1817" s="236">
        <f t="shared" si="85"/>
        <v>11.84</v>
      </c>
    </row>
    <row r="1818" spans="1:12" hidden="1" x14ac:dyDescent="0.35">
      <c r="A1818" s="117">
        <v>10</v>
      </c>
      <c r="B1818" s="117">
        <v>151</v>
      </c>
      <c r="C1818" s="119">
        <v>13.959999999999999</v>
      </c>
      <c r="D1818" s="117">
        <v>17.8</v>
      </c>
      <c r="E1818" s="117">
        <v>15.4</v>
      </c>
      <c r="F1818" s="117">
        <v>2</v>
      </c>
      <c r="G1818" s="117">
        <v>3</v>
      </c>
      <c r="H1818" s="117">
        <v>0.5</v>
      </c>
      <c r="J1818" s="235">
        <f t="shared" si="84"/>
        <v>10</v>
      </c>
      <c r="K1818" s="236">
        <f t="shared" si="86"/>
        <v>17.8</v>
      </c>
      <c r="L1818" s="236">
        <f t="shared" si="85"/>
        <v>13.959999999999999</v>
      </c>
    </row>
    <row r="1819" spans="1:12" hidden="1" x14ac:dyDescent="0.35">
      <c r="A1819" s="117">
        <v>10</v>
      </c>
      <c r="B1819" s="117">
        <v>152</v>
      </c>
      <c r="C1819" s="119">
        <v>13.540000000000001</v>
      </c>
      <c r="D1819" s="117">
        <v>15.8</v>
      </c>
      <c r="E1819" s="117">
        <v>14</v>
      </c>
      <c r="F1819" s="117">
        <v>2</v>
      </c>
      <c r="G1819" s="117">
        <v>3</v>
      </c>
      <c r="H1819" s="117">
        <v>0.3</v>
      </c>
      <c r="J1819" s="235">
        <f t="shared" si="84"/>
        <v>10</v>
      </c>
      <c r="K1819" s="236">
        <f t="shared" si="86"/>
        <v>15.8</v>
      </c>
      <c r="L1819" s="236">
        <f t="shared" si="85"/>
        <v>13.540000000000001</v>
      </c>
    </row>
    <row r="1820" spans="1:12" hidden="1" x14ac:dyDescent="0.35">
      <c r="A1820" s="117">
        <v>10</v>
      </c>
      <c r="B1820" s="117">
        <v>153</v>
      </c>
      <c r="C1820" s="119">
        <v>12.120000000000001</v>
      </c>
      <c r="D1820" s="117">
        <v>12.2</v>
      </c>
      <c r="E1820" s="117">
        <v>10.9</v>
      </c>
      <c r="F1820" s="117">
        <v>2</v>
      </c>
      <c r="G1820" s="117">
        <v>3</v>
      </c>
      <c r="H1820" s="117">
        <v>0.3</v>
      </c>
      <c r="J1820" s="235">
        <f t="shared" si="84"/>
        <v>10</v>
      </c>
      <c r="K1820" s="236">
        <f t="shared" si="86"/>
        <v>12.2</v>
      </c>
      <c r="L1820" s="236">
        <f t="shared" si="85"/>
        <v>12.120000000000001</v>
      </c>
    </row>
    <row r="1821" spans="1:12" hidden="1" x14ac:dyDescent="0.35">
      <c r="A1821" s="117">
        <v>10</v>
      </c>
      <c r="B1821" s="117">
        <v>154</v>
      </c>
      <c r="C1821" s="119">
        <v>11.82</v>
      </c>
      <c r="D1821" s="117">
        <v>11.7</v>
      </c>
      <c r="E1821" s="117">
        <v>9.9</v>
      </c>
      <c r="F1821" s="117">
        <v>2</v>
      </c>
      <c r="G1821" s="117">
        <v>3</v>
      </c>
      <c r="H1821" s="117">
        <v>1</v>
      </c>
      <c r="J1821" s="235">
        <f t="shared" si="84"/>
        <v>10</v>
      </c>
      <c r="K1821" s="236">
        <f t="shared" si="86"/>
        <v>11.7</v>
      </c>
      <c r="L1821" s="236">
        <f t="shared" si="85"/>
        <v>11.82</v>
      </c>
    </row>
    <row r="1822" spans="1:12" hidden="1" x14ac:dyDescent="0.35">
      <c r="A1822" s="117">
        <v>10</v>
      </c>
      <c r="B1822" s="117">
        <v>155</v>
      </c>
      <c r="C1822" s="119">
        <v>13.15</v>
      </c>
      <c r="D1822" s="117">
        <v>15.6</v>
      </c>
      <c r="E1822" s="117">
        <v>13.3</v>
      </c>
      <c r="F1822" s="117">
        <v>2</v>
      </c>
      <c r="G1822" s="117">
        <v>3</v>
      </c>
      <c r="H1822" s="117">
        <v>0.7</v>
      </c>
      <c r="J1822" s="235">
        <f t="shared" si="84"/>
        <v>10</v>
      </c>
      <c r="K1822" s="236">
        <f t="shared" si="86"/>
        <v>15.6</v>
      </c>
      <c r="L1822" s="236">
        <f t="shared" si="85"/>
        <v>13.15</v>
      </c>
    </row>
    <row r="1823" spans="1:12" hidden="1" x14ac:dyDescent="0.35">
      <c r="A1823" s="117">
        <v>10</v>
      </c>
      <c r="B1823" s="117">
        <v>156</v>
      </c>
      <c r="C1823" s="119">
        <v>12.98</v>
      </c>
      <c r="D1823" s="117">
        <v>16.2</v>
      </c>
      <c r="E1823" s="117">
        <v>13.7</v>
      </c>
      <c r="F1823" s="117">
        <v>2</v>
      </c>
      <c r="G1823" s="117">
        <v>3</v>
      </c>
      <c r="H1823" s="117">
        <v>0.4</v>
      </c>
      <c r="J1823" s="235">
        <f t="shared" si="84"/>
        <v>10</v>
      </c>
      <c r="K1823" s="236">
        <f t="shared" si="86"/>
        <v>16.2</v>
      </c>
      <c r="L1823" s="236">
        <f t="shared" si="85"/>
        <v>12.98</v>
      </c>
    </row>
    <row r="1824" spans="1:12" hidden="1" x14ac:dyDescent="0.35">
      <c r="A1824" s="117">
        <v>10</v>
      </c>
      <c r="B1824" s="117">
        <v>157</v>
      </c>
      <c r="C1824" s="119">
        <v>12.190000000000001</v>
      </c>
      <c r="D1824" s="117">
        <v>12.6</v>
      </c>
      <c r="E1824" s="117">
        <v>11.4</v>
      </c>
      <c r="F1824" s="117">
        <v>2</v>
      </c>
      <c r="G1824" s="117">
        <v>3</v>
      </c>
      <c r="H1824" s="117">
        <v>0.2</v>
      </c>
      <c r="J1824" s="235">
        <f t="shared" si="84"/>
        <v>10</v>
      </c>
      <c r="K1824" s="236">
        <f t="shared" si="86"/>
        <v>12.6</v>
      </c>
      <c r="L1824" s="236">
        <f t="shared" si="85"/>
        <v>12.190000000000001</v>
      </c>
    </row>
    <row r="1825" spans="1:12" hidden="1" x14ac:dyDescent="0.35">
      <c r="A1825" s="117">
        <v>10</v>
      </c>
      <c r="B1825" s="117">
        <v>158</v>
      </c>
      <c r="C1825" s="119">
        <v>12.84</v>
      </c>
      <c r="D1825" s="117">
        <v>14.5</v>
      </c>
      <c r="E1825" s="117">
        <v>11.9</v>
      </c>
      <c r="F1825" s="117">
        <v>2</v>
      </c>
      <c r="G1825" s="117">
        <v>3</v>
      </c>
      <c r="H1825" s="117">
        <v>0.7</v>
      </c>
      <c r="J1825" s="235">
        <f t="shared" si="84"/>
        <v>10</v>
      </c>
      <c r="K1825" s="236">
        <f t="shared" si="86"/>
        <v>14.5</v>
      </c>
      <c r="L1825" s="236">
        <f t="shared" si="85"/>
        <v>12.84</v>
      </c>
    </row>
    <row r="1826" spans="1:12" hidden="1" x14ac:dyDescent="0.35">
      <c r="A1826" s="117">
        <v>10</v>
      </c>
      <c r="B1826" s="117">
        <v>159</v>
      </c>
      <c r="C1826" s="119">
        <v>12.57</v>
      </c>
      <c r="D1826" s="117">
        <v>15</v>
      </c>
      <c r="E1826" s="117">
        <v>13.1</v>
      </c>
      <c r="F1826" s="117">
        <v>2</v>
      </c>
      <c r="G1826" s="117">
        <v>3</v>
      </c>
      <c r="H1826" s="117">
        <v>0.5</v>
      </c>
      <c r="J1826" s="235">
        <f t="shared" si="84"/>
        <v>10</v>
      </c>
      <c r="K1826" s="236">
        <f t="shared" si="86"/>
        <v>15</v>
      </c>
      <c r="L1826" s="236">
        <f t="shared" si="85"/>
        <v>12.57</v>
      </c>
    </row>
    <row r="1827" spans="1:12" hidden="1" x14ac:dyDescent="0.35">
      <c r="A1827" s="117">
        <v>10</v>
      </c>
      <c r="B1827" s="117">
        <v>160</v>
      </c>
      <c r="C1827" s="119">
        <v>13.26</v>
      </c>
      <c r="D1827" s="117">
        <v>15.8</v>
      </c>
      <c r="E1827" s="117">
        <v>13.5</v>
      </c>
      <c r="F1827" s="117">
        <v>2</v>
      </c>
      <c r="G1827" s="117">
        <v>3</v>
      </c>
      <c r="H1827" s="117">
        <v>1</v>
      </c>
      <c r="J1827" s="235">
        <f t="shared" si="84"/>
        <v>10</v>
      </c>
      <c r="K1827" s="236">
        <f t="shared" si="86"/>
        <v>15.8</v>
      </c>
      <c r="L1827" s="236">
        <f t="shared" si="85"/>
        <v>13.26</v>
      </c>
    </row>
    <row r="1828" spans="1:12" hidden="1" x14ac:dyDescent="0.35">
      <c r="A1828" s="117">
        <v>10</v>
      </c>
      <c r="B1828" s="117">
        <v>161</v>
      </c>
      <c r="C1828" s="119">
        <v>13.12</v>
      </c>
      <c r="D1828" s="117">
        <v>16.100000000000001</v>
      </c>
      <c r="E1828" s="117">
        <v>13.6</v>
      </c>
      <c r="F1828" s="117">
        <v>2</v>
      </c>
      <c r="G1828" s="117">
        <v>3</v>
      </c>
      <c r="H1828" s="117">
        <v>1.3</v>
      </c>
      <c r="J1828" s="235">
        <f t="shared" si="84"/>
        <v>10</v>
      </c>
      <c r="K1828" s="236">
        <f t="shared" si="86"/>
        <v>16.100000000000001</v>
      </c>
      <c r="L1828" s="236">
        <f t="shared" si="85"/>
        <v>13.12</v>
      </c>
    </row>
    <row r="1829" spans="1:12" hidden="1" x14ac:dyDescent="0.35">
      <c r="A1829" s="117">
        <v>10</v>
      </c>
      <c r="B1829" s="117">
        <v>162</v>
      </c>
      <c r="C1829" s="119">
        <v>13.62</v>
      </c>
      <c r="D1829" s="117">
        <v>17.399999999999999</v>
      </c>
      <c r="E1829" s="117">
        <v>14.3</v>
      </c>
      <c r="F1829" s="117">
        <v>2</v>
      </c>
      <c r="G1829" s="117">
        <v>3</v>
      </c>
      <c r="H1829" s="117">
        <v>1.4</v>
      </c>
      <c r="J1829" s="235">
        <f t="shared" si="84"/>
        <v>10</v>
      </c>
      <c r="K1829" s="236">
        <f t="shared" si="86"/>
        <v>17.399999999999999</v>
      </c>
      <c r="L1829" s="236">
        <f t="shared" si="85"/>
        <v>13.62</v>
      </c>
    </row>
    <row r="1830" spans="1:12" hidden="1" x14ac:dyDescent="0.35">
      <c r="A1830" s="117">
        <v>10</v>
      </c>
      <c r="B1830" s="117">
        <v>163</v>
      </c>
      <c r="C1830" s="119">
        <v>13.709999999999999</v>
      </c>
      <c r="D1830" s="117">
        <v>17.899999999999999</v>
      </c>
      <c r="E1830" s="117">
        <v>15.2</v>
      </c>
      <c r="F1830" s="117">
        <v>2</v>
      </c>
      <c r="G1830" s="117">
        <v>3</v>
      </c>
      <c r="H1830" s="117">
        <v>0.5</v>
      </c>
      <c r="J1830" s="235">
        <f t="shared" si="84"/>
        <v>10</v>
      </c>
      <c r="K1830" s="236">
        <f t="shared" si="86"/>
        <v>17.899999999999999</v>
      </c>
      <c r="L1830" s="236">
        <f t="shared" si="85"/>
        <v>13.709999999999999</v>
      </c>
    </row>
    <row r="1831" spans="1:12" hidden="1" x14ac:dyDescent="0.35">
      <c r="A1831" s="117">
        <v>10</v>
      </c>
      <c r="B1831" s="117">
        <v>164</v>
      </c>
      <c r="C1831" s="119">
        <v>13.98</v>
      </c>
      <c r="D1831" s="117">
        <v>16.7</v>
      </c>
      <c r="E1831" s="117">
        <v>14.7</v>
      </c>
      <c r="F1831" s="117">
        <v>2</v>
      </c>
      <c r="G1831" s="117">
        <v>3</v>
      </c>
      <c r="H1831" s="117">
        <v>0.3</v>
      </c>
      <c r="J1831" s="235">
        <f t="shared" si="84"/>
        <v>10</v>
      </c>
      <c r="K1831" s="236">
        <f t="shared" si="86"/>
        <v>16.7</v>
      </c>
      <c r="L1831" s="236">
        <f t="shared" si="85"/>
        <v>13.98</v>
      </c>
    </row>
    <row r="1832" spans="1:12" hidden="1" x14ac:dyDescent="0.35">
      <c r="A1832" s="117">
        <v>10</v>
      </c>
      <c r="B1832" s="117">
        <v>165</v>
      </c>
      <c r="C1832" s="119">
        <v>12.98</v>
      </c>
      <c r="D1832" s="117">
        <v>16.7</v>
      </c>
      <c r="E1832" s="117">
        <v>14.1</v>
      </c>
      <c r="F1832" s="117">
        <v>2</v>
      </c>
      <c r="G1832" s="117">
        <v>3</v>
      </c>
      <c r="H1832" s="117">
        <v>1.2</v>
      </c>
      <c r="J1832" s="235">
        <f t="shared" si="84"/>
        <v>10</v>
      </c>
      <c r="K1832" s="236">
        <f t="shared" si="86"/>
        <v>16.7</v>
      </c>
      <c r="L1832" s="236">
        <f t="shared" si="85"/>
        <v>12.98</v>
      </c>
    </row>
    <row r="1833" spans="1:12" hidden="1" x14ac:dyDescent="0.35">
      <c r="A1833" s="117">
        <v>10</v>
      </c>
      <c r="B1833" s="117">
        <v>166</v>
      </c>
      <c r="C1833" s="119">
        <v>14.080000000000002</v>
      </c>
      <c r="D1833" s="117">
        <v>19.2</v>
      </c>
      <c r="E1833" s="117">
        <v>15.4</v>
      </c>
      <c r="F1833" s="117">
        <v>2</v>
      </c>
      <c r="G1833" s="117">
        <v>3</v>
      </c>
      <c r="H1833" s="117">
        <v>2</v>
      </c>
      <c r="J1833" s="235">
        <f t="shared" si="84"/>
        <v>10</v>
      </c>
      <c r="K1833" s="236">
        <f t="shared" si="86"/>
        <v>19.2</v>
      </c>
      <c r="L1833" s="236">
        <f t="shared" si="85"/>
        <v>14.080000000000002</v>
      </c>
    </row>
    <row r="1834" spans="1:12" hidden="1" x14ac:dyDescent="0.35">
      <c r="A1834" s="117">
        <v>10</v>
      </c>
      <c r="B1834" s="117">
        <v>167</v>
      </c>
      <c r="C1834" s="119">
        <v>13.63</v>
      </c>
      <c r="D1834" s="117">
        <v>15.8</v>
      </c>
      <c r="E1834" s="117">
        <v>13.3</v>
      </c>
      <c r="F1834" s="117">
        <v>2</v>
      </c>
      <c r="G1834" s="117">
        <v>3</v>
      </c>
      <c r="H1834" s="117">
        <v>0.7</v>
      </c>
      <c r="J1834" s="235">
        <f t="shared" si="84"/>
        <v>10</v>
      </c>
      <c r="K1834" s="236">
        <f t="shared" si="86"/>
        <v>15.8</v>
      </c>
      <c r="L1834" s="236">
        <f t="shared" si="85"/>
        <v>13.63</v>
      </c>
    </row>
    <row r="1835" spans="1:12" hidden="1" x14ac:dyDescent="0.35">
      <c r="A1835" s="117">
        <v>10</v>
      </c>
      <c r="B1835" s="117">
        <v>168</v>
      </c>
      <c r="C1835" s="119">
        <v>13.680000000000001</v>
      </c>
      <c r="D1835" s="117">
        <v>18.5</v>
      </c>
      <c r="E1835" s="117">
        <v>15.7</v>
      </c>
      <c r="F1835" s="117">
        <v>2</v>
      </c>
      <c r="G1835" s="117">
        <v>3</v>
      </c>
      <c r="H1835" s="117">
        <v>0.4</v>
      </c>
      <c r="J1835" s="235">
        <f t="shared" si="84"/>
        <v>10</v>
      </c>
      <c r="K1835" s="236">
        <f t="shared" si="86"/>
        <v>18.5</v>
      </c>
      <c r="L1835" s="236">
        <f t="shared" si="85"/>
        <v>13.680000000000001</v>
      </c>
    </row>
    <row r="1836" spans="1:12" hidden="1" x14ac:dyDescent="0.35">
      <c r="A1836" s="117">
        <v>10</v>
      </c>
      <c r="B1836" s="117">
        <v>169</v>
      </c>
      <c r="C1836" s="119">
        <v>12.84</v>
      </c>
      <c r="D1836" s="117">
        <v>15.6</v>
      </c>
      <c r="E1836" s="117">
        <v>13.2</v>
      </c>
      <c r="F1836" s="117">
        <v>2</v>
      </c>
      <c r="G1836" s="117">
        <v>3</v>
      </c>
      <c r="H1836" s="117">
        <v>1.2</v>
      </c>
      <c r="J1836" s="235">
        <f t="shared" si="84"/>
        <v>10</v>
      </c>
      <c r="K1836" s="236">
        <f t="shared" si="86"/>
        <v>15.6</v>
      </c>
      <c r="L1836" s="236">
        <f t="shared" si="85"/>
        <v>12.84</v>
      </c>
    </row>
    <row r="1837" spans="1:12" hidden="1" x14ac:dyDescent="0.35">
      <c r="A1837" s="117">
        <v>10</v>
      </c>
      <c r="B1837" s="117">
        <v>170</v>
      </c>
      <c r="C1837" s="119">
        <v>12.819999999999999</v>
      </c>
      <c r="D1837" s="117">
        <v>15.7</v>
      </c>
      <c r="E1837" s="117">
        <v>13.1</v>
      </c>
      <c r="F1837" s="117">
        <v>2</v>
      </c>
      <c r="G1837" s="117">
        <v>3</v>
      </c>
      <c r="H1837" s="117">
        <v>1</v>
      </c>
      <c r="J1837" s="235">
        <f t="shared" si="84"/>
        <v>10</v>
      </c>
      <c r="K1837" s="236">
        <f t="shared" si="86"/>
        <v>15.7</v>
      </c>
      <c r="L1837" s="236">
        <f t="shared" si="85"/>
        <v>12.819999999999999</v>
      </c>
    </row>
    <row r="1838" spans="1:12" hidden="1" x14ac:dyDescent="0.35">
      <c r="A1838" s="117">
        <v>10</v>
      </c>
      <c r="B1838" s="117">
        <v>171</v>
      </c>
      <c r="C1838" s="119">
        <v>12.61</v>
      </c>
      <c r="D1838" s="117">
        <v>13.2</v>
      </c>
      <c r="E1838" s="117">
        <v>11.7</v>
      </c>
      <c r="F1838" s="117">
        <v>2</v>
      </c>
      <c r="G1838" s="117">
        <v>3</v>
      </c>
      <c r="H1838" s="117">
        <v>0.4</v>
      </c>
      <c r="J1838" s="235">
        <f t="shared" si="84"/>
        <v>10</v>
      </c>
      <c r="K1838" s="236">
        <f t="shared" si="86"/>
        <v>13.2</v>
      </c>
      <c r="L1838" s="236">
        <f t="shared" si="85"/>
        <v>12.61</v>
      </c>
    </row>
    <row r="1839" spans="1:12" hidden="1" x14ac:dyDescent="0.35">
      <c r="A1839" s="117">
        <v>10</v>
      </c>
      <c r="B1839" s="117">
        <v>172</v>
      </c>
      <c r="C1839" s="119">
        <v>12.84</v>
      </c>
      <c r="D1839" s="117">
        <v>14.2</v>
      </c>
      <c r="E1839" s="117">
        <v>12</v>
      </c>
      <c r="F1839" s="117">
        <v>2</v>
      </c>
      <c r="G1839" s="117">
        <v>3</v>
      </c>
      <c r="H1839" s="117">
        <v>0.3</v>
      </c>
      <c r="J1839" s="235">
        <f t="shared" si="84"/>
        <v>10</v>
      </c>
      <c r="K1839" s="236">
        <f t="shared" si="86"/>
        <v>14.2</v>
      </c>
      <c r="L1839" s="236">
        <f t="shared" si="85"/>
        <v>12.84</v>
      </c>
    </row>
    <row r="1840" spans="1:12" hidden="1" x14ac:dyDescent="0.35">
      <c r="A1840" s="117">
        <v>10</v>
      </c>
      <c r="B1840" s="117">
        <v>173</v>
      </c>
      <c r="C1840" s="119">
        <v>14.55</v>
      </c>
      <c r="D1840" s="117">
        <v>20</v>
      </c>
      <c r="E1840" s="117">
        <v>17.3</v>
      </c>
      <c r="F1840" s="117">
        <v>2</v>
      </c>
      <c r="G1840" s="117">
        <v>3</v>
      </c>
      <c r="H1840" s="117">
        <v>1.5</v>
      </c>
      <c r="J1840" s="235">
        <f t="shared" si="84"/>
        <v>10</v>
      </c>
      <c r="K1840" s="236">
        <f t="shared" si="86"/>
        <v>20</v>
      </c>
      <c r="L1840" s="236">
        <f t="shared" si="85"/>
        <v>14.55</v>
      </c>
    </row>
    <row r="1841" spans="1:12" hidden="1" x14ac:dyDescent="0.35">
      <c r="A1841" s="117">
        <v>10</v>
      </c>
      <c r="B1841" s="117">
        <v>174</v>
      </c>
      <c r="C1841" s="119">
        <v>13.719999999999999</v>
      </c>
      <c r="D1841" s="117">
        <v>17.7</v>
      </c>
      <c r="E1841" s="117">
        <v>14.9</v>
      </c>
      <c r="F1841" s="117">
        <v>2</v>
      </c>
      <c r="G1841" s="117">
        <v>3</v>
      </c>
      <c r="H1841" s="117">
        <v>1.6</v>
      </c>
      <c r="J1841" s="235">
        <f t="shared" si="84"/>
        <v>10</v>
      </c>
      <c r="K1841" s="236">
        <f t="shared" si="86"/>
        <v>17.7</v>
      </c>
      <c r="L1841" s="236">
        <f t="shared" si="85"/>
        <v>13.719999999999999</v>
      </c>
    </row>
    <row r="1842" spans="1:12" hidden="1" x14ac:dyDescent="0.35">
      <c r="A1842" s="117">
        <v>10</v>
      </c>
      <c r="B1842" s="117">
        <v>175</v>
      </c>
      <c r="C1842" s="119">
        <v>13.059999999999999</v>
      </c>
      <c r="D1842" s="117">
        <v>16.8</v>
      </c>
      <c r="E1842" s="117">
        <v>14.2</v>
      </c>
      <c r="F1842" s="117">
        <v>2</v>
      </c>
      <c r="G1842" s="117">
        <v>3</v>
      </c>
      <c r="H1842" s="117">
        <v>0.9</v>
      </c>
      <c r="J1842" s="235">
        <f t="shared" si="84"/>
        <v>10</v>
      </c>
      <c r="K1842" s="236">
        <f t="shared" si="86"/>
        <v>16.8</v>
      </c>
      <c r="L1842" s="236">
        <f t="shared" si="85"/>
        <v>13.059999999999999</v>
      </c>
    </row>
    <row r="1843" spans="1:12" hidden="1" x14ac:dyDescent="0.35">
      <c r="A1843" s="117">
        <v>10</v>
      </c>
      <c r="B1843" s="117">
        <v>176</v>
      </c>
      <c r="C1843" s="119">
        <v>14.080000000000002</v>
      </c>
      <c r="D1843" s="117">
        <v>17.899999999999999</v>
      </c>
      <c r="E1843" s="117">
        <v>15.2</v>
      </c>
      <c r="F1843" s="117">
        <v>2</v>
      </c>
      <c r="G1843" s="117">
        <v>3</v>
      </c>
      <c r="H1843" s="117">
        <v>1</v>
      </c>
      <c r="J1843" s="235">
        <f t="shared" si="84"/>
        <v>10</v>
      </c>
      <c r="K1843" s="236">
        <f t="shared" si="86"/>
        <v>17.899999999999999</v>
      </c>
      <c r="L1843" s="236">
        <f t="shared" si="85"/>
        <v>14.080000000000002</v>
      </c>
    </row>
    <row r="1844" spans="1:12" hidden="1" x14ac:dyDescent="0.35">
      <c r="A1844" s="117">
        <v>10</v>
      </c>
      <c r="B1844" s="117">
        <v>177</v>
      </c>
      <c r="C1844" s="119">
        <v>13.76</v>
      </c>
      <c r="D1844" s="117">
        <v>17.7</v>
      </c>
      <c r="E1844" s="117">
        <v>15.4</v>
      </c>
      <c r="F1844" s="117">
        <v>2</v>
      </c>
      <c r="G1844" s="117">
        <v>3</v>
      </c>
      <c r="H1844" s="117">
        <v>0.4</v>
      </c>
      <c r="J1844" s="235">
        <f t="shared" si="84"/>
        <v>10</v>
      </c>
      <c r="K1844" s="236">
        <f t="shared" si="86"/>
        <v>17.7</v>
      </c>
      <c r="L1844" s="236">
        <f t="shared" si="85"/>
        <v>13.76</v>
      </c>
    </row>
    <row r="1845" spans="1:12" hidden="1" x14ac:dyDescent="0.35">
      <c r="A1845" s="117">
        <v>10</v>
      </c>
      <c r="B1845" s="117">
        <v>178</v>
      </c>
      <c r="C1845" s="119">
        <v>13.059999999999999</v>
      </c>
      <c r="D1845" s="117">
        <v>15.4</v>
      </c>
      <c r="E1845" s="117">
        <v>12.7</v>
      </c>
      <c r="F1845" s="117">
        <v>2</v>
      </c>
      <c r="G1845" s="117">
        <v>3</v>
      </c>
      <c r="H1845" s="117">
        <v>0.8</v>
      </c>
      <c r="J1845" s="235">
        <f t="shared" si="84"/>
        <v>10</v>
      </c>
      <c r="K1845" s="236">
        <f t="shared" si="86"/>
        <v>15.4</v>
      </c>
      <c r="L1845" s="236">
        <f t="shared" si="85"/>
        <v>13.059999999999999</v>
      </c>
    </row>
    <row r="1846" spans="1:12" hidden="1" x14ac:dyDescent="0.35">
      <c r="A1846" s="117">
        <v>10</v>
      </c>
      <c r="B1846" s="117">
        <v>179</v>
      </c>
      <c r="C1846" s="119">
        <v>13.12</v>
      </c>
      <c r="D1846" s="117">
        <v>16.100000000000001</v>
      </c>
      <c r="E1846" s="117">
        <v>13.7</v>
      </c>
      <c r="F1846" s="117">
        <v>2</v>
      </c>
      <c r="G1846" s="117">
        <v>3</v>
      </c>
      <c r="H1846" s="117">
        <v>0.6</v>
      </c>
      <c r="J1846" s="235">
        <f t="shared" si="84"/>
        <v>10</v>
      </c>
      <c r="K1846" s="236">
        <f t="shared" si="86"/>
        <v>16.100000000000001</v>
      </c>
      <c r="L1846" s="236">
        <f t="shared" si="85"/>
        <v>13.12</v>
      </c>
    </row>
    <row r="1847" spans="1:12" hidden="1" x14ac:dyDescent="0.35">
      <c r="A1847" s="117">
        <v>10</v>
      </c>
      <c r="B1847" s="117">
        <v>180</v>
      </c>
      <c r="C1847" s="119">
        <v>12.23</v>
      </c>
      <c r="D1847" s="117">
        <v>11.2</v>
      </c>
      <c r="E1847" s="117">
        <v>9.6999999999999993</v>
      </c>
      <c r="F1847" s="117">
        <v>2</v>
      </c>
      <c r="G1847" s="117">
        <v>3</v>
      </c>
      <c r="H1847" s="117">
        <v>0.5</v>
      </c>
      <c r="J1847" s="235">
        <f t="shared" si="84"/>
        <v>10</v>
      </c>
      <c r="K1847" s="236">
        <f t="shared" si="86"/>
        <v>11.2</v>
      </c>
      <c r="L1847" s="236">
        <f t="shared" si="85"/>
        <v>12.23</v>
      </c>
    </row>
    <row r="1848" spans="1:12" hidden="1" x14ac:dyDescent="0.35">
      <c r="A1848" s="117">
        <v>10</v>
      </c>
      <c r="B1848" s="117">
        <v>181</v>
      </c>
      <c r="C1848" s="119">
        <v>13.12</v>
      </c>
      <c r="D1848" s="117">
        <v>15.5</v>
      </c>
      <c r="E1848" s="117">
        <v>13.2</v>
      </c>
      <c r="F1848" s="117">
        <v>2</v>
      </c>
      <c r="G1848" s="117">
        <v>3</v>
      </c>
      <c r="H1848" s="117">
        <v>0.4</v>
      </c>
      <c r="J1848" s="235">
        <f t="shared" si="84"/>
        <v>10</v>
      </c>
      <c r="K1848" s="236">
        <f t="shared" si="86"/>
        <v>15.5</v>
      </c>
      <c r="L1848" s="236">
        <f t="shared" si="85"/>
        <v>13.12</v>
      </c>
    </row>
    <row r="1849" spans="1:12" hidden="1" x14ac:dyDescent="0.35">
      <c r="A1849" s="117">
        <v>10</v>
      </c>
      <c r="B1849" s="117">
        <v>182</v>
      </c>
      <c r="C1849" s="119">
        <v>13.95</v>
      </c>
      <c r="D1849" s="117">
        <v>18.2</v>
      </c>
      <c r="E1849" s="117">
        <v>16</v>
      </c>
      <c r="F1849" s="117">
        <v>2</v>
      </c>
      <c r="G1849" s="117">
        <v>3</v>
      </c>
      <c r="H1849" s="117">
        <v>1</v>
      </c>
      <c r="J1849" s="235">
        <f t="shared" si="84"/>
        <v>10</v>
      </c>
      <c r="K1849" s="236">
        <f t="shared" si="86"/>
        <v>18.2</v>
      </c>
      <c r="L1849" s="236">
        <f t="shared" si="85"/>
        <v>13.95</v>
      </c>
    </row>
    <row r="1850" spans="1:12" hidden="1" x14ac:dyDescent="0.35">
      <c r="A1850" s="117">
        <v>10</v>
      </c>
      <c r="B1850" s="117">
        <v>183</v>
      </c>
      <c r="C1850" s="119">
        <v>12.830000000000002</v>
      </c>
      <c r="D1850" s="117">
        <v>14.7</v>
      </c>
      <c r="E1850" s="117">
        <v>13.4</v>
      </c>
      <c r="F1850" s="117">
        <v>2</v>
      </c>
      <c r="G1850" s="117">
        <v>3</v>
      </c>
      <c r="H1850" s="117">
        <v>1</v>
      </c>
      <c r="J1850" s="235">
        <f t="shared" si="84"/>
        <v>10</v>
      </c>
      <c r="K1850" s="236">
        <f t="shared" si="86"/>
        <v>14.7</v>
      </c>
      <c r="L1850" s="236">
        <f t="shared" si="85"/>
        <v>12.830000000000002</v>
      </c>
    </row>
    <row r="1851" spans="1:12" hidden="1" x14ac:dyDescent="0.35">
      <c r="A1851" s="117">
        <v>10</v>
      </c>
      <c r="B1851" s="117">
        <v>184</v>
      </c>
      <c r="C1851" s="119">
        <v>12.58</v>
      </c>
      <c r="D1851" s="117">
        <v>14.2</v>
      </c>
      <c r="E1851" s="117">
        <v>11.2</v>
      </c>
      <c r="F1851" s="117">
        <v>2</v>
      </c>
      <c r="G1851" s="117">
        <v>3</v>
      </c>
      <c r="H1851" s="117">
        <v>0.7</v>
      </c>
      <c r="J1851" s="235">
        <f t="shared" si="84"/>
        <v>10</v>
      </c>
      <c r="K1851" s="236">
        <f t="shared" si="86"/>
        <v>14.2</v>
      </c>
      <c r="L1851" s="236">
        <f t="shared" si="85"/>
        <v>12.58</v>
      </c>
    </row>
    <row r="1852" spans="1:12" hidden="1" x14ac:dyDescent="0.35">
      <c r="A1852" s="117">
        <v>10</v>
      </c>
      <c r="B1852" s="117">
        <v>185</v>
      </c>
      <c r="C1852" s="119">
        <v>14.26</v>
      </c>
      <c r="D1852" s="117">
        <v>19.5</v>
      </c>
      <c r="E1852" s="117">
        <v>17.399999999999999</v>
      </c>
      <c r="F1852" s="117">
        <v>2</v>
      </c>
      <c r="G1852" s="117">
        <v>3</v>
      </c>
      <c r="H1852" s="117">
        <v>0.4</v>
      </c>
      <c r="J1852" s="235">
        <f t="shared" si="84"/>
        <v>10</v>
      </c>
      <c r="K1852" s="236">
        <f t="shared" si="86"/>
        <v>19.5</v>
      </c>
      <c r="L1852" s="236">
        <f t="shared" si="85"/>
        <v>14.26</v>
      </c>
    </row>
    <row r="1853" spans="1:12" hidden="1" x14ac:dyDescent="0.35">
      <c r="A1853" s="117">
        <v>10</v>
      </c>
      <c r="B1853" s="117">
        <v>186</v>
      </c>
      <c r="C1853" s="119">
        <v>13.36</v>
      </c>
      <c r="D1853" s="117">
        <v>16.8</v>
      </c>
      <c r="E1853" s="117">
        <v>14.7</v>
      </c>
      <c r="F1853" s="117">
        <v>2</v>
      </c>
      <c r="G1853" s="117">
        <v>3</v>
      </c>
      <c r="H1853" s="117">
        <v>0.7</v>
      </c>
      <c r="J1853" s="235">
        <f t="shared" si="84"/>
        <v>10</v>
      </c>
      <c r="K1853" s="236">
        <f t="shared" si="86"/>
        <v>16.8</v>
      </c>
      <c r="L1853" s="236">
        <f t="shared" si="85"/>
        <v>13.36</v>
      </c>
    </row>
    <row r="1854" spans="1:12" hidden="1" x14ac:dyDescent="0.35">
      <c r="A1854" s="117">
        <v>10</v>
      </c>
      <c r="B1854" s="117">
        <v>187</v>
      </c>
      <c r="C1854" s="119">
        <v>13.1</v>
      </c>
      <c r="D1854" s="117">
        <v>15.5</v>
      </c>
      <c r="E1854" s="117">
        <v>12.7</v>
      </c>
      <c r="F1854" s="117">
        <v>2</v>
      </c>
      <c r="G1854" s="117">
        <v>3</v>
      </c>
      <c r="H1854" s="117">
        <v>1</v>
      </c>
      <c r="J1854" s="235">
        <f t="shared" si="84"/>
        <v>10</v>
      </c>
      <c r="K1854" s="236">
        <f t="shared" si="86"/>
        <v>15.5</v>
      </c>
      <c r="L1854" s="236">
        <f t="shared" si="85"/>
        <v>13.1</v>
      </c>
    </row>
    <row r="1855" spans="1:12" hidden="1" x14ac:dyDescent="0.35">
      <c r="A1855" s="117">
        <v>10</v>
      </c>
      <c r="B1855" s="117">
        <v>188</v>
      </c>
      <c r="C1855" s="119">
        <v>12.58</v>
      </c>
      <c r="D1855" s="117">
        <v>13</v>
      </c>
      <c r="E1855" s="117">
        <v>11</v>
      </c>
      <c r="F1855" s="117">
        <v>2</v>
      </c>
      <c r="G1855" s="117">
        <v>3</v>
      </c>
      <c r="H1855" s="117">
        <v>0.6</v>
      </c>
      <c r="J1855" s="235">
        <f t="shared" si="84"/>
        <v>10</v>
      </c>
      <c r="K1855" s="236">
        <f t="shared" si="86"/>
        <v>13</v>
      </c>
      <c r="L1855" s="236">
        <f t="shared" si="85"/>
        <v>12.58</v>
      </c>
    </row>
    <row r="1856" spans="1:12" hidden="1" x14ac:dyDescent="0.35">
      <c r="A1856" s="117">
        <v>10</v>
      </c>
      <c r="B1856" s="117">
        <v>189</v>
      </c>
      <c r="C1856" s="119">
        <v>12.25</v>
      </c>
      <c r="D1856" s="117">
        <v>13.3</v>
      </c>
      <c r="E1856" s="117">
        <v>11.7</v>
      </c>
      <c r="F1856" s="117">
        <v>2</v>
      </c>
      <c r="G1856" s="117">
        <v>3</v>
      </c>
      <c r="H1856" s="117">
        <v>0.8</v>
      </c>
      <c r="J1856" s="235">
        <f t="shared" si="84"/>
        <v>10</v>
      </c>
      <c r="K1856" s="236">
        <f t="shared" si="86"/>
        <v>13.3</v>
      </c>
      <c r="L1856" s="236">
        <f t="shared" si="85"/>
        <v>12.25</v>
      </c>
    </row>
    <row r="1857" spans="1:12" hidden="1" x14ac:dyDescent="0.35">
      <c r="A1857" s="117">
        <v>10</v>
      </c>
      <c r="B1857" s="117">
        <v>190</v>
      </c>
      <c r="C1857" s="119">
        <v>12.059999999999999</v>
      </c>
      <c r="D1857" s="117">
        <v>12.8</v>
      </c>
      <c r="E1857" s="117">
        <v>10.3</v>
      </c>
      <c r="F1857" s="117">
        <v>2</v>
      </c>
      <c r="G1857" s="117">
        <v>3</v>
      </c>
      <c r="H1857" s="117">
        <v>0.4</v>
      </c>
      <c r="J1857" s="235">
        <f t="shared" si="84"/>
        <v>10</v>
      </c>
      <c r="K1857" s="236">
        <f t="shared" si="86"/>
        <v>12.8</v>
      </c>
      <c r="L1857" s="236">
        <f t="shared" si="85"/>
        <v>12.059999999999999</v>
      </c>
    </row>
    <row r="1858" spans="1:12" hidden="1" x14ac:dyDescent="0.35">
      <c r="A1858" s="117">
        <v>10</v>
      </c>
      <c r="B1858" s="117">
        <v>191</v>
      </c>
      <c r="C1858" s="119">
        <v>13.51</v>
      </c>
      <c r="D1858" s="117">
        <v>16.8</v>
      </c>
      <c r="E1858" s="117">
        <v>17.3</v>
      </c>
      <c r="F1858" s="117">
        <v>2</v>
      </c>
      <c r="G1858" s="117">
        <v>3</v>
      </c>
      <c r="H1858" s="117">
        <v>0.5</v>
      </c>
      <c r="J1858" s="235">
        <f t="shared" si="84"/>
        <v>10</v>
      </c>
      <c r="K1858" s="236">
        <f t="shared" si="86"/>
        <v>16.8</v>
      </c>
      <c r="L1858" s="236">
        <f t="shared" si="85"/>
        <v>13.51</v>
      </c>
    </row>
    <row r="1859" spans="1:12" hidden="1" x14ac:dyDescent="0.35">
      <c r="A1859" s="117">
        <v>10</v>
      </c>
      <c r="B1859" s="117">
        <v>192</v>
      </c>
      <c r="C1859" s="119">
        <v>13.27</v>
      </c>
      <c r="D1859" s="117">
        <v>15.5</v>
      </c>
      <c r="E1859" s="117">
        <v>13</v>
      </c>
      <c r="F1859" s="117">
        <v>2</v>
      </c>
      <c r="G1859" s="117">
        <v>3</v>
      </c>
      <c r="H1859" s="117">
        <v>1.5</v>
      </c>
      <c r="J1859" s="235">
        <f t="shared" si="84"/>
        <v>10</v>
      </c>
      <c r="K1859" s="236">
        <f t="shared" si="86"/>
        <v>15.5</v>
      </c>
      <c r="L1859" s="236">
        <f t="shared" si="85"/>
        <v>13.27</v>
      </c>
    </row>
    <row r="1860" spans="1:12" hidden="1" x14ac:dyDescent="0.35">
      <c r="A1860" s="117">
        <v>10</v>
      </c>
      <c r="B1860" s="117">
        <v>193</v>
      </c>
      <c r="C1860" s="119">
        <v>13.25</v>
      </c>
      <c r="D1860" s="117">
        <v>15.4</v>
      </c>
      <c r="E1860" s="117">
        <v>13.2</v>
      </c>
      <c r="F1860" s="117">
        <v>2</v>
      </c>
      <c r="G1860" s="117">
        <v>3</v>
      </c>
      <c r="H1860" s="117">
        <v>0.6</v>
      </c>
      <c r="J1860" s="235">
        <f t="shared" si="84"/>
        <v>10</v>
      </c>
      <c r="K1860" s="236">
        <f t="shared" si="86"/>
        <v>15.4</v>
      </c>
      <c r="L1860" s="236">
        <f t="shared" si="85"/>
        <v>13.25</v>
      </c>
    </row>
    <row r="1861" spans="1:12" hidden="1" x14ac:dyDescent="0.35">
      <c r="A1861" s="117">
        <v>10</v>
      </c>
      <c r="B1861" s="117">
        <v>194</v>
      </c>
      <c r="C1861" s="119">
        <v>13.38</v>
      </c>
      <c r="D1861" s="117">
        <v>16.7</v>
      </c>
      <c r="E1861" s="117">
        <v>14.3</v>
      </c>
      <c r="F1861" s="117">
        <v>2</v>
      </c>
      <c r="G1861" s="117">
        <v>3</v>
      </c>
      <c r="H1861" s="117">
        <v>0.3</v>
      </c>
      <c r="J1861" s="235">
        <f t="shared" si="84"/>
        <v>10</v>
      </c>
      <c r="K1861" s="236">
        <f t="shared" si="86"/>
        <v>16.7</v>
      </c>
      <c r="L1861" s="236">
        <f t="shared" si="85"/>
        <v>13.38</v>
      </c>
    </row>
    <row r="1862" spans="1:12" hidden="1" x14ac:dyDescent="0.35">
      <c r="A1862" s="117">
        <v>10</v>
      </c>
      <c r="B1862" s="117">
        <v>195</v>
      </c>
      <c r="C1862" s="119">
        <v>13.16</v>
      </c>
      <c r="D1862" s="117">
        <v>16.899999999999999</v>
      </c>
      <c r="E1862" s="117">
        <v>13.9</v>
      </c>
      <c r="F1862" s="117">
        <v>2</v>
      </c>
      <c r="G1862" s="117">
        <v>3</v>
      </c>
      <c r="H1862" s="117">
        <v>1</v>
      </c>
      <c r="J1862" s="235">
        <f t="shared" si="84"/>
        <v>10</v>
      </c>
      <c r="K1862" s="236">
        <f t="shared" si="86"/>
        <v>16.899999999999999</v>
      </c>
      <c r="L1862" s="236">
        <f t="shared" si="85"/>
        <v>13.16</v>
      </c>
    </row>
    <row r="1863" spans="1:12" hidden="1" x14ac:dyDescent="0.35">
      <c r="A1863" s="117">
        <v>10</v>
      </c>
      <c r="B1863" s="117">
        <v>196</v>
      </c>
      <c r="C1863" s="119">
        <v>13.37</v>
      </c>
      <c r="D1863" s="117">
        <v>15.5</v>
      </c>
      <c r="E1863" s="117">
        <v>13.1</v>
      </c>
      <c r="F1863" s="117">
        <v>2</v>
      </c>
      <c r="G1863" s="117">
        <v>3</v>
      </c>
      <c r="H1863" s="117">
        <v>0.8</v>
      </c>
      <c r="J1863" s="235">
        <f t="shared" si="84"/>
        <v>10</v>
      </c>
      <c r="K1863" s="236">
        <f t="shared" si="86"/>
        <v>15.5</v>
      </c>
      <c r="L1863" s="236">
        <f t="shared" si="85"/>
        <v>13.37</v>
      </c>
    </row>
    <row r="1864" spans="1:12" hidden="1" x14ac:dyDescent="0.35">
      <c r="A1864" s="117">
        <v>10</v>
      </c>
      <c r="B1864" s="117">
        <v>197</v>
      </c>
      <c r="C1864" s="119">
        <v>12.4</v>
      </c>
      <c r="D1864" s="117">
        <v>13.7</v>
      </c>
      <c r="E1864" s="117">
        <v>11.7</v>
      </c>
      <c r="F1864" s="117">
        <v>2</v>
      </c>
      <c r="G1864" s="117">
        <v>3</v>
      </c>
      <c r="H1864" s="117">
        <v>0.4</v>
      </c>
      <c r="J1864" s="235">
        <f t="shared" si="84"/>
        <v>10</v>
      </c>
      <c r="K1864" s="236">
        <f t="shared" si="86"/>
        <v>13.7</v>
      </c>
      <c r="L1864" s="236">
        <f t="shared" si="85"/>
        <v>12.4</v>
      </c>
    </row>
    <row r="1865" spans="1:12" hidden="1" x14ac:dyDescent="0.35">
      <c r="A1865" s="117">
        <v>10</v>
      </c>
      <c r="B1865" s="117">
        <v>198</v>
      </c>
      <c r="C1865" s="119">
        <v>12.559999999999999</v>
      </c>
      <c r="D1865" s="117">
        <v>14.7</v>
      </c>
      <c r="E1865" s="117">
        <v>12.1</v>
      </c>
      <c r="F1865" s="117">
        <v>2</v>
      </c>
      <c r="G1865" s="117">
        <v>3</v>
      </c>
      <c r="H1865" s="117">
        <v>1.2</v>
      </c>
      <c r="J1865" s="235">
        <f t="shared" si="84"/>
        <v>10</v>
      </c>
      <c r="K1865" s="236">
        <f t="shared" si="86"/>
        <v>14.7</v>
      </c>
      <c r="L1865" s="236">
        <f t="shared" si="85"/>
        <v>12.559999999999999</v>
      </c>
    </row>
    <row r="1866" spans="1:12" hidden="1" x14ac:dyDescent="0.35">
      <c r="A1866" s="117">
        <v>10</v>
      </c>
      <c r="B1866" s="117">
        <v>199</v>
      </c>
      <c r="C1866" s="119">
        <v>13.540000000000001</v>
      </c>
      <c r="D1866" s="117">
        <v>16.399999999999999</v>
      </c>
      <c r="E1866" s="117">
        <v>13.9</v>
      </c>
      <c r="F1866" s="117">
        <v>2</v>
      </c>
      <c r="G1866" s="117">
        <v>3</v>
      </c>
      <c r="H1866" s="117">
        <v>0.7</v>
      </c>
      <c r="J1866" s="235">
        <f t="shared" si="84"/>
        <v>10</v>
      </c>
      <c r="K1866" s="236">
        <f t="shared" si="86"/>
        <v>16.399999999999999</v>
      </c>
      <c r="L1866" s="236">
        <f t="shared" si="85"/>
        <v>13.540000000000001</v>
      </c>
    </row>
    <row r="1867" spans="1:12" hidden="1" x14ac:dyDescent="0.35">
      <c r="A1867" s="117">
        <v>10</v>
      </c>
      <c r="B1867" s="117">
        <v>200</v>
      </c>
      <c r="C1867" s="119">
        <v>12.85</v>
      </c>
      <c r="D1867" s="117">
        <v>15.3</v>
      </c>
      <c r="E1867" s="117">
        <v>12.9</v>
      </c>
      <c r="F1867" s="117">
        <v>2</v>
      </c>
      <c r="G1867" s="117">
        <v>3</v>
      </c>
      <c r="H1867" s="117">
        <v>0.9</v>
      </c>
      <c r="J1867" s="235">
        <f t="shared" ref="J1867:J1930" si="87">+A1867</f>
        <v>10</v>
      </c>
      <c r="K1867" s="236">
        <f t="shared" si="86"/>
        <v>15.3</v>
      </c>
      <c r="L1867" s="236">
        <f t="shared" ref="L1867:L1930" si="88">+C1867</f>
        <v>12.85</v>
      </c>
    </row>
    <row r="1868" spans="1:12" hidden="1" x14ac:dyDescent="0.35">
      <c r="A1868" s="117">
        <v>11</v>
      </c>
      <c r="B1868" s="117">
        <v>1</v>
      </c>
      <c r="C1868" s="119">
        <v>5.84</v>
      </c>
      <c r="D1868" s="117">
        <v>1.1000000000000001</v>
      </c>
      <c r="F1868" s="117">
        <v>3</v>
      </c>
      <c r="I1868" s="130" t="s">
        <v>105</v>
      </c>
      <c r="J1868" s="235">
        <f t="shared" si="87"/>
        <v>11</v>
      </c>
      <c r="K1868" s="236">
        <f t="shared" si="86"/>
        <v>1.1000000000000001</v>
      </c>
      <c r="L1868" s="236">
        <f t="shared" si="88"/>
        <v>5.84</v>
      </c>
    </row>
    <row r="1869" spans="1:12" hidden="1" x14ac:dyDescent="0.35">
      <c r="A1869" s="117">
        <v>11</v>
      </c>
      <c r="B1869" s="117">
        <v>2</v>
      </c>
      <c r="C1869" s="119">
        <v>6.58</v>
      </c>
      <c r="D1869" s="117">
        <v>1.6</v>
      </c>
      <c r="F1869" s="117">
        <v>3</v>
      </c>
      <c r="I1869" s="130" t="s">
        <v>105</v>
      </c>
      <c r="J1869" s="235">
        <f t="shared" si="87"/>
        <v>11</v>
      </c>
      <c r="K1869" s="236">
        <f t="shared" si="86"/>
        <v>1.6</v>
      </c>
      <c r="L1869" s="236">
        <f t="shared" si="88"/>
        <v>6.58</v>
      </c>
    </row>
    <row r="1870" spans="1:12" hidden="1" x14ac:dyDescent="0.35">
      <c r="A1870" s="117">
        <v>11</v>
      </c>
      <c r="B1870" s="117">
        <v>3</v>
      </c>
      <c r="C1870" s="119">
        <v>5.51</v>
      </c>
      <c r="D1870" s="117">
        <v>1</v>
      </c>
      <c r="F1870" s="117">
        <v>3</v>
      </c>
      <c r="I1870" s="130" t="s">
        <v>105</v>
      </c>
      <c r="J1870" s="235">
        <f t="shared" si="87"/>
        <v>11</v>
      </c>
      <c r="K1870" s="236">
        <f t="shared" si="86"/>
        <v>1</v>
      </c>
      <c r="L1870" s="236">
        <f t="shared" si="88"/>
        <v>5.51</v>
      </c>
    </row>
    <row r="1871" spans="1:12" hidden="1" x14ac:dyDescent="0.35">
      <c r="A1871" s="117">
        <v>11</v>
      </c>
      <c r="B1871" s="117">
        <v>4</v>
      </c>
      <c r="C1871" s="119">
        <v>5.85</v>
      </c>
      <c r="D1871" s="117">
        <v>1.1000000000000001</v>
      </c>
      <c r="F1871" s="117">
        <v>3</v>
      </c>
      <c r="I1871" s="130" t="s">
        <v>105</v>
      </c>
      <c r="J1871" s="235">
        <f t="shared" si="87"/>
        <v>11</v>
      </c>
      <c r="K1871" s="236">
        <f t="shared" si="86"/>
        <v>1.1000000000000001</v>
      </c>
      <c r="L1871" s="236">
        <f t="shared" si="88"/>
        <v>5.85</v>
      </c>
    </row>
    <row r="1872" spans="1:12" hidden="1" x14ac:dyDescent="0.35">
      <c r="A1872" s="117">
        <v>11</v>
      </c>
      <c r="B1872" s="117">
        <v>5</v>
      </c>
      <c r="C1872" s="119">
        <v>6.2299999999999995</v>
      </c>
      <c r="D1872" s="117">
        <v>1.4</v>
      </c>
      <c r="F1872" s="117">
        <v>3</v>
      </c>
      <c r="I1872" s="130" t="s">
        <v>105</v>
      </c>
      <c r="J1872" s="235">
        <f t="shared" si="87"/>
        <v>11</v>
      </c>
      <c r="K1872" s="236">
        <f t="shared" si="86"/>
        <v>1.4</v>
      </c>
      <c r="L1872" s="236">
        <f t="shared" si="88"/>
        <v>6.2299999999999995</v>
      </c>
    </row>
    <row r="1873" spans="1:12" hidden="1" x14ac:dyDescent="0.35">
      <c r="A1873" s="117">
        <v>11</v>
      </c>
      <c r="B1873" s="117">
        <v>6</v>
      </c>
      <c r="C1873" s="119">
        <v>5.86</v>
      </c>
      <c r="D1873" s="117">
        <v>1.1000000000000001</v>
      </c>
      <c r="F1873" s="117">
        <v>3</v>
      </c>
      <c r="I1873" s="130" t="s">
        <v>105</v>
      </c>
      <c r="J1873" s="235">
        <f t="shared" si="87"/>
        <v>11</v>
      </c>
      <c r="K1873" s="236">
        <f t="shared" si="86"/>
        <v>1.1000000000000001</v>
      </c>
      <c r="L1873" s="236">
        <f t="shared" si="88"/>
        <v>5.86</v>
      </c>
    </row>
    <row r="1874" spans="1:12" hidden="1" x14ac:dyDescent="0.35">
      <c r="A1874" s="117">
        <v>11</v>
      </c>
      <c r="B1874" s="117">
        <v>7</v>
      </c>
      <c r="C1874" s="119">
        <v>6.69</v>
      </c>
      <c r="D1874" s="117">
        <v>1.6</v>
      </c>
      <c r="F1874" s="117">
        <v>3</v>
      </c>
      <c r="I1874" s="130" t="s">
        <v>105</v>
      </c>
      <c r="J1874" s="235">
        <f t="shared" si="87"/>
        <v>11</v>
      </c>
      <c r="K1874" s="236">
        <f t="shared" si="86"/>
        <v>1.6</v>
      </c>
      <c r="L1874" s="236">
        <f t="shared" si="88"/>
        <v>6.69</v>
      </c>
    </row>
    <row r="1875" spans="1:12" hidden="1" x14ac:dyDescent="0.35">
      <c r="A1875" s="117">
        <v>11</v>
      </c>
      <c r="B1875" s="117">
        <v>8</v>
      </c>
      <c r="C1875" s="119">
        <v>5.68</v>
      </c>
      <c r="D1875" s="117">
        <v>0.9</v>
      </c>
      <c r="F1875" s="117">
        <v>3</v>
      </c>
      <c r="I1875" s="130" t="s">
        <v>105</v>
      </c>
      <c r="J1875" s="235">
        <f t="shared" si="87"/>
        <v>11</v>
      </c>
      <c r="K1875" s="236">
        <f t="shared" ref="K1875:K1938" si="89">+D1875</f>
        <v>0.9</v>
      </c>
      <c r="L1875" s="236">
        <f t="shared" si="88"/>
        <v>5.68</v>
      </c>
    </row>
    <row r="1876" spans="1:12" hidden="1" x14ac:dyDescent="0.35">
      <c r="A1876" s="117">
        <v>11</v>
      </c>
      <c r="B1876" s="117">
        <v>9</v>
      </c>
      <c r="C1876" s="119">
        <v>5.41</v>
      </c>
      <c r="D1876" s="117">
        <v>0.9</v>
      </c>
      <c r="F1876" s="117">
        <v>3</v>
      </c>
      <c r="I1876" s="130" t="s">
        <v>105</v>
      </c>
      <c r="J1876" s="235">
        <f t="shared" si="87"/>
        <v>11</v>
      </c>
      <c r="K1876" s="236">
        <f t="shared" si="89"/>
        <v>0.9</v>
      </c>
      <c r="L1876" s="236">
        <f t="shared" si="88"/>
        <v>5.41</v>
      </c>
    </row>
    <row r="1877" spans="1:12" hidden="1" x14ac:dyDescent="0.35">
      <c r="A1877" s="117">
        <v>11</v>
      </c>
      <c r="B1877" s="117">
        <v>10</v>
      </c>
      <c r="C1877" s="119">
        <v>5.83</v>
      </c>
      <c r="D1877" s="117">
        <v>1.1000000000000001</v>
      </c>
      <c r="F1877" s="117">
        <v>3</v>
      </c>
      <c r="I1877" s="130" t="s">
        <v>105</v>
      </c>
      <c r="J1877" s="235">
        <f t="shared" si="87"/>
        <v>11</v>
      </c>
      <c r="K1877" s="236">
        <f t="shared" si="89"/>
        <v>1.1000000000000001</v>
      </c>
      <c r="L1877" s="236">
        <f t="shared" si="88"/>
        <v>5.83</v>
      </c>
    </row>
    <row r="1878" spans="1:12" hidden="1" x14ac:dyDescent="0.35">
      <c r="A1878" s="117">
        <v>11</v>
      </c>
      <c r="B1878" s="117">
        <v>11</v>
      </c>
      <c r="C1878" s="119">
        <v>5.95</v>
      </c>
      <c r="D1878" s="117">
        <v>1.2</v>
      </c>
      <c r="F1878" s="117">
        <v>3</v>
      </c>
      <c r="I1878" s="130" t="s">
        <v>105</v>
      </c>
      <c r="J1878" s="235">
        <f t="shared" si="87"/>
        <v>11</v>
      </c>
      <c r="K1878" s="236">
        <f t="shared" si="89"/>
        <v>1.2</v>
      </c>
      <c r="L1878" s="236">
        <f t="shared" si="88"/>
        <v>5.95</v>
      </c>
    </row>
    <row r="1879" spans="1:12" hidden="1" x14ac:dyDescent="0.35">
      <c r="A1879" s="117">
        <v>11</v>
      </c>
      <c r="B1879" s="117">
        <v>12</v>
      </c>
      <c r="C1879" s="119">
        <v>5.86</v>
      </c>
      <c r="D1879" s="117">
        <v>0.9</v>
      </c>
      <c r="F1879" s="117">
        <v>3</v>
      </c>
      <c r="I1879" s="130" t="s">
        <v>105</v>
      </c>
      <c r="J1879" s="235">
        <f t="shared" si="87"/>
        <v>11</v>
      </c>
      <c r="K1879" s="236">
        <f t="shared" si="89"/>
        <v>0.9</v>
      </c>
      <c r="L1879" s="236">
        <f t="shared" si="88"/>
        <v>5.86</v>
      </c>
    </row>
    <row r="1880" spans="1:12" hidden="1" x14ac:dyDescent="0.35">
      <c r="A1880" s="117">
        <v>11</v>
      </c>
      <c r="B1880" s="117">
        <v>13</v>
      </c>
      <c r="C1880" s="119">
        <v>5.89</v>
      </c>
      <c r="D1880" s="117">
        <v>1.1000000000000001</v>
      </c>
      <c r="F1880" s="117">
        <v>3</v>
      </c>
      <c r="I1880" s="130" t="s">
        <v>105</v>
      </c>
      <c r="J1880" s="235">
        <f t="shared" si="87"/>
        <v>11</v>
      </c>
      <c r="K1880" s="236">
        <f t="shared" si="89"/>
        <v>1.1000000000000001</v>
      </c>
      <c r="L1880" s="236">
        <f t="shared" si="88"/>
        <v>5.89</v>
      </c>
    </row>
    <row r="1881" spans="1:12" hidden="1" x14ac:dyDescent="0.35">
      <c r="A1881" s="117">
        <v>11</v>
      </c>
      <c r="B1881" s="117">
        <v>14</v>
      </c>
      <c r="C1881" s="119">
        <v>5.96</v>
      </c>
      <c r="D1881" s="117">
        <v>1.2</v>
      </c>
      <c r="F1881" s="117">
        <v>3</v>
      </c>
      <c r="I1881" s="130" t="s">
        <v>105</v>
      </c>
      <c r="J1881" s="235">
        <f t="shared" si="87"/>
        <v>11</v>
      </c>
      <c r="K1881" s="236">
        <f t="shared" si="89"/>
        <v>1.2</v>
      </c>
      <c r="L1881" s="236">
        <f t="shared" si="88"/>
        <v>5.96</v>
      </c>
    </row>
    <row r="1882" spans="1:12" hidden="1" x14ac:dyDescent="0.35">
      <c r="A1882" s="117">
        <v>11</v>
      </c>
      <c r="B1882" s="117">
        <v>15</v>
      </c>
      <c r="C1882" s="119">
        <v>6.04</v>
      </c>
      <c r="D1882" s="117">
        <v>1.4</v>
      </c>
      <c r="F1882" s="117">
        <v>3</v>
      </c>
      <c r="I1882" s="130" t="s">
        <v>105</v>
      </c>
      <c r="J1882" s="235">
        <f t="shared" si="87"/>
        <v>11</v>
      </c>
      <c r="K1882" s="236">
        <f t="shared" si="89"/>
        <v>1.4</v>
      </c>
      <c r="L1882" s="236">
        <f t="shared" si="88"/>
        <v>6.04</v>
      </c>
    </row>
    <row r="1883" spans="1:12" hidden="1" x14ac:dyDescent="0.35">
      <c r="A1883" s="117">
        <v>11</v>
      </c>
      <c r="B1883" s="117">
        <v>16</v>
      </c>
      <c r="C1883" s="119">
        <v>5.84</v>
      </c>
      <c r="D1883" s="117">
        <v>1.2</v>
      </c>
      <c r="F1883" s="117">
        <v>3</v>
      </c>
      <c r="I1883" s="130" t="s">
        <v>105</v>
      </c>
      <c r="J1883" s="235">
        <f t="shared" si="87"/>
        <v>11</v>
      </c>
      <c r="K1883" s="236">
        <f t="shared" si="89"/>
        <v>1.2</v>
      </c>
      <c r="L1883" s="236">
        <f t="shared" si="88"/>
        <v>5.84</v>
      </c>
    </row>
    <row r="1884" spans="1:12" hidden="1" x14ac:dyDescent="0.35">
      <c r="A1884" s="117">
        <v>11</v>
      </c>
      <c r="B1884" s="117">
        <v>17</v>
      </c>
      <c r="C1884" s="119">
        <v>6.3100000000000005</v>
      </c>
      <c r="D1884" s="117">
        <v>1.3</v>
      </c>
      <c r="F1884" s="117">
        <v>3</v>
      </c>
      <c r="I1884" s="130" t="s">
        <v>105</v>
      </c>
      <c r="J1884" s="235">
        <f t="shared" si="87"/>
        <v>11</v>
      </c>
      <c r="K1884" s="236">
        <f t="shared" si="89"/>
        <v>1.3</v>
      </c>
      <c r="L1884" s="236">
        <f t="shared" si="88"/>
        <v>6.3100000000000005</v>
      </c>
    </row>
    <row r="1885" spans="1:12" hidden="1" x14ac:dyDescent="0.35">
      <c r="A1885" s="117">
        <v>11</v>
      </c>
      <c r="B1885" s="117">
        <v>18</v>
      </c>
      <c r="C1885" s="119">
        <v>6.34</v>
      </c>
      <c r="D1885" s="117">
        <v>1.4</v>
      </c>
      <c r="F1885" s="117">
        <v>3</v>
      </c>
      <c r="I1885" s="130" t="s">
        <v>105</v>
      </c>
      <c r="J1885" s="235">
        <f t="shared" si="87"/>
        <v>11</v>
      </c>
      <c r="K1885" s="236">
        <f t="shared" si="89"/>
        <v>1.4</v>
      </c>
      <c r="L1885" s="236">
        <f t="shared" si="88"/>
        <v>6.34</v>
      </c>
    </row>
    <row r="1886" spans="1:12" hidden="1" x14ac:dyDescent="0.35">
      <c r="A1886" s="117">
        <v>11</v>
      </c>
      <c r="B1886" s="117">
        <v>19</v>
      </c>
      <c r="C1886" s="119">
        <v>6.17</v>
      </c>
      <c r="D1886" s="117">
        <v>1.5</v>
      </c>
      <c r="F1886" s="117">
        <v>3</v>
      </c>
      <c r="I1886" s="130" t="s">
        <v>105</v>
      </c>
      <c r="J1886" s="235">
        <f t="shared" si="87"/>
        <v>11</v>
      </c>
      <c r="K1886" s="236">
        <f t="shared" si="89"/>
        <v>1.5</v>
      </c>
      <c r="L1886" s="236">
        <f t="shared" si="88"/>
        <v>6.17</v>
      </c>
    </row>
    <row r="1887" spans="1:12" hidden="1" x14ac:dyDescent="0.35">
      <c r="A1887" s="117">
        <v>11</v>
      </c>
      <c r="B1887" s="117">
        <v>20</v>
      </c>
      <c r="C1887" s="119">
        <v>6.2</v>
      </c>
      <c r="D1887" s="117">
        <v>1.2</v>
      </c>
      <c r="F1887" s="117">
        <v>3</v>
      </c>
      <c r="I1887" s="130" t="s">
        <v>105</v>
      </c>
      <c r="J1887" s="235">
        <f t="shared" si="87"/>
        <v>11</v>
      </c>
      <c r="K1887" s="236">
        <f t="shared" si="89"/>
        <v>1.2</v>
      </c>
      <c r="L1887" s="236">
        <f t="shared" si="88"/>
        <v>6.2</v>
      </c>
    </row>
    <row r="1888" spans="1:12" hidden="1" x14ac:dyDescent="0.35">
      <c r="A1888" s="117">
        <v>11</v>
      </c>
      <c r="B1888" s="117">
        <v>21</v>
      </c>
      <c r="C1888" s="119">
        <v>6.2799999999999994</v>
      </c>
      <c r="D1888" s="117">
        <v>1.5</v>
      </c>
      <c r="F1888" s="117">
        <v>3</v>
      </c>
      <c r="I1888" s="130" t="s">
        <v>105</v>
      </c>
      <c r="J1888" s="235">
        <f t="shared" si="87"/>
        <v>11</v>
      </c>
      <c r="K1888" s="236">
        <f t="shared" si="89"/>
        <v>1.5</v>
      </c>
      <c r="L1888" s="236">
        <f t="shared" si="88"/>
        <v>6.2799999999999994</v>
      </c>
    </row>
    <row r="1889" spans="1:12" hidden="1" x14ac:dyDescent="0.35">
      <c r="A1889" s="117">
        <v>11</v>
      </c>
      <c r="B1889" s="117">
        <v>22</v>
      </c>
      <c r="C1889" s="119">
        <v>7.1</v>
      </c>
      <c r="D1889" s="117">
        <v>1.8</v>
      </c>
      <c r="F1889" s="117">
        <v>3</v>
      </c>
      <c r="I1889" s="130" t="s">
        <v>105</v>
      </c>
      <c r="J1889" s="235">
        <f t="shared" si="87"/>
        <v>11</v>
      </c>
      <c r="K1889" s="236">
        <f t="shared" si="89"/>
        <v>1.8</v>
      </c>
      <c r="L1889" s="236">
        <f t="shared" si="88"/>
        <v>7.1</v>
      </c>
    </row>
    <row r="1890" spans="1:12" hidden="1" x14ac:dyDescent="0.35">
      <c r="A1890" s="117">
        <v>11</v>
      </c>
      <c r="B1890" s="117">
        <v>23</v>
      </c>
      <c r="C1890" s="119">
        <v>5.84</v>
      </c>
      <c r="D1890" s="117">
        <v>1.3</v>
      </c>
      <c r="F1890" s="117">
        <v>3</v>
      </c>
      <c r="I1890" s="130" t="s">
        <v>105</v>
      </c>
      <c r="J1890" s="235">
        <f t="shared" si="87"/>
        <v>11</v>
      </c>
      <c r="K1890" s="236">
        <f t="shared" si="89"/>
        <v>1.3</v>
      </c>
      <c r="L1890" s="236">
        <f t="shared" si="88"/>
        <v>5.84</v>
      </c>
    </row>
    <row r="1891" spans="1:12" hidden="1" x14ac:dyDescent="0.35">
      <c r="A1891" s="117">
        <v>11</v>
      </c>
      <c r="B1891" s="117">
        <v>24</v>
      </c>
      <c r="C1891" s="119">
        <v>6.18</v>
      </c>
      <c r="D1891" s="117">
        <v>1.4</v>
      </c>
      <c r="F1891" s="117">
        <v>3</v>
      </c>
      <c r="I1891" s="130" t="s">
        <v>105</v>
      </c>
      <c r="J1891" s="235">
        <f t="shared" si="87"/>
        <v>11</v>
      </c>
      <c r="K1891" s="236">
        <f t="shared" si="89"/>
        <v>1.4</v>
      </c>
      <c r="L1891" s="236">
        <f t="shared" si="88"/>
        <v>6.18</v>
      </c>
    </row>
    <row r="1892" spans="1:12" hidden="1" x14ac:dyDescent="0.35">
      <c r="A1892" s="117">
        <v>11</v>
      </c>
      <c r="B1892" s="117">
        <v>25</v>
      </c>
      <c r="C1892" s="119">
        <v>6.7900000000000009</v>
      </c>
      <c r="D1892" s="117">
        <v>1.8</v>
      </c>
      <c r="F1892" s="117">
        <v>3</v>
      </c>
      <c r="I1892" s="130" t="s">
        <v>105</v>
      </c>
      <c r="J1892" s="235">
        <f t="shared" si="87"/>
        <v>11</v>
      </c>
      <c r="K1892" s="236">
        <f t="shared" si="89"/>
        <v>1.8</v>
      </c>
      <c r="L1892" s="236">
        <f t="shared" si="88"/>
        <v>6.7900000000000009</v>
      </c>
    </row>
    <row r="1893" spans="1:12" hidden="1" x14ac:dyDescent="0.35">
      <c r="A1893" s="117">
        <v>11</v>
      </c>
      <c r="B1893" s="117">
        <v>26</v>
      </c>
      <c r="C1893" s="119">
        <v>6.4</v>
      </c>
      <c r="D1893" s="117">
        <v>1.6</v>
      </c>
      <c r="F1893" s="117">
        <v>3</v>
      </c>
      <c r="I1893" s="130" t="s">
        <v>105</v>
      </c>
      <c r="J1893" s="235">
        <f t="shared" si="87"/>
        <v>11</v>
      </c>
      <c r="K1893" s="236">
        <f t="shared" si="89"/>
        <v>1.6</v>
      </c>
      <c r="L1893" s="236">
        <f t="shared" si="88"/>
        <v>6.4</v>
      </c>
    </row>
    <row r="1894" spans="1:12" hidden="1" x14ac:dyDescent="0.35">
      <c r="A1894" s="117">
        <v>11</v>
      </c>
      <c r="B1894" s="117">
        <v>27</v>
      </c>
      <c r="C1894" s="119">
        <v>6.95</v>
      </c>
      <c r="D1894" s="117">
        <v>1.9</v>
      </c>
      <c r="F1894" s="117">
        <v>3</v>
      </c>
      <c r="I1894" s="130" t="s">
        <v>105</v>
      </c>
      <c r="J1894" s="235">
        <f t="shared" si="87"/>
        <v>11</v>
      </c>
      <c r="K1894" s="236">
        <f t="shared" si="89"/>
        <v>1.9</v>
      </c>
      <c r="L1894" s="236">
        <f t="shared" si="88"/>
        <v>6.95</v>
      </c>
    </row>
    <row r="1895" spans="1:12" hidden="1" x14ac:dyDescent="0.35">
      <c r="A1895" s="117">
        <v>11</v>
      </c>
      <c r="B1895" s="117">
        <v>28</v>
      </c>
      <c r="C1895" s="119">
        <v>6.39</v>
      </c>
      <c r="D1895" s="117">
        <v>1.6</v>
      </c>
      <c r="F1895" s="117">
        <v>3</v>
      </c>
      <c r="I1895" s="130" t="s">
        <v>105</v>
      </c>
      <c r="J1895" s="235">
        <f t="shared" si="87"/>
        <v>11</v>
      </c>
      <c r="K1895" s="236">
        <f t="shared" si="89"/>
        <v>1.6</v>
      </c>
      <c r="L1895" s="236">
        <f t="shared" si="88"/>
        <v>6.39</v>
      </c>
    </row>
    <row r="1896" spans="1:12" hidden="1" x14ac:dyDescent="0.35">
      <c r="A1896" s="117">
        <v>11</v>
      </c>
      <c r="B1896" s="117">
        <v>29</v>
      </c>
      <c r="C1896" s="119">
        <v>7.0299999999999994</v>
      </c>
      <c r="D1896" s="117">
        <v>2.1</v>
      </c>
      <c r="F1896" s="117">
        <v>3</v>
      </c>
      <c r="I1896" s="130" t="s">
        <v>105</v>
      </c>
      <c r="J1896" s="235">
        <f t="shared" si="87"/>
        <v>11</v>
      </c>
      <c r="K1896" s="236">
        <f t="shared" si="89"/>
        <v>2.1</v>
      </c>
      <c r="L1896" s="236">
        <f t="shared" si="88"/>
        <v>7.0299999999999994</v>
      </c>
    </row>
    <row r="1897" spans="1:12" hidden="1" x14ac:dyDescent="0.35">
      <c r="A1897" s="117">
        <v>11</v>
      </c>
      <c r="B1897" s="117">
        <v>30</v>
      </c>
      <c r="C1897" s="119">
        <v>5.9700000000000006</v>
      </c>
      <c r="D1897" s="117">
        <v>1.2</v>
      </c>
      <c r="F1897" s="117">
        <v>3</v>
      </c>
      <c r="I1897" s="130" t="s">
        <v>105</v>
      </c>
      <c r="J1897" s="235">
        <f t="shared" si="87"/>
        <v>11</v>
      </c>
      <c r="K1897" s="236">
        <f t="shared" si="89"/>
        <v>1.2</v>
      </c>
      <c r="L1897" s="236">
        <f t="shared" si="88"/>
        <v>5.9700000000000006</v>
      </c>
    </row>
    <row r="1898" spans="1:12" hidden="1" x14ac:dyDescent="0.35">
      <c r="A1898" s="117">
        <v>11</v>
      </c>
      <c r="B1898" s="117">
        <v>31</v>
      </c>
      <c r="C1898" s="119">
        <v>5.86</v>
      </c>
      <c r="D1898" s="117">
        <v>1.2</v>
      </c>
      <c r="F1898" s="117">
        <v>3</v>
      </c>
      <c r="I1898" s="130" t="s">
        <v>105</v>
      </c>
      <c r="J1898" s="235">
        <f t="shared" si="87"/>
        <v>11</v>
      </c>
      <c r="K1898" s="236">
        <f t="shared" si="89"/>
        <v>1.2</v>
      </c>
      <c r="L1898" s="236">
        <f t="shared" si="88"/>
        <v>5.86</v>
      </c>
    </row>
    <row r="1899" spans="1:12" hidden="1" x14ac:dyDescent="0.35">
      <c r="A1899" s="117">
        <v>11</v>
      </c>
      <c r="B1899" s="117">
        <v>32</v>
      </c>
      <c r="C1899" s="119">
        <v>6.1899999999999995</v>
      </c>
      <c r="D1899" s="117">
        <v>1.4</v>
      </c>
      <c r="F1899" s="117">
        <v>3</v>
      </c>
      <c r="I1899" s="130" t="s">
        <v>105</v>
      </c>
      <c r="J1899" s="235">
        <f t="shared" si="87"/>
        <v>11</v>
      </c>
      <c r="K1899" s="236">
        <f t="shared" si="89"/>
        <v>1.4</v>
      </c>
      <c r="L1899" s="236">
        <f t="shared" si="88"/>
        <v>6.1899999999999995</v>
      </c>
    </row>
    <row r="1900" spans="1:12" hidden="1" x14ac:dyDescent="0.35">
      <c r="A1900" s="117">
        <v>11</v>
      </c>
      <c r="B1900" s="117">
        <v>33</v>
      </c>
      <c r="C1900" s="119">
        <v>6.43</v>
      </c>
      <c r="D1900" s="117">
        <v>1.4</v>
      </c>
      <c r="F1900" s="117">
        <v>3</v>
      </c>
      <c r="I1900" s="130" t="s">
        <v>105</v>
      </c>
      <c r="J1900" s="235">
        <f t="shared" si="87"/>
        <v>11</v>
      </c>
      <c r="K1900" s="236">
        <f t="shared" si="89"/>
        <v>1.4</v>
      </c>
      <c r="L1900" s="236">
        <f t="shared" si="88"/>
        <v>6.43</v>
      </c>
    </row>
    <row r="1901" spans="1:12" hidden="1" x14ac:dyDescent="0.35">
      <c r="A1901" s="117">
        <v>11</v>
      </c>
      <c r="B1901" s="117">
        <v>34</v>
      </c>
      <c r="C1901" s="119">
        <v>6.57</v>
      </c>
      <c r="D1901" s="117">
        <v>1.6</v>
      </c>
      <c r="F1901" s="117">
        <v>3</v>
      </c>
      <c r="I1901" s="130" t="s">
        <v>105</v>
      </c>
      <c r="J1901" s="235">
        <f t="shared" si="87"/>
        <v>11</v>
      </c>
      <c r="K1901" s="236">
        <f t="shared" si="89"/>
        <v>1.6</v>
      </c>
      <c r="L1901" s="236">
        <f t="shared" si="88"/>
        <v>6.57</v>
      </c>
    </row>
    <row r="1902" spans="1:12" hidden="1" x14ac:dyDescent="0.35">
      <c r="A1902" s="117">
        <v>11</v>
      </c>
      <c r="B1902" s="117">
        <v>35</v>
      </c>
      <c r="C1902" s="119">
        <v>6</v>
      </c>
      <c r="D1902" s="117">
        <v>1.1000000000000001</v>
      </c>
      <c r="F1902" s="117">
        <v>3</v>
      </c>
      <c r="I1902" s="130" t="s">
        <v>105</v>
      </c>
      <c r="J1902" s="235">
        <f t="shared" si="87"/>
        <v>11</v>
      </c>
      <c r="K1902" s="236">
        <f t="shared" si="89"/>
        <v>1.1000000000000001</v>
      </c>
      <c r="L1902" s="236">
        <f t="shared" si="88"/>
        <v>6</v>
      </c>
    </row>
    <row r="1903" spans="1:12" hidden="1" x14ac:dyDescent="0.35">
      <c r="A1903" s="117">
        <v>11</v>
      </c>
      <c r="B1903" s="117">
        <v>36</v>
      </c>
      <c r="C1903" s="119">
        <v>5.49</v>
      </c>
      <c r="D1903" s="117">
        <v>0.7</v>
      </c>
      <c r="F1903" s="117">
        <v>3</v>
      </c>
      <c r="I1903" s="130" t="s">
        <v>105</v>
      </c>
      <c r="J1903" s="235">
        <f t="shared" si="87"/>
        <v>11</v>
      </c>
      <c r="K1903" s="236">
        <f t="shared" si="89"/>
        <v>0.7</v>
      </c>
      <c r="L1903" s="236">
        <f t="shared" si="88"/>
        <v>5.49</v>
      </c>
    </row>
    <row r="1904" spans="1:12" hidden="1" x14ac:dyDescent="0.35">
      <c r="A1904" s="117">
        <v>11</v>
      </c>
      <c r="B1904" s="117">
        <v>37</v>
      </c>
      <c r="C1904" s="119">
        <v>5.68</v>
      </c>
      <c r="D1904" s="117">
        <v>1.1000000000000001</v>
      </c>
      <c r="F1904" s="117">
        <v>3</v>
      </c>
      <c r="I1904" s="130" t="s">
        <v>105</v>
      </c>
      <c r="J1904" s="235">
        <f t="shared" si="87"/>
        <v>11</v>
      </c>
      <c r="K1904" s="236">
        <f t="shared" si="89"/>
        <v>1.1000000000000001</v>
      </c>
      <c r="L1904" s="236">
        <f t="shared" si="88"/>
        <v>5.68</v>
      </c>
    </row>
    <row r="1905" spans="1:12" hidden="1" x14ac:dyDescent="0.35">
      <c r="A1905" s="117">
        <v>11</v>
      </c>
      <c r="B1905" s="117">
        <v>38</v>
      </c>
      <c r="C1905" s="119">
        <v>6.01</v>
      </c>
      <c r="D1905" s="117">
        <v>1.1000000000000001</v>
      </c>
      <c r="F1905" s="117">
        <v>3</v>
      </c>
      <c r="I1905" s="130" t="s">
        <v>105</v>
      </c>
      <c r="J1905" s="235">
        <f t="shared" si="87"/>
        <v>11</v>
      </c>
      <c r="K1905" s="236">
        <f t="shared" si="89"/>
        <v>1.1000000000000001</v>
      </c>
      <c r="L1905" s="236">
        <f t="shared" si="88"/>
        <v>6.01</v>
      </c>
    </row>
    <row r="1906" spans="1:12" hidden="1" x14ac:dyDescent="0.35">
      <c r="A1906" s="117">
        <v>11</v>
      </c>
      <c r="B1906" s="117">
        <v>39</v>
      </c>
      <c r="C1906" s="119">
        <v>6.88</v>
      </c>
      <c r="D1906" s="117">
        <v>1.8</v>
      </c>
      <c r="F1906" s="117">
        <v>3</v>
      </c>
      <c r="I1906" s="130" t="s">
        <v>105</v>
      </c>
      <c r="J1906" s="235">
        <f t="shared" si="87"/>
        <v>11</v>
      </c>
      <c r="K1906" s="236">
        <f t="shared" si="89"/>
        <v>1.8</v>
      </c>
      <c r="L1906" s="236">
        <f t="shared" si="88"/>
        <v>6.88</v>
      </c>
    </row>
    <row r="1907" spans="1:12" hidden="1" x14ac:dyDescent="0.35">
      <c r="A1907" s="117">
        <v>11</v>
      </c>
      <c r="B1907" s="117">
        <v>40</v>
      </c>
      <c r="C1907" s="119">
        <v>6.3100000000000005</v>
      </c>
      <c r="D1907" s="117">
        <v>1.4</v>
      </c>
      <c r="F1907" s="117">
        <v>3</v>
      </c>
      <c r="I1907" s="130" t="s">
        <v>105</v>
      </c>
      <c r="J1907" s="235">
        <f t="shared" si="87"/>
        <v>11</v>
      </c>
      <c r="K1907" s="236">
        <f t="shared" si="89"/>
        <v>1.4</v>
      </c>
      <c r="L1907" s="236">
        <f t="shared" si="88"/>
        <v>6.3100000000000005</v>
      </c>
    </row>
    <row r="1908" spans="1:12" hidden="1" x14ac:dyDescent="0.35">
      <c r="A1908" s="117">
        <v>11</v>
      </c>
      <c r="B1908" s="117">
        <v>41</v>
      </c>
      <c r="C1908" s="119">
        <v>5.5299999999999994</v>
      </c>
      <c r="D1908" s="117">
        <v>0.8</v>
      </c>
      <c r="F1908" s="117">
        <v>3</v>
      </c>
      <c r="I1908" s="130" t="s">
        <v>105</v>
      </c>
      <c r="J1908" s="235">
        <f t="shared" si="87"/>
        <v>11</v>
      </c>
      <c r="K1908" s="236">
        <f t="shared" si="89"/>
        <v>0.8</v>
      </c>
      <c r="L1908" s="236">
        <f t="shared" si="88"/>
        <v>5.5299999999999994</v>
      </c>
    </row>
    <row r="1909" spans="1:12" hidden="1" x14ac:dyDescent="0.35">
      <c r="A1909" s="117">
        <v>11</v>
      </c>
      <c r="B1909" s="117">
        <v>42</v>
      </c>
      <c r="C1909" s="119">
        <v>5.88</v>
      </c>
      <c r="D1909" s="117">
        <v>1.2</v>
      </c>
      <c r="F1909" s="117">
        <v>3</v>
      </c>
      <c r="I1909" s="130" t="s">
        <v>105</v>
      </c>
      <c r="J1909" s="235">
        <f t="shared" si="87"/>
        <v>11</v>
      </c>
      <c r="K1909" s="236">
        <f t="shared" si="89"/>
        <v>1.2</v>
      </c>
      <c r="L1909" s="236">
        <f t="shared" si="88"/>
        <v>5.88</v>
      </c>
    </row>
    <row r="1910" spans="1:12" hidden="1" x14ac:dyDescent="0.35">
      <c r="A1910" s="117">
        <v>11</v>
      </c>
      <c r="B1910" s="117">
        <v>43</v>
      </c>
      <c r="C1910" s="119">
        <v>6.5200000000000005</v>
      </c>
      <c r="D1910" s="117">
        <v>1.5</v>
      </c>
      <c r="F1910" s="117">
        <v>3</v>
      </c>
      <c r="I1910" s="130" t="s">
        <v>105</v>
      </c>
      <c r="J1910" s="235">
        <f t="shared" si="87"/>
        <v>11</v>
      </c>
      <c r="K1910" s="236">
        <f t="shared" si="89"/>
        <v>1.5</v>
      </c>
      <c r="L1910" s="236">
        <f t="shared" si="88"/>
        <v>6.5200000000000005</v>
      </c>
    </row>
    <row r="1911" spans="1:12" hidden="1" x14ac:dyDescent="0.35">
      <c r="A1911" s="117">
        <v>11</v>
      </c>
      <c r="B1911" s="117">
        <v>44</v>
      </c>
      <c r="C1911" s="119">
        <v>6.57</v>
      </c>
      <c r="D1911" s="117">
        <v>1.5</v>
      </c>
      <c r="F1911" s="117">
        <v>3</v>
      </c>
      <c r="I1911" s="130" t="s">
        <v>105</v>
      </c>
      <c r="J1911" s="235">
        <f t="shared" si="87"/>
        <v>11</v>
      </c>
      <c r="K1911" s="236">
        <f t="shared" si="89"/>
        <v>1.5</v>
      </c>
      <c r="L1911" s="236">
        <f t="shared" si="88"/>
        <v>6.57</v>
      </c>
    </row>
    <row r="1912" spans="1:12" hidden="1" x14ac:dyDescent="0.35">
      <c r="A1912" s="117">
        <v>11</v>
      </c>
      <c r="B1912" s="117">
        <v>45</v>
      </c>
      <c r="C1912" s="119">
        <v>6.5299999999999994</v>
      </c>
      <c r="D1912" s="117">
        <v>1.5</v>
      </c>
      <c r="F1912" s="117">
        <v>3</v>
      </c>
      <c r="I1912" s="130" t="s">
        <v>105</v>
      </c>
      <c r="J1912" s="235">
        <f t="shared" si="87"/>
        <v>11</v>
      </c>
      <c r="K1912" s="236">
        <f t="shared" si="89"/>
        <v>1.5</v>
      </c>
      <c r="L1912" s="236">
        <f t="shared" si="88"/>
        <v>6.5299999999999994</v>
      </c>
    </row>
    <row r="1913" spans="1:12" hidden="1" x14ac:dyDescent="0.35">
      <c r="A1913" s="117">
        <v>11</v>
      </c>
      <c r="B1913" s="117">
        <v>46</v>
      </c>
      <c r="C1913" s="119">
        <v>5.92</v>
      </c>
      <c r="D1913" s="117">
        <v>1.1000000000000001</v>
      </c>
      <c r="F1913" s="117">
        <v>3</v>
      </c>
      <c r="I1913" s="130" t="s">
        <v>105</v>
      </c>
      <c r="J1913" s="235">
        <f t="shared" si="87"/>
        <v>11</v>
      </c>
      <c r="K1913" s="236">
        <f t="shared" si="89"/>
        <v>1.1000000000000001</v>
      </c>
      <c r="L1913" s="236">
        <f t="shared" si="88"/>
        <v>5.92</v>
      </c>
    </row>
    <row r="1914" spans="1:12" hidden="1" x14ac:dyDescent="0.35">
      <c r="A1914" s="117">
        <v>11</v>
      </c>
      <c r="B1914" s="117">
        <v>47</v>
      </c>
      <c r="C1914" s="119">
        <v>7.1400000000000006</v>
      </c>
      <c r="D1914" s="117">
        <v>1.9</v>
      </c>
      <c r="F1914" s="117">
        <v>3</v>
      </c>
      <c r="I1914" s="130" t="s">
        <v>105</v>
      </c>
      <c r="J1914" s="235">
        <f t="shared" si="87"/>
        <v>11</v>
      </c>
      <c r="K1914" s="236">
        <f t="shared" si="89"/>
        <v>1.9</v>
      </c>
      <c r="L1914" s="236">
        <f t="shared" si="88"/>
        <v>7.1400000000000006</v>
      </c>
    </row>
    <row r="1915" spans="1:12" hidden="1" x14ac:dyDescent="0.35">
      <c r="A1915" s="117">
        <v>11</v>
      </c>
      <c r="B1915" s="117">
        <v>48</v>
      </c>
      <c r="C1915" s="119">
        <v>6.6</v>
      </c>
      <c r="D1915" s="117">
        <v>1.5</v>
      </c>
      <c r="F1915" s="117">
        <v>3</v>
      </c>
      <c r="I1915" s="130" t="s">
        <v>105</v>
      </c>
      <c r="J1915" s="235">
        <f t="shared" si="87"/>
        <v>11</v>
      </c>
      <c r="K1915" s="236">
        <f t="shared" si="89"/>
        <v>1.5</v>
      </c>
      <c r="L1915" s="236">
        <f t="shared" si="88"/>
        <v>6.6</v>
      </c>
    </row>
    <row r="1916" spans="1:12" hidden="1" x14ac:dyDescent="0.35">
      <c r="A1916" s="117">
        <v>11</v>
      </c>
      <c r="B1916" s="117">
        <v>49</v>
      </c>
      <c r="C1916" s="119">
        <v>6.6400000000000006</v>
      </c>
      <c r="D1916" s="117">
        <v>1.3</v>
      </c>
      <c r="F1916" s="117">
        <v>3</v>
      </c>
      <c r="I1916" s="130" t="s">
        <v>105</v>
      </c>
      <c r="J1916" s="235">
        <f t="shared" si="87"/>
        <v>11</v>
      </c>
      <c r="K1916" s="236">
        <f t="shared" si="89"/>
        <v>1.3</v>
      </c>
      <c r="L1916" s="236">
        <f t="shared" si="88"/>
        <v>6.6400000000000006</v>
      </c>
    </row>
    <row r="1917" spans="1:12" hidden="1" x14ac:dyDescent="0.35">
      <c r="A1917" s="117">
        <v>11</v>
      </c>
      <c r="B1917" s="117">
        <v>50</v>
      </c>
      <c r="C1917" s="119">
        <v>6.82</v>
      </c>
      <c r="D1917" s="117">
        <v>1.8</v>
      </c>
      <c r="F1917" s="117">
        <v>3</v>
      </c>
      <c r="I1917" s="130" t="s">
        <v>105</v>
      </c>
      <c r="J1917" s="235">
        <f t="shared" si="87"/>
        <v>11</v>
      </c>
      <c r="K1917" s="236">
        <f t="shared" si="89"/>
        <v>1.8</v>
      </c>
      <c r="L1917" s="236">
        <f t="shared" si="88"/>
        <v>6.82</v>
      </c>
    </row>
    <row r="1918" spans="1:12" hidden="1" x14ac:dyDescent="0.35">
      <c r="A1918" s="117">
        <v>11</v>
      </c>
      <c r="B1918" s="117">
        <v>51</v>
      </c>
      <c r="C1918" s="119">
        <v>6.85</v>
      </c>
      <c r="D1918" s="117">
        <v>1.8</v>
      </c>
      <c r="E1918" s="117">
        <v>1.6</v>
      </c>
      <c r="F1918" s="117">
        <v>3</v>
      </c>
      <c r="J1918" s="235">
        <f t="shared" si="87"/>
        <v>11</v>
      </c>
      <c r="K1918" s="236">
        <f t="shared" si="89"/>
        <v>1.8</v>
      </c>
      <c r="L1918" s="236">
        <f t="shared" si="88"/>
        <v>6.85</v>
      </c>
    </row>
    <row r="1919" spans="1:12" hidden="1" x14ac:dyDescent="0.35">
      <c r="A1919" s="117">
        <v>11</v>
      </c>
      <c r="B1919" s="117">
        <v>52</v>
      </c>
      <c r="C1919" s="119">
        <v>7.5</v>
      </c>
      <c r="D1919" s="117">
        <v>2.5</v>
      </c>
      <c r="E1919" s="117">
        <v>2.2000000000000002</v>
      </c>
      <c r="F1919" s="117">
        <v>3</v>
      </c>
      <c r="J1919" s="235">
        <f t="shared" si="87"/>
        <v>11</v>
      </c>
      <c r="K1919" s="236">
        <f t="shared" si="89"/>
        <v>2.5</v>
      </c>
      <c r="L1919" s="236">
        <f t="shared" si="88"/>
        <v>7.5</v>
      </c>
    </row>
    <row r="1920" spans="1:12" hidden="1" x14ac:dyDescent="0.35">
      <c r="A1920" s="117">
        <v>11</v>
      </c>
      <c r="B1920" s="117">
        <v>53</v>
      </c>
      <c r="C1920" s="119">
        <v>6.33</v>
      </c>
      <c r="D1920" s="117">
        <v>1.4</v>
      </c>
      <c r="E1920" s="117">
        <v>1.2</v>
      </c>
      <c r="F1920" s="117">
        <v>3</v>
      </c>
      <c r="J1920" s="235">
        <f t="shared" si="87"/>
        <v>11</v>
      </c>
      <c r="K1920" s="236">
        <f t="shared" si="89"/>
        <v>1.4</v>
      </c>
      <c r="L1920" s="236">
        <f t="shared" si="88"/>
        <v>6.33</v>
      </c>
    </row>
    <row r="1921" spans="1:12" hidden="1" x14ac:dyDescent="0.35">
      <c r="A1921" s="117">
        <v>11</v>
      </c>
      <c r="B1921" s="117">
        <v>54</v>
      </c>
      <c r="C1921" s="119">
        <v>6.58</v>
      </c>
      <c r="D1921" s="117">
        <v>1.6</v>
      </c>
      <c r="E1921" s="117">
        <v>1.3</v>
      </c>
      <c r="F1921" s="117">
        <v>3</v>
      </c>
      <c r="J1921" s="235">
        <f t="shared" si="87"/>
        <v>11</v>
      </c>
      <c r="K1921" s="236">
        <f t="shared" si="89"/>
        <v>1.6</v>
      </c>
      <c r="L1921" s="236">
        <f t="shared" si="88"/>
        <v>6.58</v>
      </c>
    </row>
    <row r="1922" spans="1:12" hidden="1" x14ac:dyDescent="0.35">
      <c r="A1922" s="117">
        <v>11</v>
      </c>
      <c r="B1922" s="117">
        <v>55</v>
      </c>
      <c r="C1922" s="119">
        <v>7.15</v>
      </c>
      <c r="D1922" s="117">
        <v>2.2000000000000002</v>
      </c>
      <c r="E1922" s="117">
        <v>1.9</v>
      </c>
      <c r="F1922" s="117">
        <v>3</v>
      </c>
      <c r="J1922" s="235">
        <f t="shared" si="87"/>
        <v>11</v>
      </c>
      <c r="K1922" s="236">
        <f t="shared" si="89"/>
        <v>2.2000000000000002</v>
      </c>
      <c r="L1922" s="236">
        <f t="shared" si="88"/>
        <v>7.15</v>
      </c>
    </row>
    <row r="1923" spans="1:12" hidden="1" x14ac:dyDescent="0.35">
      <c r="A1923" s="117">
        <v>11</v>
      </c>
      <c r="B1923" s="117">
        <v>56</v>
      </c>
      <c r="C1923" s="119">
        <v>5.96</v>
      </c>
      <c r="D1923" s="117">
        <v>1.1000000000000001</v>
      </c>
      <c r="E1923" s="117">
        <v>1</v>
      </c>
      <c r="F1923" s="117">
        <v>3</v>
      </c>
      <c r="J1923" s="235">
        <f t="shared" si="87"/>
        <v>11</v>
      </c>
      <c r="K1923" s="236">
        <f t="shared" si="89"/>
        <v>1.1000000000000001</v>
      </c>
      <c r="L1923" s="236">
        <f t="shared" si="88"/>
        <v>5.96</v>
      </c>
    </row>
    <row r="1924" spans="1:12" hidden="1" x14ac:dyDescent="0.35">
      <c r="A1924" s="117">
        <v>11</v>
      </c>
      <c r="B1924" s="117">
        <v>57</v>
      </c>
      <c r="C1924" s="119">
        <v>5.35</v>
      </c>
      <c r="D1924" s="117">
        <v>0.8</v>
      </c>
      <c r="E1924" s="117">
        <v>0.7</v>
      </c>
      <c r="F1924" s="117">
        <v>3</v>
      </c>
      <c r="J1924" s="235">
        <f t="shared" si="87"/>
        <v>11</v>
      </c>
      <c r="K1924" s="236">
        <f t="shared" si="89"/>
        <v>0.8</v>
      </c>
      <c r="L1924" s="236">
        <f t="shared" si="88"/>
        <v>5.35</v>
      </c>
    </row>
    <row r="1925" spans="1:12" hidden="1" x14ac:dyDescent="0.35">
      <c r="A1925" s="117">
        <v>11</v>
      </c>
      <c r="B1925" s="117">
        <v>58</v>
      </c>
      <c r="C1925" s="119">
        <v>6.2799999999999994</v>
      </c>
      <c r="D1925" s="117">
        <v>1.1000000000000001</v>
      </c>
      <c r="E1925" s="117">
        <v>1</v>
      </c>
      <c r="F1925" s="117">
        <v>3</v>
      </c>
      <c r="J1925" s="235">
        <f t="shared" si="87"/>
        <v>11</v>
      </c>
      <c r="K1925" s="236">
        <f t="shared" si="89"/>
        <v>1.1000000000000001</v>
      </c>
      <c r="L1925" s="236">
        <f t="shared" si="88"/>
        <v>6.2799999999999994</v>
      </c>
    </row>
    <row r="1926" spans="1:12" hidden="1" x14ac:dyDescent="0.35">
      <c r="A1926" s="117">
        <v>11</v>
      </c>
      <c r="B1926" s="117">
        <v>59</v>
      </c>
      <c r="C1926" s="119">
        <v>5.82</v>
      </c>
      <c r="D1926" s="117">
        <v>1.1000000000000001</v>
      </c>
      <c r="E1926" s="117">
        <v>1</v>
      </c>
      <c r="F1926" s="117">
        <v>3</v>
      </c>
      <c r="J1926" s="235">
        <f t="shared" si="87"/>
        <v>11</v>
      </c>
      <c r="K1926" s="236">
        <f t="shared" si="89"/>
        <v>1.1000000000000001</v>
      </c>
      <c r="L1926" s="236">
        <f t="shared" si="88"/>
        <v>5.82</v>
      </c>
    </row>
    <row r="1927" spans="1:12" hidden="1" x14ac:dyDescent="0.35">
      <c r="A1927" s="117">
        <v>11</v>
      </c>
      <c r="B1927" s="117">
        <v>60</v>
      </c>
      <c r="C1927" s="119">
        <v>5.8</v>
      </c>
      <c r="D1927" s="117">
        <v>1</v>
      </c>
      <c r="E1927" s="117">
        <v>0.9</v>
      </c>
      <c r="F1927" s="117">
        <v>3</v>
      </c>
      <c r="J1927" s="235">
        <f t="shared" si="87"/>
        <v>11</v>
      </c>
      <c r="K1927" s="236">
        <f t="shared" si="89"/>
        <v>1</v>
      </c>
      <c r="L1927" s="236">
        <f t="shared" si="88"/>
        <v>5.8</v>
      </c>
    </row>
    <row r="1928" spans="1:12" hidden="1" x14ac:dyDescent="0.35">
      <c r="A1928" s="117">
        <v>11</v>
      </c>
      <c r="B1928" s="117">
        <v>61</v>
      </c>
      <c r="C1928" s="119">
        <v>6.49</v>
      </c>
      <c r="D1928" s="117">
        <v>1.5</v>
      </c>
      <c r="E1928" s="117">
        <v>1.3</v>
      </c>
      <c r="F1928" s="117">
        <v>3</v>
      </c>
      <c r="J1928" s="235">
        <f t="shared" si="87"/>
        <v>11</v>
      </c>
      <c r="K1928" s="236">
        <f t="shared" si="89"/>
        <v>1.5</v>
      </c>
      <c r="L1928" s="236">
        <f t="shared" si="88"/>
        <v>6.49</v>
      </c>
    </row>
    <row r="1929" spans="1:12" hidden="1" x14ac:dyDescent="0.35">
      <c r="A1929" s="117">
        <v>11</v>
      </c>
      <c r="B1929" s="117">
        <v>62</v>
      </c>
      <c r="C1929" s="119">
        <v>7.9700000000000006</v>
      </c>
      <c r="D1929" s="117">
        <v>3.4</v>
      </c>
      <c r="E1929" s="117">
        <v>3</v>
      </c>
      <c r="F1929" s="117">
        <v>3</v>
      </c>
      <c r="J1929" s="235">
        <f t="shared" si="87"/>
        <v>11</v>
      </c>
      <c r="K1929" s="236">
        <f t="shared" si="89"/>
        <v>3.4</v>
      </c>
      <c r="L1929" s="236">
        <f t="shared" si="88"/>
        <v>7.9700000000000006</v>
      </c>
    </row>
    <row r="1930" spans="1:12" hidden="1" x14ac:dyDescent="0.35">
      <c r="A1930" s="117">
        <v>11</v>
      </c>
      <c r="B1930" s="117">
        <v>63</v>
      </c>
      <c r="C1930" s="119">
        <v>8.0299999999999994</v>
      </c>
      <c r="D1930" s="117">
        <v>3.2</v>
      </c>
      <c r="E1930" s="117">
        <v>2.9</v>
      </c>
      <c r="F1930" s="117">
        <v>3</v>
      </c>
      <c r="J1930" s="235">
        <f t="shared" si="87"/>
        <v>11</v>
      </c>
      <c r="K1930" s="236">
        <f t="shared" si="89"/>
        <v>3.2</v>
      </c>
      <c r="L1930" s="236">
        <f t="shared" si="88"/>
        <v>8.0299999999999994</v>
      </c>
    </row>
    <row r="1931" spans="1:12" hidden="1" x14ac:dyDescent="0.35">
      <c r="A1931" s="117">
        <v>11</v>
      </c>
      <c r="B1931" s="117">
        <v>64</v>
      </c>
      <c r="C1931" s="119">
        <v>6.67</v>
      </c>
      <c r="D1931" s="117">
        <v>2</v>
      </c>
      <c r="E1931" s="117">
        <v>1.8</v>
      </c>
      <c r="F1931" s="117">
        <v>3</v>
      </c>
      <c r="J1931" s="235">
        <f t="shared" ref="J1931:J1994" si="90">+A1931</f>
        <v>11</v>
      </c>
      <c r="K1931" s="236">
        <f t="shared" si="89"/>
        <v>2</v>
      </c>
      <c r="L1931" s="236">
        <f t="shared" ref="L1931:L1994" si="91">+C1931</f>
        <v>6.67</v>
      </c>
    </row>
    <row r="1932" spans="1:12" hidden="1" x14ac:dyDescent="0.35">
      <c r="A1932" s="117">
        <v>11</v>
      </c>
      <c r="B1932" s="117">
        <v>65</v>
      </c>
      <c r="C1932" s="119">
        <v>7.5</v>
      </c>
      <c r="D1932" s="117">
        <v>2.7</v>
      </c>
      <c r="E1932" s="117">
        <v>2.2999999999999998</v>
      </c>
      <c r="F1932" s="117">
        <v>3</v>
      </c>
      <c r="J1932" s="235">
        <f t="shared" si="90"/>
        <v>11</v>
      </c>
      <c r="K1932" s="236">
        <f t="shared" si="89"/>
        <v>2.7</v>
      </c>
      <c r="L1932" s="236">
        <f t="shared" si="91"/>
        <v>7.5</v>
      </c>
    </row>
    <row r="1933" spans="1:12" hidden="1" x14ac:dyDescent="0.35">
      <c r="A1933" s="117">
        <v>11</v>
      </c>
      <c r="B1933" s="117">
        <v>66</v>
      </c>
      <c r="C1933" s="119">
        <v>6.9</v>
      </c>
      <c r="D1933" s="117">
        <v>1.8</v>
      </c>
      <c r="E1933" s="117">
        <v>1.6</v>
      </c>
      <c r="F1933" s="117">
        <v>3</v>
      </c>
      <c r="J1933" s="235">
        <f t="shared" si="90"/>
        <v>11</v>
      </c>
      <c r="K1933" s="236">
        <f t="shared" si="89"/>
        <v>1.8</v>
      </c>
      <c r="L1933" s="236">
        <f t="shared" si="91"/>
        <v>6.9</v>
      </c>
    </row>
    <row r="1934" spans="1:12" hidden="1" x14ac:dyDescent="0.35">
      <c r="A1934" s="117">
        <v>11</v>
      </c>
      <c r="B1934" s="117">
        <v>67</v>
      </c>
      <c r="C1934" s="119">
        <v>6.7200000000000006</v>
      </c>
      <c r="D1934" s="117">
        <v>1.5</v>
      </c>
      <c r="E1934" s="117">
        <v>1.3</v>
      </c>
      <c r="F1934" s="117">
        <v>3</v>
      </c>
      <c r="J1934" s="235">
        <f t="shared" si="90"/>
        <v>11</v>
      </c>
      <c r="K1934" s="236">
        <f t="shared" si="89"/>
        <v>1.5</v>
      </c>
      <c r="L1934" s="236">
        <f t="shared" si="91"/>
        <v>6.7200000000000006</v>
      </c>
    </row>
    <row r="1935" spans="1:12" hidden="1" x14ac:dyDescent="0.35">
      <c r="A1935" s="117">
        <v>11</v>
      </c>
      <c r="B1935" s="117">
        <v>68</v>
      </c>
      <c r="C1935" s="119">
        <v>6.01</v>
      </c>
      <c r="D1935" s="117">
        <v>1.2</v>
      </c>
      <c r="E1935" s="117">
        <v>1</v>
      </c>
      <c r="F1935" s="117">
        <v>3</v>
      </c>
      <c r="J1935" s="235">
        <f t="shared" si="90"/>
        <v>11</v>
      </c>
      <c r="K1935" s="236">
        <f t="shared" si="89"/>
        <v>1.2</v>
      </c>
      <c r="L1935" s="236">
        <f t="shared" si="91"/>
        <v>6.01</v>
      </c>
    </row>
    <row r="1936" spans="1:12" hidden="1" x14ac:dyDescent="0.35">
      <c r="A1936" s="117">
        <v>11</v>
      </c>
      <c r="B1936" s="117">
        <v>69</v>
      </c>
      <c r="C1936" s="119">
        <v>7.95</v>
      </c>
      <c r="D1936" s="117">
        <v>3.1</v>
      </c>
      <c r="E1936" s="117">
        <v>2.7</v>
      </c>
      <c r="F1936" s="117">
        <v>3</v>
      </c>
      <c r="J1936" s="235">
        <f t="shared" si="90"/>
        <v>11</v>
      </c>
      <c r="K1936" s="236">
        <f t="shared" si="89"/>
        <v>3.1</v>
      </c>
      <c r="L1936" s="236">
        <f t="shared" si="91"/>
        <v>7.95</v>
      </c>
    </row>
    <row r="1937" spans="1:12" hidden="1" x14ac:dyDescent="0.35">
      <c r="A1937" s="117">
        <v>11</v>
      </c>
      <c r="B1937" s="117">
        <v>70</v>
      </c>
      <c r="C1937" s="119">
        <v>7.4799999999999995</v>
      </c>
      <c r="D1937" s="117">
        <v>2.7</v>
      </c>
      <c r="E1937" s="117">
        <v>2.4</v>
      </c>
      <c r="F1937" s="117">
        <v>3</v>
      </c>
      <c r="J1937" s="235">
        <f t="shared" si="90"/>
        <v>11</v>
      </c>
      <c r="K1937" s="236">
        <f t="shared" si="89"/>
        <v>2.7</v>
      </c>
      <c r="L1937" s="236">
        <f t="shared" si="91"/>
        <v>7.4799999999999995</v>
      </c>
    </row>
    <row r="1938" spans="1:12" hidden="1" x14ac:dyDescent="0.35">
      <c r="A1938" s="117">
        <v>11</v>
      </c>
      <c r="B1938" s="117">
        <v>71</v>
      </c>
      <c r="C1938" s="119">
        <v>7.56</v>
      </c>
      <c r="D1938" s="117">
        <v>2.4</v>
      </c>
      <c r="E1938" s="117">
        <v>2.2000000000000002</v>
      </c>
      <c r="F1938" s="117">
        <v>3</v>
      </c>
      <c r="J1938" s="235">
        <f t="shared" si="90"/>
        <v>11</v>
      </c>
      <c r="K1938" s="236">
        <f t="shared" si="89"/>
        <v>2.4</v>
      </c>
      <c r="L1938" s="236">
        <f t="shared" si="91"/>
        <v>7.56</v>
      </c>
    </row>
    <row r="1939" spans="1:12" hidden="1" x14ac:dyDescent="0.35">
      <c r="A1939" s="117">
        <v>11</v>
      </c>
      <c r="B1939" s="117">
        <v>72</v>
      </c>
      <c r="C1939" s="119">
        <v>6.14</v>
      </c>
      <c r="D1939" s="117">
        <v>1.2</v>
      </c>
      <c r="E1939" s="117">
        <v>1</v>
      </c>
      <c r="F1939" s="117">
        <v>3</v>
      </c>
      <c r="J1939" s="235">
        <f t="shared" si="90"/>
        <v>11</v>
      </c>
      <c r="K1939" s="236">
        <f t="shared" ref="K1939:K2002" si="92">+D1939</f>
        <v>1.2</v>
      </c>
      <c r="L1939" s="236">
        <f t="shared" si="91"/>
        <v>6.14</v>
      </c>
    </row>
    <row r="1940" spans="1:12" hidden="1" x14ac:dyDescent="0.35">
      <c r="A1940" s="117">
        <v>11</v>
      </c>
      <c r="B1940" s="117">
        <v>73</v>
      </c>
      <c r="C1940" s="119">
        <v>6.4700000000000006</v>
      </c>
      <c r="D1940" s="117">
        <v>1.6</v>
      </c>
      <c r="E1940" s="117">
        <v>1.4</v>
      </c>
      <c r="F1940" s="117">
        <v>3</v>
      </c>
      <c r="J1940" s="235">
        <f t="shared" si="90"/>
        <v>11</v>
      </c>
      <c r="K1940" s="236">
        <f t="shared" si="92"/>
        <v>1.6</v>
      </c>
      <c r="L1940" s="236">
        <f t="shared" si="91"/>
        <v>6.4700000000000006</v>
      </c>
    </row>
    <row r="1941" spans="1:12" hidden="1" x14ac:dyDescent="0.35">
      <c r="A1941" s="117">
        <v>11</v>
      </c>
      <c r="B1941" s="117">
        <v>74</v>
      </c>
      <c r="C1941" s="119">
        <v>7.43</v>
      </c>
      <c r="D1941" s="117">
        <v>2.6</v>
      </c>
      <c r="E1941" s="117">
        <v>2.2999999999999998</v>
      </c>
      <c r="F1941" s="117">
        <v>3</v>
      </c>
      <c r="J1941" s="235">
        <f t="shared" si="90"/>
        <v>11</v>
      </c>
      <c r="K1941" s="236">
        <f t="shared" si="92"/>
        <v>2.6</v>
      </c>
      <c r="L1941" s="236">
        <f t="shared" si="91"/>
        <v>7.43</v>
      </c>
    </row>
    <row r="1942" spans="1:12" hidden="1" x14ac:dyDescent="0.35">
      <c r="A1942" s="117">
        <v>11</v>
      </c>
      <c r="B1942" s="117">
        <v>75</v>
      </c>
      <c r="C1942" s="119">
        <v>7.43</v>
      </c>
      <c r="D1942" s="117">
        <v>2.2999999999999998</v>
      </c>
      <c r="E1942" s="117">
        <v>2.1</v>
      </c>
      <c r="F1942" s="117">
        <v>3</v>
      </c>
      <c r="J1942" s="235">
        <f t="shared" si="90"/>
        <v>11</v>
      </c>
      <c r="K1942" s="236">
        <f t="shared" si="92"/>
        <v>2.2999999999999998</v>
      </c>
      <c r="L1942" s="236">
        <f t="shared" si="91"/>
        <v>7.43</v>
      </c>
    </row>
    <row r="1943" spans="1:12" hidden="1" x14ac:dyDescent="0.35">
      <c r="A1943" s="117">
        <v>11</v>
      </c>
      <c r="B1943" s="117">
        <v>76</v>
      </c>
      <c r="C1943" s="119">
        <v>8.1900000000000013</v>
      </c>
      <c r="D1943" s="117">
        <v>3.4</v>
      </c>
      <c r="E1943" s="117">
        <v>3</v>
      </c>
      <c r="F1943" s="117">
        <v>3</v>
      </c>
      <c r="J1943" s="235">
        <f t="shared" si="90"/>
        <v>11</v>
      </c>
      <c r="K1943" s="236">
        <f t="shared" si="92"/>
        <v>3.4</v>
      </c>
      <c r="L1943" s="236">
        <f t="shared" si="91"/>
        <v>8.1900000000000013</v>
      </c>
    </row>
    <row r="1944" spans="1:12" hidden="1" x14ac:dyDescent="0.35">
      <c r="A1944" s="117">
        <v>11</v>
      </c>
      <c r="B1944" s="117">
        <v>77</v>
      </c>
      <c r="C1944" s="119">
        <v>7.74</v>
      </c>
      <c r="D1944" s="117">
        <v>2.6</v>
      </c>
      <c r="E1944" s="117">
        <v>2.4</v>
      </c>
      <c r="F1944" s="117">
        <v>3</v>
      </c>
      <c r="J1944" s="235">
        <f t="shared" si="90"/>
        <v>11</v>
      </c>
      <c r="K1944" s="236">
        <f t="shared" si="92"/>
        <v>2.6</v>
      </c>
      <c r="L1944" s="236">
        <f t="shared" si="91"/>
        <v>7.74</v>
      </c>
    </row>
    <row r="1945" spans="1:12" hidden="1" x14ac:dyDescent="0.35">
      <c r="A1945" s="117">
        <v>11</v>
      </c>
      <c r="B1945" s="117">
        <v>78</v>
      </c>
      <c r="C1945" s="119">
        <v>6.8599999999999994</v>
      </c>
      <c r="D1945" s="117">
        <v>1.7</v>
      </c>
      <c r="E1945" s="117">
        <v>1.5</v>
      </c>
      <c r="F1945" s="117">
        <v>3</v>
      </c>
      <c r="J1945" s="235">
        <f t="shared" si="90"/>
        <v>11</v>
      </c>
      <c r="K1945" s="236">
        <f t="shared" si="92"/>
        <v>1.7</v>
      </c>
      <c r="L1945" s="236">
        <f t="shared" si="91"/>
        <v>6.8599999999999994</v>
      </c>
    </row>
    <row r="1946" spans="1:12" hidden="1" x14ac:dyDescent="0.35">
      <c r="A1946" s="117">
        <v>11</v>
      </c>
      <c r="B1946" s="117">
        <v>79</v>
      </c>
      <c r="C1946" s="119">
        <v>7.06</v>
      </c>
      <c r="D1946" s="117">
        <v>2.1</v>
      </c>
      <c r="E1946" s="117">
        <v>1.9</v>
      </c>
      <c r="F1946" s="117">
        <v>3</v>
      </c>
      <c r="J1946" s="235">
        <f t="shared" si="90"/>
        <v>11</v>
      </c>
      <c r="K1946" s="236">
        <f t="shared" si="92"/>
        <v>2.1</v>
      </c>
      <c r="L1946" s="236">
        <f t="shared" si="91"/>
        <v>7.06</v>
      </c>
    </row>
    <row r="1947" spans="1:12" hidden="1" x14ac:dyDescent="0.35">
      <c r="A1947" s="117">
        <v>11</v>
      </c>
      <c r="B1947" s="117">
        <v>80</v>
      </c>
      <c r="C1947" s="119">
        <v>5.3</v>
      </c>
      <c r="D1947" s="117">
        <v>0.9</v>
      </c>
      <c r="E1947" s="117">
        <v>0.8</v>
      </c>
      <c r="F1947" s="117">
        <v>3</v>
      </c>
      <c r="J1947" s="235">
        <f t="shared" si="90"/>
        <v>11</v>
      </c>
      <c r="K1947" s="236">
        <f t="shared" si="92"/>
        <v>0.9</v>
      </c>
      <c r="L1947" s="236">
        <f t="shared" si="91"/>
        <v>5.3</v>
      </c>
    </row>
    <row r="1948" spans="1:12" hidden="1" x14ac:dyDescent="0.35">
      <c r="A1948" s="117">
        <v>11</v>
      </c>
      <c r="B1948" s="117">
        <v>81</v>
      </c>
      <c r="C1948" s="119">
        <v>7.68</v>
      </c>
      <c r="D1948" s="117">
        <v>2.7</v>
      </c>
      <c r="E1948" s="117">
        <v>2.4</v>
      </c>
      <c r="F1948" s="117">
        <v>3</v>
      </c>
      <c r="J1948" s="235">
        <f t="shared" si="90"/>
        <v>11</v>
      </c>
      <c r="K1948" s="236">
        <f t="shared" si="92"/>
        <v>2.7</v>
      </c>
      <c r="L1948" s="236">
        <f t="shared" si="91"/>
        <v>7.68</v>
      </c>
    </row>
    <row r="1949" spans="1:12" hidden="1" x14ac:dyDescent="0.35">
      <c r="A1949" s="117">
        <v>11</v>
      </c>
      <c r="B1949" s="117">
        <v>82</v>
      </c>
      <c r="C1949" s="119">
        <v>5.82</v>
      </c>
      <c r="D1949" s="117">
        <v>1.2</v>
      </c>
      <c r="E1949" s="117">
        <v>1</v>
      </c>
      <c r="F1949" s="117">
        <v>3</v>
      </c>
      <c r="J1949" s="235">
        <f t="shared" si="90"/>
        <v>11</v>
      </c>
      <c r="K1949" s="236">
        <f t="shared" si="92"/>
        <v>1.2</v>
      </c>
      <c r="L1949" s="236">
        <f t="shared" si="91"/>
        <v>5.82</v>
      </c>
    </row>
    <row r="1950" spans="1:12" hidden="1" x14ac:dyDescent="0.35">
      <c r="A1950" s="117">
        <v>11</v>
      </c>
      <c r="B1950" s="117">
        <v>83</v>
      </c>
      <c r="C1950" s="119">
        <v>6.18</v>
      </c>
      <c r="D1950" s="117">
        <v>1.4</v>
      </c>
      <c r="E1950" s="117">
        <v>1.2</v>
      </c>
      <c r="F1950" s="117">
        <v>3</v>
      </c>
      <c r="J1950" s="235">
        <f t="shared" si="90"/>
        <v>11</v>
      </c>
      <c r="K1950" s="236">
        <f t="shared" si="92"/>
        <v>1.4</v>
      </c>
      <c r="L1950" s="236">
        <f t="shared" si="91"/>
        <v>6.18</v>
      </c>
    </row>
    <row r="1951" spans="1:12" hidden="1" x14ac:dyDescent="0.35">
      <c r="A1951" s="117">
        <v>11</v>
      </c>
      <c r="B1951" s="117">
        <v>84</v>
      </c>
      <c r="C1951" s="119">
        <v>5.65</v>
      </c>
      <c r="D1951" s="117">
        <v>0.9</v>
      </c>
      <c r="E1951" s="117">
        <v>0.8</v>
      </c>
      <c r="F1951" s="117">
        <v>3</v>
      </c>
      <c r="J1951" s="235">
        <f t="shared" si="90"/>
        <v>11</v>
      </c>
      <c r="K1951" s="236">
        <f t="shared" si="92"/>
        <v>0.9</v>
      </c>
      <c r="L1951" s="236">
        <f t="shared" si="91"/>
        <v>5.65</v>
      </c>
    </row>
    <row r="1952" spans="1:12" hidden="1" x14ac:dyDescent="0.35">
      <c r="A1952" s="117">
        <v>11</v>
      </c>
      <c r="B1952" s="117">
        <v>85</v>
      </c>
      <c r="C1952" s="119">
        <v>5.68</v>
      </c>
      <c r="D1952" s="117">
        <v>1</v>
      </c>
      <c r="E1952" s="117">
        <v>0.9</v>
      </c>
      <c r="F1952" s="117">
        <v>3</v>
      </c>
      <c r="J1952" s="235">
        <f t="shared" si="90"/>
        <v>11</v>
      </c>
      <c r="K1952" s="236">
        <f t="shared" si="92"/>
        <v>1</v>
      </c>
      <c r="L1952" s="236">
        <f t="shared" si="91"/>
        <v>5.68</v>
      </c>
    </row>
    <row r="1953" spans="1:12" hidden="1" x14ac:dyDescent="0.35">
      <c r="A1953" s="117">
        <v>11</v>
      </c>
      <c r="B1953" s="117">
        <v>86</v>
      </c>
      <c r="C1953" s="119">
        <v>6.8</v>
      </c>
      <c r="D1953" s="117">
        <v>1.7</v>
      </c>
      <c r="E1953" s="117">
        <v>1.6</v>
      </c>
      <c r="F1953" s="117">
        <v>3</v>
      </c>
      <c r="J1953" s="235">
        <f t="shared" si="90"/>
        <v>11</v>
      </c>
      <c r="K1953" s="236">
        <f t="shared" si="92"/>
        <v>1.7</v>
      </c>
      <c r="L1953" s="236">
        <f t="shared" si="91"/>
        <v>6.8</v>
      </c>
    </row>
    <row r="1954" spans="1:12" hidden="1" x14ac:dyDescent="0.35">
      <c r="A1954" s="117">
        <v>11</v>
      </c>
      <c r="B1954" s="117">
        <v>87</v>
      </c>
      <c r="C1954" s="119">
        <v>6.16</v>
      </c>
      <c r="D1954" s="117">
        <v>1.3</v>
      </c>
      <c r="E1954" s="117">
        <v>1.1000000000000001</v>
      </c>
      <c r="F1954" s="117">
        <v>3</v>
      </c>
      <c r="J1954" s="235">
        <f t="shared" si="90"/>
        <v>11</v>
      </c>
      <c r="K1954" s="236">
        <f t="shared" si="92"/>
        <v>1.3</v>
      </c>
      <c r="L1954" s="236">
        <f t="shared" si="91"/>
        <v>6.16</v>
      </c>
    </row>
    <row r="1955" spans="1:12" hidden="1" x14ac:dyDescent="0.35">
      <c r="A1955" s="117">
        <v>11</v>
      </c>
      <c r="B1955" s="117">
        <v>88</v>
      </c>
      <c r="C1955" s="119">
        <v>5.89</v>
      </c>
      <c r="D1955" s="117">
        <v>1.1000000000000001</v>
      </c>
      <c r="E1955" s="117">
        <v>1</v>
      </c>
      <c r="F1955" s="117">
        <v>3</v>
      </c>
      <c r="J1955" s="235">
        <f t="shared" si="90"/>
        <v>11</v>
      </c>
      <c r="K1955" s="236">
        <f t="shared" si="92"/>
        <v>1.1000000000000001</v>
      </c>
      <c r="L1955" s="236">
        <f t="shared" si="91"/>
        <v>5.89</v>
      </c>
    </row>
    <row r="1956" spans="1:12" hidden="1" x14ac:dyDescent="0.35">
      <c r="A1956" s="117">
        <v>11</v>
      </c>
      <c r="B1956" s="117">
        <v>89</v>
      </c>
      <c r="C1956" s="119">
        <v>7.42</v>
      </c>
      <c r="D1956" s="117">
        <v>2.5</v>
      </c>
      <c r="E1956" s="117">
        <v>2.2999999999999998</v>
      </c>
      <c r="F1956" s="117">
        <v>3</v>
      </c>
      <c r="J1956" s="235">
        <f t="shared" si="90"/>
        <v>11</v>
      </c>
      <c r="K1956" s="236">
        <f t="shared" si="92"/>
        <v>2.5</v>
      </c>
      <c r="L1956" s="236">
        <f t="shared" si="91"/>
        <v>7.42</v>
      </c>
    </row>
    <row r="1957" spans="1:12" hidden="1" x14ac:dyDescent="0.35">
      <c r="A1957" s="117">
        <v>11</v>
      </c>
      <c r="B1957" s="117">
        <v>90</v>
      </c>
      <c r="C1957" s="119">
        <v>6</v>
      </c>
      <c r="D1957" s="117">
        <v>1.3</v>
      </c>
      <c r="E1957" s="117">
        <v>1.1000000000000001</v>
      </c>
      <c r="F1957" s="117">
        <v>3</v>
      </c>
      <c r="J1957" s="235">
        <f t="shared" si="90"/>
        <v>11</v>
      </c>
      <c r="K1957" s="236">
        <f t="shared" si="92"/>
        <v>1.3</v>
      </c>
      <c r="L1957" s="236">
        <f t="shared" si="91"/>
        <v>6</v>
      </c>
    </row>
    <row r="1958" spans="1:12" hidden="1" x14ac:dyDescent="0.35">
      <c r="A1958" s="117">
        <v>11</v>
      </c>
      <c r="B1958" s="117">
        <v>91</v>
      </c>
      <c r="C1958" s="119">
        <v>6.5200000000000005</v>
      </c>
      <c r="D1958" s="117">
        <v>1.6</v>
      </c>
      <c r="E1958" s="117">
        <v>1.4</v>
      </c>
      <c r="F1958" s="117">
        <v>3</v>
      </c>
      <c r="J1958" s="235">
        <f t="shared" si="90"/>
        <v>11</v>
      </c>
      <c r="K1958" s="236">
        <f t="shared" si="92"/>
        <v>1.6</v>
      </c>
      <c r="L1958" s="236">
        <f t="shared" si="91"/>
        <v>6.5200000000000005</v>
      </c>
    </row>
    <row r="1959" spans="1:12" hidden="1" x14ac:dyDescent="0.35">
      <c r="A1959" s="117">
        <v>11</v>
      </c>
      <c r="B1959" s="117">
        <v>92</v>
      </c>
      <c r="C1959" s="119">
        <v>6.5200000000000005</v>
      </c>
      <c r="D1959" s="117">
        <v>1.5</v>
      </c>
      <c r="E1959" s="117">
        <v>1.3</v>
      </c>
      <c r="F1959" s="117">
        <v>3</v>
      </c>
      <c r="J1959" s="235">
        <f t="shared" si="90"/>
        <v>11</v>
      </c>
      <c r="K1959" s="236">
        <f t="shared" si="92"/>
        <v>1.5</v>
      </c>
      <c r="L1959" s="236">
        <f t="shared" si="91"/>
        <v>6.5200000000000005</v>
      </c>
    </row>
    <row r="1960" spans="1:12" hidden="1" x14ac:dyDescent="0.35">
      <c r="A1960" s="117">
        <v>11</v>
      </c>
      <c r="B1960" s="117">
        <v>93</v>
      </c>
      <c r="C1960" s="119">
        <v>6.7700000000000005</v>
      </c>
      <c r="D1960" s="117">
        <v>1.6</v>
      </c>
      <c r="E1960" s="117">
        <v>1.4</v>
      </c>
      <c r="F1960" s="117">
        <v>3</v>
      </c>
      <c r="J1960" s="235">
        <f t="shared" si="90"/>
        <v>11</v>
      </c>
      <c r="K1960" s="236">
        <f t="shared" si="92"/>
        <v>1.6</v>
      </c>
      <c r="L1960" s="236">
        <f t="shared" si="91"/>
        <v>6.7700000000000005</v>
      </c>
    </row>
    <row r="1961" spans="1:12" hidden="1" x14ac:dyDescent="0.35">
      <c r="A1961" s="117">
        <v>11</v>
      </c>
      <c r="B1961" s="117">
        <v>94</v>
      </c>
      <c r="C1961" s="119">
        <v>6.3100000000000005</v>
      </c>
      <c r="D1961" s="117">
        <v>1.3</v>
      </c>
      <c r="E1961" s="117">
        <v>1.1000000000000001</v>
      </c>
      <c r="F1961" s="117">
        <v>3</v>
      </c>
      <c r="J1961" s="235">
        <f t="shared" si="90"/>
        <v>11</v>
      </c>
      <c r="K1961" s="236">
        <f t="shared" si="92"/>
        <v>1.3</v>
      </c>
      <c r="L1961" s="236">
        <f t="shared" si="91"/>
        <v>6.3100000000000005</v>
      </c>
    </row>
    <row r="1962" spans="1:12" hidden="1" x14ac:dyDescent="0.35">
      <c r="A1962" s="117">
        <v>11</v>
      </c>
      <c r="B1962" s="117">
        <v>95</v>
      </c>
      <c r="C1962" s="119">
        <v>7.5</v>
      </c>
      <c r="D1962" s="117">
        <v>2.5</v>
      </c>
      <c r="E1962" s="117">
        <v>2.2999999999999998</v>
      </c>
      <c r="F1962" s="117">
        <v>3</v>
      </c>
      <c r="J1962" s="235">
        <f t="shared" si="90"/>
        <v>11</v>
      </c>
      <c r="K1962" s="236">
        <f t="shared" si="92"/>
        <v>2.5</v>
      </c>
      <c r="L1962" s="236">
        <f t="shared" si="91"/>
        <v>7.5</v>
      </c>
    </row>
    <row r="1963" spans="1:12" hidden="1" x14ac:dyDescent="0.35">
      <c r="A1963" s="117">
        <v>11</v>
      </c>
      <c r="B1963" s="117">
        <v>96</v>
      </c>
      <c r="C1963" s="119">
        <v>6.56</v>
      </c>
      <c r="D1963" s="117">
        <v>1.4</v>
      </c>
      <c r="E1963" s="117">
        <v>1.2</v>
      </c>
      <c r="F1963" s="117">
        <v>3</v>
      </c>
      <c r="J1963" s="235">
        <f t="shared" si="90"/>
        <v>11</v>
      </c>
      <c r="K1963" s="236">
        <f t="shared" si="92"/>
        <v>1.4</v>
      </c>
      <c r="L1963" s="236">
        <f t="shared" si="91"/>
        <v>6.56</v>
      </c>
    </row>
    <row r="1964" spans="1:12" hidden="1" x14ac:dyDescent="0.35">
      <c r="A1964" s="117">
        <v>11</v>
      </c>
      <c r="B1964" s="117">
        <v>97</v>
      </c>
      <c r="C1964" s="119">
        <v>6.14</v>
      </c>
      <c r="D1964" s="117">
        <v>1.3</v>
      </c>
      <c r="E1964" s="117">
        <v>1.1000000000000001</v>
      </c>
      <c r="F1964" s="117">
        <v>3</v>
      </c>
      <c r="J1964" s="235">
        <f t="shared" si="90"/>
        <v>11</v>
      </c>
      <c r="K1964" s="236">
        <f t="shared" si="92"/>
        <v>1.3</v>
      </c>
      <c r="L1964" s="236">
        <f t="shared" si="91"/>
        <v>6.14</v>
      </c>
    </row>
    <row r="1965" spans="1:12" hidden="1" x14ac:dyDescent="0.35">
      <c r="A1965" s="117">
        <v>11</v>
      </c>
      <c r="B1965" s="117">
        <v>98</v>
      </c>
      <c r="C1965" s="119">
        <v>6.6599999999999993</v>
      </c>
      <c r="D1965" s="117">
        <v>1.6</v>
      </c>
      <c r="E1965" s="117">
        <v>1.4</v>
      </c>
      <c r="F1965" s="117">
        <v>3</v>
      </c>
      <c r="J1965" s="235">
        <f t="shared" si="90"/>
        <v>11</v>
      </c>
      <c r="K1965" s="236">
        <f t="shared" si="92"/>
        <v>1.6</v>
      </c>
      <c r="L1965" s="236">
        <f t="shared" si="91"/>
        <v>6.6599999999999993</v>
      </c>
    </row>
    <row r="1966" spans="1:12" hidden="1" x14ac:dyDescent="0.35">
      <c r="A1966" s="117">
        <v>11</v>
      </c>
      <c r="B1966" s="117">
        <v>99</v>
      </c>
      <c r="C1966" s="119">
        <v>6.6400000000000006</v>
      </c>
      <c r="D1966" s="117">
        <v>1.4</v>
      </c>
      <c r="E1966" s="117">
        <v>1.2</v>
      </c>
      <c r="F1966" s="117">
        <v>3</v>
      </c>
      <c r="J1966" s="235">
        <f t="shared" si="90"/>
        <v>11</v>
      </c>
      <c r="K1966" s="236">
        <f t="shared" si="92"/>
        <v>1.4</v>
      </c>
      <c r="L1966" s="236">
        <f t="shared" si="91"/>
        <v>6.6400000000000006</v>
      </c>
    </row>
    <row r="1967" spans="1:12" hidden="1" x14ac:dyDescent="0.35">
      <c r="A1967" s="117">
        <v>11</v>
      </c>
      <c r="B1967" s="117">
        <v>100</v>
      </c>
      <c r="C1967" s="119">
        <v>6.07</v>
      </c>
      <c r="D1967" s="117">
        <v>1.2</v>
      </c>
      <c r="E1967" s="117">
        <v>1.1000000000000001</v>
      </c>
      <c r="F1967" s="117">
        <v>3</v>
      </c>
      <c r="J1967" s="235">
        <f t="shared" si="90"/>
        <v>11</v>
      </c>
      <c r="K1967" s="236">
        <f t="shared" si="92"/>
        <v>1.2</v>
      </c>
      <c r="L1967" s="236">
        <f t="shared" si="91"/>
        <v>6.07</v>
      </c>
    </row>
    <row r="1968" spans="1:12" hidden="1" x14ac:dyDescent="0.35">
      <c r="A1968" s="117">
        <v>11</v>
      </c>
      <c r="B1968" s="117">
        <v>101</v>
      </c>
      <c r="C1968" s="119">
        <v>7.9700000000000006</v>
      </c>
      <c r="D1968" s="117">
        <v>3.2</v>
      </c>
      <c r="E1968" s="117">
        <v>2.8</v>
      </c>
      <c r="J1968" s="235">
        <f t="shared" si="90"/>
        <v>11</v>
      </c>
      <c r="K1968" s="236">
        <f t="shared" si="92"/>
        <v>3.2</v>
      </c>
      <c r="L1968" s="236">
        <f t="shared" si="91"/>
        <v>7.9700000000000006</v>
      </c>
    </row>
    <row r="1969" spans="1:12" hidden="1" x14ac:dyDescent="0.35">
      <c r="A1969" s="117">
        <v>11</v>
      </c>
      <c r="B1969" s="117">
        <v>102</v>
      </c>
      <c r="C1969" s="119">
        <v>6.68</v>
      </c>
      <c r="D1969" s="117">
        <v>1.3</v>
      </c>
      <c r="E1969" s="117">
        <v>1.1000000000000001</v>
      </c>
      <c r="J1969" s="235">
        <f t="shared" si="90"/>
        <v>11</v>
      </c>
      <c r="K1969" s="236">
        <f t="shared" si="92"/>
        <v>1.3</v>
      </c>
      <c r="L1969" s="236">
        <f t="shared" si="91"/>
        <v>6.68</v>
      </c>
    </row>
    <row r="1970" spans="1:12" hidden="1" x14ac:dyDescent="0.35">
      <c r="A1970" s="117">
        <v>11</v>
      </c>
      <c r="B1970" s="117">
        <v>103</v>
      </c>
      <c r="C1970" s="119">
        <v>5.87</v>
      </c>
      <c r="D1970" s="117">
        <v>1.1000000000000001</v>
      </c>
      <c r="E1970" s="117">
        <v>1</v>
      </c>
      <c r="J1970" s="235">
        <f t="shared" si="90"/>
        <v>11</v>
      </c>
      <c r="K1970" s="236">
        <f t="shared" si="92"/>
        <v>1.1000000000000001</v>
      </c>
      <c r="L1970" s="236">
        <f t="shared" si="91"/>
        <v>5.87</v>
      </c>
    </row>
    <row r="1971" spans="1:12" hidden="1" x14ac:dyDescent="0.35">
      <c r="A1971" s="117">
        <v>11</v>
      </c>
      <c r="B1971" s="117">
        <v>104</v>
      </c>
      <c r="C1971" s="119">
        <v>6.43</v>
      </c>
      <c r="D1971" s="117">
        <v>1.3</v>
      </c>
      <c r="E1971" s="117">
        <v>1.2</v>
      </c>
      <c r="J1971" s="235">
        <f t="shared" si="90"/>
        <v>11</v>
      </c>
      <c r="K1971" s="236">
        <f t="shared" si="92"/>
        <v>1.3</v>
      </c>
      <c r="L1971" s="236">
        <f t="shared" si="91"/>
        <v>6.43</v>
      </c>
    </row>
    <row r="1972" spans="1:12" hidden="1" x14ac:dyDescent="0.35">
      <c r="A1972" s="117">
        <v>11</v>
      </c>
      <c r="B1972" s="117">
        <v>105</v>
      </c>
      <c r="C1972" s="119">
        <v>6.7</v>
      </c>
      <c r="D1972" s="117">
        <v>1.6</v>
      </c>
      <c r="E1972" s="117">
        <v>1.5</v>
      </c>
      <c r="J1972" s="235">
        <f t="shared" si="90"/>
        <v>11</v>
      </c>
      <c r="K1972" s="236">
        <f t="shared" si="92"/>
        <v>1.6</v>
      </c>
      <c r="L1972" s="236">
        <f t="shared" si="91"/>
        <v>6.7</v>
      </c>
    </row>
    <row r="1973" spans="1:12" hidden="1" x14ac:dyDescent="0.35">
      <c r="A1973" s="117">
        <v>11</v>
      </c>
      <c r="B1973" s="117">
        <v>106</v>
      </c>
      <c r="C1973" s="119">
        <v>6.67</v>
      </c>
      <c r="D1973" s="117">
        <v>1.7</v>
      </c>
      <c r="E1973" s="117">
        <v>1.5</v>
      </c>
      <c r="J1973" s="235">
        <f t="shared" si="90"/>
        <v>11</v>
      </c>
      <c r="K1973" s="236">
        <f t="shared" si="92"/>
        <v>1.7</v>
      </c>
      <c r="L1973" s="236">
        <f t="shared" si="91"/>
        <v>6.67</v>
      </c>
    </row>
    <row r="1974" spans="1:12" hidden="1" x14ac:dyDescent="0.35">
      <c r="A1974" s="117">
        <v>11</v>
      </c>
      <c r="B1974" s="117">
        <v>107</v>
      </c>
      <c r="C1974" s="119">
        <v>6.8900000000000006</v>
      </c>
      <c r="D1974" s="117">
        <v>1.9</v>
      </c>
      <c r="E1974" s="117">
        <v>1.7</v>
      </c>
      <c r="J1974" s="235">
        <f t="shared" si="90"/>
        <v>11</v>
      </c>
      <c r="K1974" s="236">
        <f t="shared" si="92"/>
        <v>1.9</v>
      </c>
      <c r="L1974" s="236">
        <f t="shared" si="91"/>
        <v>6.8900000000000006</v>
      </c>
    </row>
    <row r="1975" spans="1:12" hidden="1" x14ac:dyDescent="0.35">
      <c r="A1975" s="117">
        <v>11</v>
      </c>
      <c r="B1975" s="117">
        <v>108</v>
      </c>
      <c r="C1975" s="119">
        <v>6.51</v>
      </c>
      <c r="D1975" s="117">
        <v>1.7</v>
      </c>
      <c r="E1975" s="117">
        <v>1.5</v>
      </c>
      <c r="J1975" s="235">
        <f t="shared" si="90"/>
        <v>11</v>
      </c>
      <c r="K1975" s="236">
        <f t="shared" si="92"/>
        <v>1.7</v>
      </c>
      <c r="L1975" s="236">
        <f t="shared" si="91"/>
        <v>6.51</v>
      </c>
    </row>
    <row r="1976" spans="1:12" hidden="1" x14ac:dyDescent="0.35">
      <c r="A1976" s="117">
        <v>11</v>
      </c>
      <c r="B1976" s="117">
        <v>109</v>
      </c>
      <c r="C1976" s="119">
        <v>6.17</v>
      </c>
      <c r="D1976" s="117">
        <v>1.5</v>
      </c>
      <c r="E1976" s="117">
        <v>1.3</v>
      </c>
      <c r="J1976" s="235">
        <f t="shared" si="90"/>
        <v>11</v>
      </c>
      <c r="K1976" s="236">
        <f t="shared" si="92"/>
        <v>1.5</v>
      </c>
      <c r="L1976" s="236">
        <f t="shared" si="91"/>
        <v>6.17</v>
      </c>
    </row>
    <row r="1977" spans="1:12" hidden="1" x14ac:dyDescent="0.35">
      <c r="A1977" s="117">
        <v>11</v>
      </c>
      <c r="B1977" s="117">
        <v>110</v>
      </c>
      <c r="C1977" s="119">
        <v>5.59</v>
      </c>
      <c r="D1977" s="117">
        <v>1.1000000000000001</v>
      </c>
      <c r="E1977" s="117">
        <v>1</v>
      </c>
      <c r="J1977" s="235">
        <f t="shared" si="90"/>
        <v>11</v>
      </c>
      <c r="K1977" s="236">
        <f t="shared" si="92"/>
        <v>1.1000000000000001</v>
      </c>
      <c r="L1977" s="236">
        <f t="shared" si="91"/>
        <v>5.59</v>
      </c>
    </row>
    <row r="1978" spans="1:12" hidden="1" x14ac:dyDescent="0.35">
      <c r="A1978" s="117">
        <v>11</v>
      </c>
      <c r="B1978" s="117">
        <v>111</v>
      </c>
      <c r="C1978" s="119">
        <v>5.7200000000000006</v>
      </c>
      <c r="D1978" s="117">
        <v>0.9</v>
      </c>
      <c r="E1978" s="117">
        <v>0.8</v>
      </c>
      <c r="J1978" s="235">
        <f t="shared" si="90"/>
        <v>11</v>
      </c>
      <c r="K1978" s="236">
        <f t="shared" si="92"/>
        <v>0.9</v>
      </c>
      <c r="L1978" s="236">
        <f t="shared" si="91"/>
        <v>5.7200000000000006</v>
      </c>
    </row>
    <row r="1979" spans="1:12" hidden="1" x14ac:dyDescent="0.35">
      <c r="A1979" s="117">
        <v>11</v>
      </c>
      <c r="B1979" s="117">
        <v>112</v>
      </c>
      <c r="C1979" s="119">
        <v>5.71</v>
      </c>
      <c r="D1979" s="117">
        <v>0.8</v>
      </c>
      <c r="E1979" s="117">
        <v>0.7</v>
      </c>
      <c r="J1979" s="235">
        <f t="shared" si="90"/>
        <v>11</v>
      </c>
      <c r="K1979" s="236">
        <f t="shared" si="92"/>
        <v>0.8</v>
      </c>
      <c r="L1979" s="236">
        <f t="shared" si="91"/>
        <v>5.71</v>
      </c>
    </row>
    <row r="1980" spans="1:12" hidden="1" x14ac:dyDescent="0.35">
      <c r="A1980" s="117">
        <v>11</v>
      </c>
      <c r="B1980" s="117">
        <v>113</v>
      </c>
      <c r="C1980" s="119">
        <v>6.3100000000000005</v>
      </c>
      <c r="D1980" s="117">
        <v>1.3</v>
      </c>
      <c r="E1980" s="117">
        <v>1.1000000000000001</v>
      </c>
      <c r="J1980" s="235">
        <f t="shared" si="90"/>
        <v>11</v>
      </c>
      <c r="K1980" s="236">
        <f t="shared" si="92"/>
        <v>1.3</v>
      </c>
      <c r="L1980" s="236">
        <f t="shared" si="91"/>
        <v>6.3100000000000005</v>
      </c>
    </row>
    <row r="1981" spans="1:12" hidden="1" x14ac:dyDescent="0.35">
      <c r="A1981" s="117">
        <v>11</v>
      </c>
      <c r="B1981" s="117">
        <v>114</v>
      </c>
      <c r="C1981" s="119">
        <v>5.86</v>
      </c>
      <c r="D1981" s="117">
        <v>1.1000000000000001</v>
      </c>
      <c r="E1981" s="117">
        <v>1</v>
      </c>
      <c r="J1981" s="235">
        <f t="shared" si="90"/>
        <v>11</v>
      </c>
      <c r="K1981" s="236">
        <f t="shared" si="92"/>
        <v>1.1000000000000001</v>
      </c>
      <c r="L1981" s="236">
        <f t="shared" si="91"/>
        <v>5.86</v>
      </c>
    </row>
    <row r="1982" spans="1:12" hidden="1" x14ac:dyDescent="0.35">
      <c r="A1982" s="117">
        <v>11</v>
      </c>
      <c r="B1982" s="117">
        <v>115</v>
      </c>
      <c r="C1982" s="119">
        <v>6.11</v>
      </c>
      <c r="D1982" s="117">
        <v>1.5</v>
      </c>
      <c r="E1982" s="117">
        <v>1.3</v>
      </c>
      <c r="J1982" s="235">
        <f t="shared" si="90"/>
        <v>11</v>
      </c>
      <c r="K1982" s="236">
        <f t="shared" si="92"/>
        <v>1.5</v>
      </c>
      <c r="L1982" s="236">
        <f t="shared" si="91"/>
        <v>6.11</v>
      </c>
    </row>
    <row r="1983" spans="1:12" hidden="1" x14ac:dyDescent="0.35">
      <c r="A1983" s="117">
        <v>11</v>
      </c>
      <c r="B1983" s="117">
        <v>116</v>
      </c>
      <c r="C1983" s="119">
        <v>5.95</v>
      </c>
      <c r="D1983" s="117">
        <v>1.2</v>
      </c>
      <c r="E1983" s="117">
        <v>1</v>
      </c>
      <c r="J1983" s="235">
        <f t="shared" si="90"/>
        <v>11</v>
      </c>
      <c r="K1983" s="236">
        <f t="shared" si="92"/>
        <v>1.2</v>
      </c>
      <c r="L1983" s="236">
        <f t="shared" si="91"/>
        <v>5.95</v>
      </c>
    </row>
    <row r="1984" spans="1:12" hidden="1" x14ac:dyDescent="0.35">
      <c r="A1984" s="117">
        <v>11</v>
      </c>
      <c r="B1984" s="117">
        <v>117</v>
      </c>
      <c r="C1984" s="119">
        <v>7.1</v>
      </c>
      <c r="D1984" s="117">
        <v>2</v>
      </c>
      <c r="E1984" s="117">
        <v>1.8</v>
      </c>
      <c r="J1984" s="235">
        <f t="shared" si="90"/>
        <v>11</v>
      </c>
      <c r="K1984" s="236">
        <f t="shared" si="92"/>
        <v>2</v>
      </c>
      <c r="L1984" s="236">
        <f t="shared" si="91"/>
        <v>7.1</v>
      </c>
    </row>
    <row r="1985" spans="1:12" hidden="1" x14ac:dyDescent="0.35">
      <c r="A1985" s="117">
        <v>11</v>
      </c>
      <c r="B1985" s="117">
        <v>118</v>
      </c>
      <c r="C1985" s="119">
        <v>6.0200000000000005</v>
      </c>
      <c r="D1985" s="117">
        <v>1.2</v>
      </c>
      <c r="E1985" s="117">
        <v>1.1000000000000001</v>
      </c>
      <c r="J1985" s="235">
        <f t="shared" si="90"/>
        <v>11</v>
      </c>
      <c r="K1985" s="236">
        <f t="shared" si="92"/>
        <v>1.2</v>
      </c>
      <c r="L1985" s="236">
        <f t="shared" si="91"/>
        <v>6.0200000000000005</v>
      </c>
    </row>
    <row r="1986" spans="1:12" hidden="1" x14ac:dyDescent="0.35">
      <c r="A1986" s="117">
        <v>11</v>
      </c>
      <c r="B1986" s="117">
        <v>119</v>
      </c>
      <c r="C1986" s="119">
        <v>6.01</v>
      </c>
      <c r="D1986" s="117">
        <v>1.2</v>
      </c>
      <c r="E1986" s="117">
        <v>1.1000000000000001</v>
      </c>
      <c r="J1986" s="235">
        <f t="shared" si="90"/>
        <v>11</v>
      </c>
      <c r="K1986" s="236">
        <f t="shared" si="92"/>
        <v>1.2</v>
      </c>
      <c r="L1986" s="236">
        <f t="shared" si="91"/>
        <v>6.01</v>
      </c>
    </row>
    <row r="1987" spans="1:12" hidden="1" x14ac:dyDescent="0.35">
      <c r="A1987" s="117">
        <v>11</v>
      </c>
      <c r="B1987" s="117">
        <v>120</v>
      </c>
      <c r="C1987" s="119">
        <v>5.9700000000000006</v>
      </c>
      <c r="D1987" s="117">
        <v>1.1000000000000001</v>
      </c>
      <c r="E1987" s="117">
        <v>1</v>
      </c>
      <c r="J1987" s="235">
        <f t="shared" si="90"/>
        <v>11</v>
      </c>
      <c r="K1987" s="236">
        <f t="shared" si="92"/>
        <v>1.1000000000000001</v>
      </c>
      <c r="L1987" s="236">
        <f t="shared" si="91"/>
        <v>5.9700000000000006</v>
      </c>
    </row>
    <row r="1988" spans="1:12" hidden="1" x14ac:dyDescent="0.35">
      <c r="A1988" s="117">
        <v>11</v>
      </c>
      <c r="B1988" s="117">
        <v>121</v>
      </c>
      <c r="C1988" s="119">
        <v>6.5299999999999994</v>
      </c>
      <c r="D1988" s="117">
        <v>1.3</v>
      </c>
      <c r="E1988" s="117">
        <v>1.1000000000000001</v>
      </c>
      <c r="J1988" s="235">
        <f t="shared" si="90"/>
        <v>11</v>
      </c>
      <c r="K1988" s="236">
        <f t="shared" si="92"/>
        <v>1.3</v>
      </c>
      <c r="L1988" s="236">
        <f t="shared" si="91"/>
        <v>6.5299999999999994</v>
      </c>
    </row>
    <row r="1989" spans="1:12" hidden="1" x14ac:dyDescent="0.35">
      <c r="A1989" s="117">
        <v>11</v>
      </c>
      <c r="B1989" s="117">
        <v>122</v>
      </c>
      <c r="C1989" s="119">
        <v>6.34</v>
      </c>
      <c r="D1989" s="117">
        <v>1.5</v>
      </c>
      <c r="E1989" s="117">
        <v>1.2</v>
      </c>
      <c r="J1989" s="235">
        <f t="shared" si="90"/>
        <v>11</v>
      </c>
      <c r="K1989" s="236">
        <f t="shared" si="92"/>
        <v>1.5</v>
      </c>
      <c r="L1989" s="236">
        <f t="shared" si="91"/>
        <v>6.34</v>
      </c>
    </row>
    <row r="1990" spans="1:12" hidden="1" x14ac:dyDescent="0.35">
      <c r="A1990" s="117">
        <v>11</v>
      </c>
      <c r="B1990" s="117">
        <v>123</v>
      </c>
      <c r="C1990" s="119">
        <v>6.9599999999999991</v>
      </c>
      <c r="D1990" s="117">
        <v>1.6</v>
      </c>
      <c r="E1990" s="117">
        <v>1.4</v>
      </c>
      <c r="J1990" s="235">
        <f t="shared" si="90"/>
        <v>11</v>
      </c>
      <c r="K1990" s="236">
        <f t="shared" si="92"/>
        <v>1.6</v>
      </c>
      <c r="L1990" s="236">
        <f t="shared" si="91"/>
        <v>6.9599999999999991</v>
      </c>
    </row>
    <row r="1991" spans="1:12" hidden="1" x14ac:dyDescent="0.35">
      <c r="A1991" s="117">
        <v>11</v>
      </c>
      <c r="B1991" s="117">
        <v>124</v>
      </c>
      <c r="C1991" s="119">
        <v>6.0299999999999994</v>
      </c>
      <c r="D1991" s="117">
        <v>1.3</v>
      </c>
      <c r="E1991" s="117">
        <v>1.1000000000000001</v>
      </c>
      <c r="J1991" s="235">
        <f t="shared" si="90"/>
        <v>11</v>
      </c>
      <c r="K1991" s="236">
        <f t="shared" si="92"/>
        <v>1.3</v>
      </c>
      <c r="L1991" s="236">
        <f t="shared" si="91"/>
        <v>6.0299999999999994</v>
      </c>
    </row>
    <row r="1992" spans="1:12" hidden="1" x14ac:dyDescent="0.35">
      <c r="A1992" s="117">
        <v>11</v>
      </c>
      <c r="B1992" s="117">
        <v>125</v>
      </c>
      <c r="C1992" s="119">
        <v>7.0200000000000005</v>
      </c>
      <c r="D1992" s="117">
        <v>2</v>
      </c>
      <c r="E1992" s="117">
        <v>1.8</v>
      </c>
      <c r="J1992" s="235">
        <f t="shared" si="90"/>
        <v>11</v>
      </c>
      <c r="K1992" s="236">
        <f t="shared" si="92"/>
        <v>2</v>
      </c>
      <c r="L1992" s="236">
        <f t="shared" si="91"/>
        <v>7.0200000000000005</v>
      </c>
    </row>
    <row r="1993" spans="1:12" hidden="1" x14ac:dyDescent="0.35">
      <c r="A1993" s="117">
        <v>11</v>
      </c>
      <c r="B1993" s="117">
        <v>126</v>
      </c>
      <c r="C1993" s="119">
        <v>6.4</v>
      </c>
      <c r="D1993" s="117">
        <v>1.4</v>
      </c>
      <c r="E1993" s="117">
        <v>1.2</v>
      </c>
      <c r="J1993" s="235">
        <f t="shared" si="90"/>
        <v>11</v>
      </c>
      <c r="K1993" s="236">
        <f t="shared" si="92"/>
        <v>1.4</v>
      </c>
      <c r="L1993" s="236">
        <f t="shared" si="91"/>
        <v>6.4</v>
      </c>
    </row>
    <row r="1994" spans="1:12" hidden="1" x14ac:dyDescent="0.35">
      <c r="A1994" s="117">
        <v>11</v>
      </c>
      <c r="B1994" s="117">
        <v>127</v>
      </c>
      <c r="C1994" s="119">
        <v>7.63</v>
      </c>
      <c r="D1994" s="117">
        <v>2.4</v>
      </c>
      <c r="E1994" s="117">
        <v>2.2000000000000002</v>
      </c>
      <c r="J1994" s="235">
        <f t="shared" si="90"/>
        <v>11</v>
      </c>
      <c r="K1994" s="236">
        <f t="shared" si="92"/>
        <v>2.4</v>
      </c>
      <c r="L1994" s="236">
        <f t="shared" si="91"/>
        <v>7.63</v>
      </c>
    </row>
    <row r="1995" spans="1:12" hidden="1" x14ac:dyDescent="0.35">
      <c r="A1995" s="117">
        <v>11</v>
      </c>
      <c r="B1995" s="117">
        <v>128</v>
      </c>
      <c r="C1995" s="119">
        <v>8.07</v>
      </c>
      <c r="D1995" s="117">
        <v>2.9</v>
      </c>
      <c r="E1995" s="117">
        <v>2.6</v>
      </c>
      <c r="J1995" s="235">
        <f t="shared" ref="J1995:J2058" si="93">+A1995</f>
        <v>11</v>
      </c>
      <c r="K1995" s="236">
        <f t="shared" si="92"/>
        <v>2.9</v>
      </c>
      <c r="L1995" s="236">
        <f t="shared" ref="L1995:L2058" si="94">+C1995</f>
        <v>8.07</v>
      </c>
    </row>
    <row r="1996" spans="1:12" hidden="1" x14ac:dyDescent="0.35">
      <c r="A1996" s="117">
        <v>11</v>
      </c>
      <c r="B1996" s="117">
        <v>129</v>
      </c>
      <c r="C1996" s="119">
        <v>7.4799999999999995</v>
      </c>
      <c r="D1996" s="117">
        <v>2.7</v>
      </c>
      <c r="E1996" s="117">
        <v>2.2999999999999998</v>
      </c>
      <c r="J1996" s="235">
        <f t="shared" si="93"/>
        <v>11</v>
      </c>
      <c r="K1996" s="236">
        <f t="shared" si="92"/>
        <v>2.7</v>
      </c>
      <c r="L1996" s="236">
        <f t="shared" si="94"/>
        <v>7.4799999999999995</v>
      </c>
    </row>
    <row r="1997" spans="1:12" hidden="1" x14ac:dyDescent="0.35">
      <c r="A1997" s="117">
        <v>11</v>
      </c>
      <c r="B1997" s="117">
        <v>130</v>
      </c>
      <c r="C1997" s="119">
        <v>7.75</v>
      </c>
      <c r="D1997" s="117">
        <v>2.7</v>
      </c>
      <c r="E1997" s="117">
        <v>2.4</v>
      </c>
      <c r="J1997" s="235">
        <f t="shared" si="93"/>
        <v>11</v>
      </c>
      <c r="K1997" s="236">
        <f t="shared" si="92"/>
        <v>2.7</v>
      </c>
      <c r="L1997" s="236">
        <f t="shared" si="94"/>
        <v>7.75</v>
      </c>
    </row>
    <row r="1998" spans="1:12" hidden="1" x14ac:dyDescent="0.35">
      <c r="A1998" s="117">
        <v>11</v>
      </c>
      <c r="B1998" s="117">
        <v>131</v>
      </c>
      <c r="C1998" s="119">
        <v>5.63</v>
      </c>
      <c r="D1998" s="117">
        <v>1</v>
      </c>
      <c r="E1998" s="117">
        <v>0.9</v>
      </c>
      <c r="J1998" s="235">
        <f t="shared" si="93"/>
        <v>11</v>
      </c>
      <c r="K1998" s="236">
        <f t="shared" si="92"/>
        <v>1</v>
      </c>
      <c r="L1998" s="236">
        <f t="shared" si="94"/>
        <v>5.63</v>
      </c>
    </row>
    <row r="1999" spans="1:12" hidden="1" x14ac:dyDescent="0.35">
      <c r="A1999" s="117">
        <v>11</v>
      </c>
      <c r="B1999" s="117">
        <v>132</v>
      </c>
      <c r="C1999" s="119">
        <v>6.04</v>
      </c>
      <c r="D1999" s="117">
        <v>1.2</v>
      </c>
      <c r="E1999" s="117">
        <v>1.1000000000000001</v>
      </c>
      <c r="J1999" s="235">
        <f t="shared" si="93"/>
        <v>11</v>
      </c>
      <c r="K1999" s="236">
        <f t="shared" si="92"/>
        <v>1.2</v>
      </c>
      <c r="L1999" s="236">
        <f t="shared" si="94"/>
        <v>6.04</v>
      </c>
    </row>
    <row r="2000" spans="1:12" hidden="1" x14ac:dyDescent="0.35">
      <c r="A2000" s="117">
        <v>11</v>
      </c>
      <c r="B2000" s="117">
        <v>133</v>
      </c>
      <c r="C2000" s="119">
        <v>6.55</v>
      </c>
      <c r="D2000" s="117">
        <v>1.8</v>
      </c>
      <c r="E2000" s="117">
        <v>1.6</v>
      </c>
      <c r="J2000" s="235">
        <f t="shared" si="93"/>
        <v>11</v>
      </c>
      <c r="K2000" s="236">
        <f t="shared" si="92"/>
        <v>1.8</v>
      </c>
      <c r="L2000" s="236">
        <f t="shared" si="94"/>
        <v>6.55</v>
      </c>
    </row>
    <row r="2001" spans="1:12" hidden="1" x14ac:dyDescent="0.35">
      <c r="A2001" s="117">
        <v>11</v>
      </c>
      <c r="B2001" s="117">
        <v>134</v>
      </c>
      <c r="C2001" s="119">
        <v>6.4099999999999993</v>
      </c>
      <c r="D2001" s="117">
        <v>1.5</v>
      </c>
      <c r="E2001" s="117">
        <v>1.3</v>
      </c>
      <c r="J2001" s="235">
        <f t="shared" si="93"/>
        <v>11</v>
      </c>
      <c r="K2001" s="236">
        <f t="shared" si="92"/>
        <v>1.5</v>
      </c>
      <c r="L2001" s="236">
        <f t="shared" si="94"/>
        <v>6.4099999999999993</v>
      </c>
    </row>
    <row r="2002" spans="1:12" hidden="1" x14ac:dyDescent="0.35">
      <c r="A2002" s="117">
        <v>11</v>
      </c>
      <c r="B2002" s="117">
        <v>135</v>
      </c>
      <c r="C2002" s="119">
        <v>7</v>
      </c>
      <c r="D2002" s="117">
        <v>2</v>
      </c>
      <c r="E2002" s="117">
        <v>1.7</v>
      </c>
      <c r="J2002" s="235">
        <f t="shared" si="93"/>
        <v>11</v>
      </c>
      <c r="K2002" s="236">
        <f t="shared" si="92"/>
        <v>2</v>
      </c>
      <c r="L2002" s="236">
        <f t="shared" si="94"/>
        <v>7</v>
      </c>
    </row>
    <row r="2003" spans="1:12" hidden="1" x14ac:dyDescent="0.35">
      <c r="A2003" s="117">
        <v>11</v>
      </c>
      <c r="B2003" s="117">
        <v>136</v>
      </c>
      <c r="C2003" s="119">
        <v>8.27</v>
      </c>
      <c r="D2003" s="117">
        <v>3.5</v>
      </c>
      <c r="E2003" s="117">
        <v>3.1</v>
      </c>
      <c r="J2003" s="235">
        <f t="shared" si="93"/>
        <v>11</v>
      </c>
      <c r="K2003" s="236">
        <f t="shared" ref="K2003:K2066" si="95">+D2003</f>
        <v>3.5</v>
      </c>
      <c r="L2003" s="236">
        <f t="shared" si="94"/>
        <v>8.27</v>
      </c>
    </row>
    <row r="2004" spans="1:12" hidden="1" x14ac:dyDescent="0.35">
      <c r="A2004" s="117">
        <v>11</v>
      </c>
      <c r="B2004" s="117">
        <v>137</v>
      </c>
      <c r="C2004" s="119">
        <v>7.62</v>
      </c>
      <c r="D2004" s="117">
        <v>2.7</v>
      </c>
      <c r="E2004" s="117">
        <v>2.4</v>
      </c>
      <c r="J2004" s="235">
        <f t="shared" si="93"/>
        <v>11</v>
      </c>
      <c r="K2004" s="236">
        <f t="shared" si="95"/>
        <v>2.7</v>
      </c>
      <c r="L2004" s="236">
        <f t="shared" si="94"/>
        <v>7.62</v>
      </c>
    </row>
    <row r="2005" spans="1:12" hidden="1" x14ac:dyDescent="0.35">
      <c r="A2005" s="117">
        <v>11</v>
      </c>
      <c r="B2005" s="117">
        <v>138</v>
      </c>
      <c r="C2005" s="119">
        <v>7.88</v>
      </c>
      <c r="D2005" s="117">
        <v>2.8</v>
      </c>
      <c r="E2005" s="117">
        <v>2.5</v>
      </c>
      <c r="J2005" s="235">
        <f t="shared" si="93"/>
        <v>11</v>
      </c>
      <c r="K2005" s="236">
        <f t="shared" si="95"/>
        <v>2.8</v>
      </c>
      <c r="L2005" s="236">
        <f t="shared" si="94"/>
        <v>7.88</v>
      </c>
    </row>
    <row r="2006" spans="1:12" hidden="1" x14ac:dyDescent="0.35">
      <c r="A2006" s="117">
        <v>11</v>
      </c>
      <c r="B2006" s="117">
        <v>139</v>
      </c>
      <c r="C2006" s="119">
        <v>8.4</v>
      </c>
      <c r="D2006" s="117">
        <v>3.7</v>
      </c>
      <c r="E2006" s="117">
        <v>3.4</v>
      </c>
      <c r="J2006" s="235">
        <f t="shared" si="93"/>
        <v>11</v>
      </c>
      <c r="K2006" s="236">
        <f t="shared" si="95"/>
        <v>3.7</v>
      </c>
      <c r="L2006" s="236">
        <f t="shared" si="94"/>
        <v>8.4</v>
      </c>
    </row>
    <row r="2007" spans="1:12" hidden="1" x14ac:dyDescent="0.35">
      <c r="A2007" s="117">
        <v>11</v>
      </c>
      <c r="B2007" s="117">
        <v>140</v>
      </c>
      <c r="C2007" s="119">
        <v>6.32</v>
      </c>
      <c r="D2007" s="117">
        <v>1.4</v>
      </c>
      <c r="E2007" s="117">
        <v>1.2</v>
      </c>
      <c r="J2007" s="235">
        <f t="shared" si="93"/>
        <v>11</v>
      </c>
      <c r="K2007" s="236">
        <f t="shared" si="95"/>
        <v>1.4</v>
      </c>
      <c r="L2007" s="236">
        <f t="shared" si="94"/>
        <v>6.32</v>
      </c>
    </row>
    <row r="2008" spans="1:12" hidden="1" x14ac:dyDescent="0.35">
      <c r="A2008" s="117">
        <v>11</v>
      </c>
      <c r="B2008" s="117">
        <v>141</v>
      </c>
      <c r="C2008" s="119">
        <v>7.2900000000000009</v>
      </c>
      <c r="D2008" s="117">
        <v>2.4</v>
      </c>
      <c r="E2008" s="117">
        <v>2.1</v>
      </c>
      <c r="J2008" s="235">
        <f t="shared" si="93"/>
        <v>11</v>
      </c>
      <c r="K2008" s="236">
        <f t="shared" si="95"/>
        <v>2.4</v>
      </c>
      <c r="L2008" s="236">
        <f t="shared" si="94"/>
        <v>7.2900000000000009</v>
      </c>
    </row>
    <row r="2009" spans="1:12" hidden="1" x14ac:dyDescent="0.35">
      <c r="A2009" s="117">
        <v>11</v>
      </c>
      <c r="B2009" s="117">
        <v>142</v>
      </c>
      <c r="C2009" s="119">
        <v>6.42</v>
      </c>
      <c r="D2009" s="117">
        <v>1.7</v>
      </c>
      <c r="E2009" s="117">
        <v>1.5</v>
      </c>
      <c r="J2009" s="235">
        <f t="shared" si="93"/>
        <v>11</v>
      </c>
      <c r="K2009" s="236">
        <f t="shared" si="95"/>
        <v>1.7</v>
      </c>
      <c r="L2009" s="236">
        <f t="shared" si="94"/>
        <v>6.42</v>
      </c>
    </row>
    <row r="2010" spans="1:12" hidden="1" x14ac:dyDescent="0.35">
      <c r="A2010" s="117">
        <v>11</v>
      </c>
      <c r="B2010" s="117">
        <v>143</v>
      </c>
      <c r="C2010" s="119">
        <v>7.99</v>
      </c>
      <c r="D2010" s="117">
        <v>3</v>
      </c>
      <c r="E2010" s="117">
        <v>2.7</v>
      </c>
      <c r="J2010" s="235">
        <f t="shared" si="93"/>
        <v>11</v>
      </c>
      <c r="K2010" s="236">
        <f t="shared" si="95"/>
        <v>3</v>
      </c>
      <c r="L2010" s="236">
        <f t="shared" si="94"/>
        <v>7.99</v>
      </c>
    </row>
    <row r="2011" spans="1:12" hidden="1" x14ac:dyDescent="0.35">
      <c r="A2011" s="117">
        <v>11</v>
      </c>
      <c r="B2011" s="117">
        <v>144</v>
      </c>
      <c r="C2011" s="119">
        <v>7.0200000000000005</v>
      </c>
      <c r="D2011" s="117">
        <v>2</v>
      </c>
      <c r="E2011" s="117">
        <v>1.7</v>
      </c>
      <c r="J2011" s="235">
        <f t="shared" si="93"/>
        <v>11</v>
      </c>
      <c r="K2011" s="236">
        <f t="shared" si="95"/>
        <v>2</v>
      </c>
      <c r="L2011" s="236">
        <f t="shared" si="94"/>
        <v>7.0200000000000005</v>
      </c>
    </row>
    <row r="2012" spans="1:12" hidden="1" x14ac:dyDescent="0.35">
      <c r="A2012" s="117">
        <v>11</v>
      </c>
      <c r="B2012" s="117">
        <v>145</v>
      </c>
      <c r="C2012" s="119">
        <v>7.6400000000000006</v>
      </c>
      <c r="D2012" s="117">
        <v>2.7</v>
      </c>
      <c r="E2012" s="117">
        <v>2.4</v>
      </c>
      <c r="J2012" s="235">
        <f t="shared" si="93"/>
        <v>11</v>
      </c>
      <c r="K2012" s="236">
        <f t="shared" si="95"/>
        <v>2.7</v>
      </c>
      <c r="L2012" s="236">
        <f t="shared" si="94"/>
        <v>7.6400000000000006</v>
      </c>
    </row>
    <row r="2013" spans="1:12" hidden="1" x14ac:dyDescent="0.35">
      <c r="A2013" s="117">
        <v>11</v>
      </c>
      <c r="B2013" s="117">
        <v>146</v>
      </c>
      <c r="C2013" s="119">
        <v>7.2099999999999991</v>
      </c>
      <c r="D2013" s="117">
        <v>2.5</v>
      </c>
      <c r="E2013" s="117">
        <v>2.2999999999999998</v>
      </c>
      <c r="J2013" s="235">
        <f t="shared" si="93"/>
        <v>11</v>
      </c>
      <c r="K2013" s="236">
        <f t="shared" si="95"/>
        <v>2.5</v>
      </c>
      <c r="L2013" s="236">
        <f t="shared" si="94"/>
        <v>7.2099999999999991</v>
      </c>
    </row>
    <row r="2014" spans="1:12" hidden="1" x14ac:dyDescent="0.35">
      <c r="A2014" s="117">
        <v>11</v>
      </c>
      <c r="B2014" s="117">
        <v>147</v>
      </c>
      <c r="C2014" s="119">
        <v>6.8599999999999994</v>
      </c>
      <c r="D2014" s="117">
        <v>1.5</v>
      </c>
      <c r="E2014" s="117">
        <v>1.3</v>
      </c>
      <c r="J2014" s="235">
        <f t="shared" si="93"/>
        <v>11</v>
      </c>
      <c r="K2014" s="236">
        <f t="shared" si="95"/>
        <v>1.5</v>
      </c>
      <c r="L2014" s="236">
        <f t="shared" si="94"/>
        <v>6.8599999999999994</v>
      </c>
    </row>
    <row r="2015" spans="1:12" hidden="1" x14ac:dyDescent="0.35">
      <c r="A2015" s="117">
        <v>11</v>
      </c>
      <c r="B2015" s="117">
        <v>148</v>
      </c>
      <c r="C2015" s="119">
        <v>6.63</v>
      </c>
      <c r="D2015" s="117">
        <v>1.6</v>
      </c>
      <c r="E2015" s="117">
        <v>1.4</v>
      </c>
      <c r="J2015" s="235">
        <f t="shared" si="93"/>
        <v>11</v>
      </c>
      <c r="K2015" s="236">
        <f t="shared" si="95"/>
        <v>1.6</v>
      </c>
      <c r="L2015" s="236">
        <f t="shared" si="94"/>
        <v>6.63</v>
      </c>
    </row>
    <row r="2016" spans="1:12" hidden="1" x14ac:dyDescent="0.35">
      <c r="A2016" s="117">
        <v>11</v>
      </c>
      <c r="B2016" s="117">
        <v>149</v>
      </c>
      <c r="C2016" s="119">
        <v>5.87</v>
      </c>
      <c r="D2016" s="117">
        <v>1.1000000000000001</v>
      </c>
      <c r="E2016" s="117">
        <v>1</v>
      </c>
      <c r="J2016" s="235">
        <f t="shared" si="93"/>
        <v>11</v>
      </c>
      <c r="K2016" s="236">
        <f t="shared" si="95"/>
        <v>1.1000000000000001</v>
      </c>
      <c r="L2016" s="236">
        <f t="shared" si="94"/>
        <v>5.87</v>
      </c>
    </row>
    <row r="2017" spans="1:12" hidden="1" x14ac:dyDescent="0.35">
      <c r="A2017" s="117">
        <v>11</v>
      </c>
      <c r="B2017" s="117">
        <v>150</v>
      </c>
      <c r="C2017" s="119">
        <v>6.12</v>
      </c>
      <c r="D2017" s="117">
        <v>1.4</v>
      </c>
      <c r="E2017" s="117">
        <v>1.2</v>
      </c>
      <c r="J2017" s="235">
        <f t="shared" si="93"/>
        <v>11</v>
      </c>
      <c r="K2017" s="236">
        <f t="shared" si="95"/>
        <v>1.4</v>
      </c>
      <c r="L2017" s="236">
        <f t="shared" si="94"/>
        <v>6.12</v>
      </c>
    </row>
    <row r="2018" spans="1:12" hidden="1" x14ac:dyDescent="0.35">
      <c r="A2018" s="117">
        <v>11</v>
      </c>
      <c r="B2018" s="117">
        <v>151</v>
      </c>
      <c r="C2018" s="119">
        <v>6.33</v>
      </c>
      <c r="D2018" s="117">
        <v>1.6</v>
      </c>
      <c r="E2018" s="117">
        <v>1.4</v>
      </c>
      <c r="J2018" s="235">
        <f t="shared" si="93"/>
        <v>11</v>
      </c>
      <c r="K2018" s="236">
        <f t="shared" si="95"/>
        <v>1.6</v>
      </c>
      <c r="L2018" s="236">
        <f t="shared" si="94"/>
        <v>6.33</v>
      </c>
    </row>
    <row r="2019" spans="1:12" hidden="1" x14ac:dyDescent="0.35">
      <c r="A2019" s="117">
        <v>11</v>
      </c>
      <c r="B2019" s="117">
        <v>152</v>
      </c>
      <c r="C2019" s="119">
        <v>7.05</v>
      </c>
      <c r="D2019" s="117">
        <v>1.9</v>
      </c>
      <c r="E2019" s="117">
        <v>1.7</v>
      </c>
      <c r="J2019" s="235">
        <f t="shared" si="93"/>
        <v>11</v>
      </c>
      <c r="K2019" s="236">
        <f t="shared" si="95"/>
        <v>1.9</v>
      </c>
      <c r="L2019" s="236">
        <f t="shared" si="94"/>
        <v>7.05</v>
      </c>
    </row>
    <row r="2020" spans="1:12" hidden="1" x14ac:dyDescent="0.35">
      <c r="A2020" s="117">
        <v>11</v>
      </c>
      <c r="B2020" s="117">
        <v>153</v>
      </c>
      <c r="C2020" s="119">
        <v>6.34</v>
      </c>
      <c r="D2020" s="117">
        <v>1.3</v>
      </c>
      <c r="E2020" s="117">
        <v>1.1000000000000001</v>
      </c>
      <c r="J2020" s="235">
        <f t="shared" si="93"/>
        <v>11</v>
      </c>
      <c r="K2020" s="236">
        <f t="shared" si="95"/>
        <v>1.3</v>
      </c>
      <c r="L2020" s="236">
        <f t="shared" si="94"/>
        <v>6.34</v>
      </c>
    </row>
    <row r="2021" spans="1:12" hidden="1" x14ac:dyDescent="0.35">
      <c r="A2021" s="117">
        <v>11</v>
      </c>
      <c r="B2021" s="117">
        <v>154</v>
      </c>
      <c r="C2021" s="119">
        <v>5.55</v>
      </c>
      <c r="D2021" s="117">
        <v>1</v>
      </c>
      <c r="E2021" s="117">
        <v>0.9</v>
      </c>
      <c r="J2021" s="235">
        <f t="shared" si="93"/>
        <v>11</v>
      </c>
      <c r="K2021" s="236">
        <f t="shared" si="95"/>
        <v>1</v>
      </c>
      <c r="L2021" s="236">
        <f t="shared" si="94"/>
        <v>5.55</v>
      </c>
    </row>
    <row r="2022" spans="1:12" hidden="1" x14ac:dyDescent="0.35">
      <c r="A2022" s="117">
        <v>11</v>
      </c>
      <c r="B2022" s="117">
        <v>155</v>
      </c>
      <c r="C2022" s="119">
        <v>5.92</v>
      </c>
      <c r="D2022" s="117">
        <v>1.2</v>
      </c>
      <c r="E2022" s="117">
        <v>1</v>
      </c>
      <c r="J2022" s="235">
        <f t="shared" si="93"/>
        <v>11</v>
      </c>
      <c r="K2022" s="236">
        <f t="shared" si="95"/>
        <v>1.2</v>
      </c>
      <c r="L2022" s="236">
        <f t="shared" si="94"/>
        <v>5.92</v>
      </c>
    </row>
    <row r="2023" spans="1:12" hidden="1" x14ac:dyDescent="0.35">
      <c r="A2023" s="117">
        <v>11</v>
      </c>
      <c r="B2023" s="117">
        <v>156</v>
      </c>
      <c r="C2023" s="119">
        <v>6.5900000000000007</v>
      </c>
      <c r="D2023" s="117">
        <v>1.6</v>
      </c>
      <c r="E2023" s="117">
        <v>1.4</v>
      </c>
      <c r="J2023" s="235">
        <f t="shared" si="93"/>
        <v>11</v>
      </c>
      <c r="K2023" s="236">
        <f t="shared" si="95"/>
        <v>1.6</v>
      </c>
      <c r="L2023" s="236">
        <f t="shared" si="94"/>
        <v>6.5900000000000007</v>
      </c>
    </row>
    <row r="2024" spans="1:12" hidden="1" x14ac:dyDescent="0.35">
      <c r="A2024" s="117">
        <v>11</v>
      </c>
      <c r="B2024" s="117">
        <v>157</v>
      </c>
      <c r="C2024" s="119">
        <v>6.43</v>
      </c>
      <c r="D2024" s="117">
        <v>1.3</v>
      </c>
      <c r="E2024" s="117">
        <v>1.1000000000000001</v>
      </c>
      <c r="J2024" s="235">
        <f t="shared" si="93"/>
        <v>11</v>
      </c>
      <c r="K2024" s="236">
        <f t="shared" si="95"/>
        <v>1.3</v>
      </c>
      <c r="L2024" s="236">
        <f t="shared" si="94"/>
        <v>6.43</v>
      </c>
    </row>
    <row r="2025" spans="1:12" hidden="1" x14ac:dyDescent="0.35">
      <c r="A2025" s="117">
        <v>11</v>
      </c>
      <c r="B2025" s="117">
        <v>158</v>
      </c>
      <c r="C2025" s="119">
        <v>6.7099999999999991</v>
      </c>
      <c r="D2025" s="117">
        <v>1.6</v>
      </c>
      <c r="E2025" s="117">
        <v>1.4</v>
      </c>
      <c r="J2025" s="235">
        <f t="shared" si="93"/>
        <v>11</v>
      </c>
      <c r="K2025" s="236">
        <f t="shared" si="95"/>
        <v>1.6</v>
      </c>
      <c r="L2025" s="236">
        <f t="shared" si="94"/>
        <v>6.7099999999999991</v>
      </c>
    </row>
    <row r="2026" spans="1:12" hidden="1" x14ac:dyDescent="0.35">
      <c r="A2026" s="117">
        <v>11</v>
      </c>
      <c r="B2026" s="117">
        <v>159</v>
      </c>
      <c r="C2026" s="119">
        <v>6.09</v>
      </c>
      <c r="D2026" s="117">
        <v>1.4</v>
      </c>
      <c r="E2026" s="117">
        <v>1.2</v>
      </c>
      <c r="J2026" s="235">
        <f t="shared" si="93"/>
        <v>11</v>
      </c>
      <c r="K2026" s="236">
        <f t="shared" si="95"/>
        <v>1.4</v>
      </c>
      <c r="L2026" s="236">
        <f t="shared" si="94"/>
        <v>6.09</v>
      </c>
    </row>
    <row r="2027" spans="1:12" hidden="1" x14ac:dyDescent="0.35">
      <c r="A2027" s="117">
        <v>11</v>
      </c>
      <c r="B2027" s="117">
        <v>160</v>
      </c>
      <c r="C2027" s="119">
        <v>7.1400000000000006</v>
      </c>
      <c r="D2027" s="117">
        <v>2.1</v>
      </c>
      <c r="E2027" s="117">
        <v>1.9</v>
      </c>
      <c r="J2027" s="235">
        <f t="shared" si="93"/>
        <v>11</v>
      </c>
      <c r="K2027" s="236">
        <f t="shared" si="95"/>
        <v>2.1</v>
      </c>
      <c r="L2027" s="236">
        <f t="shared" si="94"/>
        <v>7.1400000000000006</v>
      </c>
    </row>
    <row r="2028" spans="1:12" hidden="1" x14ac:dyDescent="0.35">
      <c r="A2028" s="117">
        <v>11</v>
      </c>
      <c r="B2028" s="117">
        <v>161</v>
      </c>
      <c r="C2028" s="119">
        <v>5.71</v>
      </c>
      <c r="D2028" s="117">
        <v>1.2</v>
      </c>
      <c r="E2028" s="117">
        <v>1.1000000000000001</v>
      </c>
      <c r="J2028" s="235">
        <f t="shared" si="93"/>
        <v>11</v>
      </c>
      <c r="K2028" s="236">
        <f t="shared" si="95"/>
        <v>1.2</v>
      </c>
      <c r="L2028" s="236">
        <f t="shared" si="94"/>
        <v>5.71</v>
      </c>
    </row>
    <row r="2029" spans="1:12" hidden="1" x14ac:dyDescent="0.35">
      <c r="A2029" s="117">
        <v>11</v>
      </c>
      <c r="B2029" s="117">
        <v>162</v>
      </c>
      <c r="C2029" s="119">
        <v>5.87</v>
      </c>
      <c r="D2029" s="117">
        <v>1.1000000000000001</v>
      </c>
      <c r="E2029" s="117">
        <v>1</v>
      </c>
      <c r="J2029" s="235">
        <f t="shared" si="93"/>
        <v>11</v>
      </c>
      <c r="K2029" s="236">
        <f t="shared" si="95"/>
        <v>1.1000000000000001</v>
      </c>
      <c r="L2029" s="236">
        <f t="shared" si="94"/>
        <v>5.87</v>
      </c>
    </row>
    <row r="2030" spans="1:12" hidden="1" x14ac:dyDescent="0.35">
      <c r="A2030" s="117">
        <v>11</v>
      </c>
      <c r="B2030" s="117">
        <v>163</v>
      </c>
      <c r="C2030" s="119">
        <v>6.4700000000000006</v>
      </c>
      <c r="D2030" s="117">
        <v>1.5</v>
      </c>
      <c r="E2030" s="117">
        <v>1.3</v>
      </c>
      <c r="J2030" s="235">
        <f t="shared" si="93"/>
        <v>11</v>
      </c>
      <c r="K2030" s="236">
        <f t="shared" si="95"/>
        <v>1.5</v>
      </c>
      <c r="L2030" s="236">
        <f t="shared" si="94"/>
        <v>6.4700000000000006</v>
      </c>
    </row>
    <row r="2031" spans="1:12" hidden="1" x14ac:dyDescent="0.35">
      <c r="A2031" s="117">
        <v>11</v>
      </c>
      <c r="B2031" s="117">
        <v>164</v>
      </c>
      <c r="C2031" s="119">
        <v>6.08</v>
      </c>
      <c r="D2031" s="117">
        <v>1.2</v>
      </c>
      <c r="E2031" s="117">
        <v>1.1000000000000001</v>
      </c>
      <c r="J2031" s="235">
        <f t="shared" si="93"/>
        <v>11</v>
      </c>
      <c r="K2031" s="236">
        <f t="shared" si="95"/>
        <v>1.2</v>
      </c>
      <c r="L2031" s="236">
        <f t="shared" si="94"/>
        <v>6.08</v>
      </c>
    </row>
    <row r="2032" spans="1:12" hidden="1" x14ac:dyDescent="0.35">
      <c r="A2032" s="117">
        <v>11</v>
      </c>
      <c r="B2032" s="117">
        <v>165</v>
      </c>
      <c r="C2032" s="119">
        <v>6.3</v>
      </c>
      <c r="D2032" s="117">
        <v>1.3</v>
      </c>
      <c r="E2032" s="117">
        <v>1.1000000000000001</v>
      </c>
      <c r="J2032" s="235">
        <f t="shared" si="93"/>
        <v>11</v>
      </c>
      <c r="K2032" s="236">
        <f t="shared" si="95"/>
        <v>1.3</v>
      </c>
      <c r="L2032" s="236">
        <f t="shared" si="94"/>
        <v>6.3</v>
      </c>
    </row>
    <row r="2033" spans="1:12" hidden="1" x14ac:dyDescent="0.35">
      <c r="A2033" s="117">
        <v>11</v>
      </c>
      <c r="B2033" s="117">
        <v>166</v>
      </c>
      <c r="C2033" s="119">
        <v>5.89</v>
      </c>
      <c r="D2033" s="117">
        <v>1.2</v>
      </c>
      <c r="E2033" s="117">
        <v>1</v>
      </c>
      <c r="J2033" s="235">
        <f t="shared" si="93"/>
        <v>11</v>
      </c>
      <c r="K2033" s="236">
        <f t="shared" si="95"/>
        <v>1.2</v>
      </c>
      <c r="L2033" s="236">
        <f t="shared" si="94"/>
        <v>5.89</v>
      </c>
    </row>
    <row r="2034" spans="1:12" hidden="1" x14ac:dyDescent="0.35">
      <c r="A2034" s="117">
        <v>11</v>
      </c>
      <c r="B2034" s="117">
        <v>167</v>
      </c>
      <c r="C2034" s="119">
        <v>6.29</v>
      </c>
      <c r="D2034" s="117">
        <v>1.5</v>
      </c>
      <c r="E2034" s="117">
        <v>1.3</v>
      </c>
      <c r="J2034" s="235">
        <f t="shared" si="93"/>
        <v>11</v>
      </c>
      <c r="K2034" s="236">
        <f t="shared" si="95"/>
        <v>1.5</v>
      </c>
      <c r="L2034" s="236">
        <f t="shared" si="94"/>
        <v>6.29</v>
      </c>
    </row>
    <row r="2035" spans="1:12" hidden="1" x14ac:dyDescent="0.35">
      <c r="A2035" s="117">
        <v>11</v>
      </c>
      <c r="B2035" s="117">
        <v>168</v>
      </c>
      <c r="C2035" s="119">
        <v>6.21</v>
      </c>
      <c r="D2035" s="117">
        <v>1.3</v>
      </c>
      <c r="E2035" s="117">
        <v>1.1000000000000001</v>
      </c>
      <c r="J2035" s="235">
        <f t="shared" si="93"/>
        <v>11</v>
      </c>
      <c r="K2035" s="236">
        <f t="shared" si="95"/>
        <v>1.3</v>
      </c>
      <c r="L2035" s="236">
        <f t="shared" si="94"/>
        <v>6.21</v>
      </c>
    </row>
    <row r="2036" spans="1:12" hidden="1" x14ac:dyDescent="0.35">
      <c r="A2036" s="117">
        <v>11</v>
      </c>
      <c r="B2036" s="117">
        <v>169</v>
      </c>
      <c r="C2036" s="119">
        <v>6.8900000000000006</v>
      </c>
      <c r="D2036" s="117">
        <v>1.6</v>
      </c>
      <c r="E2036" s="117">
        <v>1.4</v>
      </c>
      <c r="J2036" s="235">
        <f t="shared" si="93"/>
        <v>11</v>
      </c>
      <c r="K2036" s="236">
        <f t="shared" si="95"/>
        <v>1.6</v>
      </c>
      <c r="L2036" s="236">
        <f t="shared" si="94"/>
        <v>6.8900000000000006</v>
      </c>
    </row>
    <row r="2037" spans="1:12" hidden="1" x14ac:dyDescent="0.35">
      <c r="A2037" s="117">
        <v>11</v>
      </c>
      <c r="B2037" s="117">
        <v>170</v>
      </c>
      <c r="C2037" s="119">
        <v>6.5200000000000005</v>
      </c>
      <c r="D2037" s="117">
        <v>1.6</v>
      </c>
      <c r="E2037" s="117">
        <v>1.4</v>
      </c>
      <c r="J2037" s="235">
        <f t="shared" si="93"/>
        <v>11</v>
      </c>
      <c r="K2037" s="236">
        <f t="shared" si="95"/>
        <v>1.6</v>
      </c>
      <c r="L2037" s="236">
        <f t="shared" si="94"/>
        <v>6.5200000000000005</v>
      </c>
    </row>
    <row r="2038" spans="1:12" hidden="1" x14ac:dyDescent="0.35">
      <c r="A2038" s="117">
        <v>11</v>
      </c>
      <c r="B2038" s="117">
        <v>171</v>
      </c>
      <c r="C2038" s="119">
        <v>5.87</v>
      </c>
      <c r="D2038" s="117">
        <v>1.2</v>
      </c>
      <c r="E2038" s="117">
        <v>1</v>
      </c>
      <c r="J2038" s="235">
        <f t="shared" si="93"/>
        <v>11</v>
      </c>
      <c r="K2038" s="236">
        <f t="shared" si="95"/>
        <v>1.2</v>
      </c>
      <c r="L2038" s="236">
        <f t="shared" si="94"/>
        <v>5.87</v>
      </c>
    </row>
    <row r="2039" spans="1:12" hidden="1" x14ac:dyDescent="0.35">
      <c r="A2039" s="117">
        <v>11</v>
      </c>
      <c r="B2039" s="117">
        <v>172</v>
      </c>
      <c r="C2039" s="119">
        <v>6.1</v>
      </c>
      <c r="D2039" s="117">
        <v>1.2</v>
      </c>
      <c r="E2039" s="117">
        <v>1.1000000000000001</v>
      </c>
      <c r="J2039" s="235">
        <f t="shared" si="93"/>
        <v>11</v>
      </c>
      <c r="K2039" s="236">
        <f t="shared" si="95"/>
        <v>1.2</v>
      </c>
      <c r="L2039" s="236">
        <f t="shared" si="94"/>
        <v>6.1</v>
      </c>
    </row>
    <row r="2040" spans="1:12" hidden="1" x14ac:dyDescent="0.35">
      <c r="A2040" s="117">
        <v>11</v>
      </c>
      <c r="B2040" s="117">
        <v>173</v>
      </c>
      <c r="C2040" s="119">
        <v>6.45</v>
      </c>
      <c r="D2040" s="117">
        <v>1.5</v>
      </c>
      <c r="E2040" s="117">
        <v>1.3</v>
      </c>
      <c r="J2040" s="235">
        <f t="shared" si="93"/>
        <v>11</v>
      </c>
      <c r="K2040" s="236">
        <f t="shared" si="95"/>
        <v>1.5</v>
      </c>
      <c r="L2040" s="236">
        <f t="shared" si="94"/>
        <v>6.45</v>
      </c>
    </row>
    <row r="2041" spans="1:12" hidden="1" x14ac:dyDescent="0.35">
      <c r="A2041" s="117">
        <v>11</v>
      </c>
      <c r="B2041" s="117">
        <v>174</v>
      </c>
      <c r="C2041" s="119">
        <v>6.2299999999999995</v>
      </c>
      <c r="D2041" s="117">
        <v>1.7</v>
      </c>
      <c r="E2041" s="117">
        <v>1.5</v>
      </c>
      <c r="J2041" s="235">
        <f t="shared" si="93"/>
        <v>11</v>
      </c>
      <c r="K2041" s="236">
        <f t="shared" si="95"/>
        <v>1.7</v>
      </c>
      <c r="L2041" s="236">
        <f t="shared" si="94"/>
        <v>6.2299999999999995</v>
      </c>
    </row>
    <row r="2042" spans="1:12" hidden="1" x14ac:dyDescent="0.35">
      <c r="A2042" s="117">
        <v>11</v>
      </c>
      <c r="B2042" s="117">
        <v>175</v>
      </c>
      <c r="C2042" s="119">
        <v>6.5900000000000007</v>
      </c>
      <c r="D2042" s="117">
        <v>1.4</v>
      </c>
      <c r="E2042" s="117">
        <v>1.2</v>
      </c>
      <c r="J2042" s="235">
        <f t="shared" si="93"/>
        <v>11</v>
      </c>
      <c r="K2042" s="236">
        <f t="shared" si="95"/>
        <v>1.4</v>
      </c>
      <c r="L2042" s="236">
        <f t="shared" si="94"/>
        <v>6.5900000000000007</v>
      </c>
    </row>
    <row r="2043" spans="1:12" hidden="1" x14ac:dyDescent="0.35">
      <c r="A2043" s="117">
        <v>11</v>
      </c>
      <c r="B2043" s="117">
        <v>176</v>
      </c>
      <c r="C2043" s="119">
        <v>5.87</v>
      </c>
      <c r="D2043" s="117">
        <v>1.2</v>
      </c>
      <c r="E2043" s="117">
        <v>1</v>
      </c>
      <c r="J2043" s="235">
        <f t="shared" si="93"/>
        <v>11</v>
      </c>
      <c r="K2043" s="236">
        <f t="shared" si="95"/>
        <v>1.2</v>
      </c>
      <c r="L2043" s="236">
        <f t="shared" si="94"/>
        <v>5.87</v>
      </c>
    </row>
    <row r="2044" spans="1:12" hidden="1" x14ac:dyDescent="0.35">
      <c r="A2044" s="117">
        <v>11</v>
      </c>
      <c r="B2044" s="117">
        <v>177</v>
      </c>
      <c r="C2044" s="119">
        <v>6.4700000000000006</v>
      </c>
      <c r="D2044" s="117">
        <v>1.8</v>
      </c>
      <c r="E2044" s="117">
        <v>1.5</v>
      </c>
      <c r="J2044" s="235">
        <f t="shared" si="93"/>
        <v>11</v>
      </c>
      <c r="K2044" s="236">
        <f t="shared" si="95"/>
        <v>1.8</v>
      </c>
      <c r="L2044" s="236">
        <f t="shared" si="94"/>
        <v>6.4700000000000006</v>
      </c>
    </row>
    <row r="2045" spans="1:12" hidden="1" x14ac:dyDescent="0.35">
      <c r="A2045" s="117">
        <v>11</v>
      </c>
      <c r="B2045" s="117">
        <v>178</v>
      </c>
      <c r="C2045" s="119">
        <v>5.4</v>
      </c>
      <c r="D2045" s="117">
        <v>1</v>
      </c>
      <c r="E2045" s="117">
        <v>0.9</v>
      </c>
      <c r="J2045" s="235">
        <f t="shared" si="93"/>
        <v>11</v>
      </c>
      <c r="K2045" s="236">
        <f t="shared" si="95"/>
        <v>1</v>
      </c>
      <c r="L2045" s="236">
        <f t="shared" si="94"/>
        <v>5.4</v>
      </c>
    </row>
    <row r="2046" spans="1:12" hidden="1" x14ac:dyDescent="0.35">
      <c r="A2046" s="117">
        <v>11</v>
      </c>
      <c r="B2046" s="117">
        <v>179</v>
      </c>
      <c r="C2046" s="119">
        <v>8.5299999999999994</v>
      </c>
      <c r="D2046" s="117">
        <v>3.7</v>
      </c>
      <c r="E2046" s="117">
        <v>3.3</v>
      </c>
      <c r="J2046" s="235">
        <f t="shared" si="93"/>
        <v>11</v>
      </c>
      <c r="K2046" s="236">
        <f t="shared" si="95"/>
        <v>3.7</v>
      </c>
      <c r="L2046" s="236">
        <f t="shared" si="94"/>
        <v>8.5299999999999994</v>
      </c>
    </row>
    <row r="2047" spans="1:12" hidden="1" x14ac:dyDescent="0.35">
      <c r="A2047" s="117">
        <v>11</v>
      </c>
      <c r="B2047" s="117">
        <v>180</v>
      </c>
      <c r="C2047" s="119">
        <v>7.4700000000000006</v>
      </c>
      <c r="D2047" s="117">
        <v>2.4</v>
      </c>
      <c r="E2047" s="117">
        <v>2.1</v>
      </c>
      <c r="J2047" s="235">
        <f t="shared" si="93"/>
        <v>11</v>
      </c>
      <c r="K2047" s="236">
        <f t="shared" si="95"/>
        <v>2.4</v>
      </c>
      <c r="L2047" s="236">
        <f t="shared" si="94"/>
        <v>7.4700000000000006</v>
      </c>
    </row>
    <row r="2048" spans="1:12" hidden="1" x14ac:dyDescent="0.35">
      <c r="A2048" s="117">
        <v>11</v>
      </c>
      <c r="B2048" s="117">
        <v>181</v>
      </c>
      <c r="C2048" s="119">
        <v>7.35</v>
      </c>
      <c r="D2048" s="117">
        <v>2.5</v>
      </c>
      <c r="E2048" s="117">
        <v>2.2999999999999998</v>
      </c>
      <c r="J2048" s="235">
        <f t="shared" si="93"/>
        <v>11</v>
      </c>
      <c r="K2048" s="236">
        <f t="shared" si="95"/>
        <v>2.5</v>
      </c>
      <c r="L2048" s="236">
        <f t="shared" si="94"/>
        <v>7.35</v>
      </c>
    </row>
    <row r="2049" spans="1:12" hidden="1" x14ac:dyDescent="0.35">
      <c r="A2049" s="117">
        <v>11</v>
      </c>
      <c r="B2049" s="117">
        <v>182</v>
      </c>
      <c r="C2049" s="119">
        <v>7.05</v>
      </c>
      <c r="D2049" s="117">
        <v>2.1</v>
      </c>
      <c r="E2049" s="117">
        <v>1.9</v>
      </c>
      <c r="J2049" s="235">
        <f t="shared" si="93"/>
        <v>11</v>
      </c>
      <c r="K2049" s="236">
        <f t="shared" si="95"/>
        <v>2.1</v>
      </c>
      <c r="L2049" s="236">
        <f t="shared" si="94"/>
        <v>7.05</v>
      </c>
    </row>
    <row r="2050" spans="1:12" hidden="1" x14ac:dyDescent="0.35">
      <c r="A2050" s="117">
        <v>11</v>
      </c>
      <c r="B2050" s="117">
        <v>183</v>
      </c>
      <c r="C2050" s="119">
        <v>7.35</v>
      </c>
      <c r="D2050" s="117">
        <v>2</v>
      </c>
      <c r="E2050" s="117">
        <v>1.8</v>
      </c>
      <c r="J2050" s="235">
        <f t="shared" si="93"/>
        <v>11</v>
      </c>
      <c r="K2050" s="236">
        <f t="shared" si="95"/>
        <v>2</v>
      </c>
      <c r="L2050" s="236">
        <f t="shared" si="94"/>
        <v>7.35</v>
      </c>
    </row>
    <row r="2051" spans="1:12" hidden="1" x14ac:dyDescent="0.35">
      <c r="A2051" s="117">
        <v>11</v>
      </c>
      <c r="B2051" s="117">
        <v>184</v>
      </c>
      <c r="C2051" s="119">
        <v>7.33</v>
      </c>
      <c r="D2051" s="117">
        <v>2.4</v>
      </c>
      <c r="E2051" s="117">
        <v>2.2000000000000002</v>
      </c>
      <c r="J2051" s="235">
        <f t="shared" si="93"/>
        <v>11</v>
      </c>
      <c r="K2051" s="236">
        <f t="shared" si="95"/>
        <v>2.4</v>
      </c>
      <c r="L2051" s="236">
        <f t="shared" si="94"/>
        <v>7.33</v>
      </c>
    </row>
    <row r="2052" spans="1:12" hidden="1" x14ac:dyDescent="0.35">
      <c r="A2052" s="117">
        <v>11</v>
      </c>
      <c r="B2052" s="117">
        <v>185</v>
      </c>
      <c r="C2052" s="119">
        <v>7.3599999999999994</v>
      </c>
      <c r="D2052" s="117">
        <v>2.5</v>
      </c>
      <c r="E2052" s="117">
        <v>2.2999999999999998</v>
      </c>
      <c r="J2052" s="235">
        <f t="shared" si="93"/>
        <v>11</v>
      </c>
      <c r="K2052" s="236">
        <f t="shared" si="95"/>
        <v>2.5</v>
      </c>
      <c r="L2052" s="236">
        <f t="shared" si="94"/>
        <v>7.3599999999999994</v>
      </c>
    </row>
    <row r="2053" spans="1:12" hidden="1" x14ac:dyDescent="0.35">
      <c r="A2053" s="117">
        <v>11</v>
      </c>
      <c r="B2053" s="117">
        <v>186</v>
      </c>
      <c r="C2053" s="119">
        <v>6.21</v>
      </c>
      <c r="D2053" s="117">
        <v>1.6</v>
      </c>
      <c r="E2053" s="117">
        <v>1.4</v>
      </c>
      <c r="J2053" s="235">
        <f t="shared" si="93"/>
        <v>11</v>
      </c>
      <c r="K2053" s="236">
        <f t="shared" si="95"/>
        <v>1.6</v>
      </c>
      <c r="L2053" s="236">
        <f t="shared" si="94"/>
        <v>6.21</v>
      </c>
    </row>
    <row r="2054" spans="1:12" hidden="1" x14ac:dyDescent="0.35">
      <c r="A2054" s="117">
        <v>11</v>
      </c>
      <c r="B2054" s="117">
        <v>187</v>
      </c>
      <c r="C2054" s="119">
        <v>6.51</v>
      </c>
      <c r="D2054" s="117">
        <v>1.3</v>
      </c>
      <c r="E2054" s="117">
        <v>1.1000000000000001</v>
      </c>
      <c r="J2054" s="235">
        <f t="shared" si="93"/>
        <v>11</v>
      </c>
      <c r="K2054" s="236">
        <f t="shared" si="95"/>
        <v>1.3</v>
      </c>
      <c r="L2054" s="236">
        <f t="shared" si="94"/>
        <v>6.51</v>
      </c>
    </row>
    <row r="2055" spans="1:12" hidden="1" x14ac:dyDescent="0.35">
      <c r="A2055" s="117">
        <v>11</v>
      </c>
      <c r="B2055" s="117">
        <v>188</v>
      </c>
      <c r="C2055" s="119">
        <v>6.43</v>
      </c>
      <c r="D2055" s="117">
        <v>1.4</v>
      </c>
      <c r="E2055" s="117">
        <v>1.2</v>
      </c>
      <c r="J2055" s="235">
        <f t="shared" si="93"/>
        <v>11</v>
      </c>
      <c r="K2055" s="236">
        <f t="shared" si="95"/>
        <v>1.4</v>
      </c>
      <c r="L2055" s="236">
        <f t="shared" si="94"/>
        <v>6.43</v>
      </c>
    </row>
    <row r="2056" spans="1:12" hidden="1" x14ac:dyDescent="0.35">
      <c r="A2056" s="117">
        <v>11</v>
      </c>
      <c r="B2056" s="117">
        <v>189</v>
      </c>
      <c r="C2056" s="119">
        <v>6.08</v>
      </c>
      <c r="D2056" s="117">
        <v>1.3</v>
      </c>
      <c r="E2056" s="117">
        <v>1.1000000000000001</v>
      </c>
      <c r="J2056" s="235">
        <f t="shared" si="93"/>
        <v>11</v>
      </c>
      <c r="K2056" s="236">
        <f t="shared" si="95"/>
        <v>1.3</v>
      </c>
      <c r="L2056" s="236">
        <f t="shared" si="94"/>
        <v>6.08</v>
      </c>
    </row>
    <row r="2057" spans="1:12" hidden="1" x14ac:dyDescent="0.35">
      <c r="A2057" s="117">
        <v>11</v>
      </c>
      <c r="B2057" s="117">
        <v>190</v>
      </c>
      <c r="C2057" s="119">
        <v>5.1899999999999995</v>
      </c>
      <c r="D2057" s="117">
        <v>1</v>
      </c>
      <c r="E2057" s="117">
        <v>0.9</v>
      </c>
      <c r="J2057" s="235">
        <f t="shared" si="93"/>
        <v>11</v>
      </c>
      <c r="K2057" s="236">
        <f t="shared" si="95"/>
        <v>1</v>
      </c>
      <c r="L2057" s="236">
        <f t="shared" si="94"/>
        <v>5.1899999999999995</v>
      </c>
    </row>
    <row r="2058" spans="1:12" hidden="1" x14ac:dyDescent="0.35">
      <c r="A2058" s="117">
        <v>11</v>
      </c>
      <c r="B2058" s="117">
        <v>191</v>
      </c>
      <c r="C2058" s="119">
        <v>6.2299999999999995</v>
      </c>
      <c r="D2058" s="117">
        <v>1.3</v>
      </c>
      <c r="E2058" s="117">
        <v>1.2</v>
      </c>
      <c r="J2058" s="235">
        <f t="shared" si="93"/>
        <v>11</v>
      </c>
      <c r="K2058" s="236">
        <f t="shared" si="95"/>
        <v>1.3</v>
      </c>
      <c r="L2058" s="236">
        <f t="shared" si="94"/>
        <v>6.2299999999999995</v>
      </c>
    </row>
    <row r="2059" spans="1:12" hidden="1" x14ac:dyDescent="0.35">
      <c r="A2059" s="117">
        <v>11</v>
      </c>
      <c r="B2059" s="117">
        <v>192</v>
      </c>
      <c r="C2059" s="119">
        <v>5.68</v>
      </c>
      <c r="D2059" s="117">
        <v>1</v>
      </c>
      <c r="E2059" s="117">
        <v>0.9</v>
      </c>
      <c r="J2059" s="235">
        <f t="shared" ref="J2059:J2122" si="96">+A2059</f>
        <v>11</v>
      </c>
      <c r="K2059" s="236">
        <f t="shared" si="95"/>
        <v>1</v>
      </c>
      <c r="L2059" s="236">
        <f t="shared" ref="L2059:L2122" si="97">+C2059</f>
        <v>5.68</v>
      </c>
    </row>
    <row r="2060" spans="1:12" hidden="1" x14ac:dyDescent="0.35">
      <c r="A2060" s="117">
        <v>11</v>
      </c>
      <c r="B2060" s="117">
        <v>193</v>
      </c>
      <c r="C2060" s="119">
        <v>6.2299999999999995</v>
      </c>
      <c r="D2060" s="117">
        <v>1.3</v>
      </c>
      <c r="E2060" s="117">
        <v>1.1000000000000001</v>
      </c>
      <c r="J2060" s="235">
        <f t="shared" si="96"/>
        <v>11</v>
      </c>
      <c r="K2060" s="236">
        <f t="shared" si="95"/>
        <v>1.3</v>
      </c>
      <c r="L2060" s="236">
        <f t="shared" si="97"/>
        <v>6.2299999999999995</v>
      </c>
    </row>
    <row r="2061" spans="1:12" hidden="1" x14ac:dyDescent="0.35">
      <c r="A2061" s="117">
        <v>11</v>
      </c>
      <c r="B2061" s="117">
        <v>194</v>
      </c>
      <c r="C2061" s="119">
        <v>5.5600000000000005</v>
      </c>
      <c r="D2061" s="117">
        <v>1.2</v>
      </c>
      <c r="E2061" s="117">
        <v>1.1000000000000001</v>
      </c>
      <c r="J2061" s="235">
        <f t="shared" si="96"/>
        <v>11</v>
      </c>
      <c r="K2061" s="236">
        <f t="shared" si="95"/>
        <v>1.2</v>
      </c>
      <c r="L2061" s="236">
        <f t="shared" si="97"/>
        <v>5.5600000000000005</v>
      </c>
    </row>
    <row r="2062" spans="1:12" hidden="1" x14ac:dyDescent="0.35">
      <c r="A2062" s="117">
        <v>11</v>
      </c>
      <c r="B2062" s="117">
        <v>195</v>
      </c>
      <c r="C2062" s="119">
        <v>5.9700000000000006</v>
      </c>
      <c r="D2062" s="117">
        <v>1.3</v>
      </c>
      <c r="E2062" s="117">
        <v>1.1000000000000001</v>
      </c>
      <c r="J2062" s="235">
        <f t="shared" si="96"/>
        <v>11</v>
      </c>
      <c r="K2062" s="236">
        <f t="shared" si="95"/>
        <v>1.3</v>
      </c>
      <c r="L2062" s="236">
        <f t="shared" si="97"/>
        <v>5.9700000000000006</v>
      </c>
    </row>
    <row r="2063" spans="1:12" hidden="1" x14ac:dyDescent="0.35">
      <c r="A2063" s="117">
        <v>11</v>
      </c>
      <c r="B2063" s="117">
        <v>196</v>
      </c>
      <c r="C2063" s="119">
        <v>6.24</v>
      </c>
      <c r="D2063" s="117">
        <v>1.2</v>
      </c>
      <c r="E2063" s="117">
        <v>1</v>
      </c>
      <c r="J2063" s="235">
        <f t="shared" si="96"/>
        <v>11</v>
      </c>
      <c r="K2063" s="236">
        <f t="shared" si="95"/>
        <v>1.2</v>
      </c>
      <c r="L2063" s="236">
        <f t="shared" si="97"/>
        <v>6.24</v>
      </c>
    </row>
    <row r="2064" spans="1:12" hidden="1" x14ac:dyDescent="0.35">
      <c r="A2064" s="117">
        <v>11</v>
      </c>
      <c r="B2064" s="117">
        <v>197</v>
      </c>
      <c r="C2064" s="119">
        <v>5.88</v>
      </c>
      <c r="D2064" s="117">
        <v>1.1000000000000001</v>
      </c>
      <c r="E2064" s="117">
        <v>1</v>
      </c>
      <c r="J2064" s="235">
        <f t="shared" si="96"/>
        <v>11</v>
      </c>
      <c r="K2064" s="236">
        <f t="shared" si="95"/>
        <v>1.1000000000000001</v>
      </c>
      <c r="L2064" s="236">
        <f t="shared" si="97"/>
        <v>5.88</v>
      </c>
    </row>
    <row r="2065" spans="1:12" hidden="1" x14ac:dyDescent="0.35">
      <c r="A2065" s="117">
        <v>11</v>
      </c>
      <c r="B2065" s="117">
        <v>198</v>
      </c>
      <c r="C2065" s="119">
        <v>6.39</v>
      </c>
      <c r="D2065" s="117">
        <v>1.4</v>
      </c>
      <c r="E2065" s="117">
        <v>1.2</v>
      </c>
      <c r="J2065" s="235">
        <f t="shared" si="96"/>
        <v>11</v>
      </c>
      <c r="K2065" s="236">
        <f t="shared" si="95"/>
        <v>1.4</v>
      </c>
      <c r="L2065" s="236">
        <f t="shared" si="97"/>
        <v>6.39</v>
      </c>
    </row>
    <row r="2066" spans="1:12" hidden="1" x14ac:dyDescent="0.35">
      <c r="A2066" s="117">
        <v>11</v>
      </c>
      <c r="B2066" s="117">
        <v>199</v>
      </c>
      <c r="C2066" s="119">
        <v>6.51</v>
      </c>
      <c r="D2066" s="117">
        <v>1.5</v>
      </c>
      <c r="E2066" s="117">
        <v>1.3</v>
      </c>
      <c r="J2066" s="235">
        <f t="shared" si="96"/>
        <v>11</v>
      </c>
      <c r="K2066" s="236">
        <f t="shared" si="95"/>
        <v>1.5</v>
      </c>
      <c r="L2066" s="236">
        <f t="shared" si="97"/>
        <v>6.51</v>
      </c>
    </row>
    <row r="2067" spans="1:12" hidden="1" x14ac:dyDescent="0.35">
      <c r="A2067" s="117">
        <v>11</v>
      </c>
      <c r="B2067" s="117">
        <v>200</v>
      </c>
      <c r="C2067" s="119">
        <v>7.4700000000000006</v>
      </c>
      <c r="D2067" s="117">
        <v>2.8</v>
      </c>
      <c r="E2067" s="117">
        <v>2.4</v>
      </c>
      <c r="J2067" s="235">
        <f t="shared" si="96"/>
        <v>11</v>
      </c>
      <c r="K2067" s="236">
        <f t="shared" ref="K2067:K2130" si="98">+D2067</f>
        <v>2.8</v>
      </c>
      <c r="L2067" s="236">
        <f t="shared" si="97"/>
        <v>7.4700000000000006</v>
      </c>
    </row>
    <row r="2068" spans="1:12" hidden="1" x14ac:dyDescent="0.35">
      <c r="A2068" s="117">
        <v>12</v>
      </c>
      <c r="B2068" s="123">
        <v>1</v>
      </c>
      <c r="C2068" s="119">
        <v>5.05</v>
      </c>
      <c r="D2068" s="117">
        <v>0.7</v>
      </c>
      <c r="F2068" s="117">
        <v>3</v>
      </c>
      <c r="I2068" s="117" t="s">
        <v>116</v>
      </c>
      <c r="J2068" s="235">
        <f t="shared" si="96"/>
        <v>12</v>
      </c>
      <c r="K2068" s="236">
        <f t="shared" si="98"/>
        <v>0.7</v>
      </c>
      <c r="L2068" s="236">
        <f t="shared" si="97"/>
        <v>5.05</v>
      </c>
    </row>
    <row r="2069" spans="1:12" hidden="1" x14ac:dyDescent="0.35">
      <c r="A2069" s="117">
        <v>12</v>
      </c>
      <c r="B2069" s="123">
        <v>2</v>
      </c>
      <c r="C2069" s="119">
        <v>5.51</v>
      </c>
      <c r="D2069" s="117">
        <v>0.9</v>
      </c>
      <c r="F2069" s="117">
        <v>3</v>
      </c>
      <c r="I2069" s="117" t="s">
        <v>116</v>
      </c>
      <c r="J2069" s="235">
        <f t="shared" si="96"/>
        <v>12</v>
      </c>
      <c r="K2069" s="236">
        <f t="shared" si="98"/>
        <v>0.9</v>
      </c>
      <c r="L2069" s="236">
        <f t="shared" si="97"/>
        <v>5.51</v>
      </c>
    </row>
    <row r="2070" spans="1:12" hidden="1" x14ac:dyDescent="0.35">
      <c r="A2070" s="117">
        <v>12</v>
      </c>
      <c r="B2070" s="123">
        <v>3</v>
      </c>
      <c r="C2070" s="119">
        <v>4.7</v>
      </c>
      <c r="D2070" s="117">
        <v>0.4</v>
      </c>
      <c r="F2070" s="117">
        <v>3</v>
      </c>
      <c r="I2070" s="117" t="s">
        <v>116</v>
      </c>
      <c r="J2070" s="235">
        <f t="shared" si="96"/>
        <v>12</v>
      </c>
      <c r="K2070" s="236">
        <f t="shared" si="98"/>
        <v>0.4</v>
      </c>
      <c r="L2070" s="236">
        <f t="shared" si="97"/>
        <v>4.7</v>
      </c>
    </row>
    <row r="2071" spans="1:12" hidden="1" x14ac:dyDescent="0.35">
      <c r="A2071" s="117">
        <v>12</v>
      </c>
      <c r="B2071" s="123">
        <v>4</v>
      </c>
      <c r="C2071" s="119">
        <v>5.39</v>
      </c>
      <c r="D2071" s="117">
        <v>0.8</v>
      </c>
      <c r="F2071" s="117">
        <v>3</v>
      </c>
      <c r="I2071" s="117" t="s">
        <v>116</v>
      </c>
      <c r="J2071" s="235">
        <f t="shared" si="96"/>
        <v>12</v>
      </c>
      <c r="K2071" s="236">
        <f t="shared" si="98"/>
        <v>0.8</v>
      </c>
      <c r="L2071" s="236">
        <f t="shared" si="97"/>
        <v>5.39</v>
      </c>
    </row>
    <row r="2072" spans="1:12" hidden="1" x14ac:dyDescent="0.35">
      <c r="A2072" s="117">
        <v>12</v>
      </c>
      <c r="B2072" s="123">
        <v>5</v>
      </c>
      <c r="C2072" s="119">
        <v>5</v>
      </c>
      <c r="D2072" s="117">
        <v>0.7</v>
      </c>
      <c r="F2072" s="117">
        <v>3</v>
      </c>
      <c r="I2072" s="117" t="s">
        <v>116</v>
      </c>
      <c r="J2072" s="235">
        <f t="shared" si="96"/>
        <v>12</v>
      </c>
      <c r="K2072" s="236">
        <f t="shared" si="98"/>
        <v>0.7</v>
      </c>
      <c r="L2072" s="236">
        <f t="shared" si="97"/>
        <v>5</v>
      </c>
    </row>
    <row r="2073" spans="1:12" hidden="1" x14ac:dyDescent="0.35">
      <c r="A2073" s="117">
        <v>12</v>
      </c>
      <c r="B2073" s="123">
        <v>6</v>
      </c>
      <c r="C2073" s="119">
        <v>5.63</v>
      </c>
      <c r="D2073" s="117">
        <v>1</v>
      </c>
      <c r="F2073" s="117">
        <v>3</v>
      </c>
      <c r="I2073" s="117" t="s">
        <v>116</v>
      </c>
      <c r="J2073" s="235">
        <f t="shared" si="96"/>
        <v>12</v>
      </c>
      <c r="K2073" s="236">
        <f t="shared" si="98"/>
        <v>1</v>
      </c>
      <c r="L2073" s="236">
        <f t="shared" si="97"/>
        <v>5.63</v>
      </c>
    </row>
    <row r="2074" spans="1:12" hidden="1" x14ac:dyDescent="0.35">
      <c r="A2074" s="117">
        <v>12</v>
      </c>
      <c r="B2074" s="123">
        <v>7</v>
      </c>
      <c r="C2074" s="119">
        <v>5.68</v>
      </c>
      <c r="D2074" s="117">
        <v>0.9</v>
      </c>
      <c r="F2074" s="117">
        <v>3</v>
      </c>
      <c r="I2074" s="117" t="s">
        <v>116</v>
      </c>
      <c r="J2074" s="235">
        <f t="shared" si="96"/>
        <v>12</v>
      </c>
      <c r="K2074" s="236">
        <f t="shared" si="98"/>
        <v>0.9</v>
      </c>
      <c r="L2074" s="236">
        <f t="shared" si="97"/>
        <v>5.68</v>
      </c>
    </row>
    <row r="2075" spans="1:12" hidden="1" x14ac:dyDescent="0.35">
      <c r="A2075" s="117">
        <v>12</v>
      </c>
      <c r="B2075" s="123">
        <v>8</v>
      </c>
      <c r="C2075" s="119">
        <v>5.46</v>
      </c>
      <c r="D2075" s="117">
        <v>1</v>
      </c>
      <c r="F2075" s="117">
        <v>3</v>
      </c>
      <c r="I2075" s="117" t="s">
        <v>116</v>
      </c>
      <c r="J2075" s="235">
        <f t="shared" si="96"/>
        <v>12</v>
      </c>
      <c r="K2075" s="236">
        <f t="shared" si="98"/>
        <v>1</v>
      </c>
      <c r="L2075" s="236">
        <f t="shared" si="97"/>
        <v>5.46</v>
      </c>
    </row>
    <row r="2076" spans="1:12" hidden="1" x14ac:dyDescent="0.35">
      <c r="A2076" s="117">
        <v>12</v>
      </c>
      <c r="B2076" s="123">
        <v>9</v>
      </c>
      <c r="C2076" s="119">
        <v>5.82</v>
      </c>
      <c r="D2076" s="117">
        <v>1.3</v>
      </c>
      <c r="F2076" s="117">
        <v>3</v>
      </c>
      <c r="I2076" s="117" t="s">
        <v>116</v>
      </c>
      <c r="J2076" s="235">
        <f t="shared" si="96"/>
        <v>12</v>
      </c>
      <c r="K2076" s="236">
        <f t="shared" si="98"/>
        <v>1.3</v>
      </c>
      <c r="L2076" s="236">
        <f t="shared" si="97"/>
        <v>5.82</v>
      </c>
    </row>
    <row r="2077" spans="1:12" hidden="1" x14ac:dyDescent="0.35">
      <c r="A2077" s="117">
        <v>12</v>
      </c>
      <c r="B2077" s="123">
        <v>10</v>
      </c>
      <c r="C2077" s="119">
        <v>5.13</v>
      </c>
      <c r="D2077" s="117">
        <v>0.8</v>
      </c>
      <c r="F2077" s="117">
        <v>3</v>
      </c>
      <c r="I2077" s="117" t="s">
        <v>116</v>
      </c>
      <c r="J2077" s="235">
        <f t="shared" si="96"/>
        <v>12</v>
      </c>
      <c r="K2077" s="236">
        <f t="shared" si="98"/>
        <v>0.8</v>
      </c>
      <c r="L2077" s="236">
        <f t="shared" si="97"/>
        <v>5.13</v>
      </c>
    </row>
    <row r="2078" spans="1:12" hidden="1" x14ac:dyDescent="0.35">
      <c r="A2078" s="117">
        <v>12</v>
      </c>
      <c r="B2078" s="123">
        <v>11</v>
      </c>
      <c r="C2078" s="119">
        <v>5.16</v>
      </c>
      <c r="D2078" s="117">
        <v>0.8</v>
      </c>
      <c r="F2078" s="117">
        <v>3</v>
      </c>
      <c r="I2078" s="117" t="s">
        <v>116</v>
      </c>
      <c r="J2078" s="235">
        <f t="shared" si="96"/>
        <v>12</v>
      </c>
      <c r="K2078" s="236">
        <f t="shared" si="98"/>
        <v>0.8</v>
      </c>
      <c r="L2078" s="236">
        <f t="shared" si="97"/>
        <v>5.16</v>
      </c>
    </row>
    <row r="2079" spans="1:12" hidden="1" x14ac:dyDescent="0.35">
      <c r="A2079" s="117">
        <v>12</v>
      </c>
      <c r="B2079" s="123">
        <v>12</v>
      </c>
      <c r="C2079" s="119">
        <v>5.8100000000000005</v>
      </c>
      <c r="D2079" s="117">
        <v>1.1000000000000001</v>
      </c>
      <c r="F2079" s="117">
        <v>3</v>
      </c>
      <c r="I2079" s="117" t="s">
        <v>116</v>
      </c>
      <c r="J2079" s="235">
        <f t="shared" si="96"/>
        <v>12</v>
      </c>
      <c r="K2079" s="236">
        <f t="shared" si="98"/>
        <v>1.1000000000000001</v>
      </c>
      <c r="L2079" s="236">
        <f t="shared" si="97"/>
        <v>5.8100000000000005</v>
      </c>
    </row>
    <row r="2080" spans="1:12" hidden="1" x14ac:dyDescent="0.35">
      <c r="A2080" s="117">
        <v>12</v>
      </c>
      <c r="B2080" s="123">
        <v>13</v>
      </c>
      <c r="C2080" s="119">
        <v>5.12</v>
      </c>
      <c r="D2080" s="117">
        <v>0.7</v>
      </c>
      <c r="F2080" s="117">
        <v>3</v>
      </c>
      <c r="I2080" s="117" t="s">
        <v>116</v>
      </c>
      <c r="J2080" s="235">
        <f t="shared" si="96"/>
        <v>12</v>
      </c>
      <c r="K2080" s="236">
        <f t="shared" si="98"/>
        <v>0.7</v>
      </c>
      <c r="L2080" s="236">
        <f t="shared" si="97"/>
        <v>5.12</v>
      </c>
    </row>
    <row r="2081" spans="1:12" hidden="1" x14ac:dyDescent="0.35">
      <c r="A2081" s="117">
        <v>12</v>
      </c>
      <c r="B2081" s="123">
        <v>14</v>
      </c>
      <c r="C2081" s="119">
        <v>5.7299999999999995</v>
      </c>
      <c r="D2081" s="117">
        <v>1</v>
      </c>
      <c r="F2081" s="117">
        <v>3</v>
      </c>
      <c r="I2081" s="117" t="s">
        <v>116</v>
      </c>
      <c r="J2081" s="235">
        <f t="shared" si="96"/>
        <v>12</v>
      </c>
      <c r="K2081" s="236">
        <f t="shared" si="98"/>
        <v>1</v>
      </c>
      <c r="L2081" s="236">
        <f t="shared" si="97"/>
        <v>5.7299999999999995</v>
      </c>
    </row>
    <row r="2082" spans="1:12" hidden="1" x14ac:dyDescent="0.35">
      <c r="A2082" s="117">
        <v>12</v>
      </c>
      <c r="B2082" s="123">
        <v>15</v>
      </c>
      <c r="C2082" s="119">
        <v>4.99</v>
      </c>
      <c r="D2082" s="117">
        <v>0.7</v>
      </c>
      <c r="F2082" s="117">
        <v>3</v>
      </c>
      <c r="I2082" s="117" t="s">
        <v>116</v>
      </c>
      <c r="J2082" s="235">
        <f t="shared" si="96"/>
        <v>12</v>
      </c>
      <c r="K2082" s="236">
        <f t="shared" si="98"/>
        <v>0.7</v>
      </c>
      <c r="L2082" s="236">
        <f t="shared" si="97"/>
        <v>4.99</v>
      </c>
    </row>
    <row r="2083" spans="1:12" hidden="1" x14ac:dyDescent="0.35">
      <c r="A2083" s="117">
        <v>12</v>
      </c>
      <c r="B2083" s="123">
        <v>16</v>
      </c>
      <c r="C2083" s="119">
        <v>5.2200000000000006</v>
      </c>
      <c r="D2083" s="117">
        <v>0.8</v>
      </c>
      <c r="F2083" s="117">
        <v>3</v>
      </c>
      <c r="I2083" s="117" t="s">
        <v>116</v>
      </c>
      <c r="J2083" s="235">
        <f t="shared" si="96"/>
        <v>12</v>
      </c>
      <c r="K2083" s="236">
        <f t="shared" si="98"/>
        <v>0.8</v>
      </c>
      <c r="L2083" s="236">
        <f t="shared" si="97"/>
        <v>5.2200000000000006</v>
      </c>
    </row>
    <row r="2084" spans="1:12" hidden="1" x14ac:dyDescent="0.35">
      <c r="A2084" s="117">
        <v>12</v>
      </c>
      <c r="B2084" s="123">
        <v>17</v>
      </c>
      <c r="C2084" s="119">
        <v>5.51</v>
      </c>
      <c r="D2084" s="117">
        <v>1</v>
      </c>
      <c r="F2084" s="117">
        <v>3</v>
      </c>
      <c r="I2084" s="117" t="s">
        <v>116</v>
      </c>
      <c r="J2084" s="235">
        <f t="shared" si="96"/>
        <v>12</v>
      </c>
      <c r="K2084" s="236">
        <f t="shared" si="98"/>
        <v>1</v>
      </c>
      <c r="L2084" s="236">
        <f t="shared" si="97"/>
        <v>5.51</v>
      </c>
    </row>
    <row r="2085" spans="1:12" hidden="1" x14ac:dyDescent="0.35">
      <c r="A2085" s="117">
        <v>12</v>
      </c>
      <c r="B2085" s="123">
        <v>18</v>
      </c>
      <c r="C2085" s="119">
        <v>5.57</v>
      </c>
      <c r="D2085" s="117">
        <v>0.9</v>
      </c>
      <c r="F2085" s="117">
        <v>3</v>
      </c>
      <c r="I2085" s="117" t="s">
        <v>116</v>
      </c>
      <c r="J2085" s="235">
        <f t="shared" si="96"/>
        <v>12</v>
      </c>
      <c r="K2085" s="236">
        <f t="shared" si="98"/>
        <v>0.9</v>
      </c>
      <c r="L2085" s="236">
        <f t="shared" si="97"/>
        <v>5.57</v>
      </c>
    </row>
    <row r="2086" spans="1:12" hidden="1" x14ac:dyDescent="0.35">
      <c r="A2086" s="117">
        <v>12</v>
      </c>
      <c r="B2086" s="123">
        <v>19</v>
      </c>
      <c r="C2086" s="119">
        <v>5.2700000000000005</v>
      </c>
      <c r="D2086" s="117">
        <v>0.8</v>
      </c>
      <c r="F2086" s="117">
        <v>3</v>
      </c>
      <c r="I2086" s="117" t="s">
        <v>116</v>
      </c>
      <c r="J2086" s="235">
        <f t="shared" si="96"/>
        <v>12</v>
      </c>
      <c r="K2086" s="236">
        <f t="shared" si="98"/>
        <v>0.8</v>
      </c>
      <c r="L2086" s="236">
        <f t="shared" si="97"/>
        <v>5.2700000000000005</v>
      </c>
    </row>
    <row r="2087" spans="1:12" hidden="1" x14ac:dyDescent="0.35">
      <c r="A2087" s="117">
        <v>12</v>
      </c>
      <c r="B2087" s="123">
        <v>20</v>
      </c>
      <c r="C2087" s="119">
        <v>5.0600000000000005</v>
      </c>
      <c r="D2087" s="117">
        <v>0.6</v>
      </c>
      <c r="F2087" s="117">
        <v>3</v>
      </c>
      <c r="I2087" s="117" t="s">
        <v>116</v>
      </c>
      <c r="J2087" s="235">
        <f t="shared" si="96"/>
        <v>12</v>
      </c>
      <c r="K2087" s="236">
        <f t="shared" si="98"/>
        <v>0.6</v>
      </c>
      <c r="L2087" s="236">
        <f t="shared" si="97"/>
        <v>5.0600000000000005</v>
      </c>
    </row>
    <row r="2088" spans="1:12" hidden="1" x14ac:dyDescent="0.35">
      <c r="A2088" s="117">
        <v>12</v>
      </c>
      <c r="B2088" s="123">
        <v>21</v>
      </c>
      <c r="C2088" s="119">
        <v>5.24</v>
      </c>
      <c r="D2088" s="117">
        <v>0.7</v>
      </c>
      <c r="F2088" s="117">
        <v>3</v>
      </c>
      <c r="I2088" s="117" t="s">
        <v>116</v>
      </c>
      <c r="J2088" s="235">
        <f t="shared" si="96"/>
        <v>12</v>
      </c>
      <c r="K2088" s="236">
        <f t="shared" si="98"/>
        <v>0.7</v>
      </c>
      <c r="L2088" s="236">
        <f t="shared" si="97"/>
        <v>5.24</v>
      </c>
    </row>
    <row r="2089" spans="1:12" hidden="1" x14ac:dyDescent="0.35">
      <c r="A2089" s="117">
        <v>12</v>
      </c>
      <c r="B2089" s="123">
        <v>22</v>
      </c>
      <c r="C2089" s="119">
        <v>4.8100000000000005</v>
      </c>
      <c r="D2089" s="117">
        <v>0.5</v>
      </c>
      <c r="F2089" s="117">
        <v>3</v>
      </c>
      <c r="I2089" s="117" t="s">
        <v>116</v>
      </c>
      <c r="J2089" s="235">
        <f t="shared" si="96"/>
        <v>12</v>
      </c>
      <c r="K2089" s="236">
        <f t="shared" si="98"/>
        <v>0.5</v>
      </c>
      <c r="L2089" s="236">
        <f t="shared" si="97"/>
        <v>4.8100000000000005</v>
      </c>
    </row>
    <row r="2090" spans="1:12" hidden="1" x14ac:dyDescent="0.35">
      <c r="A2090" s="117">
        <v>12</v>
      </c>
      <c r="B2090" s="123">
        <v>23</v>
      </c>
      <c r="C2090" s="119">
        <v>5.38</v>
      </c>
      <c r="D2090" s="117">
        <v>0.9</v>
      </c>
      <c r="F2090" s="117">
        <v>3</v>
      </c>
      <c r="I2090" s="117" t="s">
        <v>116</v>
      </c>
      <c r="J2090" s="235">
        <f t="shared" si="96"/>
        <v>12</v>
      </c>
      <c r="K2090" s="236">
        <f t="shared" si="98"/>
        <v>0.9</v>
      </c>
      <c r="L2090" s="236">
        <f t="shared" si="97"/>
        <v>5.38</v>
      </c>
    </row>
    <row r="2091" spans="1:12" hidden="1" x14ac:dyDescent="0.35">
      <c r="A2091" s="117">
        <v>12</v>
      </c>
      <c r="B2091" s="123">
        <v>24</v>
      </c>
      <c r="C2091" s="119">
        <v>5.07</v>
      </c>
      <c r="D2091" s="117">
        <v>0.8</v>
      </c>
      <c r="F2091" s="117">
        <v>3</v>
      </c>
      <c r="I2091" s="117" t="s">
        <v>116</v>
      </c>
      <c r="J2091" s="235">
        <f t="shared" si="96"/>
        <v>12</v>
      </c>
      <c r="K2091" s="236">
        <f t="shared" si="98"/>
        <v>0.8</v>
      </c>
      <c r="L2091" s="236">
        <f t="shared" si="97"/>
        <v>5.07</v>
      </c>
    </row>
    <row r="2092" spans="1:12" hidden="1" x14ac:dyDescent="0.35">
      <c r="A2092" s="117">
        <v>12</v>
      </c>
      <c r="B2092" s="123">
        <v>25</v>
      </c>
      <c r="C2092" s="119">
        <v>5.0999999999999996</v>
      </c>
      <c r="D2092" s="117">
        <v>0.8</v>
      </c>
      <c r="F2092" s="117">
        <v>3</v>
      </c>
      <c r="I2092" s="117" t="s">
        <v>116</v>
      </c>
      <c r="J2092" s="235">
        <f t="shared" si="96"/>
        <v>12</v>
      </c>
      <c r="K2092" s="236">
        <f t="shared" si="98"/>
        <v>0.8</v>
      </c>
      <c r="L2092" s="236">
        <f t="shared" si="97"/>
        <v>5.0999999999999996</v>
      </c>
    </row>
    <row r="2093" spans="1:12" hidden="1" x14ac:dyDescent="0.35">
      <c r="A2093" s="117">
        <v>12</v>
      </c>
      <c r="B2093" s="123">
        <v>26</v>
      </c>
      <c r="C2093" s="119">
        <v>5.41</v>
      </c>
      <c r="D2093" s="117">
        <v>0.8</v>
      </c>
      <c r="F2093" s="117">
        <v>3</v>
      </c>
      <c r="I2093" s="117" t="s">
        <v>116</v>
      </c>
      <c r="J2093" s="235">
        <f t="shared" si="96"/>
        <v>12</v>
      </c>
      <c r="K2093" s="236">
        <f t="shared" si="98"/>
        <v>0.8</v>
      </c>
      <c r="L2093" s="236">
        <f t="shared" si="97"/>
        <v>5.41</v>
      </c>
    </row>
    <row r="2094" spans="1:12" hidden="1" x14ac:dyDescent="0.35">
      <c r="A2094" s="117">
        <v>12</v>
      </c>
      <c r="B2094" s="123">
        <v>27</v>
      </c>
      <c r="C2094" s="119">
        <v>5.4799999999999995</v>
      </c>
      <c r="D2094" s="117">
        <v>0.8</v>
      </c>
      <c r="F2094" s="117">
        <v>3</v>
      </c>
      <c r="I2094" s="117" t="s">
        <v>116</v>
      </c>
      <c r="J2094" s="235">
        <f t="shared" si="96"/>
        <v>12</v>
      </c>
      <c r="K2094" s="236">
        <f t="shared" si="98"/>
        <v>0.8</v>
      </c>
      <c r="L2094" s="236">
        <f t="shared" si="97"/>
        <v>5.4799999999999995</v>
      </c>
    </row>
    <row r="2095" spans="1:12" hidden="1" x14ac:dyDescent="0.35">
      <c r="A2095" s="117">
        <v>12</v>
      </c>
      <c r="B2095" s="123">
        <v>28</v>
      </c>
      <c r="C2095" s="119">
        <v>4.8600000000000003</v>
      </c>
      <c r="D2095" s="117">
        <v>0.6</v>
      </c>
      <c r="F2095" s="117">
        <v>3</v>
      </c>
      <c r="I2095" s="117" t="s">
        <v>116</v>
      </c>
      <c r="J2095" s="235">
        <f t="shared" si="96"/>
        <v>12</v>
      </c>
      <c r="K2095" s="236">
        <f t="shared" si="98"/>
        <v>0.6</v>
      </c>
      <c r="L2095" s="236">
        <f t="shared" si="97"/>
        <v>4.8600000000000003</v>
      </c>
    </row>
    <row r="2096" spans="1:12" hidden="1" x14ac:dyDescent="0.35">
      <c r="A2096" s="117">
        <v>12</v>
      </c>
      <c r="B2096" s="123">
        <v>29</v>
      </c>
      <c r="C2096" s="119">
        <v>5.24</v>
      </c>
      <c r="D2096" s="117">
        <v>0.7</v>
      </c>
      <c r="F2096" s="117">
        <v>3</v>
      </c>
      <c r="I2096" s="117" t="s">
        <v>116</v>
      </c>
      <c r="J2096" s="235">
        <f t="shared" si="96"/>
        <v>12</v>
      </c>
      <c r="K2096" s="236">
        <f t="shared" si="98"/>
        <v>0.7</v>
      </c>
      <c r="L2096" s="236">
        <f t="shared" si="97"/>
        <v>5.24</v>
      </c>
    </row>
    <row r="2097" spans="1:12" hidden="1" x14ac:dyDescent="0.35">
      <c r="A2097" s="117">
        <v>12</v>
      </c>
      <c r="B2097" s="123">
        <v>30</v>
      </c>
      <c r="C2097" s="119">
        <v>5.17</v>
      </c>
      <c r="D2097" s="117">
        <v>0.8</v>
      </c>
      <c r="F2097" s="117">
        <v>3</v>
      </c>
      <c r="I2097" s="117" t="s">
        <v>116</v>
      </c>
      <c r="J2097" s="235">
        <f t="shared" si="96"/>
        <v>12</v>
      </c>
      <c r="K2097" s="236">
        <f t="shared" si="98"/>
        <v>0.8</v>
      </c>
      <c r="L2097" s="236">
        <f t="shared" si="97"/>
        <v>5.17</v>
      </c>
    </row>
    <row r="2098" spans="1:12" hidden="1" x14ac:dyDescent="0.35">
      <c r="A2098" s="117">
        <v>12</v>
      </c>
      <c r="B2098" s="123">
        <v>31</v>
      </c>
      <c r="C2098" s="119">
        <v>5.96</v>
      </c>
      <c r="D2098" s="117">
        <v>1.2</v>
      </c>
      <c r="F2098" s="117">
        <v>3</v>
      </c>
      <c r="I2098" s="117" t="s">
        <v>116</v>
      </c>
      <c r="J2098" s="235">
        <f t="shared" si="96"/>
        <v>12</v>
      </c>
      <c r="K2098" s="236">
        <f t="shared" si="98"/>
        <v>1.2</v>
      </c>
      <c r="L2098" s="236">
        <f t="shared" si="97"/>
        <v>5.96</v>
      </c>
    </row>
    <row r="2099" spans="1:12" hidden="1" x14ac:dyDescent="0.35">
      <c r="A2099" s="117">
        <v>12</v>
      </c>
      <c r="B2099" s="123">
        <v>32</v>
      </c>
      <c r="C2099" s="119">
        <v>5.6</v>
      </c>
      <c r="D2099" s="117">
        <v>0.9</v>
      </c>
      <c r="F2099" s="117">
        <v>3</v>
      </c>
      <c r="I2099" s="117" t="s">
        <v>116</v>
      </c>
      <c r="J2099" s="235">
        <f t="shared" si="96"/>
        <v>12</v>
      </c>
      <c r="K2099" s="236">
        <f t="shared" si="98"/>
        <v>0.9</v>
      </c>
      <c r="L2099" s="236">
        <f t="shared" si="97"/>
        <v>5.6</v>
      </c>
    </row>
    <row r="2100" spans="1:12" hidden="1" x14ac:dyDescent="0.35">
      <c r="A2100" s="117">
        <v>12</v>
      </c>
      <c r="B2100" s="123">
        <v>33</v>
      </c>
      <c r="C2100" s="119">
        <v>5.25</v>
      </c>
      <c r="D2100" s="117">
        <v>0.8</v>
      </c>
      <c r="F2100" s="117">
        <v>3</v>
      </c>
      <c r="I2100" s="117" t="s">
        <v>116</v>
      </c>
      <c r="J2100" s="235">
        <f t="shared" si="96"/>
        <v>12</v>
      </c>
      <c r="K2100" s="236">
        <f t="shared" si="98"/>
        <v>0.8</v>
      </c>
      <c r="L2100" s="236">
        <f t="shared" si="97"/>
        <v>5.25</v>
      </c>
    </row>
    <row r="2101" spans="1:12" hidden="1" x14ac:dyDescent="0.35">
      <c r="A2101" s="117">
        <v>12</v>
      </c>
      <c r="B2101" s="123">
        <v>34</v>
      </c>
      <c r="C2101" s="119">
        <v>5.5</v>
      </c>
      <c r="D2101" s="117">
        <v>1</v>
      </c>
      <c r="F2101" s="117">
        <v>3</v>
      </c>
      <c r="I2101" s="117" t="s">
        <v>116</v>
      </c>
      <c r="J2101" s="235">
        <f t="shared" si="96"/>
        <v>12</v>
      </c>
      <c r="K2101" s="236">
        <f t="shared" si="98"/>
        <v>1</v>
      </c>
      <c r="L2101" s="236">
        <f t="shared" si="97"/>
        <v>5.5</v>
      </c>
    </row>
    <row r="2102" spans="1:12" hidden="1" x14ac:dyDescent="0.35">
      <c r="A2102" s="117">
        <v>12</v>
      </c>
      <c r="B2102" s="123">
        <v>35</v>
      </c>
      <c r="C2102" s="119">
        <v>5.88</v>
      </c>
      <c r="D2102" s="117">
        <v>1.3</v>
      </c>
      <c r="F2102" s="117">
        <v>3</v>
      </c>
      <c r="I2102" s="117" t="s">
        <v>116</v>
      </c>
      <c r="J2102" s="235">
        <f t="shared" si="96"/>
        <v>12</v>
      </c>
      <c r="K2102" s="236">
        <f t="shared" si="98"/>
        <v>1.3</v>
      </c>
      <c r="L2102" s="236">
        <f t="shared" si="97"/>
        <v>5.88</v>
      </c>
    </row>
    <row r="2103" spans="1:12" hidden="1" x14ac:dyDescent="0.35">
      <c r="A2103" s="117">
        <v>12</v>
      </c>
      <c r="B2103" s="123">
        <v>36</v>
      </c>
      <c r="C2103" s="119">
        <v>5.12</v>
      </c>
      <c r="D2103" s="117">
        <v>0.7</v>
      </c>
      <c r="F2103" s="117">
        <v>3</v>
      </c>
      <c r="I2103" s="117" t="s">
        <v>116</v>
      </c>
      <c r="J2103" s="235">
        <f t="shared" si="96"/>
        <v>12</v>
      </c>
      <c r="K2103" s="236">
        <f t="shared" si="98"/>
        <v>0.7</v>
      </c>
      <c r="L2103" s="236">
        <f t="shared" si="97"/>
        <v>5.12</v>
      </c>
    </row>
    <row r="2104" spans="1:12" hidden="1" x14ac:dyDescent="0.35">
      <c r="A2104" s="117">
        <v>12</v>
      </c>
      <c r="B2104" s="123">
        <v>37</v>
      </c>
      <c r="C2104" s="119">
        <v>5.87</v>
      </c>
      <c r="D2104" s="117">
        <v>1.2</v>
      </c>
      <c r="F2104" s="117">
        <v>3</v>
      </c>
      <c r="I2104" s="117" t="s">
        <v>116</v>
      </c>
      <c r="J2104" s="235">
        <f t="shared" si="96"/>
        <v>12</v>
      </c>
      <c r="K2104" s="236">
        <f t="shared" si="98"/>
        <v>1.2</v>
      </c>
      <c r="L2104" s="236">
        <f t="shared" si="97"/>
        <v>5.87</v>
      </c>
    </row>
    <row r="2105" spans="1:12" hidden="1" x14ac:dyDescent="0.35">
      <c r="A2105" s="117">
        <v>12</v>
      </c>
      <c r="B2105" s="123">
        <v>38</v>
      </c>
      <c r="C2105" s="119">
        <v>5.0299999999999994</v>
      </c>
      <c r="D2105" s="117">
        <v>0.7</v>
      </c>
      <c r="F2105" s="117">
        <v>3</v>
      </c>
      <c r="I2105" s="117" t="s">
        <v>116</v>
      </c>
      <c r="J2105" s="235">
        <f t="shared" si="96"/>
        <v>12</v>
      </c>
      <c r="K2105" s="236">
        <f t="shared" si="98"/>
        <v>0.7</v>
      </c>
      <c r="L2105" s="236">
        <f t="shared" si="97"/>
        <v>5.0299999999999994</v>
      </c>
    </row>
    <row r="2106" spans="1:12" hidden="1" x14ac:dyDescent="0.35">
      <c r="A2106" s="117">
        <v>12</v>
      </c>
      <c r="B2106" s="123">
        <v>39</v>
      </c>
      <c r="C2106" s="119">
        <v>5.34</v>
      </c>
      <c r="D2106" s="117">
        <v>0.8</v>
      </c>
      <c r="F2106" s="117">
        <v>3</v>
      </c>
      <c r="I2106" s="117" t="s">
        <v>116</v>
      </c>
      <c r="J2106" s="235">
        <f t="shared" si="96"/>
        <v>12</v>
      </c>
      <c r="K2106" s="236">
        <f t="shared" si="98"/>
        <v>0.8</v>
      </c>
      <c r="L2106" s="236">
        <f t="shared" si="97"/>
        <v>5.34</v>
      </c>
    </row>
    <row r="2107" spans="1:12" hidden="1" x14ac:dyDescent="0.35">
      <c r="A2107" s="117">
        <v>12</v>
      </c>
      <c r="B2107" s="123">
        <v>40</v>
      </c>
      <c r="C2107" s="119">
        <v>5.55</v>
      </c>
      <c r="D2107" s="117">
        <v>1</v>
      </c>
      <c r="F2107" s="117">
        <v>3</v>
      </c>
      <c r="I2107" s="117" t="s">
        <v>116</v>
      </c>
      <c r="J2107" s="235">
        <f t="shared" si="96"/>
        <v>12</v>
      </c>
      <c r="K2107" s="236">
        <f t="shared" si="98"/>
        <v>1</v>
      </c>
      <c r="L2107" s="236">
        <f t="shared" si="97"/>
        <v>5.55</v>
      </c>
    </row>
    <row r="2108" spans="1:12" hidden="1" x14ac:dyDescent="0.35">
      <c r="A2108" s="117">
        <v>12</v>
      </c>
      <c r="B2108" s="123">
        <v>41</v>
      </c>
      <c r="C2108" s="119">
        <v>5.59</v>
      </c>
      <c r="D2108" s="117">
        <v>1</v>
      </c>
      <c r="F2108" s="117">
        <v>3</v>
      </c>
      <c r="I2108" s="117" t="s">
        <v>116</v>
      </c>
      <c r="J2108" s="235">
        <f t="shared" si="96"/>
        <v>12</v>
      </c>
      <c r="K2108" s="236">
        <f t="shared" si="98"/>
        <v>1</v>
      </c>
      <c r="L2108" s="236">
        <f t="shared" si="97"/>
        <v>5.59</v>
      </c>
    </row>
    <row r="2109" spans="1:12" hidden="1" x14ac:dyDescent="0.35">
      <c r="A2109" s="117">
        <v>12</v>
      </c>
      <c r="B2109" s="123">
        <v>42</v>
      </c>
      <c r="C2109" s="119">
        <v>5.07</v>
      </c>
      <c r="D2109" s="117">
        <v>0.8</v>
      </c>
      <c r="F2109" s="117">
        <v>3</v>
      </c>
      <c r="I2109" s="117" t="s">
        <v>116</v>
      </c>
      <c r="J2109" s="235">
        <f t="shared" si="96"/>
        <v>12</v>
      </c>
      <c r="K2109" s="236">
        <f t="shared" si="98"/>
        <v>0.8</v>
      </c>
      <c r="L2109" s="236">
        <f t="shared" si="97"/>
        <v>5.07</v>
      </c>
    </row>
    <row r="2110" spans="1:12" hidden="1" x14ac:dyDescent="0.35">
      <c r="A2110" s="117">
        <v>12</v>
      </c>
      <c r="B2110" s="123">
        <v>43</v>
      </c>
      <c r="C2110" s="119">
        <v>4.6500000000000004</v>
      </c>
      <c r="D2110" s="117">
        <v>0.5</v>
      </c>
      <c r="F2110" s="117">
        <v>3</v>
      </c>
      <c r="I2110" s="117" t="s">
        <v>116</v>
      </c>
      <c r="J2110" s="235">
        <f t="shared" si="96"/>
        <v>12</v>
      </c>
      <c r="K2110" s="236">
        <f t="shared" si="98"/>
        <v>0.5</v>
      </c>
      <c r="L2110" s="236">
        <f t="shared" si="97"/>
        <v>4.6500000000000004</v>
      </c>
    </row>
    <row r="2111" spans="1:12" hidden="1" x14ac:dyDescent="0.35">
      <c r="A2111" s="117">
        <v>12</v>
      </c>
      <c r="B2111" s="123">
        <v>44</v>
      </c>
      <c r="C2111" s="119">
        <v>5.12</v>
      </c>
      <c r="D2111" s="117">
        <v>0.7</v>
      </c>
      <c r="F2111" s="117">
        <v>3</v>
      </c>
      <c r="I2111" s="117" t="s">
        <v>116</v>
      </c>
      <c r="J2111" s="235">
        <f t="shared" si="96"/>
        <v>12</v>
      </c>
      <c r="K2111" s="236">
        <f t="shared" si="98"/>
        <v>0.7</v>
      </c>
      <c r="L2111" s="236">
        <f t="shared" si="97"/>
        <v>5.12</v>
      </c>
    </row>
    <row r="2112" spans="1:12" hidden="1" x14ac:dyDescent="0.35">
      <c r="A2112" s="117">
        <v>12</v>
      </c>
      <c r="B2112" s="123">
        <v>45</v>
      </c>
      <c r="C2112" s="119">
        <v>5.04</v>
      </c>
      <c r="D2112" s="117">
        <v>0.8</v>
      </c>
      <c r="F2112" s="117">
        <v>3</v>
      </c>
      <c r="I2112" s="117" t="s">
        <v>116</v>
      </c>
      <c r="J2112" s="235">
        <f t="shared" si="96"/>
        <v>12</v>
      </c>
      <c r="K2112" s="236">
        <f t="shared" si="98"/>
        <v>0.8</v>
      </c>
      <c r="L2112" s="236">
        <f t="shared" si="97"/>
        <v>5.04</v>
      </c>
    </row>
    <row r="2113" spans="1:12" hidden="1" x14ac:dyDescent="0.35">
      <c r="A2113" s="117">
        <v>12</v>
      </c>
      <c r="B2113" s="123">
        <v>46</v>
      </c>
      <c r="C2113" s="119">
        <v>5.7799999999999994</v>
      </c>
      <c r="D2113" s="117">
        <v>1.1000000000000001</v>
      </c>
      <c r="F2113" s="117">
        <v>3</v>
      </c>
      <c r="I2113" s="117" t="s">
        <v>116</v>
      </c>
      <c r="J2113" s="235">
        <f t="shared" si="96"/>
        <v>12</v>
      </c>
      <c r="K2113" s="236">
        <f t="shared" si="98"/>
        <v>1.1000000000000001</v>
      </c>
      <c r="L2113" s="236">
        <f t="shared" si="97"/>
        <v>5.7799999999999994</v>
      </c>
    </row>
    <row r="2114" spans="1:12" hidden="1" x14ac:dyDescent="0.35">
      <c r="A2114" s="117">
        <v>12</v>
      </c>
      <c r="B2114" s="123">
        <v>47</v>
      </c>
      <c r="C2114" s="119">
        <v>6.1899999999999995</v>
      </c>
      <c r="D2114" s="117">
        <v>1.3</v>
      </c>
      <c r="F2114" s="117">
        <v>3</v>
      </c>
      <c r="I2114" s="117" t="s">
        <v>116</v>
      </c>
      <c r="J2114" s="235">
        <f t="shared" si="96"/>
        <v>12</v>
      </c>
      <c r="K2114" s="236">
        <f t="shared" si="98"/>
        <v>1.3</v>
      </c>
      <c r="L2114" s="236">
        <f t="shared" si="97"/>
        <v>6.1899999999999995</v>
      </c>
    </row>
    <row r="2115" spans="1:12" hidden="1" x14ac:dyDescent="0.35">
      <c r="A2115" s="117">
        <v>12</v>
      </c>
      <c r="B2115" s="123">
        <v>48</v>
      </c>
      <c r="C2115" s="119">
        <v>6.1</v>
      </c>
      <c r="D2115" s="117">
        <v>1.3</v>
      </c>
      <c r="F2115" s="117">
        <v>3</v>
      </c>
      <c r="I2115" s="117" t="s">
        <v>116</v>
      </c>
      <c r="J2115" s="235">
        <f t="shared" si="96"/>
        <v>12</v>
      </c>
      <c r="K2115" s="236">
        <f t="shared" si="98"/>
        <v>1.3</v>
      </c>
      <c r="L2115" s="236">
        <f t="shared" si="97"/>
        <v>6.1</v>
      </c>
    </row>
    <row r="2116" spans="1:12" hidden="1" x14ac:dyDescent="0.35">
      <c r="A2116" s="117">
        <v>12</v>
      </c>
      <c r="B2116" s="123">
        <v>49</v>
      </c>
      <c r="C2116" s="119">
        <v>5.54</v>
      </c>
      <c r="D2116" s="117">
        <v>1</v>
      </c>
      <c r="F2116" s="117">
        <v>3</v>
      </c>
      <c r="I2116" s="117" t="s">
        <v>116</v>
      </c>
      <c r="J2116" s="235">
        <f t="shared" si="96"/>
        <v>12</v>
      </c>
      <c r="K2116" s="236">
        <f t="shared" si="98"/>
        <v>1</v>
      </c>
      <c r="L2116" s="236">
        <f t="shared" si="97"/>
        <v>5.54</v>
      </c>
    </row>
    <row r="2117" spans="1:12" hidden="1" x14ac:dyDescent="0.35">
      <c r="A2117" s="117">
        <v>12</v>
      </c>
      <c r="B2117" s="123">
        <v>50</v>
      </c>
      <c r="C2117" s="119">
        <v>6.12</v>
      </c>
      <c r="D2117" s="117">
        <v>1.6</v>
      </c>
      <c r="F2117" s="117">
        <v>3</v>
      </c>
      <c r="I2117" s="117" t="s">
        <v>116</v>
      </c>
      <c r="J2117" s="235">
        <f t="shared" si="96"/>
        <v>12</v>
      </c>
      <c r="K2117" s="236">
        <f t="shared" si="98"/>
        <v>1.6</v>
      </c>
      <c r="L2117" s="236">
        <f t="shared" si="97"/>
        <v>6.12</v>
      </c>
    </row>
    <row r="2118" spans="1:12" hidden="1" x14ac:dyDescent="0.35">
      <c r="A2118" s="117">
        <v>12</v>
      </c>
      <c r="B2118" s="117">
        <v>51</v>
      </c>
      <c r="C2118" s="119">
        <v>6.04</v>
      </c>
      <c r="D2118" s="117">
        <v>1.4</v>
      </c>
      <c r="E2118" s="117">
        <v>1.2</v>
      </c>
      <c r="F2118" s="117">
        <v>3</v>
      </c>
      <c r="J2118" s="235">
        <f t="shared" si="96"/>
        <v>12</v>
      </c>
      <c r="K2118" s="236">
        <f t="shared" si="98"/>
        <v>1.4</v>
      </c>
      <c r="L2118" s="236">
        <f t="shared" si="97"/>
        <v>6.04</v>
      </c>
    </row>
    <row r="2119" spans="1:12" hidden="1" x14ac:dyDescent="0.35">
      <c r="A2119" s="117">
        <v>12</v>
      </c>
      <c r="B2119" s="117">
        <v>52</v>
      </c>
      <c r="C2119" s="119">
        <v>5.26</v>
      </c>
      <c r="D2119" s="117">
        <v>0.8</v>
      </c>
      <c r="E2119" s="117">
        <v>0.7</v>
      </c>
      <c r="F2119" s="117">
        <v>3</v>
      </c>
      <c r="J2119" s="235">
        <f t="shared" si="96"/>
        <v>12</v>
      </c>
      <c r="K2119" s="236">
        <f t="shared" si="98"/>
        <v>0.8</v>
      </c>
      <c r="L2119" s="236">
        <f t="shared" si="97"/>
        <v>5.26</v>
      </c>
    </row>
    <row r="2120" spans="1:12" hidden="1" x14ac:dyDescent="0.35">
      <c r="A2120" s="117">
        <v>12</v>
      </c>
      <c r="B2120" s="117">
        <v>53</v>
      </c>
      <c r="C2120" s="119">
        <v>5.5200000000000005</v>
      </c>
      <c r="D2120" s="117">
        <v>1</v>
      </c>
      <c r="E2120" s="117">
        <v>0.9</v>
      </c>
      <c r="F2120" s="117">
        <v>3</v>
      </c>
      <c r="J2120" s="235">
        <f t="shared" si="96"/>
        <v>12</v>
      </c>
      <c r="K2120" s="236">
        <f t="shared" si="98"/>
        <v>1</v>
      </c>
      <c r="L2120" s="236">
        <f t="shared" si="97"/>
        <v>5.5200000000000005</v>
      </c>
    </row>
    <row r="2121" spans="1:12" hidden="1" x14ac:dyDescent="0.35">
      <c r="A2121" s="117">
        <v>12</v>
      </c>
      <c r="B2121" s="117">
        <v>54</v>
      </c>
      <c r="C2121" s="119">
        <v>6.4799999999999995</v>
      </c>
      <c r="D2121" s="117">
        <v>1.6</v>
      </c>
      <c r="E2121" s="117">
        <v>1.5</v>
      </c>
      <c r="F2121" s="117">
        <v>3</v>
      </c>
      <c r="J2121" s="235">
        <f t="shared" si="96"/>
        <v>12</v>
      </c>
      <c r="K2121" s="236">
        <f t="shared" si="98"/>
        <v>1.6</v>
      </c>
      <c r="L2121" s="236">
        <f t="shared" si="97"/>
        <v>6.4799999999999995</v>
      </c>
    </row>
    <row r="2122" spans="1:12" hidden="1" x14ac:dyDescent="0.35">
      <c r="A2122" s="117">
        <v>12</v>
      </c>
      <c r="B2122" s="117">
        <v>55</v>
      </c>
      <c r="C2122" s="119">
        <v>6.8</v>
      </c>
      <c r="D2122" s="117">
        <v>2</v>
      </c>
      <c r="E2122" s="117">
        <v>1.9</v>
      </c>
      <c r="F2122" s="117">
        <v>3</v>
      </c>
      <c r="J2122" s="235">
        <f t="shared" si="96"/>
        <v>12</v>
      </c>
      <c r="K2122" s="236">
        <f t="shared" si="98"/>
        <v>2</v>
      </c>
      <c r="L2122" s="236">
        <f t="shared" si="97"/>
        <v>6.8</v>
      </c>
    </row>
    <row r="2123" spans="1:12" hidden="1" x14ac:dyDescent="0.35">
      <c r="A2123" s="117">
        <v>12</v>
      </c>
      <c r="B2123" s="117">
        <v>56</v>
      </c>
      <c r="C2123" s="119">
        <v>5.3100000000000005</v>
      </c>
      <c r="D2123" s="117">
        <v>0.8</v>
      </c>
      <c r="E2123" s="117">
        <v>0.7</v>
      </c>
      <c r="F2123" s="117">
        <v>3</v>
      </c>
      <c r="J2123" s="235">
        <f t="shared" ref="J2123:J2186" si="99">+A2123</f>
        <v>12</v>
      </c>
      <c r="K2123" s="236">
        <f t="shared" si="98"/>
        <v>0.8</v>
      </c>
      <c r="L2123" s="236">
        <f t="shared" ref="L2123:L2186" si="100">+C2123</f>
        <v>5.3100000000000005</v>
      </c>
    </row>
    <row r="2124" spans="1:12" hidden="1" x14ac:dyDescent="0.35">
      <c r="A2124" s="117">
        <v>12</v>
      </c>
      <c r="B2124" s="117">
        <v>57</v>
      </c>
      <c r="C2124" s="119">
        <v>5.5200000000000005</v>
      </c>
      <c r="D2124" s="117">
        <v>0.8</v>
      </c>
      <c r="E2124" s="117">
        <v>0.7</v>
      </c>
      <c r="F2124" s="117">
        <v>3</v>
      </c>
      <c r="J2124" s="235">
        <f t="shared" si="99"/>
        <v>12</v>
      </c>
      <c r="K2124" s="236">
        <f t="shared" si="98"/>
        <v>0.8</v>
      </c>
      <c r="L2124" s="236">
        <f t="shared" si="100"/>
        <v>5.5200000000000005</v>
      </c>
    </row>
    <row r="2125" spans="1:12" hidden="1" x14ac:dyDescent="0.35">
      <c r="A2125" s="117">
        <v>12</v>
      </c>
      <c r="B2125" s="117">
        <v>58</v>
      </c>
      <c r="C2125" s="119">
        <v>6.44</v>
      </c>
      <c r="D2125" s="117">
        <v>1.5</v>
      </c>
      <c r="E2125" s="117">
        <v>1.4</v>
      </c>
      <c r="F2125" s="117">
        <v>3</v>
      </c>
      <c r="J2125" s="235">
        <f t="shared" si="99"/>
        <v>12</v>
      </c>
      <c r="K2125" s="236">
        <f t="shared" si="98"/>
        <v>1.5</v>
      </c>
      <c r="L2125" s="236">
        <f t="shared" si="100"/>
        <v>6.44</v>
      </c>
    </row>
    <row r="2126" spans="1:12" hidden="1" x14ac:dyDescent="0.35">
      <c r="A2126" s="117">
        <v>12</v>
      </c>
      <c r="B2126" s="117">
        <v>59</v>
      </c>
      <c r="C2126" s="119">
        <v>6.9</v>
      </c>
      <c r="D2126" s="117">
        <v>1.8</v>
      </c>
      <c r="E2126" s="117">
        <v>1.7</v>
      </c>
      <c r="F2126" s="117">
        <v>3</v>
      </c>
      <c r="J2126" s="235">
        <f t="shared" si="99"/>
        <v>12</v>
      </c>
      <c r="K2126" s="236">
        <f t="shared" si="98"/>
        <v>1.8</v>
      </c>
      <c r="L2126" s="236">
        <f t="shared" si="100"/>
        <v>6.9</v>
      </c>
    </row>
    <row r="2127" spans="1:12" hidden="1" x14ac:dyDescent="0.35">
      <c r="A2127" s="117">
        <v>12</v>
      </c>
      <c r="B2127" s="117">
        <v>60</v>
      </c>
      <c r="C2127" s="119">
        <v>6.56</v>
      </c>
      <c r="D2127" s="117">
        <v>1.6</v>
      </c>
      <c r="E2127" s="117">
        <v>1.6</v>
      </c>
      <c r="F2127" s="117">
        <v>3</v>
      </c>
      <c r="J2127" s="235">
        <f t="shared" si="99"/>
        <v>12</v>
      </c>
      <c r="K2127" s="236">
        <f t="shared" si="98"/>
        <v>1.6</v>
      </c>
      <c r="L2127" s="236">
        <f t="shared" si="100"/>
        <v>6.56</v>
      </c>
    </row>
    <row r="2128" spans="1:12" hidden="1" x14ac:dyDescent="0.35">
      <c r="A2128" s="117">
        <v>12</v>
      </c>
      <c r="B2128" s="117">
        <v>61</v>
      </c>
      <c r="C2128" s="119">
        <v>6.36</v>
      </c>
      <c r="D2128" s="117">
        <v>1.6</v>
      </c>
      <c r="E2128" s="117">
        <v>1.5</v>
      </c>
      <c r="F2128" s="117">
        <v>3</v>
      </c>
      <c r="J2128" s="235">
        <f t="shared" si="99"/>
        <v>12</v>
      </c>
      <c r="K2128" s="236">
        <f t="shared" si="98"/>
        <v>1.6</v>
      </c>
      <c r="L2128" s="236">
        <f t="shared" si="100"/>
        <v>6.36</v>
      </c>
    </row>
    <row r="2129" spans="1:12" hidden="1" x14ac:dyDescent="0.35">
      <c r="A2129" s="117">
        <v>12</v>
      </c>
      <c r="B2129" s="117">
        <v>62</v>
      </c>
      <c r="C2129" s="119">
        <v>5.13</v>
      </c>
      <c r="D2129" s="117">
        <v>0.7</v>
      </c>
      <c r="E2129" s="117">
        <v>0.6</v>
      </c>
      <c r="F2129" s="117">
        <v>3</v>
      </c>
      <c r="J2129" s="235">
        <f t="shared" si="99"/>
        <v>12</v>
      </c>
      <c r="K2129" s="236">
        <f t="shared" si="98"/>
        <v>0.7</v>
      </c>
      <c r="L2129" s="236">
        <f t="shared" si="100"/>
        <v>5.13</v>
      </c>
    </row>
    <row r="2130" spans="1:12" hidden="1" x14ac:dyDescent="0.35">
      <c r="A2130" s="117">
        <v>12</v>
      </c>
      <c r="B2130" s="117">
        <v>63</v>
      </c>
      <c r="C2130" s="119">
        <v>6.4099999999999993</v>
      </c>
      <c r="D2130" s="117">
        <v>1.4</v>
      </c>
      <c r="E2130" s="117">
        <v>1.2</v>
      </c>
      <c r="F2130" s="117">
        <v>3</v>
      </c>
      <c r="J2130" s="235">
        <f t="shared" si="99"/>
        <v>12</v>
      </c>
      <c r="K2130" s="236">
        <f t="shared" si="98"/>
        <v>1.4</v>
      </c>
      <c r="L2130" s="236">
        <f t="shared" si="100"/>
        <v>6.4099999999999993</v>
      </c>
    </row>
    <row r="2131" spans="1:12" hidden="1" x14ac:dyDescent="0.35">
      <c r="A2131" s="117">
        <v>12</v>
      </c>
      <c r="B2131" s="117">
        <v>64</v>
      </c>
      <c r="C2131" s="119">
        <v>5.14</v>
      </c>
      <c r="D2131" s="117">
        <v>0.8</v>
      </c>
      <c r="E2131" s="117">
        <v>0.7</v>
      </c>
      <c r="F2131" s="117">
        <v>3</v>
      </c>
      <c r="J2131" s="235">
        <f t="shared" si="99"/>
        <v>12</v>
      </c>
      <c r="K2131" s="236">
        <f t="shared" ref="K2131:K2194" si="101">+D2131</f>
        <v>0.8</v>
      </c>
      <c r="L2131" s="236">
        <f t="shared" si="100"/>
        <v>5.14</v>
      </c>
    </row>
    <row r="2132" spans="1:12" hidden="1" x14ac:dyDescent="0.35">
      <c r="A2132" s="117">
        <v>12</v>
      </c>
      <c r="B2132" s="117">
        <v>65</v>
      </c>
      <c r="C2132" s="119">
        <v>6.33</v>
      </c>
      <c r="D2132" s="117">
        <v>1.5</v>
      </c>
      <c r="E2132" s="117">
        <v>1.3</v>
      </c>
      <c r="F2132" s="117">
        <v>3</v>
      </c>
      <c r="J2132" s="235">
        <f t="shared" si="99"/>
        <v>12</v>
      </c>
      <c r="K2132" s="236">
        <f t="shared" si="101"/>
        <v>1.5</v>
      </c>
      <c r="L2132" s="236">
        <f t="shared" si="100"/>
        <v>6.33</v>
      </c>
    </row>
    <row r="2133" spans="1:12" hidden="1" x14ac:dyDescent="0.35">
      <c r="A2133" s="117">
        <v>12</v>
      </c>
      <c r="B2133" s="117">
        <v>66</v>
      </c>
      <c r="C2133" s="119">
        <v>6.4799999999999995</v>
      </c>
      <c r="D2133" s="117">
        <v>1.5</v>
      </c>
      <c r="E2133" s="117">
        <v>1.3</v>
      </c>
      <c r="F2133" s="117">
        <v>3</v>
      </c>
      <c r="J2133" s="235">
        <f t="shared" si="99"/>
        <v>12</v>
      </c>
      <c r="K2133" s="236">
        <f t="shared" si="101"/>
        <v>1.5</v>
      </c>
      <c r="L2133" s="236">
        <f t="shared" si="100"/>
        <v>6.4799999999999995</v>
      </c>
    </row>
    <row r="2134" spans="1:12" hidden="1" x14ac:dyDescent="0.35">
      <c r="A2134" s="117">
        <v>12</v>
      </c>
      <c r="B2134" s="117">
        <v>67</v>
      </c>
      <c r="C2134" s="119">
        <v>6.25</v>
      </c>
      <c r="D2134" s="117">
        <v>1.3</v>
      </c>
      <c r="E2134" s="117">
        <v>1.2</v>
      </c>
      <c r="F2134" s="117">
        <v>3</v>
      </c>
      <c r="J2134" s="235">
        <f t="shared" si="99"/>
        <v>12</v>
      </c>
      <c r="K2134" s="236">
        <f t="shared" si="101"/>
        <v>1.3</v>
      </c>
      <c r="L2134" s="236">
        <f t="shared" si="100"/>
        <v>6.25</v>
      </c>
    </row>
    <row r="2135" spans="1:12" hidden="1" x14ac:dyDescent="0.35">
      <c r="A2135" s="117">
        <v>12</v>
      </c>
      <c r="B2135" s="117">
        <v>68</v>
      </c>
      <c r="C2135" s="119">
        <v>6.39</v>
      </c>
      <c r="D2135" s="117">
        <v>1.7</v>
      </c>
      <c r="E2135" s="117">
        <v>1.5</v>
      </c>
      <c r="F2135" s="117">
        <v>3</v>
      </c>
      <c r="J2135" s="235">
        <f t="shared" si="99"/>
        <v>12</v>
      </c>
      <c r="K2135" s="236">
        <f t="shared" si="101"/>
        <v>1.7</v>
      </c>
      <c r="L2135" s="236">
        <f t="shared" si="100"/>
        <v>6.39</v>
      </c>
    </row>
    <row r="2136" spans="1:12" hidden="1" x14ac:dyDescent="0.35">
      <c r="A2136" s="117">
        <v>12</v>
      </c>
      <c r="B2136" s="117">
        <v>69</v>
      </c>
      <c r="C2136" s="119">
        <v>6.08</v>
      </c>
      <c r="D2136" s="117">
        <v>1.2</v>
      </c>
      <c r="E2136" s="117">
        <v>1.1000000000000001</v>
      </c>
      <c r="F2136" s="117">
        <v>3</v>
      </c>
      <c r="J2136" s="235">
        <f t="shared" si="99"/>
        <v>12</v>
      </c>
      <c r="K2136" s="236">
        <f t="shared" si="101"/>
        <v>1.2</v>
      </c>
      <c r="L2136" s="236">
        <f t="shared" si="100"/>
        <v>6.08</v>
      </c>
    </row>
    <row r="2137" spans="1:12" hidden="1" x14ac:dyDescent="0.35">
      <c r="A2137" s="117">
        <v>12</v>
      </c>
      <c r="B2137" s="117">
        <v>70</v>
      </c>
      <c r="C2137" s="119">
        <v>6.0299999999999994</v>
      </c>
      <c r="D2137" s="117">
        <v>1.2</v>
      </c>
      <c r="E2137" s="117">
        <v>1.1000000000000001</v>
      </c>
      <c r="F2137" s="117">
        <v>3</v>
      </c>
      <c r="J2137" s="235">
        <f t="shared" si="99"/>
        <v>12</v>
      </c>
      <c r="K2137" s="236">
        <f t="shared" si="101"/>
        <v>1.2</v>
      </c>
      <c r="L2137" s="236">
        <f t="shared" si="100"/>
        <v>6.0299999999999994</v>
      </c>
    </row>
    <row r="2138" spans="1:12" hidden="1" x14ac:dyDescent="0.35">
      <c r="A2138" s="117">
        <v>12</v>
      </c>
      <c r="B2138" s="117">
        <v>71</v>
      </c>
      <c r="C2138" s="119">
        <v>5.91</v>
      </c>
      <c r="D2138" s="117">
        <v>1.2</v>
      </c>
      <c r="E2138" s="117">
        <v>1.1000000000000001</v>
      </c>
      <c r="F2138" s="117">
        <v>3</v>
      </c>
      <c r="J2138" s="235">
        <f t="shared" si="99"/>
        <v>12</v>
      </c>
      <c r="K2138" s="236">
        <f t="shared" si="101"/>
        <v>1.2</v>
      </c>
      <c r="L2138" s="236">
        <f t="shared" si="100"/>
        <v>5.91</v>
      </c>
    </row>
    <row r="2139" spans="1:12" hidden="1" x14ac:dyDescent="0.35">
      <c r="A2139" s="117">
        <v>12</v>
      </c>
      <c r="B2139" s="117">
        <v>72</v>
      </c>
      <c r="C2139" s="119">
        <v>5.9</v>
      </c>
      <c r="D2139" s="117">
        <v>1.4</v>
      </c>
      <c r="E2139" s="117">
        <v>1.3</v>
      </c>
      <c r="F2139" s="117">
        <v>3</v>
      </c>
      <c r="J2139" s="235">
        <f t="shared" si="99"/>
        <v>12</v>
      </c>
      <c r="K2139" s="236">
        <f t="shared" si="101"/>
        <v>1.4</v>
      </c>
      <c r="L2139" s="236">
        <f t="shared" si="100"/>
        <v>5.9</v>
      </c>
    </row>
    <row r="2140" spans="1:12" hidden="1" x14ac:dyDescent="0.35">
      <c r="A2140" s="117">
        <v>12</v>
      </c>
      <c r="B2140" s="117">
        <v>73</v>
      </c>
      <c r="C2140" s="119">
        <v>6.25</v>
      </c>
      <c r="D2140" s="117">
        <v>1.4</v>
      </c>
      <c r="E2140" s="117">
        <v>1.3</v>
      </c>
      <c r="F2140" s="117">
        <v>3</v>
      </c>
      <c r="J2140" s="235">
        <f t="shared" si="99"/>
        <v>12</v>
      </c>
      <c r="K2140" s="236">
        <f t="shared" si="101"/>
        <v>1.4</v>
      </c>
      <c r="L2140" s="236">
        <f t="shared" si="100"/>
        <v>6.25</v>
      </c>
    </row>
    <row r="2141" spans="1:12" hidden="1" x14ac:dyDescent="0.35">
      <c r="A2141" s="117">
        <v>12</v>
      </c>
      <c r="B2141" s="117">
        <v>74</v>
      </c>
      <c r="C2141" s="119">
        <v>6.7200000000000006</v>
      </c>
      <c r="D2141" s="117">
        <v>1.8</v>
      </c>
      <c r="E2141" s="117">
        <v>1.7</v>
      </c>
      <c r="F2141" s="117">
        <v>3</v>
      </c>
      <c r="J2141" s="235">
        <f t="shared" si="99"/>
        <v>12</v>
      </c>
      <c r="K2141" s="236">
        <f t="shared" si="101"/>
        <v>1.8</v>
      </c>
      <c r="L2141" s="236">
        <f t="shared" si="100"/>
        <v>6.7200000000000006</v>
      </c>
    </row>
    <row r="2142" spans="1:12" hidden="1" x14ac:dyDescent="0.35">
      <c r="A2142" s="117">
        <v>12</v>
      </c>
      <c r="B2142" s="117">
        <v>75</v>
      </c>
      <c r="C2142" s="119">
        <v>5.0600000000000005</v>
      </c>
      <c r="D2142" s="117">
        <v>0.7</v>
      </c>
      <c r="E2142" s="117">
        <v>0.6</v>
      </c>
      <c r="F2142" s="117">
        <v>3</v>
      </c>
      <c r="J2142" s="235">
        <f t="shared" si="99"/>
        <v>12</v>
      </c>
      <c r="K2142" s="236">
        <f t="shared" si="101"/>
        <v>0.7</v>
      </c>
      <c r="L2142" s="236">
        <f t="shared" si="100"/>
        <v>5.0600000000000005</v>
      </c>
    </row>
    <row r="2143" spans="1:12" hidden="1" x14ac:dyDescent="0.35">
      <c r="A2143" s="117">
        <v>12</v>
      </c>
      <c r="B2143" s="117">
        <v>76</v>
      </c>
      <c r="C2143" s="119">
        <v>4.9399999999999995</v>
      </c>
      <c r="D2143" s="117">
        <v>0.6</v>
      </c>
      <c r="E2143" s="117">
        <v>0.5</v>
      </c>
      <c r="F2143" s="117">
        <v>3</v>
      </c>
      <c r="J2143" s="235">
        <f t="shared" si="99"/>
        <v>12</v>
      </c>
      <c r="K2143" s="236">
        <f t="shared" si="101"/>
        <v>0.6</v>
      </c>
      <c r="L2143" s="236">
        <f t="shared" si="100"/>
        <v>4.9399999999999995</v>
      </c>
    </row>
    <row r="2144" spans="1:12" hidden="1" x14ac:dyDescent="0.35">
      <c r="A2144" s="117">
        <v>12</v>
      </c>
      <c r="B2144" s="117">
        <v>77</v>
      </c>
      <c r="C2144" s="119">
        <v>6.04</v>
      </c>
      <c r="D2144" s="117">
        <v>1.3</v>
      </c>
      <c r="E2144" s="117">
        <v>1.2</v>
      </c>
      <c r="F2144" s="117">
        <v>3</v>
      </c>
      <c r="J2144" s="235">
        <f t="shared" si="99"/>
        <v>12</v>
      </c>
      <c r="K2144" s="236">
        <f t="shared" si="101"/>
        <v>1.3</v>
      </c>
      <c r="L2144" s="236">
        <f t="shared" si="100"/>
        <v>6.04</v>
      </c>
    </row>
    <row r="2145" spans="1:12" hidden="1" x14ac:dyDescent="0.35">
      <c r="A2145" s="117">
        <v>12</v>
      </c>
      <c r="B2145" s="117">
        <v>78</v>
      </c>
      <c r="C2145" s="119">
        <v>6.87</v>
      </c>
      <c r="D2145" s="117">
        <v>1.7</v>
      </c>
      <c r="E2145" s="117">
        <v>1.5</v>
      </c>
      <c r="F2145" s="117">
        <v>3</v>
      </c>
      <c r="J2145" s="235">
        <f t="shared" si="99"/>
        <v>12</v>
      </c>
      <c r="K2145" s="236">
        <f t="shared" si="101"/>
        <v>1.7</v>
      </c>
      <c r="L2145" s="236">
        <f t="shared" si="100"/>
        <v>6.87</v>
      </c>
    </row>
    <row r="2146" spans="1:12" hidden="1" x14ac:dyDescent="0.35">
      <c r="A2146" s="117">
        <v>12</v>
      </c>
      <c r="B2146" s="117">
        <v>79</v>
      </c>
      <c r="C2146" s="119">
        <v>5.01</v>
      </c>
      <c r="D2146" s="117">
        <v>0.7</v>
      </c>
      <c r="E2146" s="117">
        <v>0.6</v>
      </c>
      <c r="F2146" s="117">
        <v>3</v>
      </c>
      <c r="J2146" s="235">
        <f t="shared" si="99"/>
        <v>12</v>
      </c>
      <c r="K2146" s="236">
        <f t="shared" si="101"/>
        <v>0.7</v>
      </c>
      <c r="L2146" s="236">
        <f t="shared" si="100"/>
        <v>5.01</v>
      </c>
    </row>
    <row r="2147" spans="1:12" hidden="1" x14ac:dyDescent="0.35">
      <c r="A2147" s="117">
        <v>12</v>
      </c>
      <c r="B2147" s="117">
        <v>80</v>
      </c>
      <c r="C2147" s="119">
        <v>6.32</v>
      </c>
      <c r="D2147" s="117">
        <v>1.5</v>
      </c>
      <c r="E2147" s="117">
        <v>1.4</v>
      </c>
      <c r="F2147" s="117">
        <v>3</v>
      </c>
      <c r="J2147" s="235">
        <f t="shared" si="99"/>
        <v>12</v>
      </c>
      <c r="K2147" s="236">
        <f t="shared" si="101"/>
        <v>1.5</v>
      </c>
      <c r="L2147" s="236">
        <f t="shared" si="100"/>
        <v>6.32</v>
      </c>
    </row>
    <row r="2148" spans="1:12" hidden="1" x14ac:dyDescent="0.35">
      <c r="A2148" s="117">
        <v>12</v>
      </c>
      <c r="B2148" s="117">
        <v>81</v>
      </c>
      <c r="C2148" s="119">
        <v>6.67</v>
      </c>
      <c r="D2148" s="117">
        <v>2</v>
      </c>
      <c r="E2148" s="117">
        <v>1.8</v>
      </c>
      <c r="F2148" s="117">
        <v>3</v>
      </c>
      <c r="J2148" s="235">
        <f t="shared" si="99"/>
        <v>12</v>
      </c>
      <c r="K2148" s="236">
        <f t="shared" si="101"/>
        <v>2</v>
      </c>
      <c r="L2148" s="236">
        <f t="shared" si="100"/>
        <v>6.67</v>
      </c>
    </row>
    <row r="2149" spans="1:12" hidden="1" x14ac:dyDescent="0.35">
      <c r="A2149" s="117">
        <v>12</v>
      </c>
      <c r="B2149" s="117">
        <v>82</v>
      </c>
      <c r="C2149" s="119">
        <v>5.67</v>
      </c>
      <c r="D2149" s="117">
        <v>1.1000000000000001</v>
      </c>
      <c r="E2149" s="117">
        <v>1</v>
      </c>
      <c r="F2149" s="117">
        <v>3</v>
      </c>
      <c r="J2149" s="235">
        <f t="shared" si="99"/>
        <v>12</v>
      </c>
      <c r="K2149" s="236">
        <f t="shared" si="101"/>
        <v>1.1000000000000001</v>
      </c>
      <c r="L2149" s="236">
        <f t="shared" si="100"/>
        <v>5.67</v>
      </c>
    </row>
    <row r="2150" spans="1:12" hidden="1" x14ac:dyDescent="0.35">
      <c r="A2150" s="117">
        <v>12</v>
      </c>
      <c r="B2150" s="117">
        <v>83</v>
      </c>
      <c r="C2150" s="119">
        <v>6.6599999999999993</v>
      </c>
      <c r="D2150" s="117">
        <v>1.7</v>
      </c>
      <c r="E2150" s="117">
        <v>1.6</v>
      </c>
      <c r="F2150" s="117">
        <v>3</v>
      </c>
      <c r="J2150" s="235">
        <f t="shared" si="99"/>
        <v>12</v>
      </c>
      <c r="K2150" s="236">
        <f t="shared" si="101"/>
        <v>1.7</v>
      </c>
      <c r="L2150" s="236">
        <f t="shared" si="100"/>
        <v>6.6599999999999993</v>
      </c>
    </row>
    <row r="2151" spans="1:12" hidden="1" x14ac:dyDescent="0.35">
      <c r="A2151" s="117">
        <v>12</v>
      </c>
      <c r="B2151" s="117">
        <v>84</v>
      </c>
      <c r="C2151" s="119">
        <v>5.74</v>
      </c>
      <c r="D2151" s="117">
        <v>1.1000000000000001</v>
      </c>
      <c r="E2151" s="117">
        <v>1</v>
      </c>
      <c r="F2151" s="117">
        <v>3</v>
      </c>
      <c r="J2151" s="235">
        <f t="shared" si="99"/>
        <v>12</v>
      </c>
      <c r="K2151" s="236">
        <f t="shared" si="101"/>
        <v>1.1000000000000001</v>
      </c>
      <c r="L2151" s="236">
        <f t="shared" si="100"/>
        <v>5.74</v>
      </c>
    </row>
    <row r="2152" spans="1:12" hidden="1" x14ac:dyDescent="0.35">
      <c r="A2152" s="117">
        <v>12</v>
      </c>
      <c r="B2152" s="117">
        <v>85</v>
      </c>
      <c r="C2152" s="119">
        <v>7.0299999999999994</v>
      </c>
      <c r="D2152" s="117">
        <v>2.2999999999999998</v>
      </c>
      <c r="E2152" s="117">
        <v>2</v>
      </c>
      <c r="F2152" s="117">
        <v>3</v>
      </c>
      <c r="J2152" s="235">
        <f t="shared" si="99"/>
        <v>12</v>
      </c>
      <c r="K2152" s="236">
        <f t="shared" si="101"/>
        <v>2.2999999999999998</v>
      </c>
      <c r="L2152" s="236">
        <f t="shared" si="100"/>
        <v>7.0299999999999994</v>
      </c>
    </row>
    <row r="2153" spans="1:12" hidden="1" x14ac:dyDescent="0.35">
      <c r="A2153" s="117">
        <v>12</v>
      </c>
      <c r="B2153" s="117">
        <v>86</v>
      </c>
      <c r="C2153" s="119">
        <v>6.01</v>
      </c>
      <c r="D2153" s="117">
        <v>1.2</v>
      </c>
      <c r="E2153" s="117">
        <v>1.1000000000000001</v>
      </c>
      <c r="F2153" s="117">
        <v>3</v>
      </c>
      <c r="J2153" s="235">
        <f t="shared" si="99"/>
        <v>12</v>
      </c>
      <c r="K2153" s="236">
        <f t="shared" si="101"/>
        <v>1.2</v>
      </c>
      <c r="L2153" s="236">
        <f t="shared" si="100"/>
        <v>6.01</v>
      </c>
    </row>
    <row r="2154" spans="1:12" hidden="1" x14ac:dyDescent="0.35">
      <c r="A2154" s="117">
        <v>12</v>
      </c>
      <c r="B2154" s="117">
        <v>87</v>
      </c>
      <c r="C2154" s="119">
        <v>7.7200000000000006</v>
      </c>
      <c r="D2154" s="117">
        <v>3</v>
      </c>
      <c r="E2154" s="117">
        <v>2.8</v>
      </c>
      <c r="F2154" s="117">
        <v>3</v>
      </c>
      <c r="J2154" s="235">
        <f t="shared" si="99"/>
        <v>12</v>
      </c>
      <c r="K2154" s="236">
        <f t="shared" si="101"/>
        <v>3</v>
      </c>
      <c r="L2154" s="236">
        <f t="shared" si="100"/>
        <v>7.7200000000000006</v>
      </c>
    </row>
    <row r="2155" spans="1:12" hidden="1" x14ac:dyDescent="0.35">
      <c r="A2155" s="117">
        <v>12</v>
      </c>
      <c r="B2155" s="117">
        <v>88</v>
      </c>
      <c r="C2155" s="119">
        <v>6.36</v>
      </c>
      <c r="D2155" s="117">
        <v>1.6</v>
      </c>
      <c r="E2155" s="117">
        <v>1.5</v>
      </c>
      <c r="F2155" s="117">
        <v>3</v>
      </c>
      <c r="J2155" s="235">
        <f t="shared" si="99"/>
        <v>12</v>
      </c>
      <c r="K2155" s="236">
        <f t="shared" si="101"/>
        <v>1.6</v>
      </c>
      <c r="L2155" s="236">
        <f t="shared" si="100"/>
        <v>6.36</v>
      </c>
    </row>
    <row r="2156" spans="1:12" hidden="1" x14ac:dyDescent="0.35">
      <c r="A2156" s="117">
        <v>12</v>
      </c>
      <c r="B2156" s="117">
        <v>89</v>
      </c>
      <c r="C2156" s="119">
        <v>7.38</v>
      </c>
      <c r="D2156" s="117">
        <v>2.1</v>
      </c>
      <c r="E2156" s="117">
        <v>1.8</v>
      </c>
      <c r="F2156" s="117">
        <v>3</v>
      </c>
      <c r="J2156" s="235">
        <f t="shared" si="99"/>
        <v>12</v>
      </c>
      <c r="K2156" s="236">
        <f t="shared" si="101"/>
        <v>2.1</v>
      </c>
      <c r="L2156" s="236">
        <f t="shared" si="100"/>
        <v>7.38</v>
      </c>
    </row>
    <row r="2157" spans="1:12" hidden="1" x14ac:dyDescent="0.35">
      <c r="A2157" s="117">
        <v>12</v>
      </c>
      <c r="B2157" s="117">
        <v>90</v>
      </c>
      <c r="C2157" s="119">
        <v>7.05</v>
      </c>
      <c r="D2157" s="117">
        <v>2.1</v>
      </c>
      <c r="E2157" s="117">
        <v>1.8</v>
      </c>
      <c r="F2157" s="117">
        <v>3</v>
      </c>
      <c r="J2157" s="235">
        <f t="shared" si="99"/>
        <v>12</v>
      </c>
      <c r="K2157" s="236">
        <f t="shared" si="101"/>
        <v>2.1</v>
      </c>
      <c r="L2157" s="236">
        <f t="shared" si="100"/>
        <v>7.05</v>
      </c>
    </row>
    <row r="2158" spans="1:12" hidden="1" x14ac:dyDescent="0.35">
      <c r="A2158" s="117">
        <v>12</v>
      </c>
      <c r="B2158" s="117">
        <v>91</v>
      </c>
      <c r="C2158" s="119">
        <v>8.129999999999999</v>
      </c>
      <c r="D2158" s="117">
        <v>3.3</v>
      </c>
      <c r="E2158" s="117">
        <v>3</v>
      </c>
      <c r="F2158" s="117">
        <v>3</v>
      </c>
      <c r="J2158" s="235">
        <f t="shared" si="99"/>
        <v>12</v>
      </c>
      <c r="K2158" s="236">
        <f t="shared" si="101"/>
        <v>3.3</v>
      </c>
      <c r="L2158" s="236">
        <f t="shared" si="100"/>
        <v>8.129999999999999</v>
      </c>
    </row>
    <row r="2159" spans="1:12" hidden="1" x14ac:dyDescent="0.35">
      <c r="A2159" s="117">
        <v>12</v>
      </c>
      <c r="B2159" s="117">
        <v>92</v>
      </c>
      <c r="C2159" s="119">
        <v>7.38</v>
      </c>
      <c r="D2159" s="117">
        <v>2.7</v>
      </c>
      <c r="E2159" s="117">
        <v>2.5</v>
      </c>
      <c r="F2159" s="117">
        <v>3</v>
      </c>
      <c r="J2159" s="235">
        <f t="shared" si="99"/>
        <v>12</v>
      </c>
      <c r="K2159" s="236">
        <f t="shared" si="101"/>
        <v>2.7</v>
      </c>
      <c r="L2159" s="236">
        <f t="shared" si="100"/>
        <v>7.38</v>
      </c>
    </row>
    <row r="2160" spans="1:12" hidden="1" x14ac:dyDescent="0.35">
      <c r="A2160" s="117">
        <v>12</v>
      </c>
      <c r="B2160" s="117">
        <v>93</v>
      </c>
      <c r="C2160" s="119">
        <v>8.01</v>
      </c>
      <c r="D2160" s="117">
        <v>3.1</v>
      </c>
      <c r="E2160" s="117">
        <v>2.9</v>
      </c>
      <c r="F2160" s="117">
        <v>3</v>
      </c>
      <c r="J2160" s="235">
        <f t="shared" si="99"/>
        <v>12</v>
      </c>
      <c r="K2160" s="236">
        <f t="shared" si="101"/>
        <v>3.1</v>
      </c>
      <c r="L2160" s="236">
        <f t="shared" si="100"/>
        <v>8.01</v>
      </c>
    </row>
    <row r="2161" spans="1:12" hidden="1" x14ac:dyDescent="0.35">
      <c r="A2161" s="117">
        <v>12</v>
      </c>
      <c r="B2161" s="117">
        <v>94</v>
      </c>
      <c r="C2161" s="119">
        <v>7.4</v>
      </c>
      <c r="D2161" s="117">
        <v>2.2999999999999998</v>
      </c>
      <c r="E2161" s="117">
        <v>2</v>
      </c>
      <c r="F2161" s="117">
        <v>3</v>
      </c>
      <c r="J2161" s="235">
        <f t="shared" si="99"/>
        <v>12</v>
      </c>
      <c r="K2161" s="236">
        <f t="shared" si="101"/>
        <v>2.2999999999999998</v>
      </c>
      <c r="L2161" s="236">
        <f t="shared" si="100"/>
        <v>7.4</v>
      </c>
    </row>
    <row r="2162" spans="1:12" hidden="1" x14ac:dyDescent="0.35">
      <c r="A2162" s="117">
        <v>12</v>
      </c>
      <c r="B2162" s="117">
        <v>95</v>
      </c>
      <c r="C2162" s="119">
        <v>7.5</v>
      </c>
      <c r="D2162" s="117">
        <v>2.7</v>
      </c>
      <c r="E2162" s="117">
        <v>2.5</v>
      </c>
      <c r="F2162" s="117">
        <v>3</v>
      </c>
      <c r="J2162" s="235">
        <f t="shared" si="99"/>
        <v>12</v>
      </c>
      <c r="K2162" s="236">
        <f t="shared" si="101"/>
        <v>2.7</v>
      </c>
      <c r="L2162" s="236">
        <f t="shared" si="100"/>
        <v>7.5</v>
      </c>
    </row>
    <row r="2163" spans="1:12" hidden="1" x14ac:dyDescent="0.35">
      <c r="A2163" s="117">
        <v>12</v>
      </c>
      <c r="B2163" s="117">
        <v>96</v>
      </c>
      <c r="C2163" s="119">
        <v>7.44</v>
      </c>
      <c r="D2163" s="117">
        <v>2.7</v>
      </c>
      <c r="E2163" s="117">
        <v>2.5</v>
      </c>
      <c r="F2163" s="117">
        <v>3</v>
      </c>
      <c r="J2163" s="235">
        <f t="shared" si="99"/>
        <v>12</v>
      </c>
      <c r="K2163" s="236">
        <f t="shared" si="101"/>
        <v>2.7</v>
      </c>
      <c r="L2163" s="236">
        <f t="shared" si="100"/>
        <v>7.44</v>
      </c>
    </row>
    <row r="2164" spans="1:12" hidden="1" x14ac:dyDescent="0.35">
      <c r="A2164" s="117">
        <v>12</v>
      </c>
      <c r="B2164" s="117">
        <v>97</v>
      </c>
      <c r="C2164" s="119">
        <v>6.9</v>
      </c>
      <c r="D2164" s="117">
        <v>2</v>
      </c>
      <c r="E2164" s="117">
        <v>1.9</v>
      </c>
      <c r="F2164" s="117">
        <v>3</v>
      </c>
      <c r="J2164" s="235">
        <f t="shared" si="99"/>
        <v>12</v>
      </c>
      <c r="K2164" s="236">
        <f t="shared" si="101"/>
        <v>2</v>
      </c>
      <c r="L2164" s="236">
        <f t="shared" si="100"/>
        <v>6.9</v>
      </c>
    </row>
    <row r="2165" spans="1:12" hidden="1" x14ac:dyDescent="0.35">
      <c r="A2165" s="117">
        <v>12</v>
      </c>
      <c r="B2165" s="117">
        <v>98</v>
      </c>
      <c r="C2165" s="119">
        <v>7.9799999999999995</v>
      </c>
      <c r="D2165" s="117">
        <v>3.3</v>
      </c>
      <c r="E2165" s="117">
        <v>3</v>
      </c>
      <c r="F2165" s="117">
        <v>3</v>
      </c>
      <c r="J2165" s="235">
        <f t="shared" si="99"/>
        <v>12</v>
      </c>
      <c r="K2165" s="236">
        <f t="shared" si="101"/>
        <v>3.3</v>
      </c>
      <c r="L2165" s="236">
        <f t="shared" si="100"/>
        <v>7.9799999999999995</v>
      </c>
    </row>
    <row r="2166" spans="1:12" hidden="1" x14ac:dyDescent="0.35">
      <c r="A2166" s="117">
        <v>12</v>
      </c>
      <c r="B2166" s="117">
        <v>99</v>
      </c>
      <c r="C2166" s="119">
        <v>7.69</v>
      </c>
      <c r="D2166" s="117">
        <v>2.5</v>
      </c>
      <c r="E2166" s="117">
        <v>2.2999999999999998</v>
      </c>
      <c r="F2166" s="117">
        <v>3</v>
      </c>
      <c r="J2166" s="235">
        <f t="shared" si="99"/>
        <v>12</v>
      </c>
      <c r="K2166" s="236">
        <f t="shared" si="101"/>
        <v>2.5</v>
      </c>
      <c r="L2166" s="236">
        <f t="shared" si="100"/>
        <v>7.69</v>
      </c>
    </row>
    <row r="2167" spans="1:12" hidden="1" x14ac:dyDescent="0.35">
      <c r="A2167" s="117">
        <v>12</v>
      </c>
      <c r="B2167" s="117">
        <v>100</v>
      </c>
      <c r="C2167" s="119">
        <v>7.2900000000000009</v>
      </c>
      <c r="D2167" s="117">
        <v>2.4</v>
      </c>
      <c r="E2167" s="117">
        <v>2.2000000000000002</v>
      </c>
      <c r="F2167" s="117">
        <v>3</v>
      </c>
      <c r="J2167" s="235">
        <f t="shared" si="99"/>
        <v>12</v>
      </c>
      <c r="K2167" s="236">
        <f t="shared" si="101"/>
        <v>2.4</v>
      </c>
      <c r="L2167" s="236">
        <f t="shared" si="100"/>
        <v>7.2900000000000009</v>
      </c>
    </row>
    <row r="2168" spans="1:12" hidden="1" x14ac:dyDescent="0.35">
      <c r="A2168" s="117">
        <v>12</v>
      </c>
      <c r="B2168" s="117">
        <v>101</v>
      </c>
      <c r="C2168" s="119">
        <v>8.14</v>
      </c>
      <c r="D2168" s="117">
        <v>3.4</v>
      </c>
      <c r="E2168" s="117">
        <v>3</v>
      </c>
      <c r="F2168" s="117">
        <v>3</v>
      </c>
      <c r="J2168" s="235">
        <f t="shared" si="99"/>
        <v>12</v>
      </c>
      <c r="K2168" s="236">
        <f t="shared" si="101"/>
        <v>3.4</v>
      </c>
      <c r="L2168" s="236">
        <f t="shared" si="100"/>
        <v>8.14</v>
      </c>
    </row>
    <row r="2169" spans="1:12" hidden="1" x14ac:dyDescent="0.35">
      <c r="A2169" s="117">
        <v>12</v>
      </c>
      <c r="B2169" s="117">
        <v>102</v>
      </c>
      <c r="C2169" s="119">
        <v>7.0200000000000005</v>
      </c>
      <c r="D2169" s="117">
        <v>1.9</v>
      </c>
      <c r="E2169" s="117">
        <v>1.8</v>
      </c>
      <c r="F2169" s="117">
        <v>3</v>
      </c>
      <c r="J2169" s="235">
        <f t="shared" si="99"/>
        <v>12</v>
      </c>
      <c r="K2169" s="236">
        <f t="shared" si="101"/>
        <v>1.9</v>
      </c>
      <c r="L2169" s="236">
        <f t="shared" si="100"/>
        <v>7.0200000000000005</v>
      </c>
    </row>
    <row r="2170" spans="1:12" hidden="1" x14ac:dyDescent="0.35">
      <c r="A2170" s="117">
        <v>12</v>
      </c>
      <c r="B2170" s="117">
        <v>103</v>
      </c>
      <c r="C2170" s="119">
        <v>7</v>
      </c>
      <c r="D2170" s="117">
        <v>2.2000000000000002</v>
      </c>
      <c r="E2170" s="117">
        <v>2</v>
      </c>
      <c r="F2170" s="117">
        <v>3</v>
      </c>
      <c r="J2170" s="235">
        <f t="shared" si="99"/>
        <v>12</v>
      </c>
      <c r="K2170" s="236">
        <f t="shared" si="101"/>
        <v>2.2000000000000002</v>
      </c>
      <c r="L2170" s="236">
        <f t="shared" si="100"/>
        <v>7</v>
      </c>
    </row>
    <row r="2171" spans="1:12" hidden="1" x14ac:dyDescent="0.35">
      <c r="A2171" s="117">
        <v>12</v>
      </c>
      <c r="B2171" s="117">
        <v>104</v>
      </c>
      <c r="C2171" s="119">
        <v>7.9799999999999995</v>
      </c>
      <c r="D2171" s="117">
        <v>3.2</v>
      </c>
      <c r="E2171" s="117">
        <v>2.9</v>
      </c>
      <c r="F2171" s="117">
        <v>3</v>
      </c>
      <c r="J2171" s="235">
        <f t="shared" si="99"/>
        <v>12</v>
      </c>
      <c r="K2171" s="236">
        <f t="shared" si="101"/>
        <v>3.2</v>
      </c>
      <c r="L2171" s="236">
        <f t="shared" si="100"/>
        <v>7.9799999999999995</v>
      </c>
    </row>
    <row r="2172" spans="1:12" hidden="1" x14ac:dyDescent="0.35">
      <c r="A2172" s="117">
        <v>12</v>
      </c>
      <c r="B2172" s="117">
        <v>105</v>
      </c>
      <c r="C2172" s="119">
        <v>6.57</v>
      </c>
      <c r="D2172" s="117">
        <v>1.9</v>
      </c>
      <c r="E2172" s="117">
        <v>1.8</v>
      </c>
      <c r="F2172" s="117">
        <v>3</v>
      </c>
      <c r="J2172" s="235">
        <f t="shared" si="99"/>
        <v>12</v>
      </c>
      <c r="K2172" s="236">
        <f t="shared" si="101"/>
        <v>1.9</v>
      </c>
      <c r="L2172" s="236">
        <f t="shared" si="100"/>
        <v>6.57</v>
      </c>
    </row>
    <row r="2173" spans="1:12" hidden="1" x14ac:dyDescent="0.35">
      <c r="A2173" s="117">
        <v>12</v>
      </c>
      <c r="B2173" s="117">
        <v>106</v>
      </c>
      <c r="C2173" s="119">
        <v>6.07</v>
      </c>
      <c r="D2173" s="117">
        <v>1.5</v>
      </c>
      <c r="E2173" s="117">
        <v>1.4</v>
      </c>
      <c r="F2173" s="117">
        <v>3</v>
      </c>
      <c r="J2173" s="235">
        <f t="shared" si="99"/>
        <v>12</v>
      </c>
      <c r="K2173" s="236">
        <f t="shared" si="101"/>
        <v>1.5</v>
      </c>
      <c r="L2173" s="236">
        <f t="shared" si="100"/>
        <v>6.07</v>
      </c>
    </row>
    <row r="2174" spans="1:12" hidden="1" x14ac:dyDescent="0.35">
      <c r="A2174" s="117">
        <v>12</v>
      </c>
      <c r="B2174" s="117">
        <v>107</v>
      </c>
      <c r="C2174" s="119">
        <v>6.82</v>
      </c>
      <c r="D2174" s="117">
        <v>2.1</v>
      </c>
      <c r="E2174" s="117">
        <v>1.9</v>
      </c>
      <c r="F2174" s="117">
        <v>3</v>
      </c>
      <c r="J2174" s="235">
        <f t="shared" si="99"/>
        <v>12</v>
      </c>
      <c r="K2174" s="236">
        <f t="shared" si="101"/>
        <v>2.1</v>
      </c>
      <c r="L2174" s="236">
        <f t="shared" si="100"/>
        <v>6.82</v>
      </c>
    </row>
    <row r="2175" spans="1:12" hidden="1" x14ac:dyDescent="0.35">
      <c r="A2175" s="117">
        <v>12</v>
      </c>
      <c r="B2175" s="117">
        <v>108</v>
      </c>
      <c r="C2175" s="119">
        <v>7.4799999999999995</v>
      </c>
      <c r="D2175" s="117">
        <v>2.2000000000000002</v>
      </c>
      <c r="E2175" s="117">
        <v>2</v>
      </c>
      <c r="F2175" s="117">
        <v>3</v>
      </c>
      <c r="J2175" s="235">
        <f t="shared" si="99"/>
        <v>12</v>
      </c>
      <c r="K2175" s="236">
        <f t="shared" si="101"/>
        <v>2.2000000000000002</v>
      </c>
      <c r="L2175" s="236">
        <f t="shared" si="100"/>
        <v>7.4799999999999995</v>
      </c>
    </row>
    <row r="2176" spans="1:12" hidden="1" x14ac:dyDescent="0.35">
      <c r="A2176" s="117">
        <v>12</v>
      </c>
      <c r="B2176" s="117">
        <v>109</v>
      </c>
      <c r="C2176" s="119">
        <v>7.1400000000000006</v>
      </c>
      <c r="D2176" s="117">
        <v>2.5</v>
      </c>
      <c r="E2176" s="117">
        <v>2.2999999999999998</v>
      </c>
      <c r="F2176" s="117">
        <v>3</v>
      </c>
      <c r="J2176" s="235">
        <f t="shared" si="99"/>
        <v>12</v>
      </c>
      <c r="K2176" s="236">
        <f t="shared" si="101"/>
        <v>2.5</v>
      </c>
      <c r="L2176" s="236">
        <f t="shared" si="100"/>
        <v>7.1400000000000006</v>
      </c>
    </row>
    <row r="2177" spans="1:12" hidden="1" x14ac:dyDescent="0.35">
      <c r="A2177" s="117">
        <v>12</v>
      </c>
      <c r="B2177" s="117">
        <v>110</v>
      </c>
      <c r="C2177" s="119">
        <v>7.1599999999999993</v>
      </c>
      <c r="D2177" s="117">
        <v>2.2999999999999998</v>
      </c>
      <c r="E2177" s="117">
        <v>2</v>
      </c>
      <c r="F2177" s="117">
        <v>3</v>
      </c>
      <c r="J2177" s="235">
        <f t="shared" si="99"/>
        <v>12</v>
      </c>
      <c r="K2177" s="236">
        <f t="shared" si="101"/>
        <v>2.2999999999999998</v>
      </c>
      <c r="L2177" s="236">
        <f t="shared" si="100"/>
        <v>7.1599999999999993</v>
      </c>
    </row>
    <row r="2178" spans="1:12" hidden="1" x14ac:dyDescent="0.35">
      <c r="A2178" s="117">
        <v>12</v>
      </c>
      <c r="B2178" s="117">
        <v>111</v>
      </c>
      <c r="C2178" s="119">
        <v>7.9099999999999993</v>
      </c>
      <c r="D2178" s="117">
        <v>3</v>
      </c>
      <c r="E2178" s="117">
        <v>2.8</v>
      </c>
      <c r="F2178" s="117">
        <v>3</v>
      </c>
      <c r="J2178" s="235">
        <f t="shared" si="99"/>
        <v>12</v>
      </c>
      <c r="K2178" s="236">
        <f t="shared" si="101"/>
        <v>3</v>
      </c>
      <c r="L2178" s="236">
        <f t="shared" si="100"/>
        <v>7.9099999999999993</v>
      </c>
    </row>
    <row r="2179" spans="1:12" hidden="1" x14ac:dyDescent="0.35">
      <c r="A2179" s="117">
        <v>12</v>
      </c>
      <c r="B2179" s="117">
        <v>112</v>
      </c>
      <c r="C2179" s="119">
        <v>7.2200000000000006</v>
      </c>
      <c r="D2179" s="117">
        <v>2.4</v>
      </c>
      <c r="E2179" s="117">
        <v>2.2000000000000002</v>
      </c>
      <c r="F2179" s="117">
        <v>3</v>
      </c>
      <c r="J2179" s="235">
        <f t="shared" si="99"/>
        <v>12</v>
      </c>
      <c r="K2179" s="236">
        <f t="shared" si="101"/>
        <v>2.4</v>
      </c>
      <c r="L2179" s="236">
        <f t="shared" si="100"/>
        <v>7.2200000000000006</v>
      </c>
    </row>
    <row r="2180" spans="1:12" hidden="1" x14ac:dyDescent="0.35">
      <c r="A2180" s="117">
        <v>12</v>
      </c>
      <c r="B2180" s="117">
        <v>113</v>
      </c>
      <c r="C2180" s="119">
        <v>6.26</v>
      </c>
      <c r="D2180" s="117">
        <v>1.6</v>
      </c>
      <c r="E2180" s="117">
        <v>1.5</v>
      </c>
      <c r="F2180" s="117">
        <v>3</v>
      </c>
      <c r="J2180" s="235">
        <f t="shared" si="99"/>
        <v>12</v>
      </c>
      <c r="K2180" s="236">
        <f t="shared" si="101"/>
        <v>1.6</v>
      </c>
      <c r="L2180" s="236">
        <f t="shared" si="100"/>
        <v>6.26</v>
      </c>
    </row>
    <row r="2181" spans="1:12" hidden="1" x14ac:dyDescent="0.35">
      <c r="A2181" s="117">
        <v>12</v>
      </c>
      <c r="B2181" s="117">
        <v>114</v>
      </c>
      <c r="C2181" s="119">
        <v>7.1099999999999994</v>
      </c>
      <c r="D2181" s="117">
        <v>2.2999999999999998</v>
      </c>
      <c r="E2181" s="117">
        <v>2.1</v>
      </c>
      <c r="F2181" s="117">
        <v>3</v>
      </c>
      <c r="J2181" s="235">
        <f t="shared" si="99"/>
        <v>12</v>
      </c>
      <c r="K2181" s="236">
        <f t="shared" si="101"/>
        <v>2.2999999999999998</v>
      </c>
      <c r="L2181" s="236">
        <f t="shared" si="100"/>
        <v>7.1099999999999994</v>
      </c>
    </row>
    <row r="2182" spans="1:12" hidden="1" x14ac:dyDescent="0.35">
      <c r="A2182" s="117">
        <v>12</v>
      </c>
      <c r="B2182" s="117">
        <v>115</v>
      </c>
      <c r="C2182" s="119">
        <v>6.7900000000000009</v>
      </c>
      <c r="D2182" s="117">
        <v>1.8</v>
      </c>
      <c r="E2182" s="117">
        <v>1.7</v>
      </c>
      <c r="F2182" s="117">
        <v>3</v>
      </c>
      <c r="J2182" s="235">
        <f t="shared" si="99"/>
        <v>12</v>
      </c>
      <c r="K2182" s="236">
        <f t="shared" si="101"/>
        <v>1.8</v>
      </c>
      <c r="L2182" s="236">
        <f t="shared" si="100"/>
        <v>6.7900000000000009</v>
      </c>
    </row>
    <row r="2183" spans="1:12" hidden="1" x14ac:dyDescent="0.35">
      <c r="A2183" s="117">
        <v>12</v>
      </c>
      <c r="B2183" s="117">
        <v>116</v>
      </c>
      <c r="C2183" s="119">
        <v>5.95</v>
      </c>
      <c r="D2183" s="117">
        <v>1.2</v>
      </c>
      <c r="E2183" s="117">
        <v>1.1000000000000001</v>
      </c>
      <c r="F2183" s="117">
        <v>3</v>
      </c>
      <c r="J2183" s="235">
        <f t="shared" si="99"/>
        <v>12</v>
      </c>
      <c r="K2183" s="236">
        <f t="shared" si="101"/>
        <v>1.2</v>
      </c>
      <c r="L2183" s="236">
        <f t="shared" si="100"/>
        <v>5.95</v>
      </c>
    </row>
    <row r="2184" spans="1:12" hidden="1" x14ac:dyDescent="0.35">
      <c r="A2184" s="117">
        <v>12</v>
      </c>
      <c r="B2184" s="117">
        <v>117</v>
      </c>
      <c r="C2184" s="119">
        <v>6.4599999999999991</v>
      </c>
      <c r="D2184" s="117">
        <v>1.6</v>
      </c>
      <c r="E2184" s="117">
        <v>1.5</v>
      </c>
      <c r="F2184" s="117">
        <v>3</v>
      </c>
      <c r="J2184" s="235">
        <f t="shared" si="99"/>
        <v>12</v>
      </c>
      <c r="K2184" s="236">
        <f t="shared" si="101"/>
        <v>1.6</v>
      </c>
      <c r="L2184" s="236">
        <f t="shared" si="100"/>
        <v>6.4599999999999991</v>
      </c>
    </row>
    <row r="2185" spans="1:12" hidden="1" x14ac:dyDescent="0.35">
      <c r="A2185" s="117">
        <v>12</v>
      </c>
      <c r="B2185" s="117">
        <v>118</v>
      </c>
      <c r="C2185" s="119">
        <v>7.88</v>
      </c>
      <c r="D2185" s="117">
        <v>3</v>
      </c>
      <c r="E2185" s="117">
        <v>2.7</v>
      </c>
      <c r="F2185" s="117">
        <v>3</v>
      </c>
      <c r="J2185" s="235">
        <f t="shared" si="99"/>
        <v>12</v>
      </c>
      <c r="K2185" s="236">
        <f t="shared" si="101"/>
        <v>3</v>
      </c>
      <c r="L2185" s="236">
        <f t="shared" si="100"/>
        <v>7.88</v>
      </c>
    </row>
    <row r="2186" spans="1:12" hidden="1" x14ac:dyDescent="0.35">
      <c r="A2186" s="117">
        <v>12</v>
      </c>
      <c r="B2186" s="117">
        <v>119</v>
      </c>
      <c r="C2186" s="119">
        <v>6.99</v>
      </c>
      <c r="D2186" s="117">
        <v>2.1</v>
      </c>
      <c r="E2186" s="117">
        <v>1.9</v>
      </c>
      <c r="F2186" s="117">
        <v>3</v>
      </c>
      <c r="J2186" s="235">
        <f t="shared" si="99"/>
        <v>12</v>
      </c>
      <c r="K2186" s="236">
        <f t="shared" si="101"/>
        <v>2.1</v>
      </c>
      <c r="L2186" s="236">
        <f t="shared" si="100"/>
        <v>6.99</v>
      </c>
    </row>
    <row r="2187" spans="1:12" hidden="1" x14ac:dyDescent="0.35">
      <c r="A2187" s="117">
        <v>12</v>
      </c>
      <c r="B2187" s="117">
        <v>120</v>
      </c>
      <c r="C2187" s="119">
        <v>8.07</v>
      </c>
      <c r="D2187" s="117">
        <v>3.5</v>
      </c>
      <c r="E2187" s="117">
        <v>3.2</v>
      </c>
      <c r="F2187" s="117">
        <v>3</v>
      </c>
      <c r="J2187" s="235">
        <f t="shared" ref="J2187:J2250" si="102">+A2187</f>
        <v>12</v>
      </c>
      <c r="K2187" s="236">
        <f t="shared" si="101"/>
        <v>3.5</v>
      </c>
      <c r="L2187" s="236">
        <f t="shared" ref="L2187:L2250" si="103">+C2187</f>
        <v>8.07</v>
      </c>
    </row>
    <row r="2188" spans="1:12" hidden="1" x14ac:dyDescent="0.35">
      <c r="A2188" s="117">
        <v>12</v>
      </c>
      <c r="B2188" s="117">
        <v>121</v>
      </c>
      <c r="C2188" s="119">
        <v>7.87</v>
      </c>
      <c r="D2188" s="117">
        <v>3.4</v>
      </c>
      <c r="E2188" s="117">
        <v>3.1</v>
      </c>
      <c r="F2188" s="117">
        <v>3</v>
      </c>
      <c r="J2188" s="235">
        <f t="shared" si="102"/>
        <v>12</v>
      </c>
      <c r="K2188" s="236">
        <f t="shared" si="101"/>
        <v>3.4</v>
      </c>
      <c r="L2188" s="236">
        <f t="shared" si="103"/>
        <v>7.87</v>
      </c>
    </row>
    <row r="2189" spans="1:12" hidden="1" x14ac:dyDescent="0.35">
      <c r="A2189" s="117">
        <v>12</v>
      </c>
      <c r="B2189" s="117">
        <v>122</v>
      </c>
      <c r="C2189" s="119">
        <v>8.2099999999999991</v>
      </c>
      <c r="D2189" s="117">
        <v>3.8</v>
      </c>
      <c r="E2189" s="117">
        <v>3.2</v>
      </c>
      <c r="F2189" s="117">
        <v>3</v>
      </c>
      <c r="J2189" s="235">
        <f t="shared" si="102"/>
        <v>12</v>
      </c>
      <c r="K2189" s="236">
        <f t="shared" si="101"/>
        <v>3.8</v>
      </c>
      <c r="L2189" s="236">
        <f t="shared" si="103"/>
        <v>8.2099999999999991</v>
      </c>
    </row>
    <row r="2190" spans="1:12" hidden="1" x14ac:dyDescent="0.35">
      <c r="A2190" s="117">
        <v>12</v>
      </c>
      <c r="B2190" s="117">
        <v>123</v>
      </c>
      <c r="C2190" s="119">
        <v>7.93</v>
      </c>
      <c r="D2190" s="117">
        <v>3</v>
      </c>
      <c r="E2190" s="117">
        <v>2.7</v>
      </c>
      <c r="F2190" s="117">
        <v>3</v>
      </c>
      <c r="J2190" s="235">
        <f t="shared" si="102"/>
        <v>12</v>
      </c>
      <c r="K2190" s="236">
        <f t="shared" si="101"/>
        <v>3</v>
      </c>
      <c r="L2190" s="236">
        <f t="shared" si="103"/>
        <v>7.93</v>
      </c>
    </row>
    <row r="2191" spans="1:12" hidden="1" x14ac:dyDescent="0.35">
      <c r="A2191" s="117">
        <v>12</v>
      </c>
      <c r="B2191" s="117">
        <v>124</v>
      </c>
      <c r="C2191" s="119">
        <v>7.0200000000000005</v>
      </c>
      <c r="D2191" s="117">
        <v>2</v>
      </c>
      <c r="E2191" s="117">
        <v>1.8</v>
      </c>
      <c r="F2191" s="117">
        <v>3</v>
      </c>
      <c r="J2191" s="235">
        <f t="shared" si="102"/>
        <v>12</v>
      </c>
      <c r="K2191" s="236">
        <f t="shared" si="101"/>
        <v>2</v>
      </c>
      <c r="L2191" s="236">
        <f t="shared" si="103"/>
        <v>7.0200000000000005</v>
      </c>
    </row>
    <row r="2192" spans="1:12" hidden="1" x14ac:dyDescent="0.35">
      <c r="A2192" s="117">
        <v>12</v>
      </c>
      <c r="B2192" s="117">
        <v>125</v>
      </c>
      <c r="C2192" s="119">
        <v>7.0400000000000009</v>
      </c>
      <c r="D2192" s="117">
        <v>2.2000000000000002</v>
      </c>
      <c r="E2192" s="117">
        <v>2</v>
      </c>
      <c r="F2192" s="117">
        <v>3</v>
      </c>
      <c r="J2192" s="235">
        <f t="shared" si="102"/>
        <v>12</v>
      </c>
      <c r="K2192" s="236">
        <f t="shared" si="101"/>
        <v>2.2000000000000002</v>
      </c>
      <c r="L2192" s="236">
        <f t="shared" si="103"/>
        <v>7.0400000000000009</v>
      </c>
    </row>
    <row r="2193" spans="1:12" hidden="1" x14ac:dyDescent="0.35">
      <c r="A2193" s="117">
        <v>12</v>
      </c>
      <c r="B2193" s="117">
        <v>126</v>
      </c>
      <c r="C2193" s="119">
        <v>7.32</v>
      </c>
      <c r="D2193" s="117">
        <v>2.2999999999999998</v>
      </c>
      <c r="E2193" s="117">
        <v>2</v>
      </c>
      <c r="F2193" s="117">
        <v>3</v>
      </c>
      <c r="J2193" s="235">
        <f t="shared" si="102"/>
        <v>12</v>
      </c>
      <c r="K2193" s="236">
        <f t="shared" si="101"/>
        <v>2.2999999999999998</v>
      </c>
      <c r="L2193" s="236">
        <f t="shared" si="103"/>
        <v>7.32</v>
      </c>
    </row>
    <row r="2194" spans="1:12" hidden="1" x14ac:dyDescent="0.35">
      <c r="A2194" s="117">
        <v>12</v>
      </c>
      <c r="B2194" s="117">
        <v>127</v>
      </c>
      <c r="C2194" s="119">
        <v>7.26</v>
      </c>
      <c r="D2194" s="117">
        <v>2.5</v>
      </c>
      <c r="E2194" s="117">
        <v>2.2000000000000002</v>
      </c>
      <c r="F2194" s="117">
        <v>3</v>
      </c>
      <c r="J2194" s="235">
        <f t="shared" si="102"/>
        <v>12</v>
      </c>
      <c r="K2194" s="236">
        <f t="shared" si="101"/>
        <v>2.5</v>
      </c>
      <c r="L2194" s="236">
        <f t="shared" si="103"/>
        <v>7.26</v>
      </c>
    </row>
    <row r="2195" spans="1:12" hidden="1" x14ac:dyDescent="0.35">
      <c r="A2195" s="117">
        <v>12</v>
      </c>
      <c r="B2195" s="117">
        <v>128</v>
      </c>
      <c r="C2195" s="119">
        <v>7.2200000000000006</v>
      </c>
      <c r="D2195" s="117">
        <v>2.4</v>
      </c>
      <c r="E2195" s="117">
        <v>2.1</v>
      </c>
      <c r="F2195" s="117">
        <v>3</v>
      </c>
      <c r="J2195" s="235">
        <f t="shared" si="102"/>
        <v>12</v>
      </c>
      <c r="K2195" s="236">
        <f t="shared" ref="K2195:K2258" si="104">+D2195</f>
        <v>2.4</v>
      </c>
      <c r="L2195" s="236">
        <f t="shared" si="103"/>
        <v>7.2200000000000006</v>
      </c>
    </row>
    <row r="2196" spans="1:12" hidden="1" x14ac:dyDescent="0.35">
      <c r="A2196" s="117">
        <v>12</v>
      </c>
      <c r="B2196" s="117">
        <v>129</v>
      </c>
      <c r="C2196" s="119">
        <v>6.9</v>
      </c>
      <c r="D2196" s="117">
        <v>2</v>
      </c>
      <c r="E2196" s="117">
        <v>1.8</v>
      </c>
      <c r="F2196" s="117">
        <v>3</v>
      </c>
      <c r="J2196" s="235">
        <f t="shared" si="102"/>
        <v>12</v>
      </c>
      <c r="K2196" s="236">
        <f t="shared" si="104"/>
        <v>2</v>
      </c>
      <c r="L2196" s="236">
        <f t="shared" si="103"/>
        <v>6.9</v>
      </c>
    </row>
    <row r="2197" spans="1:12" hidden="1" x14ac:dyDescent="0.35">
      <c r="A2197" s="117">
        <v>12</v>
      </c>
      <c r="B2197" s="117">
        <v>130</v>
      </c>
      <c r="C2197" s="119">
        <v>7.4099999999999993</v>
      </c>
      <c r="D2197" s="117">
        <v>2.6</v>
      </c>
      <c r="E2197" s="117">
        <v>2.2000000000000002</v>
      </c>
      <c r="F2197" s="117">
        <v>3</v>
      </c>
      <c r="J2197" s="235">
        <f t="shared" si="102"/>
        <v>12</v>
      </c>
      <c r="K2197" s="236">
        <f t="shared" si="104"/>
        <v>2.6</v>
      </c>
      <c r="L2197" s="236">
        <f t="shared" si="103"/>
        <v>7.4099999999999993</v>
      </c>
    </row>
    <row r="2198" spans="1:12" hidden="1" x14ac:dyDescent="0.35">
      <c r="A2198" s="117">
        <v>12</v>
      </c>
      <c r="B2198" s="117">
        <v>131</v>
      </c>
      <c r="C2198" s="119">
        <v>6.9700000000000006</v>
      </c>
      <c r="D2198" s="117">
        <v>2.4</v>
      </c>
      <c r="E2198" s="117">
        <v>2.1</v>
      </c>
      <c r="F2198" s="117">
        <v>3</v>
      </c>
      <c r="J2198" s="235">
        <f t="shared" si="102"/>
        <v>12</v>
      </c>
      <c r="K2198" s="236">
        <f t="shared" si="104"/>
        <v>2.4</v>
      </c>
      <c r="L2198" s="236">
        <f t="shared" si="103"/>
        <v>6.9700000000000006</v>
      </c>
    </row>
    <row r="2199" spans="1:12" hidden="1" x14ac:dyDescent="0.35">
      <c r="A2199" s="117">
        <v>12</v>
      </c>
      <c r="B2199" s="117">
        <v>132</v>
      </c>
      <c r="C2199" s="119">
        <v>7.44</v>
      </c>
      <c r="D2199" s="117">
        <v>2.6</v>
      </c>
      <c r="E2199" s="117">
        <v>2.2999999999999998</v>
      </c>
      <c r="F2199" s="117">
        <v>3</v>
      </c>
      <c r="J2199" s="235">
        <f t="shared" si="102"/>
        <v>12</v>
      </c>
      <c r="K2199" s="236">
        <f t="shared" si="104"/>
        <v>2.6</v>
      </c>
      <c r="L2199" s="236">
        <f t="shared" si="103"/>
        <v>7.44</v>
      </c>
    </row>
    <row r="2200" spans="1:12" hidden="1" x14ac:dyDescent="0.35">
      <c r="A2200" s="117">
        <v>12</v>
      </c>
      <c r="B2200" s="117">
        <v>133</v>
      </c>
      <c r="C2200" s="119">
        <v>7.0400000000000009</v>
      </c>
      <c r="D2200" s="117">
        <v>2.2999999999999998</v>
      </c>
      <c r="E2200" s="117">
        <v>2.1</v>
      </c>
      <c r="F2200" s="117">
        <v>3</v>
      </c>
      <c r="J2200" s="235">
        <f t="shared" si="102"/>
        <v>12</v>
      </c>
      <c r="K2200" s="236">
        <f t="shared" si="104"/>
        <v>2.2999999999999998</v>
      </c>
      <c r="L2200" s="236">
        <f t="shared" si="103"/>
        <v>7.0400000000000009</v>
      </c>
    </row>
    <row r="2201" spans="1:12" hidden="1" x14ac:dyDescent="0.35">
      <c r="A2201" s="117">
        <v>12</v>
      </c>
      <c r="B2201" s="117">
        <v>134</v>
      </c>
      <c r="C2201" s="119">
        <v>7.5400000000000009</v>
      </c>
      <c r="D2201" s="117">
        <v>2.7</v>
      </c>
      <c r="E2201" s="117">
        <v>2.5</v>
      </c>
      <c r="F2201" s="117">
        <v>3</v>
      </c>
      <c r="J2201" s="235">
        <f t="shared" si="102"/>
        <v>12</v>
      </c>
      <c r="K2201" s="236">
        <f t="shared" si="104"/>
        <v>2.7</v>
      </c>
      <c r="L2201" s="236">
        <f t="shared" si="103"/>
        <v>7.5400000000000009</v>
      </c>
    </row>
    <row r="2202" spans="1:12" hidden="1" x14ac:dyDescent="0.35">
      <c r="A2202" s="117">
        <v>12</v>
      </c>
      <c r="B2202" s="117">
        <v>135</v>
      </c>
      <c r="C2202" s="119">
        <v>8.4599999999999991</v>
      </c>
      <c r="D2202" s="117">
        <v>3.9</v>
      </c>
      <c r="E2202" s="117">
        <v>3.5</v>
      </c>
      <c r="F2202" s="117">
        <v>3</v>
      </c>
      <c r="J2202" s="235">
        <f t="shared" si="102"/>
        <v>12</v>
      </c>
      <c r="K2202" s="236">
        <f t="shared" si="104"/>
        <v>3.9</v>
      </c>
      <c r="L2202" s="236">
        <f t="shared" si="103"/>
        <v>8.4599999999999991</v>
      </c>
    </row>
    <row r="2203" spans="1:12" hidden="1" x14ac:dyDescent="0.35">
      <c r="A2203" s="117">
        <v>12</v>
      </c>
      <c r="B2203" s="117">
        <v>136</v>
      </c>
      <c r="C2203" s="119">
        <v>7.62</v>
      </c>
      <c r="D2203" s="117">
        <v>3</v>
      </c>
      <c r="E2203" s="117">
        <v>2.7</v>
      </c>
      <c r="F2203" s="117">
        <v>3</v>
      </c>
      <c r="J2203" s="235">
        <f t="shared" si="102"/>
        <v>12</v>
      </c>
      <c r="K2203" s="236">
        <f t="shared" si="104"/>
        <v>3</v>
      </c>
      <c r="L2203" s="236">
        <f t="shared" si="103"/>
        <v>7.62</v>
      </c>
    </row>
    <row r="2204" spans="1:12" hidden="1" x14ac:dyDescent="0.35">
      <c r="A2204" s="117">
        <v>12</v>
      </c>
      <c r="B2204" s="117">
        <v>137</v>
      </c>
      <c r="C2204" s="119">
        <v>7.17</v>
      </c>
      <c r="D2204" s="117">
        <v>2.2999999999999998</v>
      </c>
      <c r="E2204" s="117">
        <v>2.1</v>
      </c>
      <c r="F2204" s="117">
        <v>3</v>
      </c>
      <c r="J2204" s="235">
        <f t="shared" si="102"/>
        <v>12</v>
      </c>
      <c r="K2204" s="236">
        <f t="shared" si="104"/>
        <v>2.2999999999999998</v>
      </c>
      <c r="L2204" s="236">
        <f t="shared" si="103"/>
        <v>7.17</v>
      </c>
    </row>
    <row r="2205" spans="1:12" hidden="1" x14ac:dyDescent="0.35">
      <c r="A2205" s="117">
        <v>12</v>
      </c>
      <c r="B2205" s="117">
        <v>138</v>
      </c>
      <c r="C2205" s="119">
        <v>7.38</v>
      </c>
      <c r="D2205" s="117">
        <v>2.6</v>
      </c>
      <c r="E2205" s="117">
        <v>2.2999999999999998</v>
      </c>
      <c r="F2205" s="117">
        <v>3</v>
      </c>
      <c r="J2205" s="235">
        <f t="shared" si="102"/>
        <v>12</v>
      </c>
      <c r="K2205" s="236">
        <f t="shared" si="104"/>
        <v>2.6</v>
      </c>
      <c r="L2205" s="236">
        <f t="shared" si="103"/>
        <v>7.38</v>
      </c>
    </row>
    <row r="2206" spans="1:12" hidden="1" x14ac:dyDescent="0.35">
      <c r="A2206" s="117">
        <v>12</v>
      </c>
      <c r="B2206" s="117">
        <v>139</v>
      </c>
      <c r="C2206" s="119">
        <v>6.9700000000000006</v>
      </c>
      <c r="D2206" s="117">
        <v>1.9</v>
      </c>
      <c r="E2206" s="117">
        <v>1.8</v>
      </c>
      <c r="F2206" s="117">
        <v>3</v>
      </c>
      <c r="J2206" s="235">
        <f t="shared" si="102"/>
        <v>12</v>
      </c>
      <c r="K2206" s="236">
        <f t="shared" si="104"/>
        <v>1.9</v>
      </c>
      <c r="L2206" s="236">
        <f t="shared" si="103"/>
        <v>6.9700000000000006</v>
      </c>
    </row>
    <row r="2207" spans="1:12" hidden="1" x14ac:dyDescent="0.35">
      <c r="A2207" s="117">
        <v>12</v>
      </c>
      <c r="B2207" s="117">
        <v>140</v>
      </c>
      <c r="C2207" s="119">
        <v>6.9700000000000006</v>
      </c>
      <c r="D2207" s="117">
        <v>2.4</v>
      </c>
      <c r="E2207" s="117">
        <v>2.2000000000000002</v>
      </c>
      <c r="F2207" s="117">
        <v>3</v>
      </c>
      <c r="J2207" s="235">
        <f t="shared" si="102"/>
        <v>12</v>
      </c>
      <c r="K2207" s="236">
        <f t="shared" si="104"/>
        <v>2.4</v>
      </c>
      <c r="L2207" s="236">
        <f t="shared" si="103"/>
        <v>6.9700000000000006</v>
      </c>
    </row>
    <row r="2208" spans="1:12" hidden="1" x14ac:dyDescent="0.35">
      <c r="A2208" s="117">
        <v>12</v>
      </c>
      <c r="B2208" s="117">
        <v>141</v>
      </c>
      <c r="C2208" s="119">
        <v>6.95</v>
      </c>
      <c r="D2208" s="117">
        <v>2.2999999999999998</v>
      </c>
      <c r="E2208" s="117">
        <v>2.1</v>
      </c>
      <c r="F2208" s="117">
        <v>3</v>
      </c>
      <c r="J2208" s="235">
        <f t="shared" si="102"/>
        <v>12</v>
      </c>
      <c r="K2208" s="236">
        <f t="shared" si="104"/>
        <v>2.2999999999999998</v>
      </c>
      <c r="L2208" s="236">
        <f t="shared" si="103"/>
        <v>6.95</v>
      </c>
    </row>
    <row r="2209" spans="1:12" hidden="1" x14ac:dyDescent="0.35">
      <c r="A2209" s="117">
        <v>12</v>
      </c>
      <c r="B2209" s="117">
        <v>142</v>
      </c>
      <c r="C2209" s="119">
        <v>7.57</v>
      </c>
      <c r="D2209" s="117">
        <v>2.9</v>
      </c>
      <c r="E2209" s="117">
        <v>2.7</v>
      </c>
      <c r="F2209" s="117">
        <v>3</v>
      </c>
      <c r="J2209" s="235">
        <f t="shared" si="102"/>
        <v>12</v>
      </c>
      <c r="K2209" s="236">
        <f t="shared" si="104"/>
        <v>2.9</v>
      </c>
      <c r="L2209" s="236">
        <f t="shared" si="103"/>
        <v>7.57</v>
      </c>
    </row>
    <row r="2210" spans="1:12" hidden="1" x14ac:dyDescent="0.35">
      <c r="A2210" s="117">
        <v>12</v>
      </c>
      <c r="B2210" s="117">
        <v>143</v>
      </c>
      <c r="C2210" s="119">
        <v>7.12</v>
      </c>
      <c r="D2210" s="117">
        <v>2.4</v>
      </c>
      <c r="E2210" s="117">
        <v>2.2000000000000002</v>
      </c>
      <c r="F2210" s="117">
        <v>3</v>
      </c>
      <c r="J2210" s="235">
        <f t="shared" si="102"/>
        <v>12</v>
      </c>
      <c r="K2210" s="236">
        <f t="shared" si="104"/>
        <v>2.4</v>
      </c>
      <c r="L2210" s="236">
        <f t="shared" si="103"/>
        <v>7.12</v>
      </c>
    </row>
    <row r="2211" spans="1:12" hidden="1" x14ac:dyDescent="0.35">
      <c r="A2211" s="117">
        <v>12</v>
      </c>
      <c r="B2211" s="117">
        <v>144</v>
      </c>
      <c r="C2211" s="119">
        <v>6.9700000000000006</v>
      </c>
      <c r="D2211" s="117">
        <v>2.1</v>
      </c>
      <c r="E2211" s="117">
        <v>1.8</v>
      </c>
      <c r="F2211" s="117">
        <v>3</v>
      </c>
      <c r="J2211" s="235">
        <f t="shared" si="102"/>
        <v>12</v>
      </c>
      <c r="K2211" s="236">
        <f t="shared" si="104"/>
        <v>2.1</v>
      </c>
      <c r="L2211" s="236">
        <f t="shared" si="103"/>
        <v>6.9700000000000006</v>
      </c>
    </row>
    <row r="2212" spans="1:12" hidden="1" x14ac:dyDescent="0.35">
      <c r="A2212" s="117">
        <v>12</v>
      </c>
      <c r="B2212" s="117">
        <v>145</v>
      </c>
      <c r="C2212" s="119">
        <v>7.58</v>
      </c>
      <c r="D2212" s="117">
        <v>2.8</v>
      </c>
      <c r="E2212" s="117">
        <v>2.6</v>
      </c>
      <c r="F2212" s="117">
        <v>3</v>
      </c>
      <c r="J2212" s="235">
        <f t="shared" si="102"/>
        <v>12</v>
      </c>
      <c r="K2212" s="236">
        <f t="shared" si="104"/>
        <v>2.8</v>
      </c>
      <c r="L2212" s="236">
        <f t="shared" si="103"/>
        <v>7.58</v>
      </c>
    </row>
    <row r="2213" spans="1:12" hidden="1" x14ac:dyDescent="0.35">
      <c r="A2213" s="117">
        <v>12</v>
      </c>
      <c r="B2213" s="117">
        <v>146</v>
      </c>
      <c r="C2213" s="119">
        <v>6.65</v>
      </c>
      <c r="D2213" s="117">
        <v>1.9</v>
      </c>
      <c r="E2213" s="117">
        <v>1.8</v>
      </c>
      <c r="F2213" s="117">
        <v>3</v>
      </c>
      <c r="J2213" s="235">
        <f t="shared" si="102"/>
        <v>12</v>
      </c>
      <c r="K2213" s="236">
        <f t="shared" si="104"/>
        <v>1.9</v>
      </c>
      <c r="L2213" s="236">
        <f t="shared" si="103"/>
        <v>6.65</v>
      </c>
    </row>
    <row r="2214" spans="1:12" hidden="1" x14ac:dyDescent="0.35">
      <c r="A2214" s="117">
        <v>12</v>
      </c>
      <c r="B2214" s="117">
        <v>147</v>
      </c>
      <c r="C2214" s="119">
        <v>7.31</v>
      </c>
      <c r="D2214" s="117">
        <v>2.6</v>
      </c>
      <c r="E2214" s="117">
        <v>2.2999999999999998</v>
      </c>
      <c r="F2214" s="117">
        <v>3</v>
      </c>
      <c r="J2214" s="235">
        <f t="shared" si="102"/>
        <v>12</v>
      </c>
      <c r="K2214" s="236">
        <f t="shared" si="104"/>
        <v>2.6</v>
      </c>
      <c r="L2214" s="236">
        <f t="shared" si="103"/>
        <v>7.31</v>
      </c>
    </row>
    <row r="2215" spans="1:12" hidden="1" x14ac:dyDescent="0.35">
      <c r="A2215" s="117">
        <v>12</v>
      </c>
      <c r="B2215" s="117">
        <v>148</v>
      </c>
      <c r="C2215" s="119">
        <v>6.9</v>
      </c>
      <c r="D2215" s="117">
        <v>2.2000000000000002</v>
      </c>
      <c r="E2215" s="117">
        <v>2</v>
      </c>
      <c r="F2215" s="117">
        <v>3</v>
      </c>
      <c r="J2215" s="235">
        <f t="shared" si="102"/>
        <v>12</v>
      </c>
      <c r="K2215" s="236">
        <f t="shared" si="104"/>
        <v>2.2000000000000002</v>
      </c>
      <c r="L2215" s="236">
        <f t="shared" si="103"/>
        <v>6.9</v>
      </c>
    </row>
    <row r="2216" spans="1:12" hidden="1" x14ac:dyDescent="0.35">
      <c r="A2216" s="117">
        <v>12</v>
      </c>
      <c r="B2216" s="117">
        <v>149</v>
      </c>
      <c r="C2216" s="119">
        <v>6.39</v>
      </c>
      <c r="D2216" s="117">
        <v>1.7</v>
      </c>
      <c r="E2216" s="117">
        <v>1.6</v>
      </c>
      <c r="F2216" s="117">
        <v>3</v>
      </c>
      <c r="J2216" s="235">
        <f t="shared" si="102"/>
        <v>12</v>
      </c>
      <c r="K2216" s="236">
        <f t="shared" si="104"/>
        <v>1.7</v>
      </c>
      <c r="L2216" s="236">
        <f t="shared" si="103"/>
        <v>6.39</v>
      </c>
    </row>
    <row r="2217" spans="1:12" hidden="1" x14ac:dyDescent="0.35">
      <c r="A2217" s="117">
        <v>12</v>
      </c>
      <c r="B2217" s="117">
        <v>150</v>
      </c>
      <c r="C2217" s="119">
        <v>6.5200000000000005</v>
      </c>
      <c r="D2217" s="117">
        <v>1.8</v>
      </c>
      <c r="E2217" s="117">
        <v>1.7</v>
      </c>
      <c r="F2217" s="117">
        <v>3</v>
      </c>
      <c r="J2217" s="235">
        <f t="shared" si="102"/>
        <v>12</v>
      </c>
      <c r="K2217" s="236">
        <f t="shared" si="104"/>
        <v>1.8</v>
      </c>
      <c r="L2217" s="236">
        <f t="shared" si="103"/>
        <v>6.5200000000000005</v>
      </c>
    </row>
    <row r="2218" spans="1:12" hidden="1" x14ac:dyDescent="0.35">
      <c r="A2218" s="117">
        <v>12</v>
      </c>
      <c r="B2218" s="117">
        <v>151</v>
      </c>
      <c r="C2218" s="119">
        <v>8.67</v>
      </c>
      <c r="D2218" s="117">
        <v>4.5999999999999996</v>
      </c>
      <c r="E2218" s="117">
        <v>3.8</v>
      </c>
      <c r="F2218" s="117">
        <v>2</v>
      </c>
      <c r="H2218" s="117">
        <v>0.1</v>
      </c>
      <c r="J2218" s="235">
        <f t="shared" si="102"/>
        <v>12</v>
      </c>
      <c r="K2218" s="236">
        <f t="shared" si="104"/>
        <v>4.5999999999999996</v>
      </c>
      <c r="L2218" s="236">
        <f t="shared" si="103"/>
        <v>8.67</v>
      </c>
    </row>
    <row r="2219" spans="1:12" hidden="1" x14ac:dyDescent="0.35">
      <c r="A2219" s="117">
        <v>12</v>
      </c>
      <c r="B2219" s="117">
        <v>152</v>
      </c>
      <c r="C2219" s="119">
        <v>7.92</v>
      </c>
      <c r="D2219" s="117">
        <v>3.3</v>
      </c>
      <c r="E2219" s="117">
        <v>2.9</v>
      </c>
      <c r="F2219" s="117">
        <v>3</v>
      </c>
      <c r="J2219" s="235">
        <f t="shared" si="102"/>
        <v>12</v>
      </c>
      <c r="K2219" s="236">
        <f t="shared" si="104"/>
        <v>3.3</v>
      </c>
      <c r="L2219" s="236">
        <f t="shared" si="103"/>
        <v>7.92</v>
      </c>
    </row>
    <row r="2220" spans="1:12" hidden="1" x14ac:dyDescent="0.35">
      <c r="A2220" s="117">
        <v>12</v>
      </c>
      <c r="B2220" s="117">
        <v>153</v>
      </c>
      <c r="C2220" s="119">
        <v>8.5</v>
      </c>
      <c r="D2220" s="117">
        <v>3.7</v>
      </c>
      <c r="E2220" s="117">
        <v>3.2</v>
      </c>
      <c r="F2220" s="117">
        <v>3</v>
      </c>
      <c r="J2220" s="235">
        <f t="shared" si="102"/>
        <v>12</v>
      </c>
      <c r="K2220" s="236">
        <f t="shared" si="104"/>
        <v>3.7</v>
      </c>
      <c r="L2220" s="236">
        <f t="shared" si="103"/>
        <v>8.5</v>
      </c>
    </row>
    <row r="2221" spans="1:12" hidden="1" x14ac:dyDescent="0.35">
      <c r="A2221" s="117">
        <v>12</v>
      </c>
      <c r="B2221" s="117">
        <v>154</v>
      </c>
      <c r="C2221" s="119">
        <v>8.34</v>
      </c>
      <c r="D2221" s="117">
        <v>3.8</v>
      </c>
      <c r="E2221" s="117">
        <v>3.3</v>
      </c>
      <c r="F2221" s="117">
        <v>3</v>
      </c>
      <c r="J2221" s="235">
        <f t="shared" si="102"/>
        <v>12</v>
      </c>
      <c r="K2221" s="236">
        <f t="shared" si="104"/>
        <v>3.8</v>
      </c>
      <c r="L2221" s="236">
        <f t="shared" si="103"/>
        <v>8.34</v>
      </c>
    </row>
    <row r="2222" spans="1:12" hidden="1" x14ac:dyDescent="0.35">
      <c r="A2222" s="117">
        <v>12</v>
      </c>
      <c r="B2222" s="117">
        <v>155</v>
      </c>
      <c r="C2222" s="119">
        <v>8.9400000000000013</v>
      </c>
      <c r="D2222" s="117">
        <v>4.8</v>
      </c>
      <c r="E2222" s="117">
        <v>4.2</v>
      </c>
      <c r="F2222" s="117">
        <v>2</v>
      </c>
      <c r="H2222" s="117">
        <v>0.1</v>
      </c>
      <c r="J2222" s="235">
        <f t="shared" si="102"/>
        <v>12</v>
      </c>
      <c r="K2222" s="236">
        <f t="shared" si="104"/>
        <v>4.8</v>
      </c>
      <c r="L2222" s="236">
        <f t="shared" si="103"/>
        <v>8.9400000000000013</v>
      </c>
    </row>
    <row r="2223" spans="1:12" hidden="1" x14ac:dyDescent="0.35">
      <c r="A2223" s="117">
        <v>12</v>
      </c>
      <c r="B2223" s="117">
        <v>156</v>
      </c>
      <c r="C2223" s="119">
        <v>9.34</v>
      </c>
      <c r="D2223" s="117">
        <v>5.7</v>
      </c>
      <c r="E2223" s="117">
        <v>5</v>
      </c>
      <c r="F2223" s="117">
        <v>2</v>
      </c>
      <c r="H2223" s="117">
        <v>0.1</v>
      </c>
      <c r="J2223" s="235">
        <f t="shared" si="102"/>
        <v>12</v>
      </c>
      <c r="K2223" s="236">
        <f t="shared" si="104"/>
        <v>5.7</v>
      </c>
      <c r="L2223" s="236">
        <f t="shared" si="103"/>
        <v>9.34</v>
      </c>
    </row>
    <row r="2224" spans="1:12" hidden="1" x14ac:dyDescent="0.35">
      <c r="A2224" s="117">
        <v>12</v>
      </c>
      <c r="B2224" s="117">
        <v>157</v>
      </c>
      <c r="C2224" s="119">
        <v>9.0400000000000009</v>
      </c>
      <c r="D2224" s="117">
        <v>5</v>
      </c>
      <c r="E2224" s="117">
        <v>4.3</v>
      </c>
      <c r="F2224" s="117">
        <v>2</v>
      </c>
      <c r="H2224" s="117">
        <v>0.1</v>
      </c>
      <c r="J2224" s="235">
        <f t="shared" si="102"/>
        <v>12</v>
      </c>
      <c r="K2224" s="236">
        <f t="shared" si="104"/>
        <v>5</v>
      </c>
      <c r="L2224" s="236">
        <f t="shared" si="103"/>
        <v>9.0400000000000009</v>
      </c>
    </row>
    <row r="2225" spans="1:12" hidden="1" x14ac:dyDescent="0.35">
      <c r="A2225" s="117">
        <v>12</v>
      </c>
      <c r="B2225" s="117">
        <v>158</v>
      </c>
      <c r="C2225" s="119">
        <v>6.7799999999999994</v>
      </c>
      <c r="D2225" s="117">
        <v>1.8</v>
      </c>
      <c r="E2225" s="117">
        <v>1.7</v>
      </c>
      <c r="F2225" s="117">
        <v>3</v>
      </c>
      <c r="J2225" s="235">
        <f t="shared" si="102"/>
        <v>12</v>
      </c>
      <c r="K2225" s="236">
        <f t="shared" si="104"/>
        <v>1.8</v>
      </c>
      <c r="L2225" s="236">
        <f t="shared" si="103"/>
        <v>6.7799999999999994</v>
      </c>
    </row>
    <row r="2226" spans="1:12" hidden="1" x14ac:dyDescent="0.35">
      <c r="A2226" s="117">
        <v>12</v>
      </c>
      <c r="B2226" s="117">
        <v>159</v>
      </c>
      <c r="C2226" s="119">
        <v>7.45</v>
      </c>
      <c r="D2226" s="117">
        <v>2.4</v>
      </c>
      <c r="E2226" s="117">
        <v>2.2000000000000002</v>
      </c>
      <c r="F2226" s="117">
        <v>3</v>
      </c>
      <c r="J2226" s="235">
        <f t="shared" si="102"/>
        <v>12</v>
      </c>
      <c r="K2226" s="236">
        <f t="shared" si="104"/>
        <v>2.4</v>
      </c>
      <c r="L2226" s="236">
        <f t="shared" si="103"/>
        <v>7.45</v>
      </c>
    </row>
    <row r="2227" spans="1:12" hidden="1" x14ac:dyDescent="0.35">
      <c r="A2227" s="117">
        <v>12</v>
      </c>
      <c r="B2227" s="117">
        <v>160</v>
      </c>
      <c r="C2227" s="119">
        <v>6.5400000000000009</v>
      </c>
      <c r="D2227" s="117">
        <v>1.7</v>
      </c>
      <c r="E2227" s="117">
        <v>1.6</v>
      </c>
      <c r="F2227" s="117">
        <v>3</v>
      </c>
      <c r="J2227" s="235">
        <f t="shared" si="102"/>
        <v>12</v>
      </c>
      <c r="K2227" s="236">
        <f t="shared" si="104"/>
        <v>1.7</v>
      </c>
      <c r="L2227" s="236">
        <f t="shared" si="103"/>
        <v>6.5400000000000009</v>
      </c>
    </row>
    <row r="2228" spans="1:12" hidden="1" x14ac:dyDescent="0.35">
      <c r="A2228" s="117">
        <v>12</v>
      </c>
      <c r="B2228" s="117">
        <v>161</v>
      </c>
      <c r="C2228" s="119">
        <v>13.65</v>
      </c>
      <c r="D2228" s="117">
        <v>16.5</v>
      </c>
      <c r="E2228" s="117">
        <v>14.1</v>
      </c>
      <c r="F2228" s="117">
        <v>1</v>
      </c>
      <c r="G2228" s="117">
        <v>2</v>
      </c>
      <c r="H2228" s="117">
        <v>1.2</v>
      </c>
      <c r="J2228" s="235">
        <f t="shared" si="102"/>
        <v>12</v>
      </c>
      <c r="K2228" s="236">
        <f t="shared" si="104"/>
        <v>16.5</v>
      </c>
      <c r="L2228" s="236">
        <f t="shared" si="103"/>
        <v>13.65</v>
      </c>
    </row>
    <row r="2229" spans="1:12" hidden="1" x14ac:dyDescent="0.35">
      <c r="A2229" s="117">
        <v>12</v>
      </c>
      <c r="B2229" s="117">
        <v>162</v>
      </c>
      <c r="C2229" s="119">
        <v>14.05</v>
      </c>
      <c r="D2229" s="117">
        <v>18.899999999999999</v>
      </c>
      <c r="E2229" s="117">
        <v>16.2</v>
      </c>
      <c r="F2229" s="117">
        <v>1</v>
      </c>
      <c r="G2229" s="117">
        <v>2</v>
      </c>
      <c r="H2229" s="117">
        <v>1</v>
      </c>
      <c r="J2229" s="235">
        <f t="shared" si="102"/>
        <v>12</v>
      </c>
      <c r="K2229" s="236">
        <f t="shared" si="104"/>
        <v>18.899999999999999</v>
      </c>
      <c r="L2229" s="236">
        <f t="shared" si="103"/>
        <v>14.05</v>
      </c>
    </row>
    <row r="2230" spans="1:12" hidden="1" x14ac:dyDescent="0.35">
      <c r="A2230" s="117">
        <v>12</v>
      </c>
      <c r="B2230" s="117">
        <v>163</v>
      </c>
      <c r="C2230" s="119">
        <v>14.64</v>
      </c>
      <c r="D2230" s="117">
        <v>20</v>
      </c>
      <c r="E2230" s="117">
        <v>17.399999999999999</v>
      </c>
      <c r="F2230" s="117">
        <v>2</v>
      </c>
      <c r="G2230" s="117">
        <v>3</v>
      </c>
      <c r="H2230" s="117">
        <v>1.2</v>
      </c>
      <c r="J2230" s="235">
        <f t="shared" si="102"/>
        <v>12</v>
      </c>
      <c r="K2230" s="236">
        <f t="shared" si="104"/>
        <v>20</v>
      </c>
      <c r="L2230" s="236">
        <f t="shared" si="103"/>
        <v>14.64</v>
      </c>
    </row>
    <row r="2231" spans="1:12" hidden="1" x14ac:dyDescent="0.35">
      <c r="A2231" s="117">
        <v>12</v>
      </c>
      <c r="B2231" s="117">
        <v>164</v>
      </c>
      <c r="C2231" s="119">
        <v>13.91</v>
      </c>
      <c r="D2231" s="117">
        <v>18.100000000000001</v>
      </c>
      <c r="E2231" s="117">
        <v>16</v>
      </c>
      <c r="F2231" s="117">
        <v>1</v>
      </c>
      <c r="G2231" s="117">
        <v>2</v>
      </c>
      <c r="H2231" s="117">
        <v>0.7</v>
      </c>
      <c r="J2231" s="235">
        <f t="shared" si="102"/>
        <v>12</v>
      </c>
      <c r="K2231" s="236">
        <f t="shared" si="104"/>
        <v>18.100000000000001</v>
      </c>
      <c r="L2231" s="236">
        <f t="shared" si="103"/>
        <v>13.91</v>
      </c>
    </row>
    <row r="2232" spans="1:12" hidden="1" x14ac:dyDescent="0.35">
      <c r="A2232" s="117">
        <v>12</v>
      </c>
      <c r="B2232" s="117">
        <v>165</v>
      </c>
      <c r="C2232" s="119">
        <v>13.830000000000002</v>
      </c>
      <c r="D2232" s="117">
        <v>18.399999999999999</v>
      </c>
      <c r="E2232" s="117">
        <v>16.8</v>
      </c>
      <c r="F2232" s="117">
        <v>1</v>
      </c>
      <c r="G2232" s="117">
        <v>2</v>
      </c>
      <c r="H2232" s="117">
        <v>0.8</v>
      </c>
      <c r="J2232" s="235">
        <f t="shared" si="102"/>
        <v>12</v>
      </c>
      <c r="K2232" s="236">
        <f t="shared" si="104"/>
        <v>18.399999999999999</v>
      </c>
      <c r="L2232" s="236">
        <f t="shared" si="103"/>
        <v>13.830000000000002</v>
      </c>
    </row>
    <row r="2233" spans="1:12" hidden="1" x14ac:dyDescent="0.35">
      <c r="A2233" s="117">
        <v>12</v>
      </c>
      <c r="B2233" s="117">
        <v>166</v>
      </c>
      <c r="C2233" s="119">
        <v>13.76</v>
      </c>
      <c r="D2233" s="117">
        <v>17</v>
      </c>
      <c r="E2233" s="117">
        <v>15.1</v>
      </c>
      <c r="F2233" s="117">
        <v>1</v>
      </c>
      <c r="G2233" s="117">
        <v>2</v>
      </c>
      <c r="H2233" s="117">
        <v>0.8</v>
      </c>
      <c r="J2233" s="235">
        <f t="shared" si="102"/>
        <v>12</v>
      </c>
      <c r="K2233" s="236">
        <f t="shared" si="104"/>
        <v>17</v>
      </c>
      <c r="L2233" s="236">
        <f t="shared" si="103"/>
        <v>13.76</v>
      </c>
    </row>
    <row r="2234" spans="1:12" hidden="1" x14ac:dyDescent="0.35">
      <c r="A2234" s="117">
        <v>12</v>
      </c>
      <c r="B2234" s="117">
        <v>167</v>
      </c>
      <c r="C2234" s="119">
        <v>14.819999999999999</v>
      </c>
      <c r="D2234" s="117">
        <v>23.5</v>
      </c>
      <c r="E2234" s="117">
        <v>20.8</v>
      </c>
      <c r="F2234" s="117">
        <v>2</v>
      </c>
      <c r="G2234" s="117">
        <v>3</v>
      </c>
      <c r="H2234" s="117">
        <v>0.9</v>
      </c>
      <c r="J2234" s="235">
        <f t="shared" si="102"/>
        <v>12</v>
      </c>
      <c r="K2234" s="236">
        <f t="shared" si="104"/>
        <v>23.5</v>
      </c>
      <c r="L2234" s="236">
        <f t="shared" si="103"/>
        <v>14.819999999999999</v>
      </c>
    </row>
    <row r="2235" spans="1:12" hidden="1" x14ac:dyDescent="0.35">
      <c r="A2235" s="117">
        <v>12</v>
      </c>
      <c r="B2235" s="117">
        <v>168</v>
      </c>
      <c r="C2235" s="119">
        <v>13.91</v>
      </c>
      <c r="D2235" s="117">
        <v>18.600000000000001</v>
      </c>
      <c r="E2235" s="117">
        <v>16.399999999999999</v>
      </c>
      <c r="F2235" s="117">
        <v>2</v>
      </c>
      <c r="G2235" s="117">
        <v>2</v>
      </c>
      <c r="H2235" s="117">
        <v>0.8</v>
      </c>
      <c r="J2235" s="235">
        <f t="shared" si="102"/>
        <v>12</v>
      </c>
      <c r="K2235" s="236">
        <f t="shared" si="104"/>
        <v>18.600000000000001</v>
      </c>
      <c r="L2235" s="236">
        <f t="shared" si="103"/>
        <v>13.91</v>
      </c>
    </row>
    <row r="2236" spans="1:12" hidden="1" x14ac:dyDescent="0.35">
      <c r="A2236" s="117">
        <v>12</v>
      </c>
      <c r="B2236" s="117">
        <v>169</v>
      </c>
      <c r="C2236" s="119">
        <v>14.75</v>
      </c>
      <c r="D2236" s="117">
        <v>20.6</v>
      </c>
      <c r="E2236" s="117">
        <v>17.7</v>
      </c>
      <c r="F2236" s="117">
        <v>2</v>
      </c>
      <c r="G2236" s="117">
        <v>2</v>
      </c>
      <c r="H2236" s="117">
        <v>1.3</v>
      </c>
      <c r="J2236" s="235">
        <f t="shared" si="102"/>
        <v>12</v>
      </c>
      <c r="K2236" s="236">
        <f t="shared" si="104"/>
        <v>20.6</v>
      </c>
      <c r="L2236" s="236">
        <f t="shared" si="103"/>
        <v>14.75</v>
      </c>
    </row>
    <row r="2237" spans="1:12" hidden="1" x14ac:dyDescent="0.35">
      <c r="A2237" s="117">
        <v>12</v>
      </c>
      <c r="B2237" s="117">
        <v>170</v>
      </c>
      <c r="C2237" s="119">
        <v>13.12</v>
      </c>
      <c r="D2237" s="117">
        <v>16.5</v>
      </c>
      <c r="E2237" s="117">
        <v>13.8</v>
      </c>
      <c r="F2237" s="117">
        <v>2</v>
      </c>
      <c r="G2237" s="117">
        <v>2</v>
      </c>
      <c r="H2237" s="117">
        <v>0.6</v>
      </c>
      <c r="J2237" s="235">
        <f t="shared" si="102"/>
        <v>12</v>
      </c>
      <c r="K2237" s="236">
        <f t="shared" si="104"/>
        <v>16.5</v>
      </c>
      <c r="L2237" s="236">
        <f t="shared" si="103"/>
        <v>13.12</v>
      </c>
    </row>
    <row r="2238" spans="1:12" hidden="1" x14ac:dyDescent="0.35">
      <c r="A2238" s="117">
        <v>12</v>
      </c>
      <c r="B2238" s="117">
        <v>171</v>
      </c>
      <c r="C2238" s="119">
        <v>12.75</v>
      </c>
      <c r="D2238" s="117">
        <v>13.8</v>
      </c>
      <c r="E2238" s="117">
        <v>12.4</v>
      </c>
      <c r="F2238" s="117">
        <v>2</v>
      </c>
      <c r="G2238" s="117">
        <v>3</v>
      </c>
      <c r="H2238" s="117">
        <v>0.7</v>
      </c>
      <c r="J2238" s="235">
        <f t="shared" si="102"/>
        <v>12</v>
      </c>
      <c r="K2238" s="236">
        <f t="shared" si="104"/>
        <v>13.8</v>
      </c>
      <c r="L2238" s="236">
        <f t="shared" si="103"/>
        <v>12.75</v>
      </c>
    </row>
    <row r="2239" spans="1:12" hidden="1" x14ac:dyDescent="0.35">
      <c r="A2239" s="117">
        <v>12</v>
      </c>
      <c r="B2239" s="117">
        <v>172</v>
      </c>
      <c r="C2239" s="119">
        <v>13.790000000000001</v>
      </c>
      <c r="D2239" s="117">
        <v>16.8</v>
      </c>
      <c r="E2239" s="117">
        <v>14.3</v>
      </c>
      <c r="F2239" s="117">
        <v>2</v>
      </c>
      <c r="G2239" s="117">
        <v>3</v>
      </c>
      <c r="H2239" s="117">
        <v>1.5</v>
      </c>
      <c r="J2239" s="235">
        <f t="shared" si="102"/>
        <v>12</v>
      </c>
      <c r="K2239" s="236">
        <f t="shared" si="104"/>
        <v>16.8</v>
      </c>
      <c r="L2239" s="236">
        <f t="shared" si="103"/>
        <v>13.790000000000001</v>
      </c>
    </row>
    <row r="2240" spans="1:12" hidden="1" x14ac:dyDescent="0.35">
      <c r="A2240" s="117">
        <v>12</v>
      </c>
      <c r="B2240" s="117">
        <v>173</v>
      </c>
      <c r="C2240" s="119">
        <v>13.440000000000001</v>
      </c>
      <c r="D2240" s="117">
        <v>19.100000000000001</v>
      </c>
      <c r="E2240" s="117">
        <v>16.899999999999999</v>
      </c>
      <c r="F2240" s="117">
        <v>2</v>
      </c>
      <c r="G2240" s="117">
        <v>3</v>
      </c>
      <c r="H2240" s="117">
        <v>1.6</v>
      </c>
      <c r="J2240" s="235">
        <f t="shared" si="102"/>
        <v>12</v>
      </c>
      <c r="K2240" s="236">
        <f t="shared" si="104"/>
        <v>19.100000000000001</v>
      </c>
      <c r="L2240" s="236">
        <f t="shared" si="103"/>
        <v>13.440000000000001</v>
      </c>
    </row>
    <row r="2241" spans="1:12" hidden="1" x14ac:dyDescent="0.35">
      <c r="A2241" s="117">
        <v>12</v>
      </c>
      <c r="B2241" s="117">
        <v>174</v>
      </c>
      <c r="C2241" s="119">
        <v>9.82</v>
      </c>
      <c r="D2241" s="117">
        <v>6.3</v>
      </c>
      <c r="E2241" s="117">
        <v>5.7</v>
      </c>
      <c r="F2241" s="117">
        <v>2</v>
      </c>
      <c r="G2241" s="117">
        <v>2</v>
      </c>
      <c r="H2241" s="117">
        <v>0.1</v>
      </c>
      <c r="J2241" s="235">
        <f t="shared" si="102"/>
        <v>12</v>
      </c>
      <c r="K2241" s="236">
        <f t="shared" si="104"/>
        <v>6.3</v>
      </c>
      <c r="L2241" s="236">
        <f t="shared" si="103"/>
        <v>9.82</v>
      </c>
    </row>
    <row r="2242" spans="1:12" hidden="1" x14ac:dyDescent="0.35">
      <c r="A2242" s="117">
        <v>12</v>
      </c>
      <c r="B2242" s="117">
        <v>175</v>
      </c>
      <c r="C2242" s="119">
        <v>10.11</v>
      </c>
      <c r="D2242" s="117">
        <v>7.6</v>
      </c>
      <c r="E2242" s="117">
        <v>6.8</v>
      </c>
      <c r="F2242" s="117">
        <v>2</v>
      </c>
      <c r="G2242" s="117">
        <v>2</v>
      </c>
      <c r="H2242" s="117">
        <v>0.1</v>
      </c>
      <c r="J2242" s="235">
        <f t="shared" si="102"/>
        <v>12</v>
      </c>
      <c r="K2242" s="236">
        <f t="shared" si="104"/>
        <v>7.6</v>
      </c>
      <c r="L2242" s="236">
        <f t="shared" si="103"/>
        <v>10.11</v>
      </c>
    </row>
    <row r="2243" spans="1:12" hidden="1" x14ac:dyDescent="0.35">
      <c r="A2243" s="117">
        <v>12</v>
      </c>
      <c r="B2243" s="117">
        <v>176</v>
      </c>
      <c r="C2243" s="119">
        <v>14.309999999999999</v>
      </c>
      <c r="D2243" s="117">
        <v>21.8</v>
      </c>
      <c r="E2243" s="117">
        <v>19</v>
      </c>
      <c r="F2243" s="117">
        <v>2</v>
      </c>
      <c r="G2243" s="117">
        <v>3</v>
      </c>
      <c r="H2243" s="117">
        <v>2</v>
      </c>
      <c r="J2243" s="235">
        <f t="shared" si="102"/>
        <v>12</v>
      </c>
      <c r="K2243" s="236">
        <f t="shared" si="104"/>
        <v>21.8</v>
      </c>
      <c r="L2243" s="236">
        <f t="shared" si="103"/>
        <v>14.309999999999999</v>
      </c>
    </row>
    <row r="2244" spans="1:12" hidden="1" x14ac:dyDescent="0.35">
      <c r="A2244" s="117">
        <v>12</v>
      </c>
      <c r="B2244" s="117">
        <v>177</v>
      </c>
      <c r="C2244" s="119">
        <v>14.65</v>
      </c>
      <c r="D2244" s="117">
        <v>19.7</v>
      </c>
      <c r="E2244" s="117">
        <v>17.899999999999999</v>
      </c>
      <c r="F2244" s="117">
        <v>2</v>
      </c>
      <c r="G2244" s="117">
        <v>3</v>
      </c>
      <c r="H2244" s="117">
        <v>1.2</v>
      </c>
      <c r="J2244" s="235">
        <f t="shared" si="102"/>
        <v>12</v>
      </c>
      <c r="K2244" s="236">
        <f t="shared" si="104"/>
        <v>19.7</v>
      </c>
      <c r="L2244" s="236">
        <f t="shared" si="103"/>
        <v>14.65</v>
      </c>
    </row>
    <row r="2245" spans="1:12" hidden="1" x14ac:dyDescent="0.35">
      <c r="A2245" s="117">
        <v>12</v>
      </c>
      <c r="B2245" s="117">
        <v>178</v>
      </c>
      <c r="C2245" s="119">
        <v>14.959999999999999</v>
      </c>
      <c r="D2245" s="117">
        <v>22.3</v>
      </c>
      <c r="E2245" s="117">
        <v>19.399999999999999</v>
      </c>
      <c r="F2245" s="117">
        <v>2</v>
      </c>
      <c r="G2245" s="117">
        <v>3</v>
      </c>
      <c r="H2245" s="117">
        <v>1.5</v>
      </c>
      <c r="J2245" s="235">
        <f t="shared" si="102"/>
        <v>12</v>
      </c>
      <c r="K2245" s="236">
        <f t="shared" si="104"/>
        <v>22.3</v>
      </c>
      <c r="L2245" s="236">
        <f t="shared" si="103"/>
        <v>14.959999999999999</v>
      </c>
    </row>
    <row r="2246" spans="1:12" hidden="1" x14ac:dyDescent="0.35">
      <c r="A2246" s="117">
        <v>12</v>
      </c>
      <c r="B2246" s="117">
        <v>179</v>
      </c>
      <c r="C2246" s="119">
        <v>16.68</v>
      </c>
      <c r="D2246" s="117">
        <v>29.2</v>
      </c>
      <c r="E2246" s="117">
        <v>24.7</v>
      </c>
      <c r="F2246" s="117">
        <v>2</v>
      </c>
      <c r="G2246" s="117">
        <v>3</v>
      </c>
      <c r="H2246" s="117">
        <v>2.2999999999999998</v>
      </c>
      <c r="J2246" s="235">
        <f t="shared" si="102"/>
        <v>12</v>
      </c>
      <c r="K2246" s="236">
        <f t="shared" si="104"/>
        <v>29.2</v>
      </c>
      <c r="L2246" s="236">
        <f t="shared" si="103"/>
        <v>16.68</v>
      </c>
    </row>
    <row r="2247" spans="1:12" hidden="1" x14ac:dyDescent="0.35">
      <c r="A2247" s="117">
        <v>12</v>
      </c>
      <c r="B2247" s="117">
        <v>180</v>
      </c>
      <c r="C2247" s="119">
        <v>13.64</v>
      </c>
      <c r="D2247" s="117">
        <v>17.5</v>
      </c>
      <c r="E2247" s="117">
        <v>15.5</v>
      </c>
      <c r="F2247" s="117">
        <v>2</v>
      </c>
      <c r="G2247" s="117">
        <v>3</v>
      </c>
      <c r="H2247" s="117">
        <v>0.7</v>
      </c>
      <c r="J2247" s="235">
        <f t="shared" si="102"/>
        <v>12</v>
      </c>
      <c r="K2247" s="236">
        <f t="shared" si="104"/>
        <v>17.5</v>
      </c>
      <c r="L2247" s="236">
        <f t="shared" si="103"/>
        <v>13.64</v>
      </c>
    </row>
    <row r="2248" spans="1:12" hidden="1" x14ac:dyDescent="0.35">
      <c r="A2248" s="117">
        <v>12</v>
      </c>
      <c r="B2248" s="117">
        <v>181</v>
      </c>
      <c r="C2248" s="119">
        <v>15.419999999999998</v>
      </c>
      <c r="D2248" s="117">
        <v>29.3</v>
      </c>
      <c r="E2248" s="117">
        <v>22.9</v>
      </c>
      <c r="F2248" s="117">
        <v>2</v>
      </c>
      <c r="G2248" s="117">
        <v>3</v>
      </c>
      <c r="H2248" s="117">
        <v>3</v>
      </c>
      <c r="J2248" s="235">
        <f t="shared" si="102"/>
        <v>12</v>
      </c>
      <c r="K2248" s="236">
        <f t="shared" si="104"/>
        <v>29.3</v>
      </c>
      <c r="L2248" s="236">
        <f t="shared" si="103"/>
        <v>15.419999999999998</v>
      </c>
    </row>
    <row r="2249" spans="1:12" hidden="1" x14ac:dyDescent="0.35">
      <c r="A2249" s="117">
        <v>12</v>
      </c>
      <c r="B2249" s="117">
        <v>182</v>
      </c>
      <c r="C2249" s="119">
        <v>14.16</v>
      </c>
      <c r="D2249" s="117">
        <v>20.100000000000001</v>
      </c>
      <c r="E2249" s="117">
        <v>17.100000000000001</v>
      </c>
      <c r="F2249" s="117">
        <v>2</v>
      </c>
      <c r="G2249" s="117">
        <v>3</v>
      </c>
      <c r="H2249" s="117">
        <v>0.7</v>
      </c>
      <c r="J2249" s="235">
        <f t="shared" si="102"/>
        <v>12</v>
      </c>
      <c r="K2249" s="236">
        <f t="shared" si="104"/>
        <v>20.100000000000001</v>
      </c>
      <c r="L2249" s="236">
        <f t="shared" si="103"/>
        <v>14.16</v>
      </c>
    </row>
    <row r="2250" spans="1:12" hidden="1" x14ac:dyDescent="0.35">
      <c r="A2250" s="117">
        <v>12</v>
      </c>
      <c r="B2250" s="117">
        <v>183</v>
      </c>
      <c r="C2250" s="119">
        <v>13.99</v>
      </c>
      <c r="D2250" s="117">
        <v>20.399999999999999</v>
      </c>
      <c r="E2250" s="117">
        <v>17.600000000000001</v>
      </c>
      <c r="F2250" s="117">
        <v>2</v>
      </c>
      <c r="G2250" s="117">
        <v>3</v>
      </c>
      <c r="H2250" s="117">
        <v>1</v>
      </c>
      <c r="J2250" s="235">
        <f t="shared" si="102"/>
        <v>12</v>
      </c>
      <c r="K2250" s="236">
        <f t="shared" si="104"/>
        <v>20.399999999999999</v>
      </c>
      <c r="L2250" s="236">
        <f t="shared" si="103"/>
        <v>13.99</v>
      </c>
    </row>
    <row r="2251" spans="1:12" hidden="1" x14ac:dyDescent="0.35">
      <c r="A2251" s="117">
        <v>12</v>
      </c>
      <c r="B2251" s="117">
        <v>184</v>
      </c>
      <c r="C2251" s="119">
        <v>14.95</v>
      </c>
      <c r="D2251" s="117">
        <v>20.8</v>
      </c>
      <c r="E2251" s="117">
        <v>18.8</v>
      </c>
      <c r="F2251" s="117">
        <v>2</v>
      </c>
      <c r="G2251" s="117">
        <v>3</v>
      </c>
      <c r="H2251" s="117">
        <v>1.2</v>
      </c>
      <c r="J2251" s="235">
        <f t="shared" ref="J2251:J2314" si="105">+A2251</f>
        <v>12</v>
      </c>
      <c r="K2251" s="236">
        <f t="shared" si="104"/>
        <v>20.8</v>
      </c>
      <c r="L2251" s="236">
        <f t="shared" ref="L2251:L2314" si="106">+C2251</f>
        <v>14.95</v>
      </c>
    </row>
    <row r="2252" spans="1:12" hidden="1" x14ac:dyDescent="0.35">
      <c r="A2252" s="117">
        <v>12</v>
      </c>
      <c r="B2252" s="117">
        <v>185</v>
      </c>
      <c r="C2252" s="119">
        <v>14.13</v>
      </c>
      <c r="D2252" s="117">
        <v>18.5</v>
      </c>
      <c r="E2252" s="117">
        <v>16</v>
      </c>
      <c r="F2252" s="117">
        <v>2</v>
      </c>
      <c r="G2252" s="117">
        <v>3</v>
      </c>
      <c r="H2252" s="117">
        <v>1</v>
      </c>
      <c r="J2252" s="235">
        <f t="shared" si="105"/>
        <v>12</v>
      </c>
      <c r="K2252" s="236">
        <f t="shared" si="104"/>
        <v>18.5</v>
      </c>
      <c r="L2252" s="236">
        <f t="shared" si="106"/>
        <v>14.13</v>
      </c>
    </row>
    <row r="2253" spans="1:12" hidden="1" x14ac:dyDescent="0.35">
      <c r="A2253" s="117">
        <v>12</v>
      </c>
      <c r="B2253" s="117">
        <v>186</v>
      </c>
      <c r="C2253" s="119">
        <v>14.690000000000001</v>
      </c>
      <c r="D2253" s="117">
        <v>21.1</v>
      </c>
      <c r="E2253" s="117">
        <v>17.7</v>
      </c>
      <c r="F2253" s="117">
        <v>2</v>
      </c>
      <c r="G2253" s="117">
        <v>3</v>
      </c>
      <c r="H2253" s="117">
        <v>2</v>
      </c>
      <c r="J2253" s="235">
        <f t="shared" si="105"/>
        <v>12</v>
      </c>
      <c r="K2253" s="236">
        <f t="shared" si="104"/>
        <v>21.1</v>
      </c>
      <c r="L2253" s="236">
        <f t="shared" si="106"/>
        <v>14.690000000000001</v>
      </c>
    </row>
    <row r="2254" spans="1:12" hidden="1" x14ac:dyDescent="0.35">
      <c r="A2254" s="117">
        <v>12</v>
      </c>
      <c r="B2254" s="117">
        <v>187</v>
      </c>
      <c r="C2254" s="119">
        <v>14.14</v>
      </c>
      <c r="D2254" s="117">
        <v>19.5</v>
      </c>
      <c r="E2254" s="117">
        <v>16.7</v>
      </c>
      <c r="F2254" s="117">
        <v>2</v>
      </c>
      <c r="G2254" s="117">
        <v>3</v>
      </c>
      <c r="H2254" s="117">
        <v>0.7</v>
      </c>
      <c r="J2254" s="235">
        <f t="shared" si="105"/>
        <v>12</v>
      </c>
      <c r="K2254" s="236">
        <f t="shared" si="104"/>
        <v>19.5</v>
      </c>
      <c r="L2254" s="236">
        <f t="shared" si="106"/>
        <v>14.14</v>
      </c>
    </row>
    <row r="2255" spans="1:12" hidden="1" x14ac:dyDescent="0.35">
      <c r="A2255" s="117">
        <v>12</v>
      </c>
      <c r="B2255" s="117">
        <v>188</v>
      </c>
      <c r="C2255" s="119">
        <v>13.940000000000001</v>
      </c>
      <c r="D2255" s="117">
        <v>19.899999999999999</v>
      </c>
      <c r="E2255" s="117">
        <v>17</v>
      </c>
      <c r="F2255" s="117">
        <v>2</v>
      </c>
      <c r="G2255" s="117">
        <v>3</v>
      </c>
      <c r="H2255" s="117">
        <v>1</v>
      </c>
      <c r="J2255" s="235">
        <f t="shared" si="105"/>
        <v>12</v>
      </c>
      <c r="K2255" s="236">
        <f t="shared" si="104"/>
        <v>19.899999999999999</v>
      </c>
      <c r="L2255" s="236">
        <f t="shared" si="106"/>
        <v>13.940000000000001</v>
      </c>
    </row>
    <row r="2256" spans="1:12" hidden="1" x14ac:dyDescent="0.35">
      <c r="A2256" s="117">
        <v>12</v>
      </c>
      <c r="B2256" s="117">
        <v>189</v>
      </c>
      <c r="C2256" s="119">
        <v>14.34</v>
      </c>
      <c r="D2256" s="117">
        <v>20.3</v>
      </c>
      <c r="E2256" s="117">
        <v>17.2</v>
      </c>
      <c r="F2256" s="117">
        <v>2</v>
      </c>
      <c r="G2256" s="117">
        <v>3</v>
      </c>
      <c r="H2256" s="117">
        <v>1.5</v>
      </c>
      <c r="J2256" s="235">
        <f t="shared" si="105"/>
        <v>12</v>
      </c>
      <c r="K2256" s="236">
        <f t="shared" si="104"/>
        <v>20.3</v>
      </c>
      <c r="L2256" s="236">
        <f t="shared" si="106"/>
        <v>14.34</v>
      </c>
    </row>
    <row r="2257" spans="1:12" hidden="1" x14ac:dyDescent="0.35">
      <c r="A2257" s="117">
        <v>12</v>
      </c>
      <c r="B2257" s="117">
        <v>190</v>
      </c>
      <c r="C2257" s="119">
        <v>14.25</v>
      </c>
      <c r="D2257" s="117">
        <v>20.8</v>
      </c>
      <c r="E2257" s="117">
        <v>18.7</v>
      </c>
      <c r="F2257" s="117">
        <v>2</v>
      </c>
      <c r="G2257" s="117">
        <v>3</v>
      </c>
      <c r="H2257" s="117">
        <v>1.3</v>
      </c>
      <c r="J2257" s="235">
        <f t="shared" si="105"/>
        <v>12</v>
      </c>
      <c r="K2257" s="236">
        <f t="shared" si="104"/>
        <v>20.8</v>
      </c>
      <c r="L2257" s="236">
        <f t="shared" si="106"/>
        <v>14.25</v>
      </c>
    </row>
    <row r="2258" spans="1:12" hidden="1" x14ac:dyDescent="0.35">
      <c r="A2258" s="117">
        <v>12</v>
      </c>
      <c r="B2258" s="117">
        <v>191</v>
      </c>
      <c r="C2258" s="119">
        <v>14.05</v>
      </c>
      <c r="D2258" s="117">
        <v>21.4</v>
      </c>
      <c r="E2258" s="117">
        <v>18.3</v>
      </c>
      <c r="F2258" s="117">
        <v>2</v>
      </c>
      <c r="G2258" s="117">
        <v>3</v>
      </c>
      <c r="H2258" s="117">
        <v>1.9</v>
      </c>
      <c r="J2258" s="235">
        <f t="shared" si="105"/>
        <v>12</v>
      </c>
      <c r="K2258" s="236">
        <f t="shared" si="104"/>
        <v>21.4</v>
      </c>
      <c r="L2258" s="236">
        <f t="shared" si="106"/>
        <v>14.05</v>
      </c>
    </row>
    <row r="2259" spans="1:12" hidden="1" x14ac:dyDescent="0.35">
      <c r="A2259" s="117">
        <v>12</v>
      </c>
      <c r="B2259" s="117">
        <v>192</v>
      </c>
      <c r="C2259" s="119">
        <v>13.84</v>
      </c>
      <c r="D2259" s="117">
        <v>20.100000000000001</v>
      </c>
      <c r="E2259" s="117">
        <v>16.8</v>
      </c>
      <c r="F2259" s="117">
        <v>2</v>
      </c>
      <c r="G2259" s="117">
        <v>3</v>
      </c>
      <c r="H2259" s="117">
        <v>0.9</v>
      </c>
      <c r="J2259" s="235">
        <f t="shared" si="105"/>
        <v>12</v>
      </c>
      <c r="K2259" s="236">
        <f t="shared" ref="K2259:K2322" si="107">+D2259</f>
        <v>20.100000000000001</v>
      </c>
      <c r="L2259" s="236">
        <f t="shared" si="106"/>
        <v>13.84</v>
      </c>
    </row>
    <row r="2260" spans="1:12" hidden="1" x14ac:dyDescent="0.35">
      <c r="A2260" s="117">
        <v>12</v>
      </c>
      <c r="B2260" s="117">
        <v>193</v>
      </c>
      <c r="C2260" s="119">
        <v>14.6</v>
      </c>
      <c r="D2260" s="117">
        <v>20.5</v>
      </c>
      <c r="E2260" s="117">
        <v>18.399999999999999</v>
      </c>
      <c r="F2260" s="117">
        <v>2</v>
      </c>
      <c r="G2260" s="117">
        <v>3</v>
      </c>
      <c r="H2260" s="117">
        <v>1</v>
      </c>
      <c r="J2260" s="235">
        <f t="shared" si="105"/>
        <v>12</v>
      </c>
      <c r="K2260" s="236">
        <f t="shared" si="107"/>
        <v>20.5</v>
      </c>
      <c r="L2260" s="236">
        <f t="shared" si="106"/>
        <v>14.6</v>
      </c>
    </row>
    <row r="2261" spans="1:12" hidden="1" x14ac:dyDescent="0.35">
      <c r="A2261" s="117">
        <v>12</v>
      </c>
      <c r="B2261" s="117">
        <v>194</v>
      </c>
      <c r="C2261" s="119">
        <v>14.6</v>
      </c>
      <c r="D2261" s="117">
        <v>20.9</v>
      </c>
      <c r="E2261" s="117">
        <v>17.399999999999999</v>
      </c>
      <c r="F2261" s="117">
        <v>2</v>
      </c>
      <c r="G2261" s="117">
        <v>3</v>
      </c>
      <c r="H2261" s="117">
        <v>1.2</v>
      </c>
      <c r="J2261" s="235">
        <f t="shared" si="105"/>
        <v>12</v>
      </c>
      <c r="K2261" s="236">
        <f t="shared" si="107"/>
        <v>20.9</v>
      </c>
      <c r="L2261" s="236">
        <f t="shared" si="106"/>
        <v>14.6</v>
      </c>
    </row>
    <row r="2262" spans="1:12" hidden="1" x14ac:dyDescent="0.35">
      <c r="A2262" s="117">
        <v>12</v>
      </c>
      <c r="B2262" s="117">
        <v>195</v>
      </c>
      <c r="C2262" s="119">
        <v>15.85</v>
      </c>
      <c r="D2262" s="117">
        <v>25.4</v>
      </c>
      <c r="E2262" s="117">
        <v>21.8</v>
      </c>
      <c r="F2262" s="117">
        <v>2</v>
      </c>
      <c r="G2262" s="117">
        <v>3</v>
      </c>
      <c r="H2262" s="117">
        <v>1.3</v>
      </c>
      <c r="J2262" s="235">
        <f t="shared" si="105"/>
        <v>12</v>
      </c>
      <c r="K2262" s="236">
        <f t="shared" si="107"/>
        <v>25.4</v>
      </c>
      <c r="L2262" s="236">
        <f t="shared" si="106"/>
        <v>15.85</v>
      </c>
    </row>
    <row r="2263" spans="1:12" hidden="1" x14ac:dyDescent="0.35">
      <c r="A2263" s="117">
        <v>12</v>
      </c>
      <c r="B2263" s="117">
        <v>196</v>
      </c>
      <c r="C2263" s="119">
        <v>6.2799999999999994</v>
      </c>
      <c r="D2263" s="117">
        <v>1.7</v>
      </c>
      <c r="E2263" s="117">
        <v>1.6</v>
      </c>
      <c r="F2263" s="117">
        <v>3</v>
      </c>
      <c r="J2263" s="235">
        <f t="shared" si="105"/>
        <v>12</v>
      </c>
      <c r="K2263" s="236">
        <f t="shared" si="107"/>
        <v>1.7</v>
      </c>
      <c r="L2263" s="236">
        <f t="shared" si="106"/>
        <v>6.2799999999999994</v>
      </c>
    </row>
    <row r="2264" spans="1:12" hidden="1" x14ac:dyDescent="0.35">
      <c r="A2264" s="117">
        <v>12</v>
      </c>
      <c r="B2264" s="117">
        <v>197</v>
      </c>
      <c r="C2264" s="119">
        <v>6.56</v>
      </c>
      <c r="D2264" s="117">
        <v>1.5</v>
      </c>
      <c r="E2264" s="117">
        <v>1.4</v>
      </c>
      <c r="F2264" s="117">
        <v>3</v>
      </c>
      <c r="J2264" s="235">
        <f t="shared" si="105"/>
        <v>12</v>
      </c>
      <c r="K2264" s="236">
        <f t="shared" si="107"/>
        <v>1.5</v>
      </c>
      <c r="L2264" s="236">
        <f t="shared" si="106"/>
        <v>6.56</v>
      </c>
    </row>
    <row r="2265" spans="1:12" hidden="1" x14ac:dyDescent="0.35">
      <c r="A2265" s="117">
        <v>12</v>
      </c>
      <c r="B2265" s="117">
        <v>198</v>
      </c>
      <c r="C2265" s="119">
        <v>6.76</v>
      </c>
      <c r="D2265" s="117">
        <v>1.9</v>
      </c>
      <c r="E2265" s="117">
        <v>1.7</v>
      </c>
      <c r="F2265" s="117">
        <v>3</v>
      </c>
      <c r="J2265" s="235">
        <f t="shared" si="105"/>
        <v>12</v>
      </c>
      <c r="K2265" s="236">
        <f t="shared" si="107"/>
        <v>1.9</v>
      </c>
      <c r="L2265" s="236">
        <f t="shared" si="106"/>
        <v>6.76</v>
      </c>
    </row>
    <row r="2266" spans="1:12" hidden="1" x14ac:dyDescent="0.35">
      <c r="A2266" s="117">
        <v>12</v>
      </c>
      <c r="B2266" s="117">
        <v>199</v>
      </c>
      <c r="C2266" s="119">
        <v>6.2200000000000006</v>
      </c>
      <c r="D2266" s="117">
        <v>1.5</v>
      </c>
      <c r="E2266" s="117">
        <v>1.4</v>
      </c>
      <c r="F2266" s="117">
        <v>3</v>
      </c>
      <c r="J2266" s="235">
        <f t="shared" si="105"/>
        <v>12</v>
      </c>
      <c r="K2266" s="236">
        <f t="shared" si="107"/>
        <v>1.5</v>
      </c>
      <c r="L2266" s="236">
        <f t="shared" si="106"/>
        <v>6.2200000000000006</v>
      </c>
    </row>
    <row r="2267" spans="1:12" hidden="1" x14ac:dyDescent="0.35">
      <c r="A2267" s="117">
        <v>12</v>
      </c>
      <c r="B2267" s="117">
        <v>200</v>
      </c>
      <c r="C2267" s="119">
        <v>6.63</v>
      </c>
      <c r="D2267" s="117">
        <v>1.8</v>
      </c>
      <c r="E2267" s="117">
        <v>1.7</v>
      </c>
      <c r="F2267" s="117">
        <v>3</v>
      </c>
      <c r="J2267" s="235">
        <f t="shared" si="105"/>
        <v>12</v>
      </c>
      <c r="K2267" s="236">
        <f t="shared" si="107"/>
        <v>1.8</v>
      </c>
      <c r="L2267" s="236">
        <f t="shared" si="106"/>
        <v>6.63</v>
      </c>
    </row>
    <row r="2268" spans="1:12" hidden="1" x14ac:dyDescent="0.35">
      <c r="A2268" s="117">
        <v>13</v>
      </c>
      <c r="B2268" s="117">
        <v>1</v>
      </c>
      <c r="C2268" s="119">
        <v>9.4599999999999991</v>
      </c>
      <c r="D2268" s="117">
        <v>5.7</v>
      </c>
      <c r="E2268" s="117">
        <v>4.8</v>
      </c>
      <c r="F2268" s="117">
        <v>2</v>
      </c>
      <c r="G2268" s="117">
        <v>2</v>
      </c>
      <c r="H2268" s="117">
        <v>0.1</v>
      </c>
      <c r="J2268" s="235">
        <f t="shared" si="105"/>
        <v>13</v>
      </c>
      <c r="K2268" s="236">
        <f t="shared" si="107"/>
        <v>5.7</v>
      </c>
      <c r="L2268" s="236">
        <f t="shared" si="106"/>
        <v>9.4599999999999991</v>
      </c>
    </row>
    <row r="2269" spans="1:12" hidden="1" x14ac:dyDescent="0.35">
      <c r="A2269" s="117">
        <v>13</v>
      </c>
      <c r="B2269" s="117">
        <v>2</v>
      </c>
      <c r="C2269" s="119">
        <v>9.6900000000000013</v>
      </c>
      <c r="D2269" s="117">
        <v>6</v>
      </c>
      <c r="E2269" s="117">
        <v>5.0999999999999996</v>
      </c>
      <c r="F2269" s="117">
        <v>2</v>
      </c>
      <c r="G2269" s="117">
        <v>2</v>
      </c>
      <c r="H2269" s="117">
        <v>0.1</v>
      </c>
      <c r="J2269" s="235">
        <f t="shared" si="105"/>
        <v>13</v>
      </c>
      <c r="K2269" s="236">
        <f t="shared" si="107"/>
        <v>6</v>
      </c>
      <c r="L2269" s="236">
        <f t="shared" si="106"/>
        <v>9.6900000000000013</v>
      </c>
    </row>
    <row r="2270" spans="1:12" hidden="1" x14ac:dyDescent="0.35">
      <c r="A2270" s="117">
        <v>13</v>
      </c>
      <c r="B2270" s="117">
        <v>3</v>
      </c>
      <c r="C2270" s="119">
        <v>9.43</v>
      </c>
      <c r="D2270" s="117">
        <v>5.9</v>
      </c>
      <c r="E2270" s="117">
        <v>4.8</v>
      </c>
      <c r="F2270" s="117">
        <v>2</v>
      </c>
      <c r="G2270" s="117">
        <v>2</v>
      </c>
      <c r="H2270" s="117">
        <v>0.1</v>
      </c>
      <c r="J2270" s="235">
        <f t="shared" si="105"/>
        <v>13</v>
      </c>
      <c r="K2270" s="236">
        <f t="shared" si="107"/>
        <v>5.9</v>
      </c>
      <c r="L2270" s="236">
        <f t="shared" si="106"/>
        <v>9.43</v>
      </c>
    </row>
    <row r="2271" spans="1:12" hidden="1" x14ac:dyDescent="0.35">
      <c r="A2271" s="117">
        <v>13</v>
      </c>
      <c r="B2271" s="117">
        <v>4</v>
      </c>
      <c r="C2271" s="119">
        <v>9.76</v>
      </c>
      <c r="D2271" s="117">
        <v>5.8</v>
      </c>
      <c r="E2271" s="117">
        <v>4.8</v>
      </c>
      <c r="F2271" s="117">
        <v>2</v>
      </c>
      <c r="G2271" s="117">
        <v>2</v>
      </c>
      <c r="H2271" s="117">
        <v>0.1</v>
      </c>
      <c r="J2271" s="235">
        <f t="shared" si="105"/>
        <v>13</v>
      </c>
      <c r="K2271" s="236">
        <f t="shared" si="107"/>
        <v>5.8</v>
      </c>
      <c r="L2271" s="236">
        <f t="shared" si="106"/>
        <v>9.76</v>
      </c>
    </row>
    <row r="2272" spans="1:12" hidden="1" x14ac:dyDescent="0.35">
      <c r="A2272" s="117">
        <v>13</v>
      </c>
      <c r="B2272" s="117">
        <v>5</v>
      </c>
      <c r="C2272" s="119">
        <v>9.67</v>
      </c>
      <c r="D2272" s="117">
        <v>6.2</v>
      </c>
      <c r="E2272" s="117">
        <v>5.0999999999999996</v>
      </c>
      <c r="F2272" s="117">
        <v>2</v>
      </c>
      <c r="G2272" s="117">
        <v>2</v>
      </c>
      <c r="H2272" s="117">
        <v>0.1</v>
      </c>
      <c r="J2272" s="235">
        <f t="shared" si="105"/>
        <v>13</v>
      </c>
      <c r="K2272" s="236">
        <f t="shared" si="107"/>
        <v>6.2</v>
      </c>
      <c r="L2272" s="236">
        <f t="shared" si="106"/>
        <v>9.67</v>
      </c>
    </row>
    <row r="2273" spans="1:12" hidden="1" x14ac:dyDescent="0.35">
      <c r="A2273" s="117">
        <v>13</v>
      </c>
      <c r="B2273" s="117">
        <v>6</v>
      </c>
      <c r="C2273" s="119">
        <v>9.77</v>
      </c>
      <c r="D2273" s="117">
        <v>6.3</v>
      </c>
      <c r="E2273" s="117">
        <v>5.5</v>
      </c>
      <c r="F2273" s="117">
        <v>2</v>
      </c>
      <c r="G2273" s="117">
        <v>2</v>
      </c>
      <c r="H2273" s="117">
        <v>0.1</v>
      </c>
      <c r="J2273" s="235">
        <f t="shared" si="105"/>
        <v>13</v>
      </c>
      <c r="K2273" s="236">
        <f t="shared" si="107"/>
        <v>6.3</v>
      </c>
      <c r="L2273" s="236">
        <f t="shared" si="106"/>
        <v>9.77</v>
      </c>
    </row>
    <row r="2274" spans="1:12" hidden="1" x14ac:dyDescent="0.35">
      <c r="A2274" s="117">
        <v>13</v>
      </c>
      <c r="B2274" s="117">
        <v>7</v>
      </c>
      <c r="C2274" s="119">
        <v>9.83</v>
      </c>
      <c r="D2274" s="117">
        <v>6.5</v>
      </c>
      <c r="E2274" s="117">
        <v>5.8</v>
      </c>
      <c r="F2274" s="117">
        <v>2</v>
      </c>
      <c r="G2274" s="117">
        <v>2</v>
      </c>
      <c r="H2274" s="117">
        <v>0.1</v>
      </c>
      <c r="J2274" s="235">
        <f t="shared" si="105"/>
        <v>13</v>
      </c>
      <c r="K2274" s="236">
        <f t="shared" si="107"/>
        <v>6.5</v>
      </c>
      <c r="L2274" s="236">
        <f t="shared" si="106"/>
        <v>9.83</v>
      </c>
    </row>
    <row r="2275" spans="1:12" hidden="1" x14ac:dyDescent="0.35">
      <c r="A2275" s="117">
        <v>13</v>
      </c>
      <c r="B2275" s="117">
        <v>8</v>
      </c>
      <c r="C2275" s="119">
        <v>9.6900000000000013</v>
      </c>
      <c r="D2275" s="117">
        <v>6.8</v>
      </c>
      <c r="E2275" s="117">
        <v>5.8</v>
      </c>
      <c r="F2275" s="117">
        <v>2</v>
      </c>
      <c r="G2275" s="117">
        <v>2</v>
      </c>
      <c r="H2275" s="117">
        <v>0.1</v>
      </c>
      <c r="J2275" s="235">
        <f t="shared" si="105"/>
        <v>13</v>
      </c>
      <c r="K2275" s="236">
        <f t="shared" si="107"/>
        <v>6.8</v>
      </c>
      <c r="L2275" s="236">
        <f t="shared" si="106"/>
        <v>9.6900000000000013</v>
      </c>
    </row>
    <row r="2276" spans="1:12" hidden="1" x14ac:dyDescent="0.35">
      <c r="A2276" s="117">
        <v>13</v>
      </c>
      <c r="B2276" s="117">
        <v>9</v>
      </c>
      <c r="C2276" s="119">
        <v>9.5</v>
      </c>
      <c r="D2276" s="117">
        <v>6.1</v>
      </c>
      <c r="E2276" s="117">
        <v>5.2</v>
      </c>
      <c r="F2276" s="117">
        <v>2</v>
      </c>
      <c r="G2276" s="117">
        <v>2</v>
      </c>
      <c r="H2276" s="117">
        <v>0.1</v>
      </c>
      <c r="J2276" s="235">
        <f t="shared" si="105"/>
        <v>13</v>
      </c>
      <c r="K2276" s="236">
        <f t="shared" si="107"/>
        <v>6.1</v>
      </c>
      <c r="L2276" s="236">
        <f t="shared" si="106"/>
        <v>9.5</v>
      </c>
    </row>
    <row r="2277" spans="1:12" hidden="1" x14ac:dyDescent="0.35">
      <c r="A2277" s="117">
        <v>13</v>
      </c>
      <c r="B2277" s="117">
        <v>10</v>
      </c>
      <c r="C2277" s="119">
        <v>9.02</v>
      </c>
      <c r="D2277" s="117">
        <v>4.9000000000000004</v>
      </c>
      <c r="E2277" s="117">
        <v>3.9</v>
      </c>
      <c r="F2277" s="117">
        <v>2</v>
      </c>
      <c r="G2277" s="117">
        <v>2</v>
      </c>
      <c r="H2277" s="117">
        <v>0.1</v>
      </c>
      <c r="J2277" s="235">
        <f t="shared" si="105"/>
        <v>13</v>
      </c>
      <c r="K2277" s="236">
        <f t="shared" si="107"/>
        <v>4.9000000000000004</v>
      </c>
      <c r="L2277" s="236">
        <f t="shared" si="106"/>
        <v>9.02</v>
      </c>
    </row>
    <row r="2278" spans="1:12" hidden="1" x14ac:dyDescent="0.35">
      <c r="A2278" s="117">
        <v>13</v>
      </c>
      <c r="B2278" s="117">
        <v>11</v>
      </c>
      <c r="C2278" s="119">
        <v>10.23</v>
      </c>
      <c r="D2278" s="117">
        <v>7.8</v>
      </c>
      <c r="E2278" s="117">
        <v>6.8</v>
      </c>
      <c r="F2278" s="117">
        <v>2</v>
      </c>
      <c r="G2278" s="117">
        <v>2</v>
      </c>
      <c r="H2278" s="117">
        <v>0.1</v>
      </c>
      <c r="J2278" s="235">
        <f t="shared" si="105"/>
        <v>13</v>
      </c>
      <c r="K2278" s="236">
        <f t="shared" si="107"/>
        <v>7.8</v>
      </c>
      <c r="L2278" s="236">
        <f t="shared" si="106"/>
        <v>10.23</v>
      </c>
    </row>
    <row r="2279" spans="1:12" hidden="1" x14ac:dyDescent="0.35">
      <c r="A2279" s="117">
        <v>13</v>
      </c>
      <c r="B2279" s="117">
        <v>12</v>
      </c>
      <c r="C2279" s="119">
        <v>9.34</v>
      </c>
      <c r="D2279" s="117">
        <v>5.5</v>
      </c>
      <c r="E2279" s="117">
        <v>4.5999999999999996</v>
      </c>
      <c r="F2279" s="117">
        <v>2</v>
      </c>
      <c r="G2279" s="117">
        <v>2</v>
      </c>
      <c r="H2279" s="117">
        <v>0.1</v>
      </c>
      <c r="J2279" s="235">
        <f t="shared" si="105"/>
        <v>13</v>
      </c>
      <c r="K2279" s="236">
        <f t="shared" si="107"/>
        <v>5.5</v>
      </c>
      <c r="L2279" s="236">
        <f t="shared" si="106"/>
        <v>9.34</v>
      </c>
    </row>
    <row r="2280" spans="1:12" hidden="1" x14ac:dyDescent="0.35">
      <c r="A2280" s="117">
        <v>13</v>
      </c>
      <c r="B2280" s="117">
        <v>13</v>
      </c>
      <c r="C2280" s="119">
        <v>9.58</v>
      </c>
      <c r="D2280" s="117">
        <v>5.8</v>
      </c>
      <c r="E2280" s="117">
        <v>5</v>
      </c>
      <c r="F2280" s="117">
        <v>2</v>
      </c>
      <c r="G2280" s="117">
        <v>2</v>
      </c>
      <c r="H2280" s="117">
        <v>0.1</v>
      </c>
      <c r="J2280" s="235">
        <f t="shared" si="105"/>
        <v>13</v>
      </c>
      <c r="K2280" s="236">
        <f t="shared" si="107"/>
        <v>5.8</v>
      </c>
      <c r="L2280" s="236">
        <f t="shared" si="106"/>
        <v>9.58</v>
      </c>
    </row>
    <row r="2281" spans="1:12" hidden="1" x14ac:dyDescent="0.35">
      <c r="A2281" s="117">
        <v>13</v>
      </c>
      <c r="B2281" s="117">
        <v>14</v>
      </c>
      <c r="C2281" s="119">
        <v>9.879999999999999</v>
      </c>
      <c r="D2281" s="117">
        <v>6.6</v>
      </c>
      <c r="E2281" s="117">
        <v>5.3</v>
      </c>
      <c r="F2281" s="117">
        <v>2</v>
      </c>
      <c r="G2281" s="117">
        <v>2</v>
      </c>
      <c r="H2281" s="117">
        <v>0.1</v>
      </c>
      <c r="J2281" s="235">
        <f t="shared" si="105"/>
        <v>13</v>
      </c>
      <c r="K2281" s="236">
        <f t="shared" si="107"/>
        <v>6.6</v>
      </c>
      <c r="L2281" s="236">
        <f t="shared" si="106"/>
        <v>9.879999999999999</v>
      </c>
    </row>
    <row r="2282" spans="1:12" hidden="1" x14ac:dyDescent="0.35">
      <c r="A2282" s="117">
        <v>13</v>
      </c>
      <c r="B2282" s="117">
        <v>15</v>
      </c>
      <c r="C2282" s="119">
        <v>9.92</v>
      </c>
      <c r="D2282" s="117">
        <v>7.6</v>
      </c>
      <c r="E2282" s="117">
        <v>6.2</v>
      </c>
      <c r="F2282" s="117">
        <v>2</v>
      </c>
      <c r="G2282" s="117">
        <v>2</v>
      </c>
      <c r="H2282" s="117">
        <v>0.1</v>
      </c>
      <c r="J2282" s="235">
        <f t="shared" si="105"/>
        <v>13</v>
      </c>
      <c r="K2282" s="236">
        <f t="shared" si="107"/>
        <v>7.6</v>
      </c>
      <c r="L2282" s="236">
        <f t="shared" si="106"/>
        <v>9.92</v>
      </c>
    </row>
    <row r="2283" spans="1:12" hidden="1" x14ac:dyDescent="0.35">
      <c r="A2283" s="117">
        <v>13</v>
      </c>
      <c r="B2283" s="117">
        <v>16</v>
      </c>
      <c r="C2283" s="119">
        <v>8.98</v>
      </c>
      <c r="D2283" s="117">
        <v>5</v>
      </c>
      <c r="E2283" s="117">
        <v>4</v>
      </c>
      <c r="F2283" s="117">
        <v>2</v>
      </c>
      <c r="G2283" s="117">
        <v>2</v>
      </c>
      <c r="H2283" s="117">
        <v>0.1</v>
      </c>
      <c r="J2283" s="235">
        <f t="shared" si="105"/>
        <v>13</v>
      </c>
      <c r="K2283" s="236">
        <f t="shared" si="107"/>
        <v>5</v>
      </c>
      <c r="L2283" s="236">
        <f t="shared" si="106"/>
        <v>8.98</v>
      </c>
    </row>
    <row r="2284" spans="1:12" hidden="1" x14ac:dyDescent="0.35">
      <c r="A2284" s="117">
        <v>13</v>
      </c>
      <c r="B2284" s="117">
        <v>17</v>
      </c>
      <c r="C2284" s="119">
        <v>9.14</v>
      </c>
      <c r="D2284" s="117">
        <v>5.5</v>
      </c>
      <c r="E2284" s="117">
        <v>4.5</v>
      </c>
      <c r="F2284" s="117">
        <v>2</v>
      </c>
      <c r="G2284" s="117">
        <v>2</v>
      </c>
      <c r="H2284" s="117">
        <v>0.1</v>
      </c>
      <c r="J2284" s="235">
        <f t="shared" si="105"/>
        <v>13</v>
      </c>
      <c r="K2284" s="236">
        <f t="shared" si="107"/>
        <v>5.5</v>
      </c>
      <c r="L2284" s="236">
        <f t="shared" si="106"/>
        <v>9.14</v>
      </c>
    </row>
    <row r="2285" spans="1:12" hidden="1" x14ac:dyDescent="0.35">
      <c r="A2285" s="117">
        <v>13</v>
      </c>
      <c r="B2285" s="117">
        <v>18</v>
      </c>
      <c r="C2285" s="119">
        <v>9.9599999999999991</v>
      </c>
      <c r="D2285" s="117">
        <v>7.4</v>
      </c>
      <c r="E2285" s="117">
        <v>5.9</v>
      </c>
      <c r="F2285" s="117">
        <v>2</v>
      </c>
      <c r="G2285" s="117">
        <v>2</v>
      </c>
      <c r="H2285" s="117">
        <v>0.1</v>
      </c>
      <c r="J2285" s="235">
        <f t="shared" si="105"/>
        <v>13</v>
      </c>
      <c r="K2285" s="236">
        <f t="shared" si="107"/>
        <v>7.4</v>
      </c>
      <c r="L2285" s="236">
        <f t="shared" si="106"/>
        <v>9.9599999999999991</v>
      </c>
    </row>
    <row r="2286" spans="1:12" hidden="1" x14ac:dyDescent="0.35">
      <c r="A2286" s="117">
        <v>13</v>
      </c>
      <c r="B2286" s="117">
        <v>19</v>
      </c>
      <c r="C2286" s="119">
        <v>9.49</v>
      </c>
      <c r="D2286" s="117">
        <v>5.7</v>
      </c>
      <c r="E2286" s="117">
        <v>4.7</v>
      </c>
      <c r="F2286" s="117">
        <v>2</v>
      </c>
      <c r="G2286" s="117">
        <v>2</v>
      </c>
      <c r="H2286" s="117">
        <v>0.1</v>
      </c>
      <c r="J2286" s="235">
        <f t="shared" si="105"/>
        <v>13</v>
      </c>
      <c r="K2286" s="236">
        <f t="shared" si="107"/>
        <v>5.7</v>
      </c>
      <c r="L2286" s="236">
        <f t="shared" si="106"/>
        <v>9.49</v>
      </c>
    </row>
    <row r="2287" spans="1:12" hidden="1" x14ac:dyDescent="0.35">
      <c r="A2287" s="117">
        <v>13</v>
      </c>
      <c r="B2287" s="117">
        <v>20</v>
      </c>
      <c r="C2287" s="119">
        <v>10</v>
      </c>
      <c r="D2287" s="117">
        <v>6.7</v>
      </c>
      <c r="E2287" s="117">
        <v>5.9</v>
      </c>
      <c r="F2287" s="117">
        <v>2</v>
      </c>
      <c r="G2287" s="117">
        <v>2</v>
      </c>
      <c r="H2287" s="117">
        <v>0.1</v>
      </c>
      <c r="J2287" s="235">
        <f t="shared" si="105"/>
        <v>13</v>
      </c>
      <c r="K2287" s="236">
        <f t="shared" si="107"/>
        <v>6.7</v>
      </c>
      <c r="L2287" s="236">
        <f t="shared" si="106"/>
        <v>10</v>
      </c>
    </row>
    <row r="2288" spans="1:12" hidden="1" x14ac:dyDescent="0.35">
      <c r="A2288" s="117">
        <v>13</v>
      </c>
      <c r="B2288" s="117">
        <v>21</v>
      </c>
      <c r="C2288" s="119">
        <v>10.55</v>
      </c>
      <c r="D2288" s="117">
        <v>7.6</v>
      </c>
      <c r="E2288" s="117">
        <v>6.5</v>
      </c>
      <c r="F2288" s="117">
        <v>2</v>
      </c>
      <c r="G2288" s="117">
        <v>2</v>
      </c>
      <c r="H2288" s="117">
        <v>0.1</v>
      </c>
      <c r="J2288" s="235">
        <f t="shared" si="105"/>
        <v>13</v>
      </c>
      <c r="K2288" s="236">
        <f t="shared" si="107"/>
        <v>7.6</v>
      </c>
      <c r="L2288" s="236">
        <f t="shared" si="106"/>
        <v>10.55</v>
      </c>
    </row>
    <row r="2289" spans="1:12" hidden="1" x14ac:dyDescent="0.35">
      <c r="A2289" s="117">
        <v>13</v>
      </c>
      <c r="B2289" s="117">
        <v>22</v>
      </c>
      <c r="C2289" s="119">
        <v>10.86</v>
      </c>
      <c r="D2289" s="117">
        <v>8.6</v>
      </c>
      <c r="E2289" s="117">
        <v>7.6</v>
      </c>
      <c r="F2289" s="117">
        <v>2</v>
      </c>
      <c r="G2289" s="117">
        <v>2</v>
      </c>
      <c r="H2289" s="117">
        <v>0.1</v>
      </c>
      <c r="J2289" s="235">
        <f t="shared" si="105"/>
        <v>13</v>
      </c>
      <c r="K2289" s="236">
        <f t="shared" si="107"/>
        <v>8.6</v>
      </c>
      <c r="L2289" s="236">
        <f t="shared" si="106"/>
        <v>10.86</v>
      </c>
    </row>
    <row r="2290" spans="1:12" hidden="1" x14ac:dyDescent="0.35">
      <c r="A2290" s="117">
        <v>13</v>
      </c>
      <c r="B2290" s="117">
        <v>23</v>
      </c>
      <c r="C2290" s="119">
        <v>9.629999999999999</v>
      </c>
      <c r="D2290" s="117">
        <v>6</v>
      </c>
      <c r="E2290" s="117">
        <v>5.2</v>
      </c>
      <c r="F2290" s="117">
        <v>2</v>
      </c>
      <c r="G2290" s="117">
        <v>2</v>
      </c>
      <c r="H2290" s="117">
        <v>0.1</v>
      </c>
      <c r="J2290" s="235">
        <f t="shared" si="105"/>
        <v>13</v>
      </c>
      <c r="K2290" s="236">
        <f t="shared" si="107"/>
        <v>6</v>
      </c>
      <c r="L2290" s="236">
        <f t="shared" si="106"/>
        <v>9.629999999999999</v>
      </c>
    </row>
    <row r="2291" spans="1:12" hidden="1" x14ac:dyDescent="0.35">
      <c r="A2291" s="117">
        <v>13</v>
      </c>
      <c r="B2291" s="117">
        <v>24</v>
      </c>
      <c r="C2291" s="119">
        <v>10.47</v>
      </c>
      <c r="D2291" s="117">
        <v>7.5</v>
      </c>
      <c r="E2291" s="117">
        <v>6.6</v>
      </c>
      <c r="F2291" s="117">
        <v>2</v>
      </c>
      <c r="G2291" s="117">
        <v>2</v>
      </c>
      <c r="H2291" s="117">
        <v>0.1</v>
      </c>
      <c r="J2291" s="235">
        <f t="shared" si="105"/>
        <v>13</v>
      </c>
      <c r="K2291" s="236">
        <f t="shared" si="107"/>
        <v>7.5</v>
      </c>
      <c r="L2291" s="236">
        <f t="shared" si="106"/>
        <v>10.47</v>
      </c>
    </row>
    <row r="2292" spans="1:12" hidden="1" x14ac:dyDescent="0.35">
      <c r="A2292" s="117">
        <v>13</v>
      </c>
      <c r="B2292" s="117">
        <v>25</v>
      </c>
      <c r="C2292" s="119">
        <v>9.67</v>
      </c>
      <c r="D2292" s="117">
        <v>6.2</v>
      </c>
      <c r="E2292" s="117">
        <v>4.9000000000000004</v>
      </c>
      <c r="F2292" s="117">
        <v>2</v>
      </c>
      <c r="G2292" s="117">
        <v>2</v>
      </c>
      <c r="H2292" s="117">
        <v>0.1</v>
      </c>
      <c r="J2292" s="235">
        <f t="shared" si="105"/>
        <v>13</v>
      </c>
      <c r="K2292" s="236">
        <f t="shared" si="107"/>
        <v>6.2</v>
      </c>
      <c r="L2292" s="236">
        <f t="shared" si="106"/>
        <v>9.67</v>
      </c>
    </row>
    <row r="2293" spans="1:12" hidden="1" x14ac:dyDescent="0.35">
      <c r="A2293" s="117">
        <v>13</v>
      </c>
      <c r="B2293" s="117">
        <v>26</v>
      </c>
      <c r="C2293" s="119">
        <v>10.64</v>
      </c>
      <c r="D2293" s="117">
        <v>9.4</v>
      </c>
      <c r="E2293" s="117">
        <v>8.3000000000000007</v>
      </c>
      <c r="F2293" s="117">
        <v>2</v>
      </c>
      <c r="G2293" s="117">
        <v>2</v>
      </c>
      <c r="H2293" s="117">
        <v>0.1</v>
      </c>
      <c r="J2293" s="235">
        <f t="shared" si="105"/>
        <v>13</v>
      </c>
      <c r="K2293" s="236">
        <f t="shared" si="107"/>
        <v>9.4</v>
      </c>
      <c r="L2293" s="236">
        <f t="shared" si="106"/>
        <v>10.64</v>
      </c>
    </row>
    <row r="2294" spans="1:12" hidden="1" x14ac:dyDescent="0.35">
      <c r="A2294" s="117">
        <v>13</v>
      </c>
      <c r="B2294" s="117">
        <v>27</v>
      </c>
      <c r="C2294" s="119">
        <v>11.059999999999999</v>
      </c>
      <c r="D2294" s="117">
        <v>9.6999999999999993</v>
      </c>
      <c r="E2294" s="117">
        <v>8.3000000000000007</v>
      </c>
      <c r="F2294" s="117">
        <v>2</v>
      </c>
      <c r="G2294" s="117">
        <v>2</v>
      </c>
      <c r="H2294" s="117">
        <v>0.1</v>
      </c>
      <c r="J2294" s="235">
        <f t="shared" si="105"/>
        <v>13</v>
      </c>
      <c r="K2294" s="236">
        <f t="shared" si="107"/>
        <v>9.6999999999999993</v>
      </c>
      <c r="L2294" s="236">
        <f t="shared" si="106"/>
        <v>11.059999999999999</v>
      </c>
    </row>
    <row r="2295" spans="1:12" hidden="1" x14ac:dyDescent="0.35">
      <c r="A2295" s="117">
        <v>13</v>
      </c>
      <c r="B2295" s="117">
        <v>28</v>
      </c>
      <c r="C2295" s="119">
        <v>10.41</v>
      </c>
      <c r="D2295" s="117">
        <v>8.1999999999999993</v>
      </c>
      <c r="E2295" s="117">
        <v>6.9</v>
      </c>
      <c r="F2295" s="117">
        <v>2</v>
      </c>
      <c r="G2295" s="117">
        <v>2</v>
      </c>
      <c r="H2295" s="117">
        <v>0.1</v>
      </c>
      <c r="J2295" s="235">
        <f t="shared" si="105"/>
        <v>13</v>
      </c>
      <c r="K2295" s="236">
        <f t="shared" si="107"/>
        <v>8.1999999999999993</v>
      </c>
      <c r="L2295" s="236">
        <f t="shared" si="106"/>
        <v>10.41</v>
      </c>
    </row>
    <row r="2296" spans="1:12" hidden="1" x14ac:dyDescent="0.35">
      <c r="A2296" s="117">
        <v>13</v>
      </c>
      <c r="B2296" s="117">
        <v>29</v>
      </c>
      <c r="C2296" s="119">
        <v>10.95</v>
      </c>
      <c r="D2296" s="117">
        <v>9.5</v>
      </c>
      <c r="E2296" s="117">
        <v>7.8</v>
      </c>
      <c r="F2296" s="117">
        <v>2</v>
      </c>
      <c r="G2296" s="117">
        <v>2</v>
      </c>
      <c r="H2296" s="117">
        <v>0.1</v>
      </c>
      <c r="J2296" s="235">
        <f t="shared" si="105"/>
        <v>13</v>
      </c>
      <c r="K2296" s="236">
        <f t="shared" si="107"/>
        <v>9.5</v>
      </c>
      <c r="L2296" s="236">
        <f t="shared" si="106"/>
        <v>10.95</v>
      </c>
    </row>
    <row r="2297" spans="1:12" hidden="1" x14ac:dyDescent="0.35">
      <c r="A2297" s="117">
        <v>13</v>
      </c>
      <c r="B2297" s="117">
        <v>30</v>
      </c>
      <c r="C2297" s="119">
        <v>9.92</v>
      </c>
      <c r="D2297" s="117">
        <v>6.1</v>
      </c>
      <c r="E2297" s="117">
        <v>5.2</v>
      </c>
      <c r="F2297" s="117">
        <v>2</v>
      </c>
      <c r="G2297" s="117">
        <v>2</v>
      </c>
      <c r="H2297" s="117">
        <v>0.1</v>
      </c>
      <c r="J2297" s="235">
        <f t="shared" si="105"/>
        <v>13</v>
      </c>
      <c r="K2297" s="236">
        <f t="shared" si="107"/>
        <v>6.1</v>
      </c>
      <c r="L2297" s="236">
        <f t="shared" si="106"/>
        <v>9.92</v>
      </c>
    </row>
    <row r="2298" spans="1:12" hidden="1" x14ac:dyDescent="0.35">
      <c r="A2298" s="117">
        <v>13</v>
      </c>
      <c r="B2298" s="117">
        <v>31</v>
      </c>
      <c r="C2298" s="119">
        <v>10.220000000000001</v>
      </c>
      <c r="D2298" s="117">
        <v>7.3</v>
      </c>
      <c r="E2298" s="117">
        <v>6.2</v>
      </c>
      <c r="F2298" s="117">
        <v>2</v>
      </c>
      <c r="G2298" s="117">
        <v>2</v>
      </c>
      <c r="H2298" s="117">
        <v>0.1</v>
      </c>
      <c r="J2298" s="235">
        <f t="shared" si="105"/>
        <v>13</v>
      </c>
      <c r="K2298" s="236">
        <f t="shared" si="107"/>
        <v>7.3</v>
      </c>
      <c r="L2298" s="236">
        <f t="shared" si="106"/>
        <v>10.220000000000001</v>
      </c>
    </row>
    <row r="2299" spans="1:12" hidden="1" x14ac:dyDescent="0.35">
      <c r="A2299" s="117">
        <v>13</v>
      </c>
      <c r="B2299" s="117">
        <v>32</v>
      </c>
      <c r="C2299" s="119">
        <v>9.84</v>
      </c>
      <c r="D2299" s="117">
        <v>6.5</v>
      </c>
      <c r="E2299" s="117">
        <v>5.6</v>
      </c>
      <c r="F2299" s="117">
        <v>2</v>
      </c>
      <c r="G2299" s="117">
        <v>2</v>
      </c>
      <c r="H2299" s="117">
        <v>0.1</v>
      </c>
      <c r="J2299" s="235">
        <f t="shared" si="105"/>
        <v>13</v>
      </c>
      <c r="K2299" s="236">
        <f t="shared" si="107"/>
        <v>6.5</v>
      </c>
      <c r="L2299" s="236">
        <f t="shared" si="106"/>
        <v>9.84</v>
      </c>
    </row>
    <row r="2300" spans="1:12" hidden="1" x14ac:dyDescent="0.35">
      <c r="A2300" s="117">
        <v>13</v>
      </c>
      <c r="B2300" s="117">
        <v>33</v>
      </c>
      <c r="C2300" s="119">
        <v>9.82</v>
      </c>
      <c r="D2300" s="117">
        <v>6.7</v>
      </c>
      <c r="E2300" s="117">
        <v>5.4</v>
      </c>
      <c r="F2300" s="117">
        <v>2</v>
      </c>
      <c r="G2300" s="117">
        <v>2</v>
      </c>
      <c r="H2300" s="117">
        <v>0.1</v>
      </c>
      <c r="J2300" s="235">
        <f t="shared" si="105"/>
        <v>13</v>
      </c>
      <c r="K2300" s="236">
        <f t="shared" si="107"/>
        <v>6.7</v>
      </c>
      <c r="L2300" s="236">
        <f t="shared" si="106"/>
        <v>9.82</v>
      </c>
    </row>
    <row r="2301" spans="1:12" hidden="1" x14ac:dyDescent="0.35">
      <c r="A2301" s="117">
        <v>13</v>
      </c>
      <c r="B2301" s="117">
        <v>34</v>
      </c>
      <c r="C2301" s="119">
        <v>10.6</v>
      </c>
      <c r="D2301" s="117">
        <v>7.7</v>
      </c>
      <c r="E2301" s="117">
        <v>6.6</v>
      </c>
      <c r="F2301" s="117">
        <v>2</v>
      </c>
      <c r="G2301" s="117">
        <v>2</v>
      </c>
      <c r="H2301" s="117">
        <v>0.1</v>
      </c>
      <c r="J2301" s="235">
        <f t="shared" si="105"/>
        <v>13</v>
      </c>
      <c r="K2301" s="236">
        <f t="shared" si="107"/>
        <v>7.7</v>
      </c>
      <c r="L2301" s="236">
        <f t="shared" si="106"/>
        <v>10.6</v>
      </c>
    </row>
    <row r="2302" spans="1:12" hidden="1" x14ac:dyDescent="0.35">
      <c r="A2302" s="117">
        <v>13</v>
      </c>
      <c r="B2302" s="117">
        <v>35</v>
      </c>
      <c r="C2302" s="119">
        <v>10.86</v>
      </c>
      <c r="D2302" s="117">
        <v>9.4</v>
      </c>
      <c r="E2302" s="117">
        <v>7.8</v>
      </c>
      <c r="F2302" s="117">
        <v>2</v>
      </c>
      <c r="G2302" s="117">
        <v>2</v>
      </c>
      <c r="H2302" s="117">
        <v>0.1</v>
      </c>
      <c r="J2302" s="235">
        <f t="shared" si="105"/>
        <v>13</v>
      </c>
      <c r="K2302" s="236">
        <f t="shared" si="107"/>
        <v>9.4</v>
      </c>
      <c r="L2302" s="236">
        <f t="shared" si="106"/>
        <v>10.86</v>
      </c>
    </row>
    <row r="2303" spans="1:12" hidden="1" x14ac:dyDescent="0.35">
      <c r="A2303" s="117">
        <v>13</v>
      </c>
      <c r="B2303" s="117">
        <v>36</v>
      </c>
      <c r="C2303" s="119">
        <v>9.39</v>
      </c>
      <c r="D2303" s="117">
        <v>5.8</v>
      </c>
      <c r="E2303" s="117">
        <v>5</v>
      </c>
      <c r="F2303" s="117">
        <v>2</v>
      </c>
      <c r="G2303" s="117">
        <v>2</v>
      </c>
      <c r="H2303" s="117">
        <v>0.1</v>
      </c>
      <c r="J2303" s="235">
        <f t="shared" si="105"/>
        <v>13</v>
      </c>
      <c r="K2303" s="236">
        <f t="shared" si="107"/>
        <v>5.8</v>
      </c>
      <c r="L2303" s="236">
        <f t="shared" si="106"/>
        <v>9.39</v>
      </c>
    </row>
    <row r="2304" spans="1:12" hidden="1" x14ac:dyDescent="0.35">
      <c r="A2304" s="117">
        <v>13</v>
      </c>
      <c r="B2304" s="117">
        <v>37</v>
      </c>
      <c r="C2304" s="119">
        <v>9.24</v>
      </c>
      <c r="D2304" s="117">
        <v>5.9</v>
      </c>
      <c r="E2304" s="117">
        <v>5.0999999999999996</v>
      </c>
      <c r="F2304" s="117">
        <v>2</v>
      </c>
      <c r="G2304" s="117">
        <v>2</v>
      </c>
      <c r="H2304" s="117">
        <v>0.1</v>
      </c>
      <c r="J2304" s="235">
        <f t="shared" si="105"/>
        <v>13</v>
      </c>
      <c r="K2304" s="236">
        <f t="shared" si="107"/>
        <v>5.9</v>
      </c>
      <c r="L2304" s="236">
        <f t="shared" si="106"/>
        <v>9.24</v>
      </c>
    </row>
    <row r="2305" spans="1:12" hidden="1" x14ac:dyDescent="0.35">
      <c r="A2305" s="117">
        <v>13</v>
      </c>
      <c r="B2305" s="117">
        <v>38</v>
      </c>
      <c r="C2305" s="119">
        <v>9.870000000000001</v>
      </c>
      <c r="D2305" s="117">
        <v>6.3</v>
      </c>
      <c r="E2305" s="117">
        <v>5.5</v>
      </c>
      <c r="F2305" s="117">
        <v>2</v>
      </c>
      <c r="G2305" s="117">
        <v>2</v>
      </c>
      <c r="H2305" s="117">
        <v>0.1</v>
      </c>
      <c r="J2305" s="235">
        <f t="shared" si="105"/>
        <v>13</v>
      </c>
      <c r="K2305" s="236">
        <f t="shared" si="107"/>
        <v>6.3</v>
      </c>
      <c r="L2305" s="236">
        <f t="shared" si="106"/>
        <v>9.870000000000001</v>
      </c>
    </row>
    <row r="2306" spans="1:12" hidden="1" x14ac:dyDescent="0.35">
      <c r="A2306" s="117">
        <v>13</v>
      </c>
      <c r="B2306" s="117">
        <v>39</v>
      </c>
      <c r="C2306" s="119">
        <v>10.14</v>
      </c>
      <c r="D2306" s="117">
        <v>5.9</v>
      </c>
      <c r="E2306" s="117">
        <v>5</v>
      </c>
      <c r="F2306" s="117">
        <v>2</v>
      </c>
      <c r="G2306" s="117">
        <v>2</v>
      </c>
      <c r="H2306" s="117">
        <v>0.1</v>
      </c>
      <c r="J2306" s="235">
        <f t="shared" si="105"/>
        <v>13</v>
      </c>
      <c r="K2306" s="236">
        <f t="shared" si="107"/>
        <v>5.9</v>
      </c>
      <c r="L2306" s="236">
        <f t="shared" si="106"/>
        <v>10.14</v>
      </c>
    </row>
    <row r="2307" spans="1:12" hidden="1" x14ac:dyDescent="0.35">
      <c r="A2307" s="117">
        <v>13</v>
      </c>
      <c r="B2307" s="117">
        <v>40</v>
      </c>
      <c r="C2307" s="119">
        <v>10.790000000000001</v>
      </c>
      <c r="D2307" s="117">
        <v>8.6999999999999993</v>
      </c>
      <c r="E2307" s="117">
        <v>7.3</v>
      </c>
      <c r="F2307" s="117">
        <v>2</v>
      </c>
      <c r="G2307" s="117">
        <v>2</v>
      </c>
      <c r="H2307" s="117">
        <v>0.1</v>
      </c>
      <c r="J2307" s="235">
        <f t="shared" si="105"/>
        <v>13</v>
      </c>
      <c r="K2307" s="236">
        <f t="shared" si="107"/>
        <v>8.6999999999999993</v>
      </c>
      <c r="L2307" s="236">
        <f t="shared" si="106"/>
        <v>10.790000000000001</v>
      </c>
    </row>
    <row r="2308" spans="1:12" hidden="1" x14ac:dyDescent="0.35">
      <c r="A2308" s="117">
        <v>13</v>
      </c>
      <c r="B2308" s="117">
        <v>41</v>
      </c>
      <c r="C2308" s="119">
        <v>9.370000000000001</v>
      </c>
      <c r="D2308" s="117">
        <v>6</v>
      </c>
      <c r="E2308" s="117">
        <v>4.9000000000000004</v>
      </c>
      <c r="F2308" s="117">
        <v>2</v>
      </c>
      <c r="G2308" s="117">
        <v>2</v>
      </c>
      <c r="H2308" s="117">
        <v>0.1</v>
      </c>
      <c r="J2308" s="235">
        <f t="shared" si="105"/>
        <v>13</v>
      </c>
      <c r="K2308" s="236">
        <f t="shared" si="107"/>
        <v>6</v>
      </c>
      <c r="L2308" s="236">
        <f t="shared" si="106"/>
        <v>9.370000000000001</v>
      </c>
    </row>
    <row r="2309" spans="1:12" hidden="1" x14ac:dyDescent="0.35">
      <c r="A2309" s="117">
        <v>13</v>
      </c>
      <c r="B2309" s="117">
        <v>42</v>
      </c>
      <c r="C2309" s="119">
        <v>8.8099999999999987</v>
      </c>
      <c r="D2309" s="117">
        <v>4.5999999999999996</v>
      </c>
      <c r="E2309" s="117">
        <v>3.8</v>
      </c>
      <c r="F2309" s="117">
        <v>2</v>
      </c>
      <c r="G2309" s="117">
        <v>2</v>
      </c>
      <c r="H2309" s="117">
        <v>0.1</v>
      </c>
      <c r="J2309" s="235">
        <f t="shared" si="105"/>
        <v>13</v>
      </c>
      <c r="K2309" s="236">
        <f t="shared" si="107"/>
        <v>4.5999999999999996</v>
      </c>
      <c r="L2309" s="236">
        <f t="shared" si="106"/>
        <v>8.8099999999999987</v>
      </c>
    </row>
    <row r="2310" spans="1:12" hidden="1" x14ac:dyDescent="0.35">
      <c r="A2310" s="117">
        <v>13</v>
      </c>
      <c r="B2310" s="117">
        <v>43</v>
      </c>
      <c r="C2310" s="119">
        <v>10.129999999999999</v>
      </c>
      <c r="D2310" s="117">
        <v>7</v>
      </c>
      <c r="E2310" s="117">
        <v>6.1</v>
      </c>
      <c r="F2310" s="117">
        <v>2</v>
      </c>
      <c r="G2310" s="117">
        <v>2</v>
      </c>
      <c r="H2310" s="117">
        <v>0.1</v>
      </c>
      <c r="J2310" s="235">
        <f t="shared" si="105"/>
        <v>13</v>
      </c>
      <c r="K2310" s="236">
        <f t="shared" si="107"/>
        <v>7</v>
      </c>
      <c r="L2310" s="236">
        <f t="shared" si="106"/>
        <v>10.129999999999999</v>
      </c>
    </row>
    <row r="2311" spans="1:12" hidden="1" x14ac:dyDescent="0.35">
      <c r="A2311" s="117">
        <v>13</v>
      </c>
      <c r="B2311" s="117">
        <v>44</v>
      </c>
      <c r="C2311" s="119">
        <v>9.4700000000000006</v>
      </c>
      <c r="D2311" s="117">
        <v>6.2</v>
      </c>
      <c r="E2311" s="117">
        <v>5.0999999999999996</v>
      </c>
      <c r="F2311" s="117">
        <v>2</v>
      </c>
      <c r="G2311" s="117">
        <v>2</v>
      </c>
      <c r="H2311" s="117">
        <v>0.1</v>
      </c>
      <c r="J2311" s="235">
        <f t="shared" si="105"/>
        <v>13</v>
      </c>
      <c r="K2311" s="236">
        <f t="shared" si="107"/>
        <v>6.2</v>
      </c>
      <c r="L2311" s="236">
        <f t="shared" si="106"/>
        <v>9.4700000000000006</v>
      </c>
    </row>
    <row r="2312" spans="1:12" hidden="1" x14ac:dyDescent="0.35">
      <c r="A2312" s="117">
        <v>13</v>
      </c>
      <c r="B2312" s="117">
        <v>45</v>
      </c>
      <c r="C2312" s="119">
        <v>10.050000000000001</v>
      </c>
      <c r="D2312" s="117">
        <v>7</v>
      </c>
      <c r="E2312" s="117">
        <v>6</v>
      </c>
      <c r="F2312" s="117">
        <v>2</v>
      </c>
      <c r="G2312" s="117">
        <v>2</v>
      </c>
      <c r="H2312" s="117">
        <v>0.1</v>
      </c>
      <c r="J2312" s="235">
        <f t="shared" si="105"/>
        <v>13</v>
      </c>
      <c r="K2312" s="236">
        <f t="shared" si="107"/>
        <v>7</v>
      </c>
      <c r="L2312" s="236">
        <f t="shared" si="106"/>
        <v>10.050000000000001</v>
      </c>
    </row>
    <row r="2313" spans="1:12" hidden="1" x14ac:dyDescent="0.35">
      <c r="A2313" s="117">
        <v>13</v>
      </c>
      <c r="B2313" s="117">
        <v>46</v>
      </c>
      <c r="C2313" s="119">
        <v>9.15</v>
      </c>
      <c r="D2313" s="117">
        <v>5.6</v>
      </c>
      <c r="E2313" s="117">
        <v>4.5</v>
      </c>
      <c r="F2313" s="117">
        <v>2</v>
      </c>
      <c r="G2313" s="117">
        <v>2</v>
      </c>
      <c r="H2313" s="117">
        <v>0.1</v>
      </c>
      <c r="J2313" s="235">
        <f t="shared" si="105"/>
        <v>13</v>
      </c>
      <c r="K2313" s="236">
        <f t="shared" si="107"/>
        <v>5.6</v>
      </c>
      <c r="L2313" s="236">
        <f t="shared" si="106"/>
        <v>9.15</v>
      </c>
    </row>
    <row r="2314" spans="1:12" hidden="1" x14ac:dyDescent="0.35">
      <c r="A2314" s="117">
        <v>13</v>
      </c>
      <c r="B2314" s="117">
        <v>47</v>
      </c>
      <c r="C2314" s="119">
        <v>10.059999999999999</v>
      </c>
      <c r="D2314" s="117">
        <v>6.9</v>
      </c>
      <c r="E2314" s="117">
        <v>6</v>
      </c>
      <c r="F2314" s="117">
        <v>2</v>
      </c>
      <c r="G2314" s="117">
        <v>2</v>
      </c>
      <c r="H2314" s="117">
        <v>0.1</v>
      </c>
      <c r="J2314" s="235">
        <f t="shared" si="105"/>
        <v>13</v>
      </c>
      <c r="K2314" s="236">
        <f t="shared" si="107"/>
        <v>6.9</v>
      </c>
      <c r="L2314" s="236">
        <f t="shared" si="106"/>
        <v>10.059999999999999</v>
      </c>
    </row>
    <row r="2315" spans="1:12" hidden="1" x14ac:dyDescent="0.35">
      <c r="A2315" s="117">
        <v>13</v>
      </c>
      <c r="B2315" s="117">
        <v>48</v>
      </c>
      <c r="C2315" s="119">
        <v>10.379999999999999</v>
      </c>
      <c r="D2315" s="117">
        <v>7.4</v>
      </c>
      <c r="E2315" s="117">
        <v>6.2</v>
      </c>
      <c r="F2315" s="117">
        <v>2</v>
      </c>
      <c r="G2315" s="117">
        <v>2</v>
      </c>
      <c r="H2315" s="117">
        <v>0.1</v>
      </c>
      <c r="J2315" s="235">
        <f t="shared" ref="J2315:J2378" si="108">+A2315</f>
        <v>13</v>
      </c>
      <c r="K2315" s="236">
        <f t="shared" si="107"/>
        <v>7.4</v>
      </c>
      <c r="L2315" s="236">
        <f t="shared" ref="L2315:L2378" si="109">+C2315</f>
        <v>10.379999999999999</v>
      </c>
    </row>
    <row r="2316" spans="1:12" hidden="1" x14ac:dyDescent="0.35">
      <c r="A2316" s="117">
        <v>13</v>
      </c>
      <c r="B2316" s="117">
        <v>49</v>
      </c>
      <c r="C2316" s="119">
        <v>13.7</v>
      </c>
      <c r="D2316" s="117">
        <v>21.4</v>
      </c>
      <c r="E2316" s="117">
        <v>18</v>
      </c>
      <c r="F2316" s="117">
        <v>2</v>
      </c>
      <c r="G2316" s="117">
        <v>3</v>
      </c>
      <c r="H2316" s="117">
        <v>1.7</v>
      </c>
      <c r="J2316" s="235">
        <f t="shared" si="108"/>
        <v>13</v>
      </c>
      <c r="K2316" s="236">
        <f t="shared" si="107"/>
        <v>21.4</v>
      </c>
      <c r="L2316" s="236">
        <f t="shared" si="109"/>
        <v>13.7</v>
      </c>
    </row>
    <row r="2317" spans="1:12" hidden="1" x14ac:dyDescent="0.35">
      <c r="A2317" s="117">
        <v>13</v>
      </c>
      <c r="B2317" s="117">
        <v>50</v>
      </c>
      <c r="C2317" s="119">
        <v>11.49</v>
      </c>
      <c r="D2317" s="117">
        <v>10.7</v>
      </c>
      <c r="E2317" s="117">
        <v>8.1999999999999993</v>
      </c>
      <c r="F2317" s="117">
        <v>2</v>
      </c>
      <c r="G2317" s="117">
        <v>3</v>
      </c>
      <c r="H2317" s="117">
        <v>0.9</v>
      </c>
      <c r="J2317" s="235">
        <f t="shared" si="108"/>
        <v>13</v>
      </c>
      <c r="K2317" s="236">
        <f t="shared" si="107"/>
        <v>10.7</v>
      </c>
      <c r="L2317" s="236">
        <f t="shared" si="109"/>
        <v>11.49</v>
      </c>
    </row>
    <row r="2318" spans="1:12" hidden="1" x14ac:dyDescent="0.35">
      <c r="A2318" s="117">
        <v>13</v>
      </c>
      <c r="B2318" s="117">
        <v>51</v>
      </c>
      <c r="C2318" s="119">
        <v>10.34</v>
      </c>
      <c r="D2318" s="117">
        <v>7.8</v>
      </c>
      <c r="E2318" s="117">
        <v>6.7</v>
      </c>
      <c r="F2318" s="117">
        <v>2</v>
      </c>
      <c r="G2318" s="117">
        <v>2</v>
      </c>
      <c r="H2318" s="117">
        <v>0.1</v>
      </c>
      <c r="J2318" s="235">
        <f t="shared" si="108"/>
        <v>13</v>
      </c>
      <c r="K2318" s="236">
        <f t="shared" si="107"/>
        <v>7.8</v>
      </c>
      <c r="L2318" s="236">
        <f t="shared" si="109"/>
        <v>10.34</v>
      </c>
    </row>
    <row r="2319" spans="1:12" hidden="1" x14ac:dyDescent="0.35">
      <c r="A2319" s="117">
        <v>13</v>
      </c>
      <c r="B2319" s="117">
        <v>52</v>
      </c>
      <c r="C2319" s="119">
        <v>9.23</v>
      </c>
      <c r="D2319" s="117">
        <v>5.4</v>
      </c>
      <c r="E2319" s="117">
        <v>4.5999999999999996</v>
      </c>
      <c r="F2319" s="117">
        <v>2</v>
      </c>
      <c r="G2319" s="117">
        <v>2</v>
      </c>
      <c r="H2319" s="117">
        <v>0.1</v>
      </c>
      <c r="J2319" s="235">
        <f t="shared" si="108"/>
        <v>13</v>
      </c>
      <c r="K2319" s="236">
        <f t="shared" si="107"/>
        <v>5.4</v>
      </c>
      <c r="L2319" s="236">
        <f t="shared" si="109"/>
        <v>9.23</v>
      </c>
    </row>
    <row r="2320" spans="1:12" hidden="1" x14ac:dyDescent="0.35">
      <c r="A2320" s="117">
        <v>13</v>
      </c>
      <c r="B2320" s="117">
        <v>53</v>
      </c>
      <c r="C2320" s="119">
        <v>11.059999999999999</v>
      </c>
      <c r="D2320" s="117">
        <v>9.6999999999999993</v>
      </c>
      <c r="E2320" s="117">
        <v>8.6</v>
      </c>
      <c r="F2320" s="117">
        <v>2</v>
      </c>
      <c r="G2320" s="117">
        <v>2</v>
      </c>
      <c r="H2320" s="117">
        <v>0.1</v>
      </c>
      <c r="J2320" s="235">
        <f t="shared" si="108"/>
        <v>13</v>
      </c>
      <c r="K2320" s="236">
        <f t="shared" si="107"/>
        <v>9.6999999999999993</v>
      </c>
      <c r="L2320" s="236">
        <f t="shared" si="109"/>
        <v>11.059999999999999</v>
      </c>
    </row>
    <row r="2321" spans="1:12" hidden="1" x14ac:dyDescent="0.35">
      <c r="A2321" s="117">
        <v>13</v>
      </c>
      <c r="B2321" s="117">
        <v>54</v>
      </c>
      <c r="C2321" s="119">
        <v>9.9400000000000013</v>
      </c>
      <c r="D2321" s="117">
        <v>6.1</v>
      </c>
      <c r="E2321" s="117">
        <v>5.4</v>
      </c>
      <c r="F2321" s="117">
        <v>2</v>
      </c>
      <c r="G2321" s="117">
        <v>2</v>
      </c>
      <c r="H2321" s="117">
        <v>0.1</v>
      </c>
      <c r="J2321" s="235">
        <f t="shared" si="108"/>
        <v>13</v>
      </c>
      <c r="K2321" s="236">
        <f t="shared" si="107"/>
        <v>6.1</v>
      </c>
      <c r="L2321" s="236">
        <f t="shared" si="109"/>
        <v>9.9400000000000013</v>
      </c>
    </row>
    <row r="2322" spans="1:12" hidden="1" x14ac:dyDescent="0.35">
      <c r="A2322" s="117">
        <v>13</v>
      </c>
      <c r="B2322" s="117">
        <v>55</v>
      </c>
      <c r="C2322" s="119">
        <v>10.25</v>
      </c>
      <c r="D2322" s="117">
        <v>8.1999999999999993</v>
      </c>
      <c r="E2322" s="117">
        <v>6.7</v>
      </c>
      <c r="F2322" s="117">
        <v>2</v>
      </c>
      <c r="G2322" s="117">
        <v>2</v>
      </c>
      <c r="H2322" s="117">
        <v>0.1</v>
      </c>
      <c r="J2322" s="235">
        <f t="shared" si="108"/>
        <v>13</v>
      </c>
      <c r="K2322" s="236">
        <f t="shared" si="107"/>
        <v>8.1999999999999993</v>
      </c>
      <c r="L2322" s="236">
        <f t="shared" si="109"/>
        <v>10.25</v>
      </c>
    </row>
    <row r="2323" spans="1:12" hidden="1" x14ac:dyDescent="0.35">
      <c r="A2323" s="117">
        <v>13</v>
      </c>
      <c r="B2323" s="117">
        <v>56</v>
      </c>
      <c r="C2323" s="119">
        <v>10.050000000000001</v>
      </c>
      <c r="D2323" s="117">
        <v>6.9</v>
      </c>
      <c r="E2323" s="117">
        <v>5.7</v>
      </c>
      <c r="F2323" s="117">
        <v>2</v>
      </c>
      <c r="G2323" s="117">
        <v>2</v>
      </c>
      <c r="H2323" s="117">
        <v>0.1</v>
      </c>
      <c r="J2323" s="235">
        <f t="shared" si="108"/>
        <v>13</v>
      </c>
      <c r="K2323" s="236">
        <f t="shared" ref="K2323:K2386" si="110">+D2323</f>
        <v>6.9</v>
      </c>
      <c r="L2323" s="236">
        <f t="shared" si="109"/>
        <v>10.050000000000001</v>
      </c>
    </row>
    <row r="2324" spans="1:12" hidden="1" x14ac:dyDescent="0.35">
      <c r="A2324" s="117">
        <v>13</v>
      </c>
      <c r="B2324" s="117">
        <v>57</v>
      </c>
      <c r="C2324" s="119">
        <v>9.879999999999999</v>
      </c>
      <c r="D2324" s="117">
        <v>6.1</v>
      </c>
      <c r="E2324" s="117">
        <v>5.2</v>
      </c>
      <c r="F2324" s="117">
        <v>2</v>
      </c>
      <c r="G2324" s="117">
        <v>2</v>
      </c>
      <c r="H2324" s="117">
        <v>0.1</v>
      </c>
      <c r="J2324" s="235">
        <f t="shared" si="108"/>
        <v>13</v>
      </c>
      <c r="K2324" s="236">
        <f t="shared" si="110"/>
        <v>6.1</v>
      </c>
      <c r="L2324" s="236">
        <f t="shared" si="109"/>
        <v>9.879999999999999</v>
      </c>
    </row>
    <row r="2325" spans="1:12" hidden="1" x14ac:dyDescent="0.35">
      <c r="A2325" s="117">
        <v>13</v>
      </c>
      <c r="B2325" s="117">
        <v>58</v>
      </c>
      <c r="C2325" s="119">
        <v>9.52</v>
      </c>
      <c r="D2325" s="117">
        <v>5.9</v>
      </c>
      <c r="E2325" s="117">
        <v>5.3</v>
      </c>
      <c r="F2325" s="117">
        <v>2</v>
      </c>
      <c r="G2325" s="117">
        <v>2</v>
      </c>
      <c r="H2325" s="117">
        <v>0.1</v>
      </c>
      <c r="J2325" s="235">
        <f t="shared" si="108"/>
        <v>13</v>
      </c>
      <c r="K2325" s="236">
        <f t="shared" si="110"/>
        <v>5.9</v>
      </c>
      <c r="L2325" s="236">
        <f t="shared" si="109"/>
        <v>9.52</v>
      </c>
    </row>
    <row r="2326" spans="1:12" hidden="1" x14ac:dyDescent="0.35">
      <c r="A2326" s="117">
        <v>13</v>
      </c>
      <c r="B2326" s="117">
        <v>59</v>
      </c>
      <c r="C2326" s="119">
        <v>9.870000000000001</v>
      </c>
      <c r="D2326" s="117">
        <v>6.9</v>
      </c>
      <c r="E2326" s="117">
        <v>5.9</v>
      </c>
      <c r="F2326" s="117">
        <v>2</v>
      </c>
      <c r="G2326" s="117">
        <v>2</v>
      </c>
      <c r="H2326" s="117">
        <v>0.1</v>
      </c>
      <c r="J2326" s="235">
        <f t="shared" si="108"/>
        <v>13</v>
      </c>
      <c r="K2326" s="236">
        <f t="shared" si="110"/>
        <v>6.9</v>
      </c>
      <c r="L2326" s="236">
        <f t="shared" si="109"/>
        <v>9.870000000000001</v>
      </c>
    </row>
    <row r="2327" spans="1:12" hidden="1" x14ac:dyDescent="0.35">
      <c r="A2327" s="117">
        <v>13</v>
      </c>
      <c r="B2327" s="117">
        <v>60</v>
      </c>
      <c r="C2327" s="119">
        <v>9.75</v>
      </c>
      <c r="D2327" s="117">
        <v>6.4</v>
      </c>
      <c r="E2327" s="117">
        <v>5.4</v>
      </c>
      <c r="F2327" s="117">
        <v>2</v>
      </c>
      <c r="G2327" s="117">
        <v>2</v>
      </c>
      <c r="H2327" s="117">
        <v>0.1</v>
      </c>
      <c r="J2327" s="235">
        <f t="shared" si="108"/>
        <v>13</v>
      </c>
      <c r="K2327" s="236">
        <f t="shared" si="110"/>
        <v>6.4</v>
      </c>
      <c r="L2327" s="236">
        <f t="shared" si="109"/>
        <v>9.75</v>
      </c>
    </row>
    <row r="2328" spans="1:12" hidden="1" x14ac:dyDescent="0.35">
      <c r="A2328" s="117">
        <v>13</v>
      </c>
      <c r="B2328" s="117">
        <v>61</v>
      </c>
      <c r="C2328" s="119">
        <v>10.370000000000001</v>
      </c>
      <c r="D2328" s="117">
        <v>8</v>
      </c>
      <c r="E2328" s="117">
        <v>7</v>
      </c>
      <c r="F2328" s="117">
        <v>2</v>
      </c>
      <c r="G2328" s="117">
        <v>2</v>
      </c>
      <c r="H2328" s="117">
        <v>0.1</v>
      </c>
      <c r="J2328" s="235">
        <f t="shared" si="108"/>
        <v>13</v>
      </c>
      <c r="K2328" s="236">
        <f t="shared" si="110"/>
        <v>8</v>
      </c>
      <c r="L2328" s="236">
        <f t="shared" si="109"/>
        <v>10.370000000000001</v>
      </c>
    </row>
    <row r="2329" spans="1:12" hidden="1" x14ac:dyDescent="0.35">
      <c r="A2329" s="117">
        <v>13</v>
      </c>
      <c r="B2329" s="117">
        <v>62</v>
      </c>
      <c r="C2329" s="119">
        <v>9.36</v>
      </c>
      <c r="D2329" s="117">
        <v>5.8</v>
      </c>
      <c r="E2329" s="117">
        <v>4.7</v>
      </c>
      <c r="F2329" s="117">
        <v>2</v>
      </c>
      <c r="G2329" s="117">
        <v>2</v>
      </c>
      <c r="H2329" s="117">
        <v>0.1</v>
      </c>
      <c r="J2329" s="235">
        <f t="shared" si="108"/>
        <v>13</v>
      </c>
      <c r="K2329" s="236">
        <f t="shared" si="110"/>
        <v>5.8</v>
      </c>
      <c r="L2329" s="236">
        <f t="shared" si="109"/>
        <v>9.36</v>
      </c>
    </row>
    <row r="2330" spans="1:12" hidden="1" x14ac:dyDescent="0.35">
      <c r="A2330" s="117">
        <v>13</v>
      </c>
      <c r="B2330" s="117">
        <v>63</v>
      </c>
      <c r="C2330" s="119">
        <v>9.36</v>
      </c>
      <c r="D2330" s="117">
        <v>5.5</v>
      </c>
      <c r="E2330" s="117">
        <v>4.5</v>
      </c>
      <c r="F2330" s="117">
        <v>2</v>
      </c>
      <c r="G2330" s="117">
        <v>2</v>
      </c>
      <c r="H2330" s="117">
        <v>0.1</v>
      </c>
      <c r="J2330" s="235">
        <f t="shared" si="108"/>
        <v>13</v>
      </c>
      <c r="K2330" s="236">
        <f t="shared" si="110"/>
        <v>5.5</v>
      </c>
      <c r="L2330" s="236">
        <f t="shared" si="109"/>
        <v>9.36</v>
      </c>
    </row>
    <row r="2331" spans="1:12" hidden="1" x14ac:dyDescent="0.35">
      <c r="A2331" s="117">
        <v>13</v>
      </c>
      <c r="B2331" s="117">
        <v>64</v>
      </c>
      <c r="C2331" s="119">
        <v>9.59</v>
      </c>
      <c r="D2331" s="117">
        <v>6.1</v>
      </c>
      <c r="E2331" s="117">
        <v>5.0999999999999996</v>
      </c>
      <c r="F2331" s="117">
        <v>2</v>
      </c>
      <c r="G2331" s="117">
        <v>2</v>
      </c>
      <c r="H2331" s="117">
        <v>0.1</v>
      </c>
      <c r="J2331" s="235">
        <f t="shared" si="108"/>
        <v>13</v>
      </c>
      <c r="K2331" s="236">
        <f t="shared" si="110"/>
        <v>6.1</v>
      </c>
      <c r="L2331" s="236">
        <f t="shared" si="109"/>
        <v>9.59</v>
      </c>
    </row>
    <row r="2332" spans="1:12" hidden="1" x14ac:dyDescent="0.35">
      <c r="A2332" s="117">
        <v>13</v>
      </c>
      <c r="B2332" s="117">
        <v>65</v>
      </c>
      <c r="C2332" s="119">
        <v>10.040000000000001</v>
      </c>
      <c r="D2332" s="117">
        <v>6.9</v>
      </c>
      <c r="E2332" s="117">
        <v>5.7</v>
      </c>
      <c r="F2332" s="117">
        <v>2</v>
      </c>
      <c r="G2332" s="117">
        <v>2</v>
      </c>
      <c r="H2332" s="117">
        <v>0.1</v>
      </c>
      <c r="J2332" s="235">
        <f t="shared" si="108"/>
        <v>13</v>
      </c>
      <c r="K2332" s="236">
        <f t="shared" si="110"/>
        <v>6.9</v>
      </c>
      <c r="L2332" s="236">
        <f t="shared" si="109"/>
        <v>10.040000000000001</v>
      </c>
    </row>
    <row r="2333" spans="1:12" hidden="1" x14ac:dyDescent="0.35">
      <c r="A2333" s="117">
        <v>13</v>
      </c>
      <c r="B2333" s="117">
        <v>66</v>
      </c>
      <c r="C2333" s="119">
        <v>10.050000000000001</v>
      </c>
      <c r="D2333" s="117">
        <v>6.8</v>
      </c>
      <c r="E2333" s="117">
        <v>5.8</v>
      </c>
      <c r="F2333" s="117">
        <v>2</v>
      </c>
      <c r="G2333" s="117">
        <v>2</v>
      </c>
      <c r="H2333" s="117">
        <v>0.1</v>
      </c>
      <c r="J2333" s="235">
        <f t="shared" si="108"/>
        <v>13</v>
      </c>
      <c r="K2333" s="236">
        <f t="shared" si="110"/>
        <v>6.8</v>
      </c>
      <c r="L2333" s="236">
        <f t="shared" si="109"/>
        <v>10.050000000000001</v>
      </c>
    </row>
    <row r="2334" spans="1:12" hidden="1" x14ac:dyDescent="0.35">
      <c r="A2334" s="117">
        <v>13</v>
      </c>
      <c r="B2334" s="117">
        <v>67</v>
      </c>
      <c r="C2334" s="119">
        <v>11.53</v>
      </c>
      <c r="D2334" s="117">
        <v>11.1</v>
      </c>
      <c r="E2334" s="117">
        <v>9.1999999999999993</v>
      </c>
      <c r="F2334" s="117">
        <v>2</v>
      </c>
      <c r="G2334" s="117">
        <v>3</v>
      </c>
      <c r="H2334" s="117">
        <v>0.6</v>
      </c>
      <c r="J2334" s="235">
        <f t="shared" si="108"/>
        <v>13</v>
      </c>
      <c r="K2334" s="236">
        <f t="shared" si="110"/>
        <v>11.1</v>
      </c>
      <c r="L2334" s="236">
        <f t="shared" si="109"/>
        <v>11.53</v>
      </c>
    </row>
    <row r="2335" spans="1:12" hidden="1" x14ac:dyDescent="0.35">
      <c r="A2335" s="117">
        <v>13</v>
      </c>
      <c r="B2335" s="117">
        <v>68</v>
      </c>
      <c r="C2335" s="119">
        <v>13.15</v>
      </c>
      <c r="D2335" s="117">
        <v>16.5</v>
      </c>
      <c r="E2335" s="117">
        <v>13.5</v>
      </c>
      <c r="F2335" s="117">
        <v>2</v>
      </c>
      <c r="G2335" s="117">
        <v>3</v>
      </c>
      <c r="H2335" s="117">
        <v>1.3</v>
      </c>
      <c r="J2335" s="235">
        <f t="shared" si="108"/>
        <v>13</v>
      </c>
      <c r="K2335" s="236">
        <f t="shared" si="110"/>
        <v>16.5</v>
      </c>
      <c r="L2335" s="236">
        <f t="shared" si="109"/>
        <v>13.15</v>
      </c>
    </row>
    <row r="2336" spans="1:12" hidden="1" x14ac:dyDescent="0.35">
      <c r="A2336" s="117">
        <v>13</v>
      </c>
      <c r="B2336" s="117">
        <v>69</v>
      </c>
      <c r="C2336" s="119">
        <v>11.190000000000001</v>
      </c>
      <c r="D2336" s="117">
        <v>10.3</v>
      </c>
      <c r="E2336" s="117">
        <v>8.8000000000000007</v>
      </c>
      <c r="F2336" s="117">
        <v>2</v>
      </c>
      <c r="G2336" s="117">
        <v>2</v>
      </c>
      <c r="H2336" s="117">
        <v>0.1</v>
      </c>
      <c r="J2336" s="235">
        <f t="shared" si="108"/>
        <v>13</v>
      </c>
      <c r="K2336" s="236">
        <f t="shared" si="110"/>
        <v>10.3</v>
      </c>
      <c r="L2336" s="236">
        <f t="shared" si="109"/>
        <v>11.190000000000001</v>
      </c>
    </row>
    <row r="2337" spans="1:12" hidden="1" x14ac:dyDescent="0.35">
      <c r="A2337" s="117">
        <v>13</v>
      </c>
      <c r="B2337" s="117">
        <v>70</v>
      </c>
      <c r="C2337" s="119">
        <v>11.43</v>
      </c>
      <c r="D2337" s="117">
        <v>10.9</v>
      </c>
      <c r="E2337" s="117">
        <v>9.4</v>
      </c>
      <c r="F2337" s="117">
        <v>2</v>
      </c>
      <c r="G2337" s="117">
        <v>2</v>
      </c>
      <c r="H2337" s="117">
        <v>0.1</v>
      </c>
      <c r="J2337" s="235">
        <f t="shared" si="108"/>
        <v>13</v>
      </c>
      <c r="K2337" s="236">
        <f t="shared" si="110"/>
        <v>10.9</v>
      </c>
      <c r="L2337" s="236">
        <f t="shared" si="109"/>
        <v>11.43</v>
      </c>
    </row>
    <row r="2338" spans="1:12" hidden="1" x14ac:dyDescent="0.35">
      <c r="A2338" s="117">
        <v>13</v>
      </c>
      <c r="B2338" s="117">
        <v>71</v>
      </c>
      <c r="C2338" s="119">
        <v>9.68</v>
      </c>
      <c r="D2338" s="117">
        <v>6.2</v>
      </c>
      <c r="E2338" s="117">
        <v>5.2</v>
      </c>
      <c r="F2338" s="117">
        <v>2</v>
      </c>
      <c r="G2338" s="117">
        <v>2</v>
      </c>
      <c r="H2338" s="117">
        <v>0.1</v>
      </c>
      <c r="J2338" s="235">
        <f t="shared" si="108"/>
        <v>13</v>
      </c>
      <c r="K2338" s="236">
        <f t="shared" si="110"/>
        <v>6.2</v>
      </c>
      <c r="L2338" s="236">
        <f t="shared" si="109"/>
        <v>9.68</v>
      </c>
    </row>
    <row r="2339" spans="1:12" hidden="1" x14ac:dyDescent="0.35">
      <c r="A2339" s="117">
        <v>13</v>
      </c>
      <c r="B2339" s="117">
        <v>72</v>
      </c>
      <c r="C2339" s="119">
        <v>9.5500000000000007</v>
      </c>
      <c r="D2339" s="117">
        <v>6.4</v>
      </c>
      <c r="E2339" s="117">
        <v>5.3</v>
      </c>
      <c r="F2339" s="117">
        <v>2</v>
      </c>
      <c r="G2339" s="117">
        <v>2</v>
      </c>
      <c r="H2339" s="117">
        <v>0.1</v>
      </c>
      <c r="J2339" s="235">
        <f t="shared" si="108"/>
        <v>13</v>
      </c>
      <c r="K2339" s="236">
        <f t="shared" si="110"/>
        <v>6.4</v>
      </c>
      <c r="L2339" s="236">
        <f t="shared" si="109"/>
        <v>9.5500000000000007</v>
      </c>
    </row>
    <row r="2340" spans="1:12" hidden="1" x14ac:dyDescent="0.35">
      <c r="A2340" s="117">
        <v>13</v>
      </c>
      <c r="B2340" s="117">
        <v>73</v>
      </c>
      <c r="C2340" s="119">
        <v>9.25</v>
      </c>
      <c r="D2340" s="117">
        <v>5.0999999999999996</v>
      </c>
      <c r="E2340" s="117">
        <v>4.5</v>
      </c>
      <c r="F2340" s="117">
        <v>2</v>
      </c>
      <c r="G2340" s="117">
        <v>2</v>
      </c>
      <c r="H2340" s="117">
        <v>0.1</v>
      </c>
      <c r="J2340" s="235">
        <f t="shared" si="108"/>
        <v>13</v>
      </c>
      <c r="K2340" s="236">
        <f t="shared" si="110"/>
        <v>5.0999999999999996</v>
      </c>
      <c r="L2340" s="236">
        <f t="shared" si="109"/>
        <v>9.25</v>
      </c>
    </row>
    <row r="2341" spans="1:12" hidden="1" x14ac:dyDescent="0.35">
      <c r="A2341" s="117">
        <v>13</v>
      </c>
      <c r="B2341" s="117">
        <v>74</v>
      </c>
      <c r="C2341" s="119">
        <v>10.040000000000001</v>
      </c>
      <c r="D2341" s="117">
        <v>6.8</v>
      </c>
      <c r="E2341" s="117">
        <v>5.9</v>
      </c>
      <c r="F2341" s="117">
        <v>2</v>
      </c>
      <c r="G2341" s="117">
        <v>2</v>
      </c>
      <c r="H2341" s="117">
        <v>0.1</v>
      </c>
      <c r="J2341" s="235">
        <f t="shared" si="108"/>
        <v>13</v>
      </c>
      <c r="K2341" s="236">
        <f t="shared" si="110"/>
        <v>6.8</v>
      </c>
      <c r="L2341" s="236">
        <f t="shared" si="109"/>
        <v>10.040000000000001</v>
      </c>
    </row>
    <row r="2342" spans="1:12" hidden="1" x14ac:dyDescent="0.35">
      <c r="A2342" s="117">
        <v>13</v>
      </c>
      <c r="B2342" s="117">
        <v>75</v>
      </c>
      <c r="C2342" s="119">
        <v>10.790000000000001</v>
      </c>
      <c r="D2342" s="117">
        <v>8.6</v>
      </c>
      <c r="E2342" s="117">
        <v>7.4</v>
      </c>
      <c r="F2342" s="117">
        <v>2</v>
      </c>
      <c r="G2342" s="117">
        <v>2</v>
      </c>
      <c r="H2342" s="117">
        <v>0.1</v>
      </c>
      <c r="J2342" s="235">
        <f t="shared" si="108"/>
        <v>13</v>
      </c>
      <c r="K2342" s="236">
        <f t="shared" si="110"/>
        <v>8.6</v>
      </c>
      <c r="L2342" s="236">
        <f t="shared" si="109"/>
        <v>10.790000000000001</v>
      </c>
    </row>
    <row r="2343" spans="1:12" hidden="1" x14ac:dyDescent="0.35">
      <c r="A2343" s="117">
        <v>13</v>
      </c>
      <c r="B2343" s="117">
        <v>76</v>
      </c>
      <c r="C2343" s="119">
        <v>10.3</v>
      </c>
      <c r="D2343" s="117">
        <v>7.9</v>
      </c>
      <c r="E2343" s="117">
        <v>6.7</v>
      </c>
      <c r="F2343" s="117">
        <v>2</v>
      </c>
      <c r="G2343" s="117">
        <v>2</v>
      </c>
      <c r="H2343" s="117">
        <v>0.1</v>
      </c>
      <c r="J2343" s="235">
        <f t="shared" si="108"/>
        <v>13</v>
      </c>
      <c r="K2343" s="236">
        <f t="shared" si="110"/>
        <v>7.9</v>
      </c>
      <c r="L2343" s="236">
        <f t="shared" si="109"/>
        <v>10.3</v>
      </c>
    </row>
    <row r="2344" spans="1:12" hidden="1" x14ac:dyDescent="0.35">
      <c r="A2344" s="117">
        <v>13</v>
      </c>
      <c r="B2344" s="117">
        <v>77</v>
      </c>
      <c r="C2344" s="119">
        <v>9.66</v>
      </c>
      <c r="D2344" s="117">
        <v>6.4</v>
      </c>
      <c r="E2344" s="117">
        <v>5.4</v>
      </c>
      <c r="F2344" s="117">
        <v>2</v>
      </c>
      <c r="G2344" s="117">
        <v>2</v>
      </c>
      <c r="H2344" s="117">
        <v>0.1</v>
      </c>
      <c r="J2344" s="235">
        <f t="shared" si="108"/>
        <v>13</v>
      </c>
      <c r="K2344" s="236">
        <f t="shared" si="110"/>
        <v>6.4</v>
      </c>
      <c r="L2344" s="236">
        <f t="shared" si="109"/>
        <v>9.66</v>
      </c>
    </row>
    <row r="2345" spans="1:12" hidden="1" x14ac:dyDescent="0.35">
      <c r="A2345" s="117">
        <v>13</v>
      </c>
      <c r="B2345" s="117">
        <v>78</v>
      </c>
      <c r="C2345" s="119">
        <v>10.120000000000001</v>
      </c>
      <c r="D2345" s="117">
        <v>6.5</v>
      </c>
      <c r="E2345" s="117">
        <v>5.7</v>
      </c>
      <c r="F2345" s="117">
        <v>2</v>
      </c>
      <c r="G2345" s="117">
        <v>2</v>
      </c>
      <c r="H2345" s="117">
        <v>0.1</v>
      </c>
      <c r="J2345" s="235">
        <f t="shared" si="108"/>
        <v>13</v>
      </c>
      <c r="K2345" s="236">
        <f t="shared" si="110"/>
        <v>6.5</v>
      </c>
      <c r="L2345" s="236">
        <f t="shared" si="109"/>
        <v>10.120000000000001</v>
      </c>
    </row>
    <row r="2346" spans="1:12" hidden="1" x14ac:dyDescent="0.35">
      <c r="A2346" s="117">
        <v>13</v>
      </c>
      <c r="B2346" s="117">
        <v>79</v>
      </c>
      <c r="C2346" s="119">
        <v>10.290000000000001</v>
      </c>
      <c r="D2346" s="117">
        <v>7.9</v>
      </c>
      <c r="E2346" s="117">
        <v>6.4</v>
      </c>
      <c r="F2346" s="117">
        <v>2</v>
      </c>
      <c r="G2346" s="117">
        <v>2</v>
      </c>
      <c r="H2346" s="117">
        <v>0.1</v>
      </c>
      <c r="J2346" s="235">
        <f t="shared" si="108"/>
        <v>13</v>
      </c>
      <c r="K2346" s="236">
        <f t="shared" si="110"/>
        <v>7.9</v>
      </c>
      <c r="L2346" s="236">
        <f t="shared" si="109"/>
        <v>10.290000000000001</v>
      </c>
    </row>
    <row r="2347" spans="1:12" hidden="1" x14ac:dyDescent="0.35">
      <c r="A2347" s="117">
        <v>13</v>
      </c>
      <c r="B2347" s="117">
        <v>80</v>
      </c>
      <c r="C2347" s="119">
        <v>11.07</v>
      </c>
      <c r="D2347" s="117">
        <v>10.1</v>
      </c>
      <c r="E2347" s="117">
        <v>8.4</v>
      </c>
      <c r="F2347" s="117">
        <v>2</v>
      </c>
      <c r="G2347" s="117">
        <v>2</v>
      </c>
      <c r="H2347" s="117">
        <v>0.1</v>
      </c>
      <c r="J2347" s="235">
        <f t="shared" si="108"/>
        <v>13</v>
      </c>
      <c r="K2347" s="236">
        <f t="shared" si="110"/>
        <v>10.1</v>
      </c>
      <c r="L2347" s="236">
        <f t="shared" si="109"/>
        <v>11.07</v>
      </c>
    </row>
    <row r="2348" spans="1:12" hidden="1" x14ac:dyDescent="0.35">
      <c r="A2348" s="117">
        <v>13</v>
      </c>
      <c r="B2348" s="117">
        <v>81</v>
      </c>
      <c r="C2348" s="119">
        <v>10.879999999999999</v>
      </c>
      <c r="D2348" s="117">
        <v>8.9</v>
      </c>
      <c r="E2348" s="117">
        <v>7.6</v>
      </c>
      <c r="F2348" s="117">
        <v>2</v>
      </c>
      <c r="G2348" s="117">
        <v>2</v>
      </c>
      <c r="H2348" s="117">
        <v>0.1</v>
      </c>
      <c r="J2348" s="235">
        <f t="shared" si="108"/>
        <v>13</v>
      </c>
      <c r="K2348" s="236">
        <f t="shared" si="110"/>
        <v>8.9</v>
      </c>
      <c r="L2348" s="236">
        <f t="shared" si="109"/>
        <v>10.879999999999999</v>
      </c>
    </row>
    <row r="2349" spans="1:12" hidden="1" x14ac:dyDescent="0.35">
      <c r="A2349" s="117">
        <v>13</v>
      </c>
      <c r="B2349" s="117">
        <v>82</v>
      </c>
      <c r="C2349" s="119">
        <v>10.540000000000001</v>
      </c>
      <c r="D2349" s="117">
        <v>8.6999999999999993</v>
      </c>
      <c r="E2349" s="117">
        <v>7.6</v>
      </c>
      <c r="F2349" s="117">
        <v>2</v>
      </c>
      <c r="G2349" s="117">
        <v>2</v>
      </c>
      <c r="H2349" s="117">
        <v>0.1</v>
      </c>
      <c r="J2349" s="235">
        <f t="shared" si="108"/>
        <v>13</v>
      </c>
      <c r="K2349" s="236">
        <f t="shared" si="110"/>
        <v>8.6999999999999993</v>
      </c>
      <c r="L2349" s="236">
        <f t="shared" si="109"/>
        <v>10.540000000000001</v>
      </c>
    </row>
    <row r="2350" spans="1:12" hidden="1" x14ac:dyDescent="0.35">
      <c r="A2350" s="117">
        <v>13</v>
      </c>
      <c r="B2350" s="117">
        <v>83</v>
      </c>
      <c r="C2350" s="119">
        <v>9.7799999999999994</v>
      </c>
      <c r="D2350" s="117">
        <v>7</v>
      </c>
      <c r="E2350" s="117">
        <v>6</v>
      </c>
      <c r="F2350" s="117">
        <v>2</v>
      </c>
      <c r="G2350" s="117">
        <v>2</v>
      </c>
      <c r="H2350" s="117">
        <v>0.1</v>
      </c>
      <c r="J2350" s="235">
        <f t="shared" si="108"/>
        <v>13</v>
      </c>
      <c r="K2350" s="236">
        <f t="shared" si="110"/>
        <v>7</v>
      </c>
      <c r="L2350" s="236">
        <f t="shared" si="109"/>
        <v>9.7799999999999994</v>
      </c>
    </row>
    <row r="2351" spans="1:12" hidden="1" x14ac:dyDescent="0.35">
      <c r="A2351" s="117">
        <v>13</v>
      </c>
      <c r="B2351" s="117">
        <v>84</v>
      </c>
      <c r="C2351" s="119">
        <v>9.9400000000000013</v>
      </c>
      <c r="D2351" s="117">
        <v>6.9</v>
      </c>
      <c r="E2351" s="117">
        <v>5.8</v>
      </c>
      <c r="F2351" s="117">
        <v>2</v>
      </c>
      <c r="G2351" s="117">
        <v>2</v>
      </c>
      <c r="H2351" s="117">
        <v>0.1</v>
      </c>
      <c r="J2351" s="235">
        <f t="shared" si="108"/>
        <v>13</v>
      </c>
      <c r="K2351" s="236">
        <f t="shared" si="110"/>
        <v>6.9</v>
      </c>
      <c r="L2351" s="236">
        <f t="shared" si="109"/>
        <v>9.9400000000000013</v>
      </c>
    </row>
    <row r="2352" spans="1:12" hidden="1" x14ac:dyDescent="0.35">
      <c r="A2352" s="117">
        <v>13</v>
      </c>
      <c r="B2352" s="117">
        <v>85</v>
      </c>
      <c r="C2352" s="119">
        <v>12.26</v>
      </c>
      <c r="D2352" s="117">
        <v>12.9</v>
      </c>
      <c r="E2352" s="117">
        <v>10.9</v>
      </c>
      <c r="F2352" s="117">
        <v>2</v>
      </c>
      <c r="G2352" s="117">
        <v>3</v>
      </c>
      <c r="H2352" s="117">
        <v>0.7</v>
      </c>
      <c r="J2352" s="235">
        <f t="shared" si="108"/>
        <v>13</v>
      </c>
      <c r="K2352" s="236">
        <f t="shared" si="110"/>
        <v>12.9</v>
      </c>
      <c r="L2352" s="236">
        <f t="shared" si="109"/>
        <v>12.26</v>
      </c>
    </row>
    <row r="2353" spans="1:12" hidden="1" x14ac:dyDescent="0.35">
      <c r="A2353" s="117">
        <v>13</v>
      </c>
      <c r="B2353" s="117">
        <v>86</v>
      </c>
      <c r="C2353" s="119">
        <v>11</v>
      </c>
      <c r="D2353" s="117">
        <v>9.5</v>
      </c>
      <c r="E2353" s="117">
        <v>7.9</v>
      </c>
      <c r="F2353" s="117">
        <v>2</v>
      </c>
      <c r="G2353" s="117">
        <v>2</v>
      </c>
      <c r="H2353" s="117">
        <v>0.1</v>
      </c>
      <c r="J2353" s="235">
        <f t="shared" si="108"/>
        <v>13</v>
      </c>
      <c r="K2353" s="236">
        <f t="shared" si="110"/>
        <v>9.5</v>
      </c>
      <c r="L2353" s="236">
        <f t="shared" si="109"/>
        <v>11</v>
      </c>
    </row>
    <row r="2354" spans="1:12" hidden="1" x14ac:dyDescent="0.35">
      <c r="A2354" s="117">
        <v>13</v>
      </c>
      <c r="B2354" s="117">
        <v>87</v>
      </c>
      <c r="C2354" s="119">
        <v>10</v>
      </c>
      <c r="D2354" s="117">
        <v>7.2</v>
      </c>
      <c r="E2354" s="117">
        <v>6.1</v>
      </c>
      <c r="F2354" s="117">
        <v>2</v>
      </c>
      <c r="G2354" s="117">
        <v>2</v>
      </c>
      <c r="H2354" s="117">
        <v>0.1</v>
      </c>
      <c r="J2354" s="235">
        <f t="shared" si="108"/>
        <v>13</v>
      </c>
      <c r="K2354" s="236">
        <f t="shared" si="110"/>
        <v>7.2</v>
      </c>
      <c r="L2354" s="236">
        <f t="shared" si="109"/>
        <v>10</v>
      </c>
    </row>
    <row r="2355" spans="1:12" hidden="1" x14ac:dyDescent="0.35">
      <c r="A2355" s="117">
        <v>13</v>
      </c>
      <c r="B2355" s="117">
        <v>88</v>
      </c>
      <c r="C2355" s="119">
        <v>11.059999999999999</v>
      </c>
      <c r="D2355" s="117">
        <v>9.1999999999999993</v>
      </c>
      <c r="E2355" s="117">
        <v>7.6</v>
      </c>
      <c r="F2355" s="117">
        <v>2</v>
      </c>
      <c r="G2355" s="117">
        <v>2</v>
      </c>
      <c r="H2355" s="117">
        <v>0.1</v>
      </c>
      <c r="J2355" s="235">
        <f t="shared" si="108"/>
        <v>13</v>
      </c>
      <c r="K2355" s="236">
        <f t="shared" si="110"/>
        <v>9.1999999999999993</v>
      </c>
      <c r="L2355" s="236">
        <f t="shared" si="109"/>
        <v>11.059999999999999</v>
      </c>
    </row>
    <row r="2356" spans="1:12" hidden="1" x14ac:dyDescent="0.35">
      <c r="A2356" s="117">
        <v>13</v>
      </c>
      <c r="B2356" s="117">
        <v>89</v>
      </c>
      <c r="C2356" s="119">
        <v>11.059999999999999</v>
      </c>
      <c r="D2356" s="117">
        <v>8.5</v>
      </c>
      <c r="E2356" s="117">
        <v>7.9</v>
      </c>
      <c r="F2356" s="117">
        <v>2</v>
      </c>
      <c r="G2356" s="117">
        <v>2</v>
      </c>
      <c r="H2356" s="117">
        <v>0.1</v>
      </c>
      <c r="J2356" s="235">
        <f t="shared" si="108"/>
        <v>13</v>
      </c>
      <c r="K2356" s="236">
        <f t="shared" si="110"/>
        <v>8.5</v>
      </c>
      <c r="L2356" s="236">
        <f t="shared" si="109"/>
        <v>11.059999999999999</v>
      </c>
    </row>
    <row r="2357" spans="1:12" hidden="1" x14ac:dyDescent="0.35">
      <c r="A2357" s="117">
        <v>13</v>
      </c>
      <c r="B2357" s="117">
        <v>90</v>
      </c>
      <c r="C2357" s="119">
        <v>10.199999999999999</v>
      </c>
      <c r="D2357" s="117">
        <v>7.7</v>
      </c>
      <c r="E2357" s="117">
        <v>6.9</v>
      </c>
      <c r="F2357" s="117">
        <v>2</v>
      </c>
      <c r="G2357" s="117">
        <v>2</v>
      </c>
      <c r="H2357" s="117">
        <v>0.1</v>
      </c>
      <c r="J2357" s="235">
        <f t="shared" si="108"/>
        <v>13</v>
      </c>
      <c r="K2357" s="236">
        <f t="shared" si="110"/>
        <v>7.7</v>
      </c>
      <c r="L2357" s="236">
        <f t="shared" si="109"/>
        <v>10.199999999999999</v>
      </c>
    </row>
    <row r="2358" spans="1:12" hidden="1" x14ac:dyDescent="0.35">
      <c r="A2358" s="117">
        <v>13</v>
      </c>
      <c r="B2358" s="117">
        <v>91</v>
      </c>
      <c r="C2358" s="119">
        <v>11.379999999999999</v>
      </c>
      <c r="D2358" s="117">
        <v>9.6999999999999993</v>
      </c>
      <c r="E2358" s="117">
        <v>7.8</v>
      </c>
      <c r="F2358" s="117">
        <v>2</v>
      </c>
      <c r="G2358" s="117">
        <v>2</v>
      </c>
      <c r="H2358" s="117">
        <v>0.1</v>
      </c>
      <c r="J2358" s="235">
        <f t="shared" si="108"/>
        <v>13</v>
      </c>
      <c r="K2358" s="236">
        <f t="shared" si="110"/>
        <v>9.6999999999999993</v>
      </c>
      <c r="L2358" s="236">
        <f t="shared" si="109"/>
        <v>11.379999999999999</v>
      </c>
    </row>
    <row r="2359" spans="1:12" hidden="1" x14ac:dyDescent="0.35">
      <c r="A2359" s="117">
        <v>13</v>
      </c>
      <c r="B2359" s="117">
        <v>92</v>
      </c>
      <c r="C2359" s="119">
        <v>9.98</v>
      </c>
      <c r="D2359" s="117">
        <v>7.3</v>
      </c>
      <c r="E2359" s="117">
        <v>6.5</v>
      </c>
      <c r="F2359" s="117">
        <v>2</v>
      </c>
      <c r="G2359" s="117">
        <v>2</v>
      </c>
      <c r="H2359" s="117">
        <v>0.1</v>
      </c>
      <c r="J2359" s="235">
        <f t="shared" si="108"/>
        <v>13</v>
      </c>
      <c r="K2359" s="236">
        <f t="shared" si="110"/>
        <v>7.3</v>
      </c>
      <c r="L2359" s="236">
        <f t="shared" si="109"/>
        <v>9.98</v>
      </c>
    </row>
    <row r="2360" spans="1:12" hidden="1" x14ac:dyDescent="0.35">
      <c r="A2360" s="117">
        <v>13</v>
      </c>
      <c r="B2360" s="117">
        <v>93</v>
      </c>
      <c r="C2360" s="119">
        <v>9.8099999999999987</v>
      </c>
      <c r="D2360" s="117">
        <v>6.5</v>
      </c>
      <c r="E2360" s="117">
        <v>5.5</v>
      </c>
      <c r="F2360" s="117">
        <v>2</v>
      </c>
      <c r="G2360" s="117">
        <v>2</v>
      </c>
      <c r="H2360" s="117">
        <v>0.1</v>
      </c>
      <c r="J2360" s="235">
        <f t="shared" si="108"/>
        <v>13</v>
      </c>
      <c r="K2360" s="236">
        <f t="shared" si="110"/>
        <v>6.5</v>
      </c>
      <c r="L2360" s="236">
        <f t="shared" si="109"/>
        <v>9.8099999999999987</v>
      </c>
    </row>
    <row r="2361" spans="1:12" hidden="1" x14ac:dyDescent="0.35">
      <c r="A2361" s="117">
        <v>13</v>
      </c>
      <c r="B2361" s="117">
        <v>94</v>
      </c>
      <c r="C2361" s="119">
        <v>9.27</v>
      </c>
      <c r="D2361" s="117">
        <v>5.6</v>
      </c>
      <c r="E2361" s="117">
        <v>4.7</v>
      </c>
      <c r="F2361" s="117">
        <v>2</v>
      </c>
      <c r="G2361" s="117">
        <v>2</v>
      </c>
      <c r="H2361" s="117">
        <v>0.1</v>
      </c>
      <c r="J2361" s="235">
        <f t="shared" si="108"/>
        <v>13</v>
      </c>
      <c r="K2361" s="236">
        <f t="shared" si="110"/>
        <v>5.6</v>
      </c>
      <c r="L2361" s="236">
        <f t="shared" si="109"/>
        <v>9.27</v>
      </c>
    </row>
    <row r="2362" spans="1:12" hidden="1" x14ac:dyDescent="0.35">
      <c r="A2362" s="117">
        <v>13</v>
      </c>
      <c r="B2362" s="117">
        <v>95</v>
      </c>
      <c r="C2362" s="119">
        <v>10.309999999999999</v>
      </c>
      <c r="D2362" s="117">
        <v>7.6</v>
      </c>
      <c r="E2362" s="117">
        <v>6.5</v>
      </c>
      <c r="F2362" s="117">
        <v>2</v>
      </c>
      <c r="G2362" s="117">
        <v>2</v>
      </c>
      <c r="H2362" s="117">
        <v>0.1</v>
      </c>
      <c r="J2362" s="235">
        <f t="shared" si="108"/>
        <v>13</v>
      </c>
      <c r="K2362" s="236">
        <f t="shared" si="110"/>
        <v>7.6</v>
      </c>
      <c r="L2362" s="236">
        <f t="shared" si="109"/>
        <v>10.309999999999999</v>
      </c>
    </row>
    <row r="2363" spans="1:12" hidden="1" x14ac:dyDescent="0.35">
      <c r="A2363" s="117">
        <v>13</v>
      </c>
      <c r="B2363" s="117">
        <v>96</v>
      </c>
      <c r="C2363" s="119">
        <v>9.33</v>
      </c>
      <c r="D2363" s="117">
        <v>5.7</v>
      </c>
      <c r="E2363" s="117">
        <v>4.8</v>
      </c>
      <c r="F2363" s="117">
        <v>2</v>
      </c>
      <c r="G2363" s="117">
        <v>2</v>
      </c>
      <c r="H2363" s="117">
        <v>0.1</v>
      </c>
      <c r="J2363" s="235">
        <f t="shared" si="108"/>
        <v>13</v>
      </c>
      <c r="K2363" s="236">
        <f t="shared" si="110"/>
        <v>5.7</v>
      </c>
      <c r="L2363" s="236">
        <f t="shared" si="109"/>
        <v>9.33</v>
      </c>
    </row>
    <row r="2364" spans="1:12" hidden="1" x14ac:dyDescent="0.35">
      <c r="A2364" s="117">
        <v>13</v>
      </c>
      <c r="B2364" s="117">
        <v>97</v>
      </c>
      <c r="C2364" s="119">
        <v>10.26</v>
      </c>
      <c r="D2364" s="117">
        <v>7.2</v>
      </c>
      <c r="E2364" s="117">
        <v>6.3</v>
      </c>
      <c r="F2364" s="117">
        <v>2</v>
      </c>
      <c r="G2364" s="117">
        <v>2</v>
      </c>
      <c r="H2364" s="117">
        <v>0.1</v>
      </c>
      <c r="J2364" s="235">
        <f t="shared" si="108"/>
        <v>13</v>
      </c>
      <c r="K2364" s="236">
        <f t="shared" si="110"/>
        <v>7.2</v>
      </c>
      <c r="L2364" s="236">
        <f t="shared" si="109"/>
        <v>10.26</v>
      </c>
    </row>
    <row r="2365" spans="1:12" hidden="1" x14ac:dyDescent="0.35">
      <c r="A2365" s="117">
        <v>13</v>
      </c>
      <c r="B2365" s="117">
        <v>98</v>
      </c>
      <c r="C2365" s="119">
        <v>10.7</v>
      </c>
      <c r="D2365" s="117">
        <v>8.8000000000000007</v>
      </c>
      <c r="E2365" s="117">
        <v>7.3</v>
      </c>
      <c r="F2365" s="117">
        <v>2</v>
      </c>
      <c r="G2365" s="117">
        <v>2</v>
      </c>
      <c r="H2365" s="117">
        <v>0.1</v>
      </c>
      <c r="J2365" s="235">
        <f t="shared" si="108"/>
        <v>13</v>
      </c>
      <c r="K2365" s="236">
        <f t="shared" si="110"/>
        <v>8.8000000000000007</v>
      </c>
      <c r="L2365" s="236">
        <f t="shared" si="109"/>
        <v>10.7</v>
      </c>
    </row>
    <row r="2366" spans="1:12" hidden="1" x14ac:dyDescent="0.35">
      <c r="A2366" s="117">
        <v>13</v>
      </c>
      <c r="B2366" s="117">
        <v>99</v>
      </c>
      <c r="C2366" s="119">
        <v>10.870000000000001</v>
      </c>
      <c r="D2366" s="117">
        <v>9.1999999999999993</v>
      </c>
      <c r="E2366" s="117">
        <v>8</v>
      </c>
      <c r="F2366" s="117">
        <v>2</v>
      </c>
      <c r="G2366" s="117">
        <v>2</v>
      </c>
      <c r="H2366" s="117">
        <v>0.1</v>
      </c>
      <c r="J2366" s="235">
        <f t="shared" si="108"/>
        <v>13</v>
      </c>
      <c r="K2366" s="236">
        <f t="shared" si="110"/>
        <v>9.1999999999999993</v>
      </c>
      <c r="L2366" s="236">
        <f t="shared" si="109"/>
        <v>10.870000000000001</v>
      </c>
    </row>
    <row r="2367" spans="1:12" hidden="1" x14ac:dyDescent="0.35">
      <c r="A2367" s="117">
        <v>13</v>
      </c>
      <c r="B2367" s="117">
        <v>100</v>
      </c>
      <c r="C2367" s="119">
        <v>11.57</v>
      </c>
      <c r="D2367" s="117">
        <v>11.7</v>
      </c>
      <c r="E2367" s="117">
        <v>9.5</v>
      </c>
      <c r="F2367" s="117">
        <v>2</v>
      </c>
      <c r="G2367" s="117">
        <v>2</v>
      </c>
      <c r="H2367" s="117">
        <v>0.1</v>
      </c>
      <c r="J2367" s="235">
        <f t="shared" si="108"/>
        <v>13</v>
      </c>
      <c r="K2367" s="236">
        <f t="shared" si="110"/>
        <v>11.7</v>
      </c>
      <c r="L2367" s="236">
        <f t="shared" si="109"/>
        <v>11.57</v>
      </c>
    </row>
    <row r="2368" spans="1:12" hidden="1" x14ac:dyDescent="0.35">
      <c r="A2368" s="117">
        <v>13</v>
      </c>
      <c r="B2368" s="117">
        <v>101</v>
      </c>
      <c r="C2368" s="119">
        <v>11.25</v>
      </c>
      <c r="D2368" s="117">
        <v>10.1</v>
      </c>
      <c r="E2368" s="117">
        <v>8.6</v>
      </c>
      <c r="F2368" s="117">
        <v>2</v>
      </c>
      <c r="G2368" s="117">
        <v>2</v>
      </c>
      <c r="H2368" s="117">
        <v>0.1</v>
      </c>
      <c r="J2368" s="235">
        <f t="shared" si="108"/>
        <v>13</v>
      </c>
      <c r="K2368" s="236">
        <f t="shared" si="110"/>
        <v>10.1</v>
      </c>
      <c r="L2368" s="236">
        <f t="shared" si="109"/>
        <v>11.25</v>
      </c>
    </row>
    <row r="2369" spans="1:12" hidden="1" x14ac:dyDescent="0.35">
      <c r="A2369" s="117">
        <v>13</v>
      </c>
      <c r="B2369" s="117">
        <v>102</v>
      </c>
      <c r="C2369" s="119">
        <v>10.84</v>
      </c>
      <c r="D2369" s="117">
        <v>9.4</v>
      </c>
      <c r="E2369" s="117">
        <v>8.1</v>
      </c>
      <c r="F2369" s="117">
        <v>2</v>
      </c>
      <c r="G2369" s="117">
        <v>2</v>
      </c>
      <c r="H2369" s="117">
        <v>0.1</v>
      </c>
      <c r="J2369" s="235">
        <f t="shared" si="108"/>
        <v>13</v>
      </c>
      <c r="K2369" s="236">
        <f t="shared" si="110"/>
        <v>9.4</v>
      </c>
      <c r="L2369" s="236">
        <f t="shared" si="109"/>
        <v>10.84</v>
      </c>
    </row>
    <row r="2370" spans="1:12" hidden="1" x14ac:dyDescent="0.35">
      <c r="A2370" s="117">
        <v>13</v>
      </c>
      <c r="B2370" s="117">
        <v>103</v>
      </c>
      <c r="C2370" s="119">
        <v>10.68</v>
      </c>
      <c r="D2370" s="117">
        <v>8.6999999999999993</v>
      </c>
      <c r="E2370" s="117">
        <v>7.5</v>
      </c>
      <c r="F2370" s="117">
        <v>2</v>
      </c>
      <c r="G2370" s="117">
        <v>2</v>
      </c>
      <c r="H2370" s="117">
        <v>0.1</v>
      </c>
      <c r="J2370" s="235">
        <f t="shared" si="108"/>
        <v>13</v>
      </c>
      <c r="K2370" s="236">
        <f t="shared" si="110"/>
        <v>8.6999999999999993</v>
      </c>
      <c r="L2370" s="236">
        <f t="shared" si="109"/>
        <v>10.68</v>
      </c>
    </row>
    <row r="2371" spans="1:12" hidden="1" x14ac:dyDescent="0.35">
      <c r="A2371" s="117">
        <v>13</v>
      </c>
      <c r="B2371" s="117">
        <v>104</v>
      </c>
      <c r="C2371" s="119">
        <v>10.95</v>
      </c>
      <c r="D2371" s="117">
        <v>9.6999999999999993</v>
      </c>
      <c r="E2371" s="117">
        <v>8.1999999999999993</v>
      </c>
      <c r="F2371" s="117">
        <v>2</v>
      </c>
      <c r="G2371" s="117">
        <v>2</v>
      </c>
      <c r="H2371" s="117">
        <v>0.1</v>
      </c>
      <c r="J2371" s="235">
        <f t="shared" si="108"/>
        <v>13</v>
      </c>
      <c r="K2371" s="236">
        <f t="shared" si="110"/>
        <v>9.6999999999999993</v>
      </c>
      <c r="L2371" s="236">
        <f t="shared" si="109"/>
        <v>10.95</v>
      </c>
    </row>
    <row r="2372" spans="1:12" hidden="1" x14ac:dyDescent="0.35">
      <c r="A2372" s="117">
        <v>13</v>
      </c>
      <c r="B2372" s="117">
        <v>105</v>
      </c>
      <c r="C2372" s="119">
        <v>9.9700000000000006</v>
      </c>
      <c r="D2372" s="117">
        <v>7.1</v>
      </c>
      <c r="E2372" s="117">
        <v>6</v>
      </c>
      <c r="F2372" s="117">
        <v>2</v>
      </c>
      <c r="G2372" s="117">
        <v>2</v>
      </c>
      <c r="H2372" s="117">
        <v>0.1</v>
      </c>
      <c r="J2372" s="235">
        <f t="shared" si="108"/>
        <v>13</v>
      </c>
      <c r="K2372" s="236">
        <f t="shared" si="110"/>
        <v>7.1</v>
      </c>
      <c r="L2372" s="236">
        <f t="shared" si="109"/>
        <v>9.9700000000000006</v>
      </c>
    </row>
    <row r="2373" spans="1:12" hidden="1" x14ac:dyDescent="0.35">
      <c r="A2373" s="117">
        <v>13</v>
      </c>
      <c r="B2373" s="117">
        <v>106</v>
      </c>
      <c r="C2373" s="119">
        <v>9.7099999999999991</v>
      </c>
      <c r="D2373" s="117">
        <v>6.5</v>
      </c>
      <c r="E2373" s="117">
        <v>5.4</v>
      </c>
      <c r="F2373" s="117">
        <v>2</v>
      </c>
      <c r="G2373" s="117">
        <v>2</v>
      </c>
      <c r="H2373" s="117">
        <v>0.1</v>
      </c>
      <c r="J2373" s="235">
        <f t="shared" si="108"/>
        <v>13</v>
      </c>
      <c r="K2373" s="236">
        <f t="shared" si="110"/>
        <v>6.5</v>
      </c>
      <c r="L2373" s="236">
        <f t="shared" si="109"/>
        <v>9.7099999999999991</v>
      </c>
    </row>
    <row r="2374" spans="1:12" hidden="1" x14ac:dyDescent="0.35">
      <c r="A2374" s="117">
        <v>13</v>
      </c>
      <c r="B2374" s="117">
        <v>107</v>
      </c>
      <c r="C2374" s="119">
        <v>10.199999999999999</v>
      </c>
      <c r="D2374" s="117">
        <v>8.1</v>
      </c>
      <c r="E2374" s="117">
        <v>6.7</v>
      </c>
      <c r="F2374" s="117">
        <v>2</v>
      </c>
      <c r="G2374" s="117">
        <v>2</v>
      </c>
      <c r="H2374" s="117">
        <v>0.1</v>
      </c>
      <c r="J2374" s="235">
        <f t="shared" si="108"/>
        <v>13</v>
      </c>
      <c r="K2374" s="236">
        <f t="shared" si="110"/>
        <v>8.1</v>
      </c>
      <c r="L2374" s="236">
        <f t="shared" si="109"/>
        <v>10.199999999999999</v>
      </c>
    </row>
    <row r="2375" spans="1:12" hidden="1" x14ac:dyDescent="0.35">
      <c r="A2375" s="117">
        <v>13</v>
      </c>
      <c r="B2375" s="117">
        <v>108</v>
      </c>
      <c r="C2375" s="119">
        <v>9.15</v>
      </c>
      <c r="D2375" s="117">
        <v>5.5</v>
      </c>
      <c r="E2375" s="117">
        <v>4.5999999999999996</v>
      </c>
      <c r="F2375" s="117">
        <v>2</v>
      </c>
      <c r="G2375" s="117">
        <v>2</v>
      </c>
      <c r="H2375" s="117">
        <v>0.1</v>
      </c>
      <c r="J2375" s="235">
        <f t="shared" si="108"/>
        <v>13</v>
      </c>
      <c r="K2375" s="236">
        <f t="shared" si="110"/>
        <v>5.5</v>
      </c>
      <c r="L2375" s="236">
        <f t="shared" si="109"/>
        <v>9.15</v>
      </c>
    </row>
    <row r="2376" spans="1:12" hidden="1" x14ac:dyDescent="0.35">
      <c r="A2376" s="117">
        <v>13</v>
      </c>
      <c r="B2376" s="117">
        <v>109</v>
      </c>
      <c r="C2376" s="119">
        <v>9.83</v>
      </c>
      <c r="D2376" s="117">
        <v>5.5</v>
      </c>
      <c r="E2376" s="117">
        <v>4.9000000000000004</v>
      </c>
      <c r="F2376" s="117">
        <v>2</v>
      </c>
      <c r="G2376" s="117">
        <v>2</v>
      </c>
      <c r="H2376" s="117">
        <v>0.1</v>
      </c>
      <c r="J2376" s="235">
        <f t="shared" si="108"/>
        <v>13</v>
      </c>
      <c r="K2376" s="236">
        <f t="shared" si="110"/>
        <v>5.5</v>
      </c>
      <c r="L2376" s="236">
        <f t="shared" si="109"/>
        <v>9.83</v>
      </c>
    </row>
    <row r="2377" spans="1:12" hidden="1" x14ac:dyDescent="0.35">
      <c r="A2377" s="117">
        <v>13</v>
      </c>
      <c r="B2377" s="117">
        <v>110</v>
      </c>
      <c r="C2377" s="119">
        <v>10.370000000000001</v>
      </c>
      <c r="D2377" s="117">
        <v>7.8</v>
      </c>
      <c r="E2377" s="117">
        <v>6.6</v>
      </c>
      <c r="F2377" s="117">
        <v>2</v>
      </c>
      <c r="G2377" s="117">
        <v>2</v>
      </c>
      <c r="H2377" s="117">
        <v>0.1</v>
      </c>
      <c r="J2377" s="235">
        <f t="shared" si="108"/>
        <v>13</v>
      </c>
      <c r="K2377" s="236">
        <f t="shared" si="110"/>
        <v>7.8</v>
      </c>
      <c r="L2377" s="236">
        <f t="shared" si="109"/>
        <v>10.370000000000001</v>
      </c>
    </row>
    <row r="2378" spans="1:12" hidden="1" x14ac:dyDescent="0.35">
      <c r="A2378" s="117">
        <v>13</v>
      </c>
      <c r="B2378" s="117">
        <v>111</v>
      </c>
      <c r="C2378" s="119">
        <v>10.459999999999999</v>
      </c>
      <c r="D2378" s="117">
        <v>5.9</v>
      </c>
      <c r="E2378" s="117">
        <v>5.6</v>
      </c>
      <c r="F2378" s="117">
        <v>2</v>
      </c>
      <c r="G2378" s="117">
        <v>2</v>
      </c>
      <c r="H2378" s="117">
        <v>0.1</v>
      </c>
      <c r="J2378" s="235">
        <f t="shared" si="108"/>
        <v>13</v>
      </c>
      <c r="K2378" s="236">
        <f t="shared" si="110"/>
        <v>5.9</v>
      </c>
      <c r="L2378" s="236">
        <f t="shared" si="109"/>
        <v>10.459999999999999</v>
      </c>
    </row>
    <row r="2379" spans="1:12" hidden="1" x14ac:dyDescent="0.35">
      <c r="A2379" s="117">
        <v>13</v>
      </c>
      <c r="B2379" s="117">
        <v>112</v>
      </c>
      <c r="C2379" s="119">
        <v>9.0599999999999987</v>
      </c>
      <c r="D2379" s="117">
        <v>4.9000000000000004</v>
      </c>
      <c r="E2379" s="117">
        <v>4.3</v>
      </c>
      <c r="F2379" s="117">
        <v>2</v>
      </c>
      <c r="G2379" s="117">
        <v>2</v>
      </c>
      <c r="H2379" s="117">
        <v>0.1</v>
      </c>
      <c r="J2379" s="235">
        <f t="shared" ref="J2379:J2442" si="111">+A2379</f>
        <v>13</v>
      </c>
      <c r="K2379" s="236">
        <f t="shared" si="110"/>
        <v>4.9000000000000004</v>
      </c>
      <c r="L2379" s="236">
        <f t="shared" ref="L2379:L2442" si="112">+C2379</f>
        <v>9.0599999999999987</v>
      </c>
    </row>
    <row r="2380" spans="1:12" hidden="1" x14ac:dyDescent="0.35">
      <c r="A2380" s="117">
        <v>13</v>
      </c>
      <c r="B2380" s="117">
        <v>113</v>
      </c>
      <c r="C2380" s="119">
        <v>9.91</v>
      </c>
      <c r="D2380" s="117">
        <v>6.9</v>
      </c>
      <c r="E2380" s="117">
        <v>5.9</v>
      </c>
      <c r="F2380" s="117">
        <v>2</v>
      </c>
      <c r="G2380" s="117">
        <v>2</v>
      </c>
      <c r="H2380" s="117">
        <v>0.1</v>
      </c>
      <c r="J2380" s="235">
        <f t="shared" si="111"/>
        <v>13</v>
      </c>
      <c r="K2380" s="236">
        <f t="shared" si="110"/>
        <v>6.9</v>
      </c>
      <c r="L2380" s="236">
        <f t="shared" si="112"/>
        <v>9.91</v>
      </c>
    </row>
    <row r="2381" spans="1:12" hidden="1" x14ac:dyDescent="0.35">
      <c r="A2381" s="117">
        <v>13</v>
      </c>
      <c r="B2381" s="117">
        <v>114</v>
      </c>
      <c r="C2381" s="119">
        <v>9.7799999999999994</v>
      </c>
      <c r="D2381" s="117">
        <v>6.8</v>
      </c>
      <c r="E2381" s="117">
        <v>5.7</v>
      </c>
      <c r="F2381" s="117">
        <v>2</v>
      </c>
      <c r="G2381" s="117">
        <v>2</v>
      </c>
      <c r="H2381" s="117">
        <v>0.1</v>
      </c>
      <c r="J2381" s="235">
        <f t="shared" si="111"/>
        <v>13</v>
      </c>
      <c r="K2381" s="236">
        <f t="shared" si="110"/>
        <v>6.8</v>
      </c>
      <c r="L2381" s="236">
        <f t="shared" si="112"/>
        <v>9.7799999999999994</v>
      </c>
    </row>
    <row r="2382" spans="1:12" hidden="1" x14ac:dyDescent="0.35">
      <c r="A2382" s="117">
        <v>13</v>
      </c>
      <c r="B2382" s="117">
        <v>115</v>
      </c>
      <c r="C2382" s="119">
        <v>9.5400000000000009</v>
      </c>
      <c r="D2382" s="117">
        <v>5.8</v>
      </c>
      <c r="E2382" s="117">
        <v>4.9000000000000004</v>
      </c>
      <c r="F2382" s="117">
        <v>2</v>
      </c>
      <c r="G2382" s="117">
        <v>2</v>
      </c>
      <c r="H2382" s="117">
        <v>0.1</v>
      </c>
      <c r="J2382" s="235">
        <f t="shared" si="111"/>
        <v>13</v>
      </c>
      <c r="K2382" s="236">
        <f t="shared" si="110"/>
        <v>5.8</v>
      </c>
      <c r="L2382" s="236">
        <f t="shared" si="112"/>
        <v>9.5400000000000009</v>
      </c>
    </row>
    <row r="2383" spans="1:12" hidden="1" x14ac:dyDescent="0.35">
      <c r="A2383" s="117">
        <v>13</v>
      </c>
      <c r="B2383" s="117">
        <v>116</v>
      </c>
      <c r="C2383" s="119">
        <v>11.43</v>
      </c>
      <c r="D2383" s="117">
        <v>10.7</v>
      </c>
      <c r="E2383" s="117">
        <v>9</v>
      </c>
      <c r="F2383" s="117">
        <v>2</v>
      </c>
      <c r="G2383" s="117">
        <v>2</v>
      </c>
      <c r="H2383" s="117">
        <v>0.1</v>
      </c>
      <c r="J2383" s="235">
        <f t="shared" si="111"/>
        <v>13</v>
      </c>
      <c r="K2383" s="236">
        <f t="shared" si="110"/>
        <v>10.7</v>
      </c>
      <c r="L2383" s="236">
        <f t="shared" si="112"/>
        <v>11.43</v>
      </c>
    </row>
    <row r="2384" spans="1:12" hidden="1" x14ac:dyDescent="0.35">
      <c r="A2384" s="117">
        <v>13</v>
      </c>
      <c r="B2384" s="117">
        <v>117</v>
      </c>
      <c r="C2384" s="119">
        <v>9.91</v>
      </c>
      <c r="D2384" s="117">
        <v>6.4</v>
      </c>
      <c r="E2384" s="117">
        <v>5.4</v>
      </c>
      <c r="F2384" s="117">
        <v>2</v>
      </c>
      <c r="G2384" s="117">
        <v>2</v>
      </c>
      <c r="H2384" s="117">
        <v>0.1</v>
      </c>
      <c r="J2384" s="235">
        <f t="shared" si="111"/>
        <v>13</v>
      </c>
      <c r="K2384" s="236">
        <f t="shared" si="110"/>
        <v>6.4</v>
      </c>
      <c r="L2384" s="236">
        <f t="shared" si="112"/>
        <v>9.91</v>
      </c>
    </row>
    <row r="2385" spans="1:12" hidden="1" x14ac:dyDescent="0.35">
      <c r="A2385" s="117">
        <v>13</v>
      </c>
      <c r="B2385" s="117">
        <v>118</v>
      </c>
      <c r="C2385" s="119">
        <v>10.14</v>
      </c>
      <c r="D2385" s="117">
        <v>7.5</v>
      </c>
      <c r="E2385" s="117">
        <v>6.6</v>
      </c>
      <c r="F2385" s="117">
        <v>2</v>
      </c>
      <c r="G2385" s="117">
        <v>2</v>
      </c>
      <c r="H2385" s="117">
        <v>0.1</v>
      </c>
      <c r="J2385" s="235">
        <f t="shared" si="111"/>
        <v>13</v>
      </c>
      <c r="K2385" s="236">
        <f t="shared" si="110"/>
        <v>7.5</v>
      </c>
      <c r="L2385" s="236">
        <f t="shared" si="112"/>
        <v>10.14</v>
      </c>
    </row>
    <row r="2386" spans="1:12" hidden="1" x14ac:dyDescent="0.35">
      <c r="A2386" s="117">
        <v>13</v>
      </c>
      <c r="B2386" s="117">
        <v>119</v>
      </c>
      <c r="C2386" s="119">
        <v>11.16</v>
      </c>
      <c r="D2386" s="117">
        <v>9</v>
      </c>
      <c r="E2386" s="117">
        <v>7.7</v>
      </c>
      <c r="F2386" s="117">
        <v>2</v>
      </c>
      <c r="G2386" s="117">
        <v>2</v>
      </c>
      <c r="H2386" s="117">
        <v>0.1</v>
      </c>
      <c r="J2386" s="235">
        <f t="shared" si="111"/>
        <v>13</v>
      </c>
      <c r="K2386" s="236">
        <f t="shared" si="110"/>
        <v>9</v>
      </c>
      <c r="L2386" s="236">
        <f t="shared" si="112"/>
        <v>11.16</v>
      </c>
    </row>
    <row r="2387" spans="1:12" hidden="1" x14ac:dyDescent="0.35">
      <c r="A2387" s="117">
        <v>13</v>
      </c>
      <c r="B2387" s="117">
        <v>120</v>
      </c>
      <c r="C2387" s="119">
        <v>10.040000000000001</v>
      </c>
      <c r="D2387" s="117">
        <v>7.2</v>
      </c>
      <c r="E2387" s="117">
        <v>6.1</v>
      </c>
      <c r="F2387" s="117">
        <v>2</v>
      </c>
      <c r="G2387" s="117">
        <v>2</v>
      </c>
      <c r="H2387" s="117">
        <v>0.1</v>
      </c>
      <c r="J2387" s="235">
        <f t="shared" si="111"/>
        <v>13</v>
      </c>
      <c r="K2387" s="236">
        <f t="shared" ref="K2387:K2450" si="113">+D2387</f>
        <v>7.2</v>
      </c>
      <c r="L2387" s="236">
        <f t="shared" si="112"/>
        <v>10.040000000000001</v>
      </c>
    </row>
    <row r="2388" spans="1:12" hidden="1" x14ac:dyDescent="0.35">
      <c r="A2388" s="117">
        <v>13</v>
      </c>
      <c r="B2388" s="117">
        <v>121</v>
      </c>
      <c r="C2388" s="119">
        <v>9.93</v>
      </c>
      <c r="D2388" s="117">
        <v>7.1</v>
      </c>
      <c r="E2388" s="117">
        <v>6.1</v>
      </c>
      <c r="F2388" s="117">
        <v>2</v>
      </c>
      <c r="G2388" s="117">
        <v>2</v>
      </c>
      <c r="H2388" s="117">
        <v>0.1</v>
      </c>
      <c r="J2388" s="235">
        <f t="shared" si="111"/>
        <v>13</v>
      </c>
      <c r="K2388" s="236">
        <f t="shared" si="113"/>
        <v>7.1</v>
      </c>
      <c r="L2388" s="236">
        <f t="shared" si="112"/>
        <v>9.93</v>
      </c>
    </row>
    <row r="2389" spans="1:12" hidden="1" x14ac:dyDescent="0.35">
      <c r="A2389" s="117">
        <v>13</v>
      </c>
      <c r="B2389" s="117">
        <v>122</v>
      </c>
      <c r="C2389" s="119">
        <v>10.370000000000001</v>
      </c>
      <c r="D2389" s="117">
        <v>7.6</v>
      </c>
      <c r="E2389" s="117">
        <v>6.5</v>
      </c>
      <c r="F2389" s="117">
        <v>2</v>
      </c>
      <c r="G2389" s="117">
        <v>2</v>
      </c>
      <c r="H2389" s="117">
        <v>0.1</v>
      </c>
      <c r="J2389" s="235">
        <f t="shared" si="111"/>
        <v>13</v>
      </c>
      <c r="K2389" s="236">
        <f t="shared" si="113"/>
        <v>7.6</v>
      </c>
      <c r="L2389" s="236">
        <f t="shared" si="112"/>
        <v>10.370000000000001</v>
      </c>
    </row>
    <row r="2390" spans="1:12" hidden="1" x14ac:dyDescent="0.35">
      <c r="A2390" s="117">
        <v>13</v>
      </c>
      <c r="B2390" s="117">
        <v>123</v>
      </c>
      <c r="C2390" s="119">
        <v>10.52</v>
      </c>
      <c r="D2390" s="117">
        <v>7.8</v>
      </c>
      <c r="E2390" s="117">
        <v>6.7</v>
      </c>
      <c r="F2390" s="117">
        <v>2</v>
      </c>
      <c r="G2390" s="117">
        <v>2</v>
      </c>
      <c r="H2390" s="117">
        <v>0.1</v>
      </c>
      <c r="J2390" s="235">
        <f t="shared" si="111"/>
        <v>13</v>
      </c>
      <c r="K2390" s="236">
        <f t="shared" si="113"/>
        <v>7.8</v>
      </c>
      <c r="L2390" s="236">
        <f t="shared" si="112"/>
        <v>10.52</v>
      </c>
    </row>
    <row r="2391" spans="1:12" hidden="1" x14ac:dyDescent="0.35">
      <c r="A2391" s="117">
        <v>13</v>
      </c>
      <c r="B2391" s="117">
        <v>124</v>
      </c>
      <c r="C2391" s="119">
        <v>10.690000000000001</v>
      </c>
      <c r="D2391" s="117">
        <v>8.5</v>
      </c>
      <c r="E2391" s="117">
        <v>7.3</v>
      </c>
      <c r="F2391" s="117">
        <v>2</v>
      </c>
      <c r="G2391" s="117">
        <v>2</v>
      </c>
      <c r="H2391" s="117">
        <v>0.1</v>
      </c>
      <c r="J2391" s="235">
        <f t="shared" si="111"/>
        <v>13</v>
      </c>
      <c r="K2391" s="236">
        <f t="shared" si="113"/>
        <v>8.5</v>
      </c>
      <c r="L2391" s="236">
        <f t="shared" si="112"/>
        <v>10.690000000000001</v>
      </c>
    </row>
    <row r="2392" spans="1:12" hidden="1" x14ac:dyDescent="0.35">
      <c r="A2392" s="117">
        <v>13</v>
      </c>
      <c r="B2392" s="117">
        <v>125</v>
      </c>
      <c r="C2392" s="119">
        <v>10.91</v>
      </c>
      <c r="D2392" s="117">
        <v>9.5</v>
      </c>
      <c r="E2392" s="117">
        <v>7.9</v>
      </c>
      <c r="F2392" s="117">
        <v>2</v>
      </c>
      <c r="G2392" s="117">
        <v>2</v>
      </c>
      <c r="H2392" s="117">
        <v>0.1</v>
      </c>
      <c r="J2392" s="235">
        <f t="shared" si="111"/>
        <v>13</v>
      </c>
      <c r="K2392" s="236">
        <f t="shared" si="113"/>
        <v>9.5</v>
      </c>
      <c r="L2392" s="236">
        <f t="shared" si="112"/>
        <v>10.91</v>
      </c>
    </row>
    <row r="2393" spans="1:12" hidden="1" x14ac:dyDescent="0.35">
      <c r="A2393" s="117">
        <v>13</v>
      </c>
      <c r="B2393" s="117">
        <v>126</v>
      </c>
      <c r="C2393" s="119">
        <v>9.4700000000000006</v>
      </c>
      <c r="D2393" s="117">
        <v>6.9</v>
      </c>
      <c r="E2393" s="117">
        <v>5.5</v>
      </c>
      <c r="F2393" s="117">
        <v>2</v>
      </c>
      <c r="G2393" s="117">
        <v>2</v>
      </c>
      <c r="H2393" s="117">
        <v>0.1</v>
      </c>
      <c r="J2393" s="235">
        <f t="shared" si="111"/>
        <v>13</v>
      </c>
      <c r="K2393" s="236">
        <f t="shared" si="113"/>
        <v>6.9</v>
      </c>
      <c r="L2393" s="236">
        <f t="shared" si="112"/>
        <v>9.4700000000000006</v>
      </c>
    </row>
    <row r="2394" spans="1:12" hidden="1" x14ac:dyDescent="0.35">
      <c r="A2394" s="117">
        <v>13</v>
      </c>
      <c r="B2394" s="117">
        <v>127</v>
      </c>
      <c r="C2394" s="119">
        <v>8.879999999999999</v>
      </c>
      <c r="D2394" s="117">
        <v>5.2</v>
      </c>
      <c r="E2394" s="117">
        <v>4.2</v>
      </c>
      <c r="F2394" s="117">
        <v>2</v>
      </c>
      <c r="G2394" s="117">
        <v>2</v>
      </c>
      <c r="H2394" s="117">
        <v>0.1</v>
      </c>
      <c r="J2394" s="235">
        <f t="shared" si="111"/>
        <v>13</v>
      </c>
      <c r="K2394" s="236">
        <f t="shared" si="113"/>
        <v>5.2</v>
      </c>
      <c r="L2394" s="236">
        <f t="shared" si="112"/>
        <v>8.879999999999999</v>
      </c>
    </row>
    <row r="2395" spans="1:12" hidden="1" x14ac:dyDescent="0.35">
      <c r="A2395" s="117">
        <v>13</v>
      </c>
      <c r="B2395" s="117">
        <v>128</v>
      </c>
      <c r="C2395" s="119">
        <v>9.9</v>
      </c>
      <c r="D2395" s="117">
        <v>6.8</v>
      </c>
      <c r="E2395" s="117">
        <v>5.6</v>
      </c>
      <c r="F2395" s="117">
        <v>2</v>
      </c>
      <c r="G2395" s="117">
        <v>2</v>
      </c>
      <c r="H2395" s="117">
        <v>0.1</v>
      </c>
      <c r="J2395" s="235">
        <f t="shared" si="111"/>
        <v>13</v>
      </c>
      <c r="K2395" s="236">
        <f t="shared" si="113"/>
        <v>6.8</v>
      </c>
      <c r="L2395" s="236">
        <f t="shared" si="112"/>
        <v>9.9</v>
      </c>
    </row>
    <row r="2396" spans="1:12" hidden="1" x14ac:dyDescent="0.35">
      <c r="A2396" s="117">
        <v>13</v>
      </c>
      <c r="B2396" s="117">
        <v>129</v>
      </c>
      <c r="C2396" s="119">
        <v>9.89</v>
      </c>
      <c r="D2396" s="117">
        <v>6.6</v>
      </c>
      <c r="E2396" s="117">
        <v>5.5</v>
      </c>
      <c r="F2396" s="117">
        <v>2</v>
      </c>
      <c r="G2396" s="117">
        <v>2</v>
      </c>
      <c r="H2396" s="117">
        <v>0.1</v>
      </c>
      <c r="J2396" s="235">
        <f t="shared" si="111"/>
        <v>13</v>
      </c>
      <c r="K2396" s="236">
        <f t="shared" si="113"/>
        <v>6.6</v>
      </c>
      <c r="L2396" s="236">
        <f t="shared" si="112"/>
        <v>9.89</v>
      </c>
    </row>
    <row r="2397" spans="1:12" hidden="1" x14ac:dyDescent="0.35">
      <c r="A2397" s="117">
        <v>13</v>
      </c>
      <c r="B2397" s="117">
        <v>130</v>
      </c>
      <c r="C2397" s="119">
        <v>9.35</v>
      </c>
      <c r="D2397" s="117">
        <v>5.9</v>
      </c>
      <c r="E2397" s="117">
        <v>4.9000000000000004</v>
      </c>
      <c r="F2397" s="117">
        <v>2</v>
      </c>
      <c r="G2397" s="117">
        <v>2</v>
      </c>
      <c r="H2397" s="117">
        <v>0.1</v>
      </c>
      <c r="J2397" s="235">
        <f t="shared" si="111"/>
        <v>13</v>
      </c>
      <c r="K2397" s="236">
        <f t="shared" si="113"/>
        <v>5.9</v>
      </c>
      <c r="L2397" s="236">
        <f t="shared" si="112"/>
        <v>9.35</v>
      </c>
    </row>
    <row r="2398" spans="1:12" hidden="1" x14ac:dyDescent="0.35">
      <c r="A2398" s="117">
        <v>13</v>
      </c>
      <c r="B2398" s="117">
        <v>131</v>
      </c>
      <c r="C2398" s="119">
        <v>10.040000000000001</v>
      </c>
      <c r="D2398" s="117">
        <v>6.6</v>
      </c>
      <c r="E2398" s="117">
        <v>5.7</v>
      </c>
      <c r="F2398" s="117">
        <v>2</v>
      </c>
      <c r="G2398" s="117">
        <v>2</v>
      </c>
      <c r="H2398" s="117">
        <v>0.1</v>
      </c>
      <c r="J2398" s="235">
        <f t="shared" si="111"/>
        <v>13</v>
      </c>
      <c r="K2398" s="236">
        <f t="shared" si="113"/>
        <v>6.6</v>
      </c>
      <c r="L2398" s="236">
        <f t="shared" si="112"/>
        <v>10.040000000000001</v>
      </c>
    </row>
    <row r="2399" spans="1:12" hidden="1" x14ac:dyDescent="0.35">
      <c r="A2399" s="117">
        <v>13</v>
      </c>
      <c r="B2399" s="117">
        <v>132</v>
      </c>
      <c r="C2399" s="119">
        <v>10.040000000000001</v>
      </c>
      <c r="D2399" s="117">
        <v>6.8</v>
      </c>
      <c r="E2399" s="117">
        <v>5.8</v>
      </c>
      <c r="F2399" s="117">
        <v>2</v>
      </c>
      <c r="G2399" s="117">
        <v>2</v>
      </c>
      <c r="H2399" s="117">
        <v>0.1</v>
      </c>
      <c r="J2399" s="235">
        <f t="shared" si="111"/>
        <v>13</v>
      </c>
      <c r="K2399" s="236">
        <f t="shared" si="113"/>
        <v>6.8</v>
      </c>
      <c r="L2399" s="236">
        <f t="shared" si="112"/>
        <v>10.040000000000001</v>
      </c>
    </row>
    <row r="2400" spans="1:12" hidden="1" x14ac:dyDescent="0.35">
      <c r="A2400" s="117">
        <v>13</v>
      </c>
      <c r="B2400" s="117">
        <v>133</v>
      </c>
      <c r="C2400" s="119">
        <v>9.5</v>
      </c>
      <c r="D2400" s="117">
        <v>5.8</v>
      </c>
      <c r="E2400" s="117">
        <v>5.0999999999999996</v>
      </c>
      <c r="F2400" s="117">
        <v>2</v>
      </c>
      <c r="G2400" s="117">
        <v>2</v>
      </c>
      <c r="H2400" s="117">
        <v>0.1</v>
      </c>
      <c r="J2400" s="235">
        <f t="shared" si="111"/>
        <v>13</v>
      </c>
      <c r="K2400" s="236">
        <f t="shared" si="113"/>
        <v>5.8</v>
      </c>
      <c r="L2400" s="236">
        <f t="shared" si="112"/>
        <v>9.5</v>
      </c>
    </row>
    <row r="2401" spans="1:12" hidden="1" x14ac:dyDescent="0.35">
      <c r="A2401" s="117">
        <v>13</v>
      </c>
      <c r="B2401" s="117">
        <v>134</v>
      </c>
      <c r="C2401" s="119">
        <v>9.129999999999999</v>
      </c>
      <c r="D2401" s="117">
        <v>5</v>
      </c>
      <c r="E2401" s="117">
        <v>3.9</v>
      </c>
      <c r="F2401" s="117">
        <v>2</v>
      </c>
      <c r="G2401" s="117">
        <v>2</v>
      </c>
      <c r="H2401" s="117">
        <v>0.1</v>
      </c>
      <c r="J2401" s="235">
        <f t="shared" si="111"/>
        <v>13</v>
      </c>
      <c r="K2401" s="236">
        <f t="shared" si="113"/>
        <v>5</v>
      </c>
      <c r="L2401" s="236">
        <f t="shared" si="112"/>
        <v>9.129999999999999</v>
      </c>
    </row>
    <row r="2402" spans="1:12" hidden="1" x14ac:dyDescent="0.35">
      <c r="A2402" s="117">
        <v>13</v>
      </c>
      <c r="B2402" s="117">
        <v>135</v>
      </c>
      <c r="C2402" s="119">
        <v>9.11</v>
      </c>
      <c r="D2402" s="117">
        <v>5.3</v>
      </c>
      <c r="E2402" s="117">
        <v>4.5</v>
      </c>
      <c r="F2402" s="117">
        <v>2</v>
      </c>
      <c r="G2402" s="117">
        <v>2</v>
      </c>
      <c r="H2402" s="117">
        <v>0.1</v>
      </c>
      <c r="J2402" s="235">
        <f t="shared" si="111"/>
        <v>13</v>
      </c>
      <c r="K2402" s="236">
        <f t="shared" si="113"/>
        <v>5.3</v>
      </c>
      <c r="L2402" s="236">
        <f t="shared" si="112"/>
        <v>9.11</v>
      </c>
    </row>
    <row r="2403" spans="1:12" hidden="1" x14ac:dyDescent="0.35">
      <c r="A2403" s="117">
        <v>13</v>
      </c>
      <c r="B2403" s="117">
        <v>136</v>
      </c>
      <c r="C2403" s="119">
        <v>10.209999999999999</v>
      </c>
      <c r="D2403" s="117">
        <v>7.5</v>
      </c>
      <c r="E2403" s="117">
        <v>6.5</v>
      </c>
      <c r="F2403" s="117">
        <v>2</v>
      </c>
      <c r="G2403" s="117">
        <v>2</v>
      </c>
      <c r="H2403" s="117">
        <v>0.1</v>
      </c>
      <c r="J2403" s="235">
        <f t="shared" si="111"/>
        <v>13</v>
      </c>
      <c r="K2403" s="236">
        <f t="shared" si="113"/>
        <v>7.5</v>
      </c>
      <c r="L2403" s="236">
        <f t="shared" si="112"/>
        <v>10.209999999999999</v>
      </c>
    </row>
    <row r="2404" spans="1:12" hidden="1" x14ac:dyDescent="0.35">
      <c r="A2404" s="117">
        <v>13</v>
      </c>
      <c r="B2404" s="117">
        <v>137</v>
      </c>
      <c r="C2404" s="119">
        <v>10.14</v>
      </c>
      <c r="D2404" s="117">
        <v>7.2</v>
      </c>
      <c r="E2404" s="117">
        <v>6</v>
      </c>
      <c r="F2404" s="117">
        <v>2</v>
      </c>
      <c r="G2404" s="117">
        <v>2</v>
      </c>
      <c r="H2404" s="117">
        <v>0.1</v>
      </c>
      <c r="J2404" s="235">
        <f t="shared" si="111"/>
        <v>13</v>
      </c>
      <c r="K2404" s="236">
        <f t="shared" si="113"/>
        <v>7.2</v>
      </c>
      <c r="L2404" s="236">
        <f t="shared" si="112"/>
        <v>10.14</v>
      </c>
    </row>
    <row r="2405" spans="1:12" hidden="1" x14ac:dyDescent="0.35">
      <c r="A2405" s="117">
        <v>13</v>
      </c>
      <c r="B2405" s="117">
        <v>138</v>
      </c>
      <c r="C2405" s="119">
        <v>10.5</v>
      </c>
      <c r="D2405" s="117">
        <v>7.6</v>
      </c>
      <c r="E2405" s="117">
        <v>6.4</v>
      </c>
      <c r="F2405" s="117">
        <v>2</v>
      </c>
      <c r="G2405" s="117">
        <v>2</v>
      </c>
      <c r="H2405" s="117">
        <v>0.1</v>
      </c>
      <c r="J2405" s="235">
        <f t="shared" si="111"/>
        <v>13</v>
      </c>
      <c r="K2405" s="236">
        <f t="shared" si="113"/>
        <v>7.6</v>
      </c>
      <c r="L2405" s="236">
        <f t="shared" si="112"/>
        <v>10.5</v>
      </c>
    </row>
    <row r="2406" spans="1:12" hidden="1" x14ac:dyDescent="0.35">
      <c r="A2406" s="117">
        <v>13</v>
      </c>
      <c r="B2406" s="117">
        <v>139</v>
      </c>
      <c r="C2406" s="119">
        <v>10.58</v>
      </c>
      <c r="D2406" s="117">
        <v>8.9</v>
      </c>
      <c r="E2406" s="117">
        <v>7.4</v>
      </c>
      <c r="F2406" s="117">
        <v>2</v>
      </c>
      <c r="G2406" s="117">
        <v>2</v>
      </c>
      <c r="H2406" s="117">
        <v>0.1</v>
      </c>
      <c r="J2406" s="235">
        <f t="shared" si="111"/>
        <v>13</v>
      </c>
      <c r="K2406" s="236">
        <f t="shared" si="113"/>
        <v>8.9</v>
      </c>
      <c r="L2406" s="236">
        <f t="shared" si="112"/>
        <v>10.58</v>
      </c>
    </row>
    <row r="2407" spans="1:12" hidden="1" x14ac:dyDescent="0.35">
      <c r="A2407" s="117">
        <v>13</v>
      </c>
      <c r="B2407" s="117">
        <v>140</v>
      </c>
      <c r="C2407" s="119">
        <v>9.879999999999999</v>
      </c>
      <c r="D2407" s="117">
        <v>6.8</v>
      </c>
      <c r="E2407" s="117">
        <v>5.8</v>
      </c>
      <c r="F2407" s="117">
        <v>2</v>
      </c>
      <c r="G2407" s="117">
        <v>2</v>
      </c>
      <c r="H2407" s="117">
        <v>0.1</v>
      </c>
      <c r="J2407" s="235">
        <f t="shared" si="111"/>
        <v>13</v>
      </c>
      <c r="K2407" s="236">
        <f t="shared" si="113"/>
        <v>6.8</v>
      </c>
      <c r="L2407" s="236">
        <f t="shared" si="112"/>
        <v>9.879999999999999</v>
      </c>
    </row>
    <row r="2408" spans="1:12" hidden="1" x14ac:dyDescent="0.35">
      <c r="A2408" s="117">
        <v>13</v>
      </c>
      <c r="B2408" s="117">
        <v>141</v>
      </c>
      <c r="C2408" s="119">
        <v>9.48</v>
      </c>
      <c r="D2408" s="117">
        <v>5.9</v>
      </c>
      <c r="E2408" s="117">
        <v>5</v>
      </c>
      <c r="F2408" s="117">
        <v>2</v>
      </c>
      <c r="G2408" s="117">
        <v>2</v>
      </c>
      <c r="H2408" s="117">
        <v>0.1</v>
      </c>
      <c r="J2408" s="235">
        <f t="shared" si="111"/>
        <v>13</v>
      </c>
      <c r="K2408" s="236">
        <f t="shared" si="113"/>
        <v>5.9</v>
      </c>
      <c r="L2408" s="236">
        <f t="shared" si="112"/>
        <v>9.48</v>
      </c>
    </row>
    <row r="2409" spans="1:12" hidden="1" x14ac:dyDescent="0.35">
      <c r="A2409" s="117">
        <v>13</v>
      </c>
      <c r="B2409" s="117">
        <v>142</v>
      </c>
      <c r="C2409" s="119">
        <v>10.540000000000001</v>
      </c>
      <c r="D2409" s="117">
        <v>8.1</v>
      </c>
      <c r="E2409" s="117">
        <v>7.1</v>
      </c>
      <c r="F2409" s="117">
        <v>2</v>
      </c>
      <c r="G2409" s="117">
        <v>2</v>
      </c>
      <c r="H2409" s="117">
        <v>0.1</v>
      </c>
      <c r="J2409" s="235">
        <f t="shared" si="111"/>
        <v>13</v>
      </c>
      <c r="K2409" s="236">
        <f t="shared" si="113"/>
        <v>8.1</v>
      </c>
      <c r="L2409" s="236">
        <f t="shared" si="112"/>
        <v>10.540000000000001</v>
      </c>
    </row>
    <row r="2410" spans="1:12" hidden="1" x14ac:dyDescent="0.35">
      <c r="A2410" s="117">
        <v>13</v>
      </c>
      <c r="B2410" s="117">
        <v>143</v>
      </c>
      <c r="C2410" s="119">
        <v>10</v>
      </c>
      <c r="D2410" s="117">
        <v>7.6</v>
      </c>
      <c r="E2410" s="117">
        <v>6.4</v>
      </c>
      <c r="F2410" s="117">
        <v>2</v>
      </c>
      <c r="G2410" s="117">
        <v>2</v>
      </c>
      <c r="H2410" s="117">
        <v>0.1</v>
      </c>
      <c r="J2410" s="235">
        <f t="shared" si="111"/>
        <v>13</v>
      </c>
      <c r="K2410" s="236">
        <f t="shared" si="113"/>
        <v>7.6</v>
      </c>
      <c r="L2410" s="236">
        <f t="shared" si="112"/>
        <v>10</v>
      </c>
    </row>
    <row r="2411" spans="1:12" hidden="1" x14ac:dyDescent="0.35">
      <c r="A2411" s="117">
        <v>13</v>
      </c>
      <c r="B2411" s="117">
        <v>144</v>
      </c>
      <c r="C2411" s="119">
        <v>10.370000000000001</v>
      </c>
      <c r="D2411" s="117">
        <v>7.5</v>
      </c>
      <c r="E2411" s="117">
        <v>6.4</v>
      </c>
      <c r="F2411" s="117">
        <v>2</v>
      </c>
      <c r="G2411" s="117">
        <v>2</v>
      </c>
      <c r="H2411" s="117">
        <v>0.1</v>
      </c>
      <c r="J2411" s="235">
        <f t="shared" si="111"/>
        <v>13</v>
      </c>
      <c r="K2411" s="236">
        <f t="shared" si="113"/>
        <v>7.5</v>
      </c>
      <c r="L2411" s="236">
        <f t="shared" si="112"/>
        <v>10.370000000000001</v>
      </c>
    </row>
    <row r="2412" spans="1:12" hidden="1" x14ac:dyDescent="0.35">
      <c r="A2412" s="117">
        <v>13</v>
      </c>
      <c r="B2412" s="117">
        <v>145</v>
      </c>
      <c r="C2412" s="119">
        <v>9.51</v>
      </c>
      <c r="D2412" s="117">
        <v>6.2</v>
      </c>
      <c r="E2412" s="117">
        <v>5.3</v>
      </c>
      <c r="F2412" s="117">
        <v>2</v>
      </c>
      <c r="G2412" s="117">
        <v>2</v>
      </c>
      <c r="H2412" s="117">
        <v>0.1</v>
      </c>
      <c r="J2412" s="235">
        <f t="shared" si="111"/>
        <v>13</v>
      </c>
      <c r="K2412" s="236">
        <f t="shared" si="113"/>
        <v>6.2</v>
      </c>
      <c r="L2412" s="236">
        <f t="shared" si="112"/>
        <v>9.51</v>
      </c>
    </row>
    <row r="2413" spans="1:12" hidden="1" x14ac:dyDescent="0.35">
      <c r="A2413" s="117">
        <v>13</v>
      </c>
      <c r="B2413" s="117">
        <v>146</v>
      </c>
      <c r="C2413" s="119">
        <v>9.9400000000000013</v>
      </c>
      <c r="D2413" s="117">
        <v>6.7</v>
      </c>
      <c r="E2413" s="117">
        <v>5.6</v>
      </c>
      <c r="F2413" s="117">
        <v>2</v>
      </c>
      <c r="G2413" s="117">
        <v>2</v>
      </c>
      <c r="H2413" s="117">
        <v>0.1</v>
      </c>
      <c r="J2413" s="235">
        <f t="shared" si="111"/>
        <v>13</v>
      </c>
      <c r="K2413" s="236">
        <f t="shared" si="113"/>
        <v>6.7</v>
      </c>
      <c r="L2413" s="236">
        <f t="shared" si="112"/>
        <v>9.9400000000000013</v>
      </c>
    </row>
    <row r="2414" spans="1:12" hidden="1" x14ac:dyDescent="0.35">
      <c r="A2414" s="117">
        <v>13</v>
      </c>
      <c r="B2414" s="117">
        <v>147</v>
      </c>
      <c r="C2414" s="119">
        <v>9.7099999999999991</v>
      </c>
      <c r="D2414" s="117">
        <v>6.9</v>
      </c>
      <c r="E2414" s="117">
        <v>5.9</v>
      </c>
      <c r="F2414" s="117">
        <v>2</v>
      </c>
      <c r="G2414" s="117">
        <v>2</v>
      </c>
      <c r="H2414" s="117">
        <v>0.1</v>
      </c>
      <c r="J2414" s="235">
        <f t="shared" si="111"/>
        <v>13</v>
      </c>
      <c r="K2414" s="236">
        <f t="shared" si="113"/>
        <v>6.9</v>
      </c>
      <c r="L2414" s="236">
        <f t="shared" si="112"/>
        <v>9.7099999999999991</v>
      </c>
    </row>
    <row r="2415" spans="1:12" hidden="1" x14ac:dyDescent="0.35">
      <c r="A2415" s="117">
        <v>13</v>
      </c>
      <c r="B2415" s="117">
        <v>148</v>
      </c>
      <c r="C2415" s="119">
        <v>10.9</v>
      </c>
      <c r="D2415" s="117">
        <v>8.4</v>
      </c>
      <c r="E2415" s="117">
        <v>7.2</v>
      </c>
      <c r="F2415" s="117">
        <v>2</v>
      </c>
      <c r="G2415" s="117">
        <v>2</v>
      </c>
      <c r="H2415" s="117">
        <v>0.1</v>
      </c>
      <c r="J2415" s="235">
        <f t="shared" si="111"/>
        <v>13</v>
      </c>
      <c r="K2415" s="236">
        <f t="shared" si="113"/>
        <v>8.4</v>
      </c>
      <c r="L2415" s="236">
        <f t="shared" si="112"/>
        <v>10.9</v>
      </c>
    </row>
    <row r="2416" spans="1:12" hidden="1" x14ac:dyDescent="0.35">
      <c r="A2416" s="117">
        <v>13</v>
      </c>
      <c r="B2416" s="117">
        <v>149</v>
      </c>
      <c r="C2416" s="119">
        <v>10.89</v>
      </c>
      <c r="D2416" s="117">
        <v>9.1</v>
      </c>
      <c r="E2416" s="117">
        <v>8</v>
      </c>
      <c r="F2416" s="117">
        <v>2</v>
      </c>
      <c r="G2416" s="117">
        <v>2</v>
      </c>
      <c r="H2416" s="117">
        <v>0.1</v>
      </c>
      <c r="J2416" s="235">
        <f t="shared" si="111"/>
        <v>13</v>
      </c>
      <c r="K2416" s="236">
        <f t="shared" si="113"/>
        <v>9.1</v>
      </c>
      <c r="L2416" s="236">
        <f t="shared" si="112"/>
        <v>10.89</v>
      </c>
    </row>
    <row r="2417" spans="1:12" hidden="1" x14ac:dyDescent="0.35">
      <c r="A2417" s="117">
        <v>13</v>
      </c>
      <c r="B2417" s="117">
        <v>150</v>
      </c>
      <c r="C2417" s="119">
        <v>11.68</v>
      </c>
      <c r="D2417" s="117">
        <v>11.2</v>
      </c>
      <c r="E2417" s="117">
        <v>9.8000000000000007</v>
      </c>
      <c r="F2417" s="117">
        <v>2</v>
      </c>
      <c r="G2417" s="117">
        <v>2</v>
      </c>
      <c r="H2417" s="117">
        <v>0.1</v>
      </c>
      <c r="J2417" s="235">
        <f t="shared" si="111"/>
        <v>13</v>
      </c>
      <c r="K2417" s="236">
        <f t="shared" si="113"/>
        <v>11.2</v>
      </c>
      <c r="L2417" s="236">
        <f t="shared" si="112"/>
        <v>11.68</v>
      </c>
    </row>
    <row r="2418" spans="1:12" hidden="1" x14ac:dyDescent="0.35">
      <c r="A2418" s="117">
        <v>13</v>
      </c>
      <c r="B2418" s="117">
        <v>151</v>
      </c>
      <c r="C2418" s="119">
        <v>10.629999999999999</v>
      </c>
      <c r="D2418" s="117">
        <v>8.5</v>
      </c>
      <c r="E2418" s="117">
        <v>7</v>
      </c>
      <c r="F2418" s="117">
        <v>2</v>
      </c>
      <c r="G2418" s="117">
        <v>2</v>
      </c>
      <c r="H2418" s="117">
        <v>0.1</v>
      </c>
      <c r="J2418" s="235">
        <f t="shared" si="111"/>
        <v>13</v>
      </c>
      <c r="K2418" s="236">
        <f t="shared" si="113"/>
        <v>8.5</v>
      </c>
      <c r="L2418" s="236">
        <f t="shared" si="112"/>
        <v>10.629999999999999</v>
      </c>
    </row>
    <row r="2419" spans="1:12" hidden="1" x14ac:dyDescent="0.35">
      <c r="A2419" s="117">
        <v>13</v>
      </c>
      <c r="B2419" s="117">
        <v>152</v>
      </c>
      <c r="C2419" s="119">
        <v>10.68</v>
      </c>
      <c r="D2419" s="117">
        <v>9.5</v>
      </c>
      <c r="E2419" s="117">
        <v>8</v>
      </c>
      <c r="F2419" s="117">
        <v>2</v>
      </c>
      <c r="G2419" s="117">
        <v>2</v>
      </c>
      <c r="H2419" s="117">
        <v>0.1</v>
      </c>
      <c r="J2419" s="235">
        <f t="shared" si="111"/>
        <v>13</v>
      </c>
      <c r="K2419" s="236">
        <f t="shared" si="113"/>
        <v>9.5</v>
      </c>
      <c r="L2419" s="236">
        <f t="shared" si="112"/>
        <v>10.68</v>
      </c>
    </row>
    <row r="2420" spans="1:12" hidden="1" x14ac:dyDescent="0.35">
      <c r="A2420" s="117">
        <v>13</v>
      </c>
      <c r="B2420" s="117">
        <v>153</v>
      </c>
      <c r="C2420" s="119">
        <v>10.24</v>
      </c>
      <c r="D2420" s="117">
        <v>7.9</v>
      </c>
      <c r="E2420" s="117">
        <v>6.6</v>
      </c>
      <c r="F2420" s="117">
        <v>2</v>
      </c>
      <c r="G2420" s="117">
        <v>2</v>
      </c>
      <c r="H2420" s="117">
        <v>0.1</v>
      </c>
      <c r="J2420" s="235">
        <f t="shared" si="111"/>
        <v>13</v>
      </c>
      <c r="K2420" s="236">
        <f t="shared" si="113"/>
        <v>7.9</v>
      </c>
      <c r="L2420" s="236">
        <f t="shared" si="112"/>
        <v>10.24</v>
      </c>
    </row>
    <row r="2421" spans="1:12" hidden="1" x14ac:dyDescent="0.35">
      <c r="A2421" s="117">
        <v>13</v>
      </c>
      <c r="B2421" s="117">
        <v>154</v>
      </c>
      <c r="C2421" s="119">
        <v>10.199999999999999</v>
      </c>
      <c r="D2421" s="117">
        <v>7.1</v>
      </c>
      <c r="E2421" s="117">
        <v>6.2</v>
      </c>
      <c r="F2421" s="117">
        <v>2</v>
      </c>
      <c r="G2421" s="117">
        <v>2</v>
      </c>
      <c r="H2421" s="117">
        <v>0.1</v>
      </c>
      <c r="J2421" s="235">
        <f t="shared" si="111"/>
        <v>13</v>
      </c>
      <c r="K2421" s="236">
        <f t="shared" si="113"/>
        <v>7.1</v>
      </c>
      <c r="L2421" s="236">
        <f t="shared" si="112"/>
        <v>10.199999999999999</v>
      </c>
    </row>
    <row r="2422" spans="1:12" hidden="1" x14ac:dyDescent="0.35">
      <c r="A2422" s="117">
        <v>13</v>
      </c>
      <c r="B2422" s="117">
        <v>155</v>
      </c>
      <c r="C2422" s="119">
        <v>10.47</v>
      </c>
      <c r="D2422" s="117">
        <v>8.1999999999999993</v>
      </c>
      <c r="E2422" s="117">
        <v>7.2</v>
      </c>
      <c r="F2422" s="117">
        <v>2</v>
      </c>
      <c r="G2422" s="117">
        <v>2</v>
      </c>
      <c r="H2422" s="117">
        <v>0.1</v>
      </c>
      <c r="J2422" s="235">
        <f t="shared" si="111"/>
        <v>13</v>
      </c>
      <c r="K2422" s="236">
        <f t="shared" si="113"/>
        <v>8.1999999999999993</v>
      </c>
      <c r="L2422" s="236">
        <f t="shared" si="112"/>
        <v>10.47</v>
      </c>
    </row>
    <row r="2423" spans="1:12" hidden="1" x14ac:dyDescent="0.35">
      <c r="A2423" s="117">
        <v>13</v>
      </c>
      <c r="B2423" s="117">
        <v>156</v>
      </c>
      <c r="C2423" s="119">
        <v>10.4</v>
      </c>
      <c r="D2423" s="117">
        <v>8.1</v>
      </c>
      <c r="E2423" s="117">
        <v>6.9</v>
      </c>
      <c r="F2423" s="117">
        <v>2</v>
      </c>
      <c r="G2423" s="117">
        <v>2</v>
      </c>
      <c r="H2423" s="117">
        <v>0.1</v>
      </c>
      <c r="J2423" s="235">
        <f t="shared" si="111"/>
        <v>13</v>
      </c>
      <c r="K2423" s="236">
        <f t="shared" si="113"/>
        <v>8.1</v>
      </c>
      <c r="L2423" s="236">
        <f t="shared" si="112"/>
        <v>10.4</v>
      </c>
    </row>
    <row r="2424" spans="1:12" hidden="1" x14ac:dyDescent="0.35">
      <c r="A2424" s="117">
        <v>13</v>
      </c>
      <c r="B2424" s="117">
        <v>157</v>
      </c>
      <c r="C2424" s="119">
        <v>10.47</v>
      </c>
      <c r="D2424" s="117">
        <v>8.6999999999999993</v>
      </c>
      <c r="E2424" s="117">
        <v>7.5</v>
      </c>
      <c r="F2424" s="117">
        <v>2</v>
      </c>
      <c r="G2424" s="117">
        <v>2</v>
      </c>
      <c r="H2424" s="117">
        <v>0.1</v>
      </c>
      <c r="J2424" s="235">
        <f t="shared" si="111"/>
        <v>13</v>
      </c>
      <c r="K2424" s="236">
        <f t="shared" si="113"/>
        <v>8.6999999999999993</v>
      </c>
      <c r="L2424" s="236">
        <f t="shared" si="112"/>
        <v>10.47</v>
      </c>
    </row>
    <row r="2425" spans="1:12" hidden="1" x14ac:dyDescent="0.35">
      <c r="A2425" s="117">
        <v>13</v>
      </c>
      <c r="B2425" s="117">
        <v>158</v>
      </c>
      <c r="C2425" s="119">
        <v>11.02</v>
      </c>
      <c r="D2425" s="117">
        <v>10</v>
      </c>
      <c r="E2425" s="117">
        <v>8.6999999999999993</v>
      </c>
      <c r="F2425" s="117">
        <v>2</v>
      </c>
      <c r="G2425" s="117">
        <v>2</v>
      </c>
      <c r="H2425" s="117">
        <v>0.1</v>
      </c>
      <c r="J2425" s="235">
        <f t="shared" si="111"/>
        <v>13</v>
      </c>
      <c r="K2425" s="236">
        <f t="shared" si="113"/>
        <v>10</v>
      </c>
      <c r="L2425" s="236">
        <f t="shared" si="112"/>
        <v>11.02</v>
      </c>
    </row>
    <row r="2426" spans="1:12" hidden="1" x14ac:dyDescent="0.35">
      <c r="A2426" s="117">
        <v>13</v>
      </c>
      <c r="B2426" s="117">
        <v>159</v>
      </c>
      <c r="C2426" s="119">
        <v>10.85</v>
      </c>
      <c r="D2426" s="117">
        <v>8.9</v>
      </c>
      <c r="E2426" s="117">
        <v>7.5</v>
      </c>
      <c r="F2426" s="117">
        <v>2</v>
      </c>
      <c r="G2426" s="117">
        <v>2</v>
      </c>
      <c r="H2426" s="117">
        <v>0.1</v>
      </c>
      <c r="J2426" s="235">
        <f t="shared" si="111"/>
        <v>13</v>
      </c>
      <c r="K2426" s="236">
        <f t="shared" si="113"/>
        <v>8.9</v>
      </c>
      <c r="L2426" s="236">
        <f t="shared" si="112"/>
        <v>10.85</v>
      </c>
    </row>
    <row r="2427" spans="1:12" hidden="1" x14ac:dyDescent="0.35">
      <c r="A2427" s="117">
        <v>13</v>
      </c>
      <c r="B2427" s="117">
        <v>160</v>
      </c>
      <c r="C2427" s="119">
        <v>11.02</v>
      </c>
      <c r="D2427" s="117">
        <v>9.8000000000000007</v>
      </c>
      <c r="E2427" s="117">
        <v>8.6</v>
      </c>
      <c r="F2427" s="117">
        <v>2</v>
      </c>
      <c r="G2427" s="117">
        <v>2</v>
      </c>
      <c r="H2427" s="117">
        <v>0.1</v>
      </c>
      <c r="J2427" s="235">
        <f t="shared" si="111"/>
        <v>13</v>
      </c>
      <c r="K2427" s="236">
        <f t="shared" si="113"/>
        <v>9.8000000000000007</v>
      </c>
      <c r="L2427" s="236">
        <f t="shared" si="112"/>
        <v>11.02</v>
      </c>
    </row>
    <row r="2428" spans="1:12" hidden="1" x14ac:dyDescent="0.35">
      <c r="A2428" s="117">
        <v>13</v>
      </c>
      <c r="B2428" s="117">
        <v>161</v>
      </c>
      <c r="C2428" s="119">
        <v>9.7099999999999991</v>
      </c>
      <c r="D2428" s="117">
        <v>7</v>
      </c>
      <c r="E2428" s="117">
        <v>5.8</v>
      </c>
      <c r="F2428" s="117">
        <v>2</v>
      </c>
      <c r="G2428" s="117">
        <v>2</v>
      </c>
      <c r="H2428" s="117">
        <v>0.1</v>
      </c>
      <c r="J2428" s="235">
        <f t="shared" si="111"/>
        <v>13</v>
      </c>
      <c r="K2428" s="236">
        <f t="shared" si="113"/>
        <v>7</v>
      </c>
      <c r="L2428" s="236">
        <f t="shared" si="112"/>
        <v>9.7099999999999991</v>
      </c>
    </row>
    <row r="2429" spans="1:12" hidden="1" x14ac:dyDescent="0.35">
      <c r="A2429" s="117">
        <v>13</v>
      </c>
      <c r="B2429" s="117">
        <v>162</v>
      </c>
      <c r="C2429" s="119">
        <v>10.690000000000001</v>
      </c>
      <c r="D2429" s="117">
        <v>9.1</v>
      </c>
      <c r="E2429" s="117">
        <v>7.7</v>
      </c>
      <c r="F2429" s="117">
        <v>1</v>
      </c>
      <c r="G2429" s="117">
        <v>2</v>
      </c>
      <c r="H2429" s="117">
        <v>0.2</v>
      </c>
      <c r="J2429" s="235">
        <f t="shared" si="111"/>
        <v>13</v>
      </c>
      <c r="K2429" s="236">
        <f t="shared" si="113"/>
        <v>9.1</v>
      </c>
      <c r="L2429" s="236">
        <f t="shared" si="112"/>
        <v>10.690000000000001</v>
      </c>
    </row>
    <row r="2430" spans="1:12" hidden="1" x14ac:dyDescent="0.35">
      <c r="A2430" s="117">
        <v>13</v>
      </c>
      <c r="B2430" s="117">
        <v>163</v>
      </c>
      <c r="C2430" s="119">
        <v>9.75</v>
      </c>
      <c r="D2430" s="117">
        <v>7.1</v>
      </c>
      <c r="E2430" s="117">
        <v>6.2</v>
      </c>
      <c r="F2430" s="117">
        <v>1</v>
      </c>
      <c r="G2430" s="117">
        <v>2</v>
      </c>
      <c r="H2430" s="117">
        <v>0.2</v>
      </c>
      <c r="J2430" s="235">
        <f t="shared" si="111"/>
        <v>13</v>
      </c>
      <c r="K2430" s="236">
        <f t="shared" si="113"/>
        <v>7.1</v>
      </c>
      <c r="L2430" s="236">
        <f t="shared" si="112"/>
        <v>9.75</v>
      </c>
    </row>
    <row r="2431" spans="1:12" hidden="1" x14ac:dyDescent="0.35">
      <c r="A2431" s="117">
        <v>13</v>
      </c>
      <c r="B2431" s="117">
        <v>164</v>
      </c>
      <c r="C2431" s="119">
        <v>11.03</v>
      </c>
      <c r="D2431" s="117">
        <v>10</v>
      </c>
      <c r="E2431" s="117">
        <v>8.5</v>
      </c>
      <c r="F2431" s="117">
        <v>1</v>
      </c>
      <c r="G2431" s="117">
        <v>2</v>
      </c>
      <c r="H2431" s="117">
        <v>0.4</v>
      </c>
      <c r="J2431" s="235">
        <f t="shared" si="111"/>
        <v>13</v>
      </c>
      <c r="K2431" s="236">
        <f t="shared" si="113"/>
        <v>10</v>
      </c>
      <c r="L2431" s="236">
        <f t="shared" si="112"/>
        <v>11.03</v>
      </c>
    </row>
    <row r="2432" spans="1:12" hidden="1" x14ac:dyDescent="0.35">
      <c r="A2432" s="117">
        <v>13</v>
      </c>
      <c r="B2432" s="117">
        <v>165</v>
      </c>
      <c r="C2432" s="119">
        <v>10.5</v>
      </c>
      <c r="D2432" s="117">
        <v>9.3000000000000007</v>
      </c>
      <c r="E2432" s="117">
        <v>7.5</v>
      </c>
      <c r="F2432" s="117">
        <v>1</v>
      </c>
      <c r="G2432" s="117">
        <v>2</v>
      </c>
      <c r="H2432" s="117">
        <v>0.6</v>
      </c>
      <c r="J2432" s="235">
        <f t="shared" si="111"/>
        <v>13</v>
      </c>
      <c r="K2432" s="236">
        <f t="shared" si="113"/>
        <v>9.3000000000000007</v>
      </c>
      <c r="L2432" s="236">
        <f t="shared" si="112"/>
        <v>10.5</v>
      </c>
    </row>
    <row r="2433" spans="1:12" hidden="1" x14ac:dyDescent="0.35">
      <c r="A2433" s="117">
        <v>13</v>
      </c>
      <c r="B2433" s="117">
        <v>166</v>
      </c>
      <c r="C2433" s="119">
        <v>11.22</v>
      </c>
      <c r="D2433" s="117">
        <v>10.6</v>
      </c>
      <c r="E2433" s="117">
        <v>8.9</v>
      </c>
      <c r="F2433" s="117">
        <v>1</v>
      </c>
      <c r="G2433" s="117">
        <v>2</v>
      </c>
      <c r="H2433" s="117">
        <v>0.4</v>
      </c>
      <c r="J2433" s="235">
        <f t="shared" si="111"/>
        <v>13</v>
      </c>
      <c r="K2433" s="236">
        <f t="shared" si="113"/>
        <v>10.6</v>
      </c>
      <c r="L2433" s="236">
        <f t="shared" si="112"/>
        <v>11.22</v>
      </c>
    </row>
    <row r="2434" spans="1:12" hidden="1" x14ac:dyDescent="0.35">
      <c r="A2434" s="117">
        <v>13</v>
      </c>
      <c r="B2434" s="117">
        <v>167</v>
      </c>
      <c r="C2434" s="119">
        <v>10.940000000000001</v>
      </c>
      <c r="D2434" s="117">
        <v>8.9</v>
      </c>
      <c r="E2434" s="117">
        <v>7.3</v>
      </c>
      <c r="F2434" s="117">
        <v>1</v>
      </c>
      <c r="G2434" s="117">
        <v>2</v>
      </c>
      <c r="H2434" s="117">
        <v>0.5</v>
      </c>
      <c r="J2434" s="235">
        <f t="shared" si="111"/>
        <v>13</v>
      </c>
      <c r="K2434" s="236">
        <f t="shared" si="113"/>
        <v>8.9</v>
      </c>
      <c r="L2434" s="236">
        <f t="shared" si="112"/>
        <v>10.940000000000001</v>
      </c>
    </row>
    <row r="2435" spans="1:12" hidden="1" x14ac:dyDescent="0.35">
      <c r="A2435" s="117">
        <v>13</v>
      </c>
      <c r="B2435" s="117">
        <v>168</v>
      </c>
      <c r="C2435" s="119">
        <v>10.190000000000001</v>
      </c>
      <c r="D2435" s="117">
        <v>10.199999999999999</v>
      </c>
      <c r="E2435" s="117">
        <v>7.1</v>
      </c>
      <c r="F2435" s="117">
        <v>1</v>
      </c>
      <c r="G2435" s="117">
        <v>2</v>
      </c>
      <c r="H2435" s="117">
        <v>0.4</v>
      </c>
      <c r="J2435" s="235">
        <f t="shared" si="111"/>
        <v>13</v>
      </c>
      <c r="K2435" s="236">
        <f t="shared" si="113"/>
        <v>10.199999999999999</v>
      </c>
      <c r="L2435" s="236">
        <f t="shared" si="112"/>
        <v>10.190000000000001</v>
      </c>
    </row>
    <row r="2436" spans="1:12" hidden="1" x14ac:dyDescent="0.35">
      <c r="A2436" s="117">
        <v>13</v>
      </c>
      <c r="B2436" s="117">
        <v>169</v>
      </c>
      <c r="C2436" s="119">
        <v>11.11</v>
      </c>
      <c r="D2436" s="117">
        <v>8.6999999999999993</v>
      </c>
      <c r="E2436" s="117">
        <v>7.4</v>
      </c>
      <c r="F2436" s="117">
        <v>1</v>
      </c>
      <c r="G2436" s="117">
        <v>2</v>
      </c>
      <c r="H2436" s="117">
        <v>0.3</v>
      </c>
      <c r="J2436" s="235">
        <f t="shared" si="111"/>
        <v>13</v>
      </c>
      <c r="K2436" s="236">
        <f t="shared" si="113"/>
        <v>8.6999999999999993</v>
      </c>
      <c r="L2436" s="236">
        <f t="shared" si="112"/>
        <v>11.11</v>
      </c>
    </row>
    <row r="2437" spans="1:12" hidden="1" x14ac:dyDescent="0.35">
      <c r="A2437" s="117">
        <v>13</v>
      </c>
      <c r="B2437" s="117">
        <v>170</v>
      </c>
      <c r="C2437" s="119">
        <v>11.309999999999999</v>
      </c>
      <c r="D2437" s="117">
        <v>10.199999999999999</v>
      </c>
      <c r="E2437" s="117">
        <v>8.8000000000000007</v>
      </c>
      <c r="F2437" s="117">
        <v>1</v>
      </c>
      <c r="G2437" s="117">
        <v>2</v>
      </c>
      <c r="H2437" s="117">
        <v>0.7</v>
      </c>
      <c r="J2437" s="235">
        <f t="shared" si="111"/>
        <v>13</v>
      </c>
      <c r="K2437" s="236">
        <f t="shared" si="113"/>
        <v>10.199999999999999</v>
      </c>
      <c r="L2437" s="236">
        <f t="shared" si="112"/>
        <v>11.309999999999999</v>
      </c>
    </row>
    <row r="2438" spans="1:12" hidden="1" x14ac:dyDescent="0.35">
      <c r="A2438" s="117">
        <v>13</v>
      </c>
      <c r="B2438" s="117">
        <v>171</v>
      </c>
      <c r="C2438" s="119">
        <v>10.72</v>
      </c>
      <c r="D2438" s="117">
        <v>9.8000000000000007</v>
      </c>
      <c r="E2438" s="117">
        <v>7.5</v>
      </c>
      <c r="F2438" s="117">
        <v>1</v>
      </c>
      <c r="G2438" s="117">
        <v>2</v>
      </c>
      <c r="H2438" s="117">
        <v>0.4</v>
      </c>
      <c r="J2438" s="235">
        <f t="shared" si="111"/>
        <v>13</v>
      </c>
      <c r="K2438" s="236">
        <f t="shared" si="113"/>
        <v>9.8000000000000007</v>
      </c>
      <c r="L2438" s="236">
        <f t="shared" si="112"/>
        <v>10.72</v>
      </c>
    </row>
    <row r="2439" spans="1:12" hidden="1" x14ac:dyDescent="0.35">
      <c r="A2439" s="117">
        <v>13</v>
      </c>
      <c r="B2439" s="117">
        <v>172</v>
      </c>
      <c r="C2439" s="119">
        <v>11.27</v>
      </c>
      <c r="D2439" s="117">
        <v>10.199999999999999</v>
      </c>
      <c r="E2439" s="117">
        <v>8.6999999999999993</v>
      </c>
      <c r="F2439" s="117">
        <v>1</v>
      </c>
      <c r="G2439" s="117">
        <v>2</v>
      </c>
      <c r="H2439" s="117">
        <v>0.6</v>
      </c>
      <c r="J2439" s="235">
        <f t="shared" si="111"/>
        <v>13</v>
      </c>
      <c r="K2439" s="236">
        <f t="shared" si="113"/>
        <v>10.199999999999999</v>
      </c>
      <c r="L2439" s="236">
        <f t="shared" si="112"/>
        <v>11.27</v>
      </c>
    </row>
    <row r="2440" spans="1:12" hidden="1" x14ac:dyDescent="0.35">
      <c r="A2440" s="117">
        <v>13</v>
      </c>
      <c r="B2440" s="117">
        <v>173</v>
      </c>
      <c r="C2440" s="119">
        <v>10.690000000000001</v>
      </c>
      <c r="D2440" s="117">
        <v>9.8000000000000007</v>
      </c>
      <c r="E2440" s="117">
        <v>8.4</v>
      </c>
      <c r="F2440" s="117">
        <v>1</v>
      </c>
      <c r="G2440" s="117">
        <v>2</v>
      </c>
      <c r="H2440" s="117">
        <v>0.3</v>
      </c>
      <c r="J2440" s="235">
        <f t="shared" si="111"/>
        <v>13</v>
      </c>
      <c r="K2440" s="236">
        <f t="shared" si="113"/>
        <v>9.8000000000000007</v>
      </c>
      <c r="L2440" s="236">
        <f t="shared" si="112"/>
        <v>10.690000000000001</v>
      </c>
    </row>
    <row r="2441" spans="1:12" hidden="1" x14ac:dyDescent="0.35">
      <c r="A2441" s="117">
        <v>13</v>
      </c>
      <c r="B2441" s="117">
        <v>174</v>
      </c>
      <c r="C2441" s="119">
        <v>11.01</v>
      </c>
      <c r="D2441" s="117">
        <v>9.9</v>
      </c>
      <c r="E2441" s="117">
        <v>8.1</v>
      </c>
      <c r="F2441" s="117">
        <v>1</v>
      </c>
      <c r="G2441" s="117">
        <v>2</v>
      </c>
      <c r="H2441" s="117">
        <v>0.5</v>
      </c>
      <c r="J2441" s="235">
        <f t="shared" si="111"/>
        <v>13</v>
      </c>
      <c r="K2441" s="236">
        <f t="shared" si="113"/>
        <v>9.9</v>
      </c>
      <c r="L2441" s="236">
        <f t="shared" si="112"/>
        <v>11.01</v>
      </c>
    </row>
    <row r="2442" spans="1:12" hidden="1" x14ac:dyDescent="0.35">
      <c r="A2442" s="117">
        <v>13</v>
      </c>
      <c r="B2442" s="117">
        <v>175</v>
      </c>
      <c r="C2442" s="119">
        <v>11.15</v>
      </c>
      <c r="D2442" s="117">
        <v>9.6999999999999993</v>
      </c>
      <c r="E2442" s="117">
        <v>8.4</v>
      </c>
      <c r="F2442" s="117">
        <v>1</v>
      </c>
      <c r="G2442" s="117">
        <v>2</v>
      </c>
      <c r="H2442" s="117">
        <v>0.4</v>
      </c>
      <c r="J2442" s="235">
        <f t="shared" si="111"/>
        <v>13</v>
      </c>
      <c r="K2442" s="236">
        <f t="shared" si="113"/>
        <v>9.6999999999999993</v>
      </c>
      <c r="L2442" s="236">
        <f t="shared" si="112"/>
        <v>11.15</v>
      </c>
    </row>
    <row r="2443" spans="1:12" hidden="1" x14ac:dyDescent="0.35">
      <c r="A2443" s="117">
        <v>13</v>
      </c>
      <c r="B2443" s="117">
        <v>176</v>
      </c>
      <c r="C2443" s="119">
        <v>10.45</v>
      </c>
      <c r="D2443" s="117">
        <v>8.6</v>
      </c>
      <c r="E2443" s="117">
        <v>7.1</v>
      </c>
      <c r="F2443" s="117">
        <v>1</v>
      </c>
      <c r="G2443" s="117">
        <v>2</v>
      </c>
      <c r="H2443" s="117">
        <v>0.6</v>
      </c>
      <c r="J2443" s="235">
        <f t="shared" ref="J2443:J2506" si="114">+A2443</f>
        <v>13</v>
      </c>
      <c r="K2443" s="236">
        <f t="shared" si="113"/>
        <v>8.6</v>
      </c>
      <c r="L2443" s="236">
        <f t="shared" ref="L2443:L2506" si="115">+C2443</f>
        <v>10.45</v>
      </c>
    </row>
    <row r="2444" spans="1:12" hidden="1" x14ac:dyDescent="0.35">
      <c r="A2444" s="117">
        <v>13</v>
      </c>
      <c r="B2444" s="117">
        <v>177</v>
      </c>
      <c r="C2444" s="119">
        <v>11.1</v>
      </c>
      <c r="D2444" s="117">
        <v>9.6</v>
      </c>
      <c r="E2444" s="117">
        <v>8.1999999999999993</v>
      </c>
      <c r="F2444" s="117">
        <v>1</v>
      </c>
      <c r="G2444" s="117">
        <v>2</v>
      </c>
      <c r="H2444" s="117">
        <v>0.3</v>
      </c>
      <c r="J2444" s="235">
        <f t="shared" si="114"/>
        <v>13</v>
      </c>
      <c r="K2444" s="236">
        <f t="shared" si="113"/>
        <v>9.6</v>
      </c>
      <c r="L2444" s="236">
        <f t="shared" si="115"/>
        <v>11.1</v>
      </c>
    </row>
    <row r="2445" spans="1:12" hidden="1" x14ac:dyDescent="0.35">
      <c r="A2445" s="117">
        <v>13</v>
      </c>
      <c r="B2445" s="117">
        <v>178</v>
      </c>
      <c r="C2445" s="119">
        <v>10.82</v>
      </c>
      <c r="D2445" s="117">
        <v>8.5</v>
      </c>
      <c r="E2445" s="117">
        <v>7.8</v>
      </c>
      <c r="F2445" s="117">
        <v>1</v>
      </c>
      <c r="G2445" s="117">
        <v>2</v>
      </c>
      <c r="H2445" s="117">
        <v>0.3</v>
      </c>
      <c r="J2445" s="235">
        <f t="shared" si="114"/>
        <v>13</v>
      </c>
      <c r="K2445" s="236">
        <f t="shared" si="113"/>
        <v>8.5</v>
      </c>
      <c r="L2445" s="236">
        <f t="shared" si="115"/>
        <v>10.82</v>
      </c>
    </row>
    <row r="2446" spans="1:12" hidden="1" x14ac:dyDescent="0.35">
      <c r="A2446" s="117">
        <v>13</v>
      </c>
      <c r="B2446" s="117">
        <v>179</v>
      </c>
      <c r="C2446" s="119">
        <v>11.17</v>
      </c>
      <c r="D2446" s="117">
        <v>9.1999999999999993</v>
      </c>
      <c r="E2446" s="117">
        <v>7.9</v>
      </c>
      <c r="F2446" s="117">
        <v>1</v>
      </c>
      <c r="G2446" s="117">
        <v>2</v>
      </c>
      <c r="H2446" s="117">
        <v>0.2</v>
      </c>
      <c r="J2446" s="235">
        <f t="shared" si="114"/>
        <v>13</v>
      </c>
      <c r="K2446" s="236">
        <f t="shared" si="113"/>
        <v>9.1999999999999993</v>
      </c>
      <c r="L2446" s="236">
        <f t="shared" si="115"/>
        <v>11.17</v>
      </c>
    </row>
    <row r="2447" spans="1:12" hidden="1" x14ac:dyDescent="0.35">
      <c r="A2447" s="117">
        <v>13</v>
      </c>
      <c r="B2447" s="117">
        <v>180</v>
      </c>
      <c r="C2447" s="119">
        <v>9.879999999999999</v>
      </c>
      <c r="D2447" s="117">
        <v>6.5</v>
      </c>
      <c r="E2447" s="117">
        <v>5.6</v>
      </c>
      <c r="F2447" s="117">
        <v>1</v>
      </c>
      <c r="G2447" s="117">
        <v>2</v>
      </c>
      <c r="H2447" s="117">
        <v>0.4</v>
      </c>
      <c r="J2447" s="235">
        <f t="shared" si="114"/>
        <v>13</v>
      </c>
      <c r="K2447" s="236">
        <f t="shared" si="113"/>
        <v>6.5</v>
      </c>
      <c r="L2447" s="236">
        <f t="shared" si="115"/>
        <v>9.879999999999999</v>
      </c>
    </row>
    <row r="2448" spans="1:12" hidden="1" x14ac:dyDescent="0.35">
      <c r="A2448" s="117">
        <v>13</v>
      </c>
      <c r="B2448" s="117">
        <v>181</v>
      </c>
      <c r="C2448" s="119">
        <v>11.370000000000001</v>
      </c>
      <c r="D2448" s="117">
        <v>11.2</v>
      </c>
      <c r="E2448" s="117">
        <v>9.5</v>
      </c>
      <c r="F2448" s="117">
        <v>1</v>
      </c>
      <c r="G2448" s="117">
        <v>2</v>
      </c>
      <c r="H2448" s="117">
        <v>0.6</v>
      </c>
      <c r="J2448" s="235">
        <f t="shared" si="114"/>
        <v>13</v>
      </c>
      <c r="K2448" s="236">
        <f t="shared" si="113"/>
        <v>11.2</v>
      </c>
      <c r="L2448" s="236">
        <f t="shared" si="115"/>
        <v>11.370000000000001</v>
      </c>
    </row>
    <row r="2449" spans="1:12" hidden="1" x14ac:dyDescent="0.35">
      <c r="A2449" s="117">
        <v>13</v>
      </c>
      <c r="B2449" s="117">
        <v>182</v>
      </c>
      <c r="C2449" s="119">
        <v>11.120000000000001</v>
      </c>
      <c r="D2449" s="117">
        <v>9.5</v>
      </c>
      <c r="E2449" s="117">
        <v>8.1</v>
      </c>
      <c r="F2449" s="117">
        <v>1</v>
      </c>
      <c r="G2449" s="117">
        <v>2</v>
      </c>
      <c r="H2449" s="117">
        <v>0.4</v>
      </c>
      <c r="J2449" s="235">
        <f t="shared" si="114"/>
        <v>13</v>
      </c>
      <c r="K2449" s="236">
        <f t="shared" si="113"/>
        <v>9.5</v>
      </c>
      <c r="L2449" s="236">
        <f t="shared" si="115"/>
        <v>11.120000000000001</v>
      </c>
    </row>
    <row r="2450" spans="1:12" hidden="1" x14ac:dyDescent="0.35">
      <c r="A2450" s="117">
        <v>13</v>
      </c>
      <c r="B2450" s="117">
        <v>183</v>
      </c>
      <c r="C2450" s="119">
        <v>10.52</v>
      </c>
      <c r="D2450" s="117">
        <v>8</v>
      </c>
      <c r="E2450" s="117">
        <v>6.6</v>
      </c>
      <c r="F2450" s="117">
        <v>1</v>
      </c>
      <c r="G2450" s="117">
        <v>2</v>
      </c>
      <c r="H2450" s="117">
        <v>0.5</v>
      </c>
      <c r="J2450" s="235">
        <f t="shared" si="114"/>
        <v>13</v>
      </c>
      <c r="K2450" s="236">
        <f t="shared" si="113"/>
        <v>8</v>
      </c>
      <c r="L2450" s="236">
        <f t="shared" si="115"/>
        <v>10.52</v>
      </c>
    </row>
    <row r="2451" spans="1:12" hidden="1" x14ac:dyDescent="0.35">
      <c r="A2451" s="117">
        <v>13</v>
      </c>
      <c r="B2451" s="117">
        <v>184</v>
      </c>
      <c r="C2451" s="119">
        <v>6.76</v>
      </c>
      <c r="D2451" s="117">
        <v>2.2999999999999998</v>
      </c>
      <c r="E2451" s="117">
        <v>2</v>
      </c>
      <c r="F2451" s="117">
        <v>3</v>
      </c>
      <c r="J2451" s="235">
        <f t="shared" si="114"/>
        <v>13</v>
      </c>
      <c r="K2451" s="236">
        <f t="shared" ref="K2451:K2514" si="116">+D2451</f>
        <v>2.2999999999999998</v>
      </c>
      <c r="L2451" s="236">
        <f t="shared" si="115"/>
        <v>6.76</v>
      </c>
    </row>
    <row r="2452" spans="1:12" hidden="1" x14ac:dyDescent="0.35">
      <c r="A2452" s="117">
        <v>13</v>
      </c>
      <c r="B2452" s="117">
        <v>185</v>
      </c>
      <c r="C2452" s="119">
        <v>8.85</v>
      </c>
      <c r="D2452" s="117">
        <v>4.5999999999999996</v>
      </c>
      <c r="E2452" s="117">
        <v>3.9</v>
      </c>
      <c r="F2452" s="117">
        <v>1</v>
      </c>
      <c r="G2452" s="117">
        <v>2</v>
      </c>
      <c r="H2452" s="117">
        <v>0.1</v>
      </c>
      <c r="J2452" s="235">
        <f t="shared" si="114"/>
        <v>13</v>
      </c>
      <c r="K2452" s="236">
        <f t="shared" si="116"/>
        <v>4.5999999999999996</v>
      </c>
      <c r="L2452" s="236">
        <f t="shared" si="115"/>
        <v>8.85</v>
      </c>
    </row>
    <row r="2453" spans="1:12" hidden="1" x14ac:dyDescent="0.35">
      <c r="A2453" s="117">
        <v>13</v>
      </c>
      <c r="B2453" s="117">
        <v>186</v>
      </c>
      <c r="C2453" s="119">
        <v>8.17</v>
      </c>
      <c r="D2453" s="117">
        <v>3.5</v>
      </c>
      <c r="E2453" s="117">
        <v>2.8</v>
      </c>
      <c r="F2453" s="117">
        <v>3</v>
      </c>
      <c r="J2453" s="235">
        <f t="shared" si="114"/>
        <v>13</v>
      </c>
      <c r="K2453" s="236">
        <f t="shared" si="116"/>
        <v>3.5</v>
      </c>
      <c r="L2453" s="236">
        <f t="shared" si="115"/>
        <v>8.17</v>
      </c>
    </row>
    <row r="2454" spans="1:12" hidden="1" x14ac:dyDescent="0.35">
      <c r="A2454" s="117">
        <v>13</v>
      </c>
      <c r="B2454" s="117">
        <v>187</v>
      </c>
      <c r="C2454" s="119">
        <v>8.16</v>
      </c>
      <c r="D2454" s="117">
        <v>3.2</v>
      </c>
      <c r="E2454" s="117">
        <v>2.7</v>
      </c>
      <c r="F2454" s="117">
        <v>3</v>
      </c>
      <c r="J2454" s="235">
        <f t="shared" si="114"/>
        <v>13</v>
      </c>
      <c r="K2454" s="236">
        <f t="shared" si="116"/>
        <v>3.2</v>
      </c>
      <c r="L2454" s="236">
        <f t="shared" si="115"/>
        <v>8.16</v>
      </c>
    </row>
    <row r="2455" spans="1:12" hidden="1" x14ac:dyDescent="0.35">
      <c r="A2455" s="117">
        <v>13</v>
      </c>
      <c r="B2455" s="117">
        <v>188</v>
      </c>
      <c r="C2455" s="119">
        <v>7.0400000000000009</v>
      </c>
      <c r="D2455" s="117">
        <v>2.2000000000000002</v>
      </c>
      <c r="E2455" s="117">
        <v>2</v>
      </c>
      <c r="F2455" s="117">
        <v>3</v>
      </c>
      <c r="J2455" s="235">
        <f t="shared" si="114"/>
        <v>13</v>
      </c>
      <c r="K2455" s="236">
        <f t="shared" si="116"/>
        <v>2.2000000000000002</v>
      </c>
      <c r="L2455" s="236">
        <f t="shared" si="115"/>
        <v>7.0400000000000009</v>
      </c>
    </row>
    <row r="2456" spans="1:12" hidden="1" x14ac:dyDescent="0.35">
      <c r="A2456" s="117">
        <v>13</v>
      </c>
      <c r="B2456" s="117">
        <v>189</v>
      </c>
      <c r="C2456" s="119">
        <v>6.9700000000000006</v>
      </c>
      <c r="D2456" s="117">
        <v>2</v>
      </c>
      <c r="E2456" s="117">
        <v>1.8</v>
      </c>
      <c r="F2456" s="117">
        <v>3</v>
      </c>
      <c r="J2456" s="235">
        <f t="shared" si="114"/>
        <v>13</v>
      </c>
      <c r="K2456" s="236">
        <f t="shared" si="116"/>
        <v>2</v>
      </c>
      <c r="L2456" s="236">
        <f t="shared" si="115"/>
        <v>6.9700000000000006</v>
      </c>
    </row>
    <row r="2457" spans="1:12" hidden="1" x14ac:dyDescent="0.35">
      <c r="A2457" s="117">
        <v>13</v>
      </c>
      <c r="B2457" s="117">
        <v>190</v>
      </c>
      <c r="C2457" s="119">
        <v>7.25</v>
      </c>
      <c r="D2457" s="117">
        <v>2.2999999999999998</v>
      </c>
      <c r="E2457" s="117">
        <v>2</v>
      </c>
      <c r="F2457" s="117">
        <v>3</v>
      </c>
      <c r="J2457" s="235">
        <f t="shared" si="114"/>
        <v>13</v>
      </c>
      <c r="K2457" s="236">
        <f t="shared" si="116"/>
        <v>2.2999999999999998</v>
      </c>
      <c r="L2457" s="236">
        <f t="shared" si="115"/>
        <v>7.25</v>
      </c>
    </row>
    <row r="2458" spans="1:12" hidden="1" x14ac:dyDescent="0.35">
      <c r="A2458" s="117">
        <v>13</v>
      </c>
      <c r="B2458" s="117">
        <v>191</v>
      </c>
      <c r="C2458" s="119">
        <v>7.32</v>
      </c>
      <c r="D2458" s="117">
        <v>2.4</v>
      </c>
      <c r="E2458" s="117">
        <v>2.2000000000000002</v>
      </c>
      <c r="F2458" s="117">
        <v>3</v>
      </c>
      <c r="J2458" s="235">
        <f t="shared" si="114"/>
        <v>13</v>
      </c>
      <c r="K2458" s="236">
        <f t="shared" si="116"/>
        <v>2.4</v>
      </c>
      <c r="L2458" s="236">
        <f t="shared" si="115"/>
        <v>7.32</v>
      </c>
    </row>
    <row r="2459" spans="1:12" hidden="1" x14ac:dyDescent="0.35">
      <c r="A2459" s="117">
        <v>13</v>
      </c>
      <c r="B2459" s="117">
        <v>192</v>
      </c>
      <c r="C2459" s="119">
        <v>8.1900000000000013</v>
      </c>
      <c r="D2459" s="117">
        <v>3.6</v>
      </c>
      <c r="E2459" s="117">
        <v>2.9</v>
      </c>
      <c r="F2459" s="117">
        <v>3</v>
      </c>
      <c r="J2459" s="235">
        <f t="shared" si="114"/>
        <v>13</v>
      </c>
      <c r="K2459" s="236">
        <f t="shared" si="116"/>
        <v>3.6</v>
      </c>
      <c r="L2459" s="236">
        <f t="shared" si="115"/>
        <v>8.1900000000000013</v>
      </c>
    </row>
    <row r="2460" spans="1:12" hidden="1" x14ac:dyDescent="0.35">
      <c r="A2460" s="117">
        <v>13</v>
      </c>
      <c r="B2460" s="117">
        <v>193</v>
      </c>
      <c r="C2460" s="119">
        <v>8.2799999999999994</v>
      </c>
      <c r="D2460" s="117">
        <v>2.7</v>
      </c>
      <c r="E2460" s="117">
        <v>2.5</v>
      </c>
      <c r="F2460" s="117">
        <v>3</v>
      </c>
      <c r="J2460" s="235">
        <f t="shared" si="114"/>
        <v>13</v>
      </c>
      <c r="K2460" s="236">
        <f t="shared" si="116"/>
        <v>2.7</v>
      </c>
      <c r="L2460" s="236">
        <f t="shared" si="115"/>
        <v>8.2799999999999994</v>
      </c>
    </row>
    <row r="2461" spans="1:12" hidden="1" x14ac:dyDescent="0.35">
      <c r="A2461" s="117">
        <v>13</v>
      </c>
      <c r="B2461" s="117">
        <v>194</v>
      </c>
      <c r="C2461" s="119">
        <v>7.93</v>
      </c>
      <c r="D2461" s="117">
        <v>3.3</v>
      </c>
      <c r="E2461" s="117">
        <v>2.7</v>
      </c>
      <c r="F2461" s="117">
        <v>3</v>
      </c>
      <c r="J2461" s="235">
        <f t="shared" si="114"/>
        <v>13</v>
      </c>
      <c r="K2461" s="236">
        <f t="shared" si="116"/>
        <v>3.3</v>
      </c>
      <c r="L2461" s="236">
        <f t="shared" si="115"/>
        <v>7.93</v>
      </c>
    </row>
    <row r="2462" spans="1:12" hidden="1" x14ac:dyDescent="0.35">
      <c r="A2462" s="117">
        <v>13</v>
      </c>
      <c r="B2462" s="117">
        <v>195</v>
      </c>
      <c r="C2462" s="119">
        <v>7.51</v>
      </c>
      <c r="D2462" s="117">
        <v>2.7</v>
      </c>
      <c r="E2462" s="117">
        <v>2.4</v>
      </c>
      <c r="F2462" s="117">
        <v>3</v>
      </c>
      <c r="J2462" s="235">
        <f t="shared" si="114"/>
        <v>13</v>
      </c>
      <c r="K2462" s="236">
        <f t="shared" si="116"/>
        <v>2.7</v>
      </c>
      <c r="L2462" s="236">
        <f t="shared" si="115"/>
        <v>7.51</v>
      </c>
    </row>
    <row r="2463" spans="1:12" hidden="1" x14ac:dyDescent="0.35">
      <c r="A2463" s="117">
        <v>13</v>
      </c>
      <c r="B2463" s="117">
        <v>196</v>
      </c>
      <c r="C2463" s="119">
        <v>6.34</v>
      </c>
      <c r="D2463" s="117">
        <v>1.6</v>
      </c>
      <c r="E2463" s="117">
        <v>1.5</v>
      </c>
      <c r="F2463" s="117">
        <v>3</v>
      </c>
      <c r="J2463" s="235">
        <f t="shared" si="114"/>
        <v>13</v>
      </c>
      <c r="K2463" s="236">
        <f t="shared" si="116"/>
        <v>1.6</v>
      </c>
      <c r="L2463" s="236">
        <f t="shared" si="115"/>
        <v>6.34</v>
      </c>
    </row>
    <row r="2464" spans="1:12" hidden="1" x14ac:dyDescent="0.35">
      <c r="A2464" s="117">
        <v>13</v>
      </c>
      <c r="B2464" s="117">
        <v>197</v>
      </c>
      <c r="C2464" s="119">
        <v>7.81</v>
      </c>
      <c r="D2464" s="117">
        <v>3</v>
      </c>
      <c r="E2464" s="117">
        <v>2.7</v>
      </c>
      <c r="F2464" s="117">
        <v>3</v>
      </c>
      <c r="J2464" s="235">
        <f t="shared" si="114"/>
        <v>13</v>
      </c>
      <c r="K2464" s="236">
        <f t="shared" si="116"/>
        <v>3</v>
      </c>
      <c r="L2464" s="236">
        <f t="shared" si="115"/>
        <v>7.81</v>
      </c>
    </row>
    <row r="2465" spans="1:12" hidden="1" x14ac:dyDescent="0.35">
      <c r="A2465" s="117">
        <v>13</v>
      </c>
      <c r="B2465" s="117">
        <v>198</v>
      </c>
      <c r="C2465" s="119">
        <v>6.94</v>
      </c>
      <c r="D2465" s="117">
        <v>2.2999999999999998</v>
      </c>
      <c r="E2465" s="117">
        <v>2.1</v>
      </c>
      <c r="F2465" s="117">
        <v>3</v>
      </c>
      <c r="J2465" s="235">
        <f t="shared" si="114"/>
        <v>13</v>
      </c>
      <c r="K2465" s="236">
        <f t="shared" si="116"/>
        <v>2.2999999999999998</v>
      </c>
      <c r="L2465" s="236">
        <f t="shared" si="115"/>
        <v>6.94</v>
      </c>
    </row>
    <row r="2466" spans="1:12" hidden="1" x14ac:dyDescent="0.35">
      <c r="A2466" s="117">
        <v>13</v>
      </c>
      <c r="B2466" s="117">
        <v>199</v>
      </c>
      <c r="C2466" s="119">
        <v>7.4599999999999991</v>
      </c>
      <c r="D2466" s="117">
        <v>2.8</v>
      </c>
      <c r="E2466" s="117">
        <v>2.6</v>
      </c>
      <c r="F2466" s="117">
        <v>3</v>
      </c>
      <c r="J2466" s="235">
        <f t="shared" si="114"/>
        <v>13</v>
      </c>
      <c r="K2466" s="236">
        <f t="shared" si="116"/>
        <v>2.8</v>
      </c>
      <c r="L2466" s="236">
        <f t="shared" si="115"/>
        <v>7.4599999999999991</v>
      </c>
    </row>
    <row r="2467" spans="1:12" hidden="1" x14ac:dyDescent="0.35">
      <c r="A2467" s="117">
        <v>13</v>
      </c>
      <c r="B2467" s="117">
        <v>200</v>
      </c>
      <c r="C2467" s="119">
        <v>8.24</v>
      </c>
      <c r="D2467" s="117">
        <v>3.2</v>
      </c>
      <c r="E2467" s="117">
        <v>2.9</v>
      </c>
      <c r="F2467" s="117">
        <v>3</v>
      </c>
      <c r="J2467" s="235">
        <f t="shared" si="114"/>
        <v>13</v>
      </c>
      <c r="K2467" s="236">
        <f t="shared" si="116"/>
        <v>3.2</v>
      </c>
      <c r="L2467" s="236">
        <f t="shared" si="115"/>
        <v>8.24</v>
      </c>
    </row>
    <row r="2468" spans="1:12" hidden="1" x14ac:dyDescent="0.35">
      <c r="A2468" s="117">
        <v>16</v>
      </c>
      <c r="B2468" s="118">
        <v>1</v>
      </c>
      <c r="C2468" s="119">
        <v>14.11</v>
      </c>
      <c r="D2468" s="117">
        <v>16.8</v>
      </c>
      <c r="E2468" s="117">
        <v>14.6</v>
      </c>
      <c r="F2468" s="117">
        <v>1</v>
      </c>
      <c r="G2468" s="117">
        <v>2</v>
      </c>
      <c r="H2468" s="117">
        <v>0.6</v>
      </c>
      <c r="J2468" s="235">
        <f t="shared" si="114"/>
        <v>16</v>
      </c>
      <c r="K2468" s="236">
        <f t="shared" si="116"/>
        <v>16.8</v>
      </c>
      <c r="L2468" s="236">
        <f t="shared" si="115"/>
        <v>14.11</v>
      </c>
    </row>
    <row r="2469" spans="1:12" hidden="1" x14ac:dyDescent="0.35">
      <c r="A2469" s="117">
        <v>16</v>
      </c>
      <c r="B2469" s="118">
        <v>2</v>
      </c>
      <c r="C2469" s="119">
        <v>13.069999999999999</v>
      </c>
      <c r="D2469" s="117">
        <v>12.2</v>
      </c>
      <c r="E2469" s="117">
        <v>10.9</v>
      </c>
      <c r="F2469" s="117">
        <v>1</v>
      </c>
      <c r="G2469" s="117">
        <v>2</v>
      </c>
      <c r="H2469" s="117">
        <v>0.4</v>
      </c>
      <c r="J2469" s="235">
        <f t="shared" si="114"/>
        <v>16</v>
      </c>
      <c r="K2469" s="236">
        <f t="shared" si="116"/>
        <v>12.2</v>
      </c>
      <c r="L2469" s="236">
        <f t="shared" si="115"/>
        <v>13.069999999999999</v>
      </c>
    </row>
    <row r="2470" spans="1:12" hidden="1" x14ac:dyDescent="0.35">
      <c r="A2470" s="117">
        <v>16</v>
      </c>
      <c r="B2470" s="118">
        <v>3</v>
      </c>
      <c r="C2470" s="119">
        <v>13</v>
      </c>
      <c r="D2470" s="117">
        <v>14.4</v>
      </c>
      <c r="E2470" s="117">
        <v>12.6</v>
      </c>
      <c r="F2470" s="117">
        <v>1</v>
      </c>
      <c r="G2470" s="117">
        <v>2</v>
      </c>
      <c r="H2470" s="117">
        <v>0.6</v>
      </c>
      <c r="J2470" s="235">
        <f t="shared" si="114"/>
        <v>16</v>
      </c>
      <c r="K2470" s="236">
        <f t="shared" si="116"/>
        <v>14.4</v>
      </c>
      <c r="L2470" s="236">
        <f t="shared" si="115"/>
        <v>13</v>
      </c>
    </row>
    <row r="2471" spans="1:12" hidden="1" x14ac:dyDescent="0.35">
      <c r="A2471" s="117">
        <v>16</v>
      </c>
      <c r="B2471" s="118">
        <v>4</v>
      </c>
      <c r="C2471" s="119">
        <v>14.15</v>
      </c>
      <c r="D2471" s="117">
        <v>17.3</v>
      </c>
      <c r="E2471" s="117">
        <v>15.5</v>
      </c>
      <c r="F2471" s="117">
        <v>1</v>
      </c>
      <c r="G2471" s="117">
        <v>2</v>
      </c>
      <c r="H2471" s="117">
        <v>0.6</v>
      </c>
      <c r="J2471" s="235">
        <f t="shared" si="114"/>
        <v>16</v>
      </c>
      <c r="K2471" s="236">
        <f t="shared" si="116"/>
        <v>17.3</v>
      </c>
      <c r="L2471" s="236">
        <f t="shared" si="115"/>
        <v>14.15</v>
      </c>
    </row>
    <row r="2472" spans="1:12" hidden="1" x14ac:dyDescent="0.35">
      <c r="A2472" s="117">
        <v>16</v>
      </c>
      <c r="B2472" s="118">
        <v>5</v>
      </c>
      <c r="C2472" s="119">
        <v>13.940000000000001</v>
      </c>
      <c r="D2472" s="117">
        <v>15.2</v>
      </c>
      <c r="E2472" s="117">
        <v>13.3</v>
      </c>
      <c r="F2472" s="117">
        <v>1</v>
      </c>
      <c r="G2472" s="117">
        <v>2</v>
      </c>
      <c r="H2472" s="117">
        <v>0.2</v>
      </c>
      <c r="J2472" s="235">
        <f t="shared" si="114"/>
        <v>16</v>
      </c>
      <c r="K2472" s="236">
        <f t="shared" si="116"/>
        <v>15.2</v>
      </c>
      <c r="L2472" s="236">
        <f t="shared" si="115"/>
        <v>13.940000000000001</v>
      </c>
    </row>
    <row r="2473" spans="1:12" hidden="1" x14ac:dyDescent="0.35">
      <c r="A2473" s="117">
        <v>16</v>
      </c>
      <c r="B2473" s="118">
        <v>6</v>
      </c>
      <c r="C2473" s="119">
        <v>13.580000000000002</v>
      </c>
      <c r="D2473" s="117">
        <v>15.4</v>
      </c>
      <c r="E2473" s="117">
        <v>13.7</v>
      </c>
      <c r="F2473" s="117">
        <v>1</v>
      </c>
      <c r="G2473" s="117">
        <v>2</v>
      </c>
      <c r="H2473" s="117">
        <v>0.6</v>
      </c>
      <c r="J2473" s="235">
        <f t="shared" si="114"/>
        <v>16</v>
      </c>
      <c r="K2473" s="236">
        <f t="shared" si="116"/>
        <v>15.4</v>
      </c>
      <c r="L2473" s="236">
        <f t="shared" si="115"/>
        <v>13.580000000000002</v>
      </c>
    </row>
    <row r="2474" spans="1:12" hidden="1" x14ac:dyDescent="0.35">
      <c r="A2474" s="117">
        <v>16</v>
      </c>
      <c r="B2474" s="118">
        <v>7</v>
      </c>
      <c r="C2474" s="119">
        <v>15.040000000000001</v>
      </c>
      <c r="D2474" s="117">
        <v>20.6</v>
      </c>
      <c r="E2474" s="117">
        <v>18.600000000000001</v>
      </c>
      <c r="F2474" s="117">
        <v>1</v>
      </c>
      <c r="G2474" s="117">
        <v>2</v>
      </c>
      <c r="H2474" s="117">
        <v>0.7</v>
      </c>
      <c r="J2474" s="235">
        <f t="shared" si="114"/>
        <v>16</v>
      </c>
      <c r="K2474" s="236">
        <f t="shared" si="116"/>
        <v>20.6</v>
      </c>
      <c r="L2474" s="236">
        <f t="shared" si="115"/>
        <v>15.040000000000001</v>
      </c>
    </row>
    <row r="2475" spans="1:12" hidden="1" x14ac:dyDescent="0.35">
      <c r="A2475" s="117">
        <v>16</v>
      </c>
      <c r="B2475" s="118">
        <v>8</v>
      </c>
      <c r="C2475" s="119">
        <v>12</v>
      </c>
      <c r="D2475" s="117">
        <v>12.2</v>
      </c>
      <c r="E2475" s="117">
        <v>11.1</v>
      </c>
      <c r="F2475" s="117">
        <v>1</v>
      </c>
      <c r="G2475" s="117">
        <v>2</v>
      </c>
      <c r="H2475" s="117">
        <v>0.2</v>
      </c>
      <c r="J2475" s="235">
        <f t="shared" si="114"/>
        <v>16</v>
      </c>
      <c r="K2475" s="236">
        <f t="shared" si="116"/>
        <v>12.2</v>
      </c>
      <c r="L2475" s="236">
        <f t="shared" si="115"/>
        <v>12</v>
      </c>
    </row>
    <row r="2476" spans="1:12" hidden="1" x14ac:dyDescent="0.35">
      <c r="A2476" s="117">
        <v>16</v>
      </c>
      <c r="B2476" s="118">
        <v>9</v>
      </c>
      <c r="C2476" s="119">
        <v>14.55</v>
      </c>
      <c r="D2476" s="117">
        <v>19</v>
      </c>
      <c r="E2476" s="117">
        <v>17</v>
      </c>
      <c r="F2476" s="117">
        <v>1</v>
      </c>
      <c r="G2476" s="117">
        <v>2</v>
      </c>
      <c r="H2476" s="117">
        <v>0.4</v>
      </c>
      <c r="J2476" s="235">
        <f t="shared" si="114"/>
        <v>16</v>
      </c>
      <c r="K2476" s="236">
        <f t="shared" si="116"/>
        <v>19</v>
      </c>
      <c r="L2476" s="236">
        <f t="shared" si="115"/>
        <v>14.55</v>
      </c>
    </row>
    <row r="2477" spans="1:12" hidden="1" x14ac:dyDescent="0.35">
      <c r="A2477" s="117">
        <v>16</v>
      </c>
      <c r="B2477" s="118">
        <v>10</v>
      </c>
      <c r="C2477" s="119">
        <v>14.16</v>
      </c>
      <c r="D2477" s="117">
        <v>16.899999999999999</v>
      </c>
      <c r="E2477" s="117">
        <v>14.7</v>
      </c>
      <c r="F2477" s="117">
        <v>1</v>
      </c>
      <c r="G2477" s="117">
        <v>2</v>
      </c>
      <c r="H2477" s="117">
        <v>0.7</v>
      </c>
      <c r="J2477" s="235">
        <f t="shared" si="114"/>
        <v>16</v>
      </c>
      <c r="K2477" s="236">
        <f t="shared" si="116"/>
        <v>16.899999999999999</v>
      </c>
      <c r="L2477" s="236">
        <f t="shared" si="115"/>
        <v>14.16</v>
      </c>
    </row>
    <row r="2478" spans="1:12" hidden="1" x14ac:dyDescent="0.35">
      <c r="A2478" s="117">
        <v>16</v>
      </c>
      <c r="B2478" s="118">
        <v>11</v>
      </c>
      <c r="C2478" s="119">
        <v>13.430000000000001</v>
      </c>
      <c r="D2478" s="117">
        <v>14.1</v>
      </c>
      <c r="E2478" s="117">
        <v>13</v>
      </c>
      <c r="F2478" s="117">
        <v>1</v>
      </c>
      <c r="G2478" s="117">
        <v>2</v>
      </c>
      <c r="H2478" s="117">
        <v>0.4</v>
      </c>
      <c r="J2478" s="235">
        <f t="shared" si="114"/>
        <v>16</v>
      </c>
      <c r="K2478" s="236">
        <f t="shared" si="116"/>
        <v>14.1</v>
      </c>
      <c r="L2478" s="236">
        <f t="shared" si="115"/>
        <v>13.430000000000001</v>
      </c>
    </row>
    <row r="2479" spans="1:12" hidden="1" x14ac:dyDescent="0.35">
      <c r="A2479" s="117">
        <v>16</v>
      </c>
      <c r="B2479" s="118">
        <v>12</v>
      </c>
      <c r="C2479" s="119">
        <v>12.52</v>
      </c>
      <c r="D2479" s="117">
        <v>11.4</v>
      </c>
      <c r="E2479" s="117">
        <v>10.3</v>
      </c>
      <c r="F2479" s="117">
        <v>1</v>
      </c>
      <c r="G2479" s="117">
        <v>2</v>
      </c>
      <c r="H2479" s="117">
        <v>1</v>
      </c>
      <c r="J2479" s="235">
        <f t="shared" si="114"/>
        <v>16</v>
      </c>
      <c r="K2479" s="236">
        <f t="shared" si="116"/>
        <v>11.4</v>
      </c>
      <c r="L2479" s="236">
        <f t="shared" si="115"/>
        <v>12.52</v>
      </c>
    </row>
    <row r="2480" spans="1:12" hidden="1" x14ac:dyDescent="0.35">
      <c r="A2480" s="117">
        <v>16</v>
      </c>
      <c r="B2480" s="118">
        <v>13</v>
      </c>
      <c r="C2480" s="119">
        <v>14.569999999999999</v>
      </c>
      <c r="D2480" s="117">
        <v>17.600000000000001</v>
      </c>
      <c r="E2480" s="117">
        <v>15.4</v>
      </c>
      <c r="F2480" s="117">
        <v>1</v>
      </c>
      <c r="G2480" s="117">
        <v>2</v>
      </c>
      <c r="H2480" s="117">
        <v>0.4</v>
      </c>
      <c r="J2480" s="235">
        <f t="shared" si="114"/>
        <v>16</v>
      </c>
      <c r="K2480" s="236">
        <f t="shared" si="116"/>
        <v>17.600000000000001</v>
      </c>
      <c r="L2480" s="236">
        <f t="shared" si="115"/>
        <v>14.569999999999999</v>
      </c>
    </row>
    <row r="2481" spans="1:12" hidden="1" x14ac:dyDescent="0.35">
      <c r="A2481" s="117">
        <v>16</v>
      </c>
      <c r="B2481" s="118">
        <v>14</v>
      </c>
      <c r="C2481" s="119">
        <v>13.719999999999999</v>
      </c>
      <c r="D2481" s="117">
        <v>15.1</v>
      </c>
      <c r="E2481" s="117">
        <v>13.3</v>
      </c>
      <c r="F2481" s="117">
        <v>1</v>
      </c>
      <c r="G2481" s="117">
        <v>2</v>
      </c>
      <c r="H2481" s="117">
        <v>0.6</v>
      </c>
      <c r="J2481" s="235">
        <f t="shared" si="114"/>
        <v>16</v>
      </c>
      <c r="K2481" s="236">
        <f t="shared" si="116"/>
        <v>15.1</v>
      </c>
      <c r="L2481" s="236">
        <f t="shared" si="115"/>
        <v>13.719999999999999</v>
      </c>
    </row>
    <row r="2482" spans="1:12" hidden="1" x14ac:dyDescent="0.35">
      <c r="A2482" s="117">
        <v>16</v>
      </c>
      <c r="B2482" s="118">
        <v>15</v>
      </c>
      <c r="C2482" s="119">
        <v>14.459999999999999</v>
      </c>
      <c r="D2482" s="117">
        <v>18.5</v>
      </c>
      <c r="E2482" s="117">
        <v>16.399999999999999</v>
      </c>
      <c r="F2482" s="117">
        <v>1</v>
      </c>
      <c r="G2482" s="117">
        <v>2</v>
      </c>
      <c r="H2482" s="117">
        <v>0.4</v>
      </c>
      <c r="J2482" s="235">
        <f t="shared" si="114"/>
        <v>16</v>
      </c>
      <c r="K2482" s="236">
        <f t="shared" si="116"/>
        <v>18.5</v>
      </c>
      <c r="L2482" s="236">
        <f t="shared" si="115"/>
        <v>14.459999999999999</v>
      </c>
    </row>
    <row r="2483" spans="1:12" hidden="1" x14ac:dyDescent="0.35">
      <c r="A2483" s="117">
        <v>16</v>
      </c>
      <c r="B2483" s="118">
        <v>16</v>
      </c>
      <c r="C2483" s="119">
        <v>13.309999999999999</v>
      </c>
      <c r="D2483" s="117">
        <v>12.6</v>
      </c>
      <c r="E2483" s="117">
        <v>11.2</v>
      </c>
      <c r="F2483" s="117">
        <v>1</v>
      </c>
      <c r="G2483" s="117">
        <v>2</v>
      </c>
      <c r="H2483" s="117">
        <v>1.1000000000000001</v>
      </c>
      <c r="J2483" s="235">
        <f t="shared" si="114"/>
        <v>16</v>
      </c>
      <c r="K2483" s="236">
        <f t="shared" si="116"/>
        <v>12.6</v>
      </c>
      <c r="L2483" s="236">
        <f t="shared" si="115"/>
        <v>13.309999999999999</v>
      </c>
    </row>
    <row r="2484" spans="1:12" hidden="1" x14ac:dyDescent="0.35">
      <c r="A2484" s="117">
        <v>16</v>
      </c>
      <c r="B2484" s="118">
        <v>17</v>
      </c>
      <c r="C2484" s="119">
        <v>13.99</v>
      </c>
      <c r="D2484" s="117">
        <v>17.8</v>
      </c>
      <c r="E2484" s="117">
        <v>15.8</v>
      </c>
      <c r="F2484" s="117">
        <v>1</v>
      </c>
      <c r="G2484" s="117">
        <v>2</v>
      </c>
      <c r="H2484" s="117">
        <v>0.8</v>
      </c>
      <c r="J2484" s="235">
        <f t="shared" si="114"/>
        <v>16</v>
      </c>
      <c r="K2484" s="236">
        <f t="shared" si="116"/>
        <v>17.8</v>
      </c>
      <c r="L2484" s="236">
        <f t="shared" si="115"/>
        <v>13.99</v>
      </c>
    </row>
    <row r="2485" spans="1:12" hidden="1" x14ac:dyDescent="0.35">
      <c r="A2485" s="117">
        <v>16</v>
      </c>
      <c r="B2485" s="118">
        <v>18</v>
      </c>
      <c r="C2485" s="119">
        <v>13.66</v>
      </c>
      <c r="D2485" s="117">
        <v>16.8</v>
      </c>
      <c r="E2485" s="117">
        <v>14.7</v>
      </c>
      <c r="F2485" s="117">
        <v>1</v>
      </c>
      <c r="G2485" s="117">
        <v>2</v>
      </c>
      <c r="H2485" s="117">
        <v>0.4</v>
      </c>
      <c r="J2485" s="235">
        <f t="shared" si="114"/>
        <v>16</v>
      </c>
      <c r="K2485" s="236">
        <f t="shared" si="116"/>
        <v>16.8</v>
      </c>
      <c r="L2485" s="236">
        <f t="shared" si="115"/>
        <v>13.66</v>
      </c>
    </row>
    <row r="2486" spans="1:12" hidden="1" x14ac:dyDescent="0.35">
      <c r="A2486" s="117">
        <v>16</v>
      </c>
      <c r="B2486" s="118">
        <v>19</v>
      </c>
      <c r="C2486" s="119">
        <v>13.13</v>
      </c>
      <c r="D2486" s="117">
        <v>13.6</v>
      </c>
      <c r="E2486" s="117">
        <v>12</v>
      </c>
      <c r="F2486" s="117">
        <v>1</v>
      </c>
      <c r="G2486" s="117">
        <v>2</v>
      </c>
      <c r="H2486" s="117">
        <v>0.7</v>
      </c>
      <c r="J2486" s="235">
        <f t="shared" si="114"/>
        <v>16</v>
      </c>
      <c r="K2486" s="236">
        <f t="shared" si="116"/>
        <v>13.6</v>
      </c>
      <c r="L2486" s="236">
        <f t="shared" si="115"/>
        <v>13.13</v>
      </c>
    </row>
    <row r="2487" spans="1:12" hidden="1" x14ac:dyDescent="0.35">
      <c r="A2487" s="117">
        <v>16</v>
      </c>
      <c r="B2487" s="118">
        <v>20</v>
      </c>
      <c r="C2487" s="119">
        <v>15.059999999999999</v>
      </c>
      <c r="D2487" s="117">
        <v>21.8</v>
      </c>
      <c r="E2487" s="117">
        <v>19.399999999999999</v>
      </c>
      <c r="F2487" s="117">
        <v>1</v>
      </c>
      <c r="G2487" s="117">
        <v>2</v>
      </c>
      <c r="H2487" s="117">
        <v>0.3</v>
      </c>
      <c r="J2487" s="235">
        <f t="shared" si="114"/>
        <v>16</v>
      </c>
      <c r="K2487" s="236">
        <f t="shared" si="116"/>
        <v>21.8</v>
      </c>
      <c r="L2487" s="236">
        <f t="shared" si="115"/>
        <v>15.059999999999999</v>
      </c>
    </row>
    <row r="2488" spans="1:12" hidden="1" x14ac:dyDescent="0.35">
      <c r="A2488" s="117">
        <v>16</v>
      </c>
      <c r="B2488" s="118">
        <v>21</v>
      </c>
      <c r="C2488" s="119">
        <v>13</v>
      </c>
      <c r="D2488" s="117">
        <v>12.5</v>
      </c>
      <c r="E2488" s="117">
        <v>11.3</v>
      </c>
      <c r="F2488" s="117">
        <v>1</v>
      </c>
      <c r="G2488" s="117">
        <v>2</v>
      </c>
      <c r="H2488" s="117">
        <v>0.6</v>
      </c>
      <c r="J2488" s="235">
        <f t="shared" si="114"/>
        <v>16</v>
      </c>
      <c r="K2488" s="236">
        <f t="shared" si="116"/>
        <v>12.5</v>
      </c>
      <c r="L2488" s="236">
        <f t="shared" si="115"/>
        <v>13</v>
      </c>
    </row>
    <row r="2489" spans="1:12" hidden="1" x14ac:dyDescent="0.35">
      <c r="A2489" s="117">
        <v>16</v>
      </c>
      <c r="B2489" s="118">
        <v>22</v>
      </c>
      <c r="C2489" s="119">
        <v>13.1</v>
      </c>
      <c r="D2489" s="117">
        <v>13.6</v>
      </c>
      <c r="E2489" s="117">
        <v>11.7</v>
      </c>
      <c r="F2489" s="117">
        <v>1</v>
      </c>
      <c r="G2489" s="117">
        <v>2</v>
      </c>
      <c r="H2489" s="117">
        <v>0.7</v>
      </c>
      <c r="J2489" s="235">
        <f t="shared" si="114"/>
        <v>16</v>
      </c>
      <c r="K2489" s="236">
        <f t="shared" si="116"/>
        <v>13.6</v>
      </c>
      <c r="L2489" s="236">
        <f t="shared" si="115"/>
        <v>13.1</v>
      </c>
    </row>
    <row r="2490" spans="1:12" hidden="1" x14ac:dyDescent="0.35">
      <c r="A2490" s="117">
        <v>16</v>
      </c>
      <c r="B2490" s="118">
        <v>23</v>
      </c>
      <c r="C2490" s="119">
        <v>14.36</v>
      </c>
      <c r="D2490" s="117">
        <v>17.600000000000001</v>
      </c>
      <c r="E2490" s="117">
        <v>15.5</v>
      </c>
      <c r="F2490" s="117">
        <v>1</v>
      </c>
      <c r="G2490" s="117">
        <v>2</v>
      </c>
      <c r="H2490" s="117">
        <v>0.8</v>
      </c>
      <c r="J2490" s="235">
        <f t="shared" si="114"/>
        <v>16</v>
      </c>
      <c r="K2490" s="236">
        <f t="shared" si="116"/>
        <v>17.600000000000001</v>
      </c>
      <c r="L2490" s="236">
        <f t="shared" si="115"/>
        <v>14.36</v>
      </c>
    </row>
    <row r="2491" spans="1:12" hidden="1" x14ac:dyDescent="0.35">
      <c r="A2491" s="117">
        <v>16</v>
      </c>
      <c r="B2491" s="118">
        <v>24</v>
      </c>
      <c r="C2491" s="119">
        <v>14.440000000000001</v>
      </c>
      <c r="D2491" s="117">
        <v>17.5</v>
      </c>
      <c r="E2491" s="117">
        <v>15.3</v>
      </c>
      <c r="F2491" s="117">
        <v>1</v>
      </c>
      <c r="G2491" s="117">
        <v>2</v>
      </c>
      <c r="H2491" s="117">
        <v>0.8</v>
      </c>
      <c r="J2491" s="235">
        <f t="shared" si="114"/>
        <v>16</v>
      </c>
      <c r="K2491" s="236">
        <f t="shared" si="116"/>
        <v>17.5</v>
      </c>
      <c r="L2491" s="236">
        <f t="shared" si="115"/>
        <v>14.440000000000001</v>
      </c>
    </row>
    <row r="2492" spans="1:12" hidden="1" x14ac:dyDescent="0.35">
      <c r="A2492" s="117">
        <v>16</v>
      </c>
      <c r="B2492" s="117">
        <v>25</v>
      </c>
      <c r="C2492" s="119">
        <v>15.15</v>
      </c>
      <c r="D2492" s="117">
        <v>19.5</v>
      </c>
      <c r="E2492" s="117">
        <v>17.3</v>
      </c>
      <c r="F2492" s="117">
        <v>1</v>
      </c>
      <c r="G2492" s="117">
        <v>2</v>
      </c>
      <c r="H2492" s="117">
        <v>0.7</v>
      </c>
      <c r="J2492" s="235">
        <f t="shared" si="114"/>
        <v>16</v>
      </c>
      <c r="K2492" s="236">
        <f t="shared" si="116"/>
        <v>19.5</v>
      </c>
      <c r="L2492" s="236">
        <f t="shared" si="115"/>
        <v>15.15</v>
      </c>
    </row>
    <row r="2493" spans="1:12" hidden="1" x14ac:dyDescent="0.35">
      <c r="A2493" s="117">
        <v>16</v>
      </c>
      <c r="B2493" s="117">
        <v>26</v>
      </c>
      <c r="C2493" s="119">
        <v>14.2</v>
      </c>
      <c r="D2493" s="117">
        <v>18.899999999999999</v>
      </c>
      <c r="E2493" s="117">
        <v>16.600000000000001</v>
      </c>
      <c r="F2493" s="117">
        <v>1</v>
      </c>
      <c r="G2493" s="117">
        <v>2</v>
      </c>
      <c r="H2493" s="117">
        <v>0.3</v>
      </c>
      <c r="J2493" s="235">
        <f t="shared" si="114"/>
        <v>16</v>
      </c>
      <c r="K2493" s="236">
        <f t="shared" si="116"/>
        <v>18.899999999999999</v>
      </c>
      <c r="L2493" s="236">
        <f t="shared" si="115"/>
        <v>14.2</v>
      </c>
    </row>
    <row r="2494" spans="1:12" hidden="1" x14ac:dyDescent="0.35">
      <c r="A2494" s="117">
        <v>16</v>
      </c>
      <c r="B2494" s="117">
        <v>27</v>
      </c>
      <c r="C2494" s="119">
        <v>14</v>
      </c>
      <c r="D2494" s="117">
        <v>15.8</v>
      </c>
      <c r="E2494" s="117">
        <v>14.5</v>
      </c>
      <c r="F2494" s="117">
        <v>1</v>
      </c>
      <c r="G2494" s="117">
        <v>2</v>
      </c>
      <c r="H2494" s="117">
        <v>0.4</v>
      </c>
      <c r="J2494" s="235">
        <f t="shared" si="114"/>
        <v>16</v>
      </c>
      <c r="K2494" s="236">
        <f t="shared" si="116"/>
        <v>15.8</v>
      </c>
      <c r="L2494" s="236">
        <f t="shared" si="115"/>
        <v>14</v>
      </c>
    </row>
    <row r="2495" spans="1:12" hidden="1" x14ac:dyDescent="0.35">
      <c r="A2495" s="117">
        <v>16</v>
      </c>
      <c r="B2495" s="117">
        <v>28</v>
      </c>
      <c r="C2495" s="119">
        <v>13.540000000000001</v>
      </c>
      <c r="D2495" s="117">
        <v>15</v>
      </c>
      <c r="E2495" s="117">
        <v>13.1</v>
      </c>
      <c r="F2495" s="117">
        <v>1</v>
      </c>
      <c r="G2495" s="117">
        <v>2</v>
      </c>
      <c r="H2495" s="117">
        <v>0.7</v>
      </c>
      <c r="J2495" s="235">
        <f t="shared" si="114"/>
        <v>16</v>
      </c>
      <c r="K2495" s="236">
        <f t="shared" si="116"/>
        <v>15</v>
      </c>
      <c r="L2495" s="236">
        <f t="shared" si="115"/>
        <v>13.540000000000001</v>
      </c>
    </row>
    <row r="2496" spans="1:12" hidden="1" x14ac:dyDescent="0.35">
      <c r="A2496" s="117">
        <v>16</v>
      </c>
      <c r="B2496" s="117">
        <v>29</v>
      </c>
      <c r="C2496" s="119">
        <v>15.16</v>
      </c>
      <c r="D2496" s="117">
        <v>20.6</v>
      </c>
      <c r="E2496" s="117">
        <v>18.2</v>
      </c>
      <c r="F2496" s="117">
        <v>1</v>
      </c>
      <c r="G2496" s="117">
        <v>2</v>
      </c>
      <c r="H2496" s="117">
        <v>0.5</v>
      </c>
      <c r="J2496" s="235">
        <f t="shared" si="114"/>
        <v>16</v>
      </c>
      <c r="K2496" s="236">
        <f t="shared" si="116"/>
        <v>20.6</v>
      </c>
      <c r="L2496" s="236">
        <f t="shared" si="115"/>
        <v>15.16</v>
      </c>
    </row>
    <row r="2497" spans="1:12" hidden="1" x14ac:dyDescent="0.35">
      <c r="A2497" s="117">
        <v>16</v>
      </c>
      <c r="B2497" s="117">
        <v>30</v>
      </c>
      <c r="C2497" s="119">
        <v>14.62</v>
      </c>
      <c r="D2497" s="117">
        <v>17.600000000000001</v>
      </c>
      <c r="E2497" s="117">
        <v>16</v>
      </c>
      <c r="F2497" s="117">
        <v>1</v>
      </c>
      <c r="G2497" s="117">
        <v>2</v>
      </c>
      <c r="H2497" s="117">
        <v>0.4</v>
      </c>
      <c r="J2497" s="235">
        <f t="shared" si="114"/>
        <v>16</v>
      </c>
      <c r="K2497" s="236">
        <f t="shared" si="116"/>
        <v>17.600000000000001</v>
      </c>
      <c r="L2497" s="236">
        <f t="shared" si="115"/>
        <v>14.62</v>
      </c>
    </row>
    <row r="2498" spans="1:12" hidden="1" x14ac:dyDescent="0.35">
      <c r="A2498" s="117">
        <v>16</v>
      </c>
      <c r="B2498" s="117">
        <v>31</v>
      </c>
      <c r="C2498" s="119">
        <v>14.27</v>
      </c>
      <c r="D2498" s="117">
        <v>17.600000000000001</v>
      </c>
      <c r="E2498" s="117">
        <v>15.8</v>
      </c>
      <c r="F2498" s="117">
        <v>1</v>
      </c>
      <c r="G2498" s="117">
        <v>2</v>
      </c>
      <c r="H2498" s="117">
        <v>0.9</v>
      </c>
      <c r="J2498" s="235">
        <f t="shared" si="114"/>
        <v>16</v>
      </c>
      <c r="K2498" s="236">
        <f t="shared" si="116"/>
        <v>17.600000000000001</v>
      </c>
      <c r="L2498" s="236">
        <f t="shared" si="115"/>
        <v>14.27</v>
      </c>
    </row>
    <row r="2499" spans="1:12" hidden="1" x14ac:dyDescent="0.35">
      <c r="A2499" s="117">
        <v>16</v>
      </c>
      <c r="B2499" s="117">
        <v>32</v>
      </c>
      <c r="C2499" s="119">
        <v>15.4</v>
      </c>
      <c r="D2499" s="117">
        <v>22.5</v>
      </c>
      <c r="E2499" s="117">
        <v>20.100000000000001</v>
      </c>
      <c r="F2499" s="117">
        <v>1</v>
      </c>
      <c r="G2499" s="117">
        <v>2</v>
      </c>
      <c r="H2499" s="117">
        <v>0.4</v>
      </c>
      <c r="J2499" s="235">
        <f t="shared" si="114"/>
        <v>16</v>
      </c>
      <c r="K2499" s="236">
        <f t="shared" si="116"/>
        <v>22.5</v>
      </c>
      <c r="L2499" s="236">
        <f t="shared" si="115"/>
        <v>15.4</v>
      </c>
    </row>
    <row r="2500" spans="1:12" hidden="1" x14ac:dyDescent="0.35">
      <c r="A2500" s="117">
        <v>16</v>
      </c>
      <c r="B2500" s="117">
        <v>33</v>
      </c>
      <c r="C2500" s="119">
        <v>13.330000000000002</v>
      </c>
      <c r="D2500" s="117">
        <v>14.5</v>
      </c>
      <c r="E2500" s="117">
        <v>12.6</v>
      </c>
      <c r="F2500" s="117">
        <v>1</v>
      </c>
      <c r="G2500" s="117">
        <v>2</v>
      </c>
      <c r="H2500" s="117">
        <v>0.3</v>
      </c>
      <c r="J2500" s="235">
        <f t="shared" si="114"/>
        <v>16</v>
      </c>
      <c r="K2500" s="236">
        <f t="shared" si="116"/>
        <v>14.5</v>
      </c>
      <c r="L2500" s="236">
        <f t="shared" si="115"/>
        <v>13.330000000000002</v>
      </c>
    </row>
    <row r="2501" spans="1:12" hidden="1" x14ac:dyDescent="0.35">
      <c r="A2501" s="117">
        <v>16</v>
      </c>
      <c r="B2501" s="117">
        <v>34</v>
      </c>
      <c r="C2501" s="119">
        <v>13</v>
      </c>
      <c r="D2501" s="117">
        <v>12.5</v>
      </c>
      <c r="E2501" s="117">
        <v>11.1</v>
      </c>
      <c r="F2501" s="117">
        <v>1</v>
      </c>
      <c r="G2501" s="117">
        <v>2</v>
      </c>
      <c r="H2501" s="117">
        <v>0.6</v>
      </c>
      <c r="J2501" s="235">
        <f t="shared" si="114"/>
        <v>16</v>
      </c>
      <c r="K2501" s="236">
        <f t="shared" si="116"/>
        <v>12.5</v>
      </c>
      <c r="L2501" s="236">
        <f t="shared" si="115"/>
        <v>13</v>
      </c>
    </row>
    <row r="2502" spans="1:12" hidden="1" x14ac:dyDescent="0.35">
      <c r="A2502" s="117">
        <v>16</v>
      </c>
      <c r="B2502" s="117">
        <v>35</v>
      </c>
      <c r="C2502" s="119">
        <v>14.37</v>
      </c>
      <c r="D2502" s="117">
        <v>17.7</v>
      </c>
      <c r="E2502" s="117">
        <v>16.100000000000001</v>
      </c>
      <c r="F2502" s="117">
        <v>1</v>
      </c>
      <c r="G2502" s="117">
        <v>2</v>
      </c>
      <c r="H2502" s="117">
        <v>1</v>
      </c>
      <c r="J2502" s="235">
        <f t="shared" si="114"/>
        <v>16</v>
      </c>
      <c r="K2502" s="236">
        <f t="shared" si="116"/>
        <v>17.7</v>
      </c>
      <c r="L2502" s="236">
        <f t="shared" si="115"/>
        <v>14.37</v>
      </c>
    </row>
    <row r="2503" spans="1:12" hidden="1" x14ac:dyDescent="0.35">
      <c r="A2503" s="117">
        <v>16</v>
      </c>
      <c r="B2503" s="117">
        <v>36</v>
      </c>
      <c r="C2503" s="119">
        <v>14.580000000000002</v>
      </c>
      <c r="D2503" s="117">
        <v>17.7</v>
      </c>
      <c r="E2503" s="117">
        <v>15.5</v>
      </c>
      <c r="F2503" s="117">
        <v>1</v>
      </c>
      <c r="G2503" s="117">
        <v>2</v>
      </c>
      <c r="H2503" s="117">
        <v>0.3</v>
      </c>
      <c r="J2503" s="235">
        <f t="shared" si="114"/>
        <v>16</v>
      </c>
      <c r="K2503" s="236">
        <f t="shared" si="116"/>
        <v>17.7</v>
      </c>
      <c r="L2503" s="236">
        <f t="shared" si="115"/>
        <v>14.580000000000002</v>
      </c>
    </row>
    <row r="2504" spans="1:12" hidden="1" x14ac:dyDescent="0.35">
      <c r="A2504" s="117">
        <v>16</v>
      </c>
      <c r="B2504" s="117">
        <v>37</v>
      </c>
      <c r="C2504" s="119">
        <v>12.78</v>
      </c>
      <c r="D2504" s="117">
        <v>11.8</v>
      </c>
      <c r="E2504" s="117">
        <v>10.6</v>
      </c>
      <c r="F2504" s="117">
        <v>1</v>
      </c>
      <c r="G2504" s="117">
        <v>2</v>
      </c>
      <c r="H2504" s="117">
        <v>0.9</v>
      </c>
      <c r="J2504" s="235">
        <f t="shared" si="114"/>
        <v>16</v>
      </c>
      <c r="K2504" s="236">
        <f t="shared" si="116"/>
        <v>11.8</v>
      </c>
      <c r="L2504" s="236">
        <f t="shared" si="115"/>
        <v>12.78</v>
      </c>
    </row>
    <row r="2505" spans="1:12" hidden="1" x14ac:dyDescent="0.35">
      <c r="A2505" s="117">
        <v>16</v>
      </c>
      <c r="B2505" s="117">
        <v>38</v>
      </c>
      <c r="C2505" s="119">
        <v>15.530000000000001</v>
      </c>
      <c r="D2505" s="117">
        <v>23.5</v>
      </c>
      <c r="E2505" s="117">
        <v>21.7</v>
      </c>
      <c r="F2505" s="117">
        <v>1</v>
      </c>
      <c r="G2505" s="117">
        <v>2</v>
      </c>
      <c r="H2505" s="117">
        <v>0.4</v>
      </c>
      <c r="J2505" s="235">
        <f t="shared" si="114"/>
        <v>16</v>
      </c>
      <c r="K2505" s="236">
        <f t="shared" si="116"/>
        <v>23.5</v>
      </c>
      <c r="L2505" s="236">
        <f t="shared" si="115"/>
        <v>15.530000000000001</v>
      </c>
    </row>
    <row r="2506" spans="1:12" hidden="1" x14ac:dyDescent="0.35">
      <c r="A2506" s="117">
        <v>16</v>
      </c>
      <c r="B2506" s="117">
        <v>39</v>
      </c>
      <c r="C2506" s="119">
        <v>13.5</v>
      </c>
      <c r="D2506" s="117">
        <v>15.6</v>
      </c>
      <c r="E2506" s="117">
        <v>14.1</v>
      </c>
      <c r="F2506" s="117">
        <v>1</v>
      </c>
      <c r="G2506" s="117">
        <v>2</v>
      </c>
      <c r="H2506" s="117">
        <v>0.8</v>
      </c>
      <c r="J2506" s="235">
        <f t="shared" si="114"/>
        <v>16</v>
      </c>
      <c r="K2506" s="236">
        <f t="shared" si="116"/>
        <v>15.6</v>
      </c>
      <c r="L2506" s="236">
        <f t="shared" si="115"/>
        <v>13.5</v>
      </c>
    </row>
    <row r="2507" spans="1:12" hidden="1" x14ac:dyDescent="0.35">
      <c r="A2507" s="117">
        <v>16</v>
      </c>
      <c r="B2507" s="117">
        <v>40</v>
      </c>
      <c r="C2507" s="119">
        <v>14.469999999999999</v>
      </c>
      <c r="D2507" s="117">
        <v>18.100000000000001</v>
      </c>
      <c r="E2507" s="117">
        <v>15.9</v>
      </c>
      <c r="F2507" s="117">
        <v>1</v>
      </c>
      <c r="G2507" s="117">
        <v>2</v>
      </c>
      <c r="H2507" s="117">
        <v>0.2</v>
      </c>
      <c r="J2507" s="235">
        <f t="shared" ref="J2507:J2570" si="117">+A2507</f>
        <v>16</v>
      </c>
      <c r="K2507" s="236">
        <f t="shared" si="116"/>
        <v>18.100000000000001</v>
      </c>
      <c r="L2507" s="236">
        <f t="shared" ref="L2507:L2570" si="118">+C2507</f>
        <v>14.469999999999999</v>
      </c>
    </row>
    <row r="2508" spans="1:12" hidden="1" x14ac:dyDescent="0.35">
      <c r="A2508" s="117">
        <v>16</v>
      </c>
      <c r="B2508" s="117">
        <v>41</v>
      </c>
      <c r="C2508" s="119">
        <v>12.959999999999999</v>
      </c>
      <c r="D2508" s="117">
        <v>11.3</v>
      </c>
      <c r="E2508" s="117">
        <v>10.4</v>
      </c>
      <c r="F2508" s="117">
        <v>1</v>
      </c>
      <c r="G2508" s="117">
        <v>2</v>
      </c>
      <c r="H2508" s="117">
        <v>0.4</v>
      </c>
      <c r="J2508" s="235">
        <f t="shared" si="117"/>
        <v>16</v>
      </c>
      <c r="K2508" s="236">
        <f t="shared" si="116"/>
        <v>11.3</v>
      </c>
      <c r="L2508" s="236">
        <f t="shared" si="118"/>
        <v>12.959999999999999</v>
      </c>
    </row>
    <row r="2509" spans="1:12" hidden="1" x14ac:dyDescent="0.35">
      <c r="A2509" s="117">
        <v>16</v>
      </c>
      <c r="B2509" s="117">
        <v>42</v>
      </c>
      <c r="C2509" s="119">
        <v>13.1</v>
      </c>
      <c r="D2509" s="117">
        <v>13.7</v>
      </c>
      <c r="E2509" s="117">
        <v>11.8</v>
      </c>
      <c r="F2509" s="117">
        <v>1</v>
      </c>
      <c r="G2509" s="117">
        <v>2</v>
      </c>
      <c r="H2509" s="117">
        <v>0.3</v>
      </c>
      <c r="J2509" s="235">
        <f t="shared" si="117"/>
        <v>16</v>
      </c>
      <c r="K2509" s="236">
        <f t="shared" si="116"/>
        <v>13.7</v>
      </c>
      <c r="L2509" s="236">
        <f t="shared" si="118"/>
        <v>13.1</v>
      </c>
    </row>
    <row r="2510" spans="1:12" hidden="1" x14ac:dyDescent="0.35">
      <c r="A2510" s="117">
        <v>16</v>
      </c>
      <c r="B2510" s="117">
        <v>43</v>
      </c>
      <c r="C2510" s="119">
        <v>13.11</v>
      </c>
      <c r="D2510" s="117">
        <v>12.9</v>
      </c>
      <c r="E2510" s="117">
        <v>11.4</v>
      </c>
      <c r="F2510" s="117">
        <v>1</v>
      </c>
      <c r="G2510" s="117">
        <v>2</v>
      </c>
      <c r="H2510" s="117">
        <v>1</v>
      </c>
      <c r="J2510" s="235">
        <f t="shared" si="117"/>
        <v>16</v>
      </c>
      <c r="K2510" s="236">
        <f t="shared" si="116"/>
        <v>12.9</v>
      </c>
      <c r="L2510" s="236">
        <f t="shared" si="118"/>
        <v>13.11</v>
      </c>
    </row>
    <row r="2511" spans="1:12" hidden="1" x14ac:dyDescent="0.35">
      <c r="A2511" s="117">
        <v>16</v>
      </c>
      <c r="B2511" s="117">
        <v>44</v>
      </c>
      <c r="C2511" s="119">
        <v>13.919999999999998</v>
      </c>
      <c r="D2511" s="117">
        <v>17.8</v>
      </c>
      <c r="E2511" s="117">
        <v>15.7</v>
      </c>
      <c r="F2511" s="117">
        <v>1</v>
      </c>
      <c r="G2511" s="117">
        <v>2</v>
      </c>
      <c r="H2511" s="117">
        <v>0.4</v>
      </c>
      <c r="J2511" s="235">
        <f t="shared" si="117"/>
        <v>16</v>
      </c>
      <c r="K2511" s="236">
        <f t="shared" si="116"/>
        <v>17.8</v>
      </c>
      <c r="L2511" s="236">
        <f t="shared" si="118"/>
        <v>13.919999999999998</v>
      </c>
    </row>
    <row r="2512" spans="1:12" hidden="1" x14ac:dyDescent="0.35">
      <c r="A2512" s="117">
        <v>16</v>
      </c>
      <c r="B2512" s="117">
        <v>45</v>
      </c>
      <c r="C2512" s="119">
        <v>13.930000000000001</v>
      </c>
      <c r="D2512" s="117">
        <v>15.1</v>
      </c>
      <c r="E2512" s="117">
        <v>13.5</v>
      </c>
      <c r="F2512" s="117">
        <v>1</v>
      </c>
      <c r="G2512" s="117">
        <v>2</v>
      </c>
      <c r="H2512" s="117">
        <v>0.6</v>
      </c>
      <c r="J2512" s="235">
        <f t="shared" si="117"/>
        <v>16</v>
      </c>
      <c r="K2512" s="236">
        <f t="shared" si="116"/>
        <v>15.1</v>
      </c>
      <c r="L2512" s="236">
        <f t="shared" si="118"/>
        <v>13.930000000000001</v>
      </c>
    </row>
    <row r="2513" spans="1:12" hidden="1" x14ac:dyDescent="0.35">
      <c r="A2513" s="117">
        <v>16</v>
      </c>
      <c r="B2513" s="117">
        <v>46</v>
      </c>
      <c r="C2513" s="119">
        <v>13.180000000000001</v>
      </c>
      <c r="D2513" s="117">
        <v>12.4</v>
      </c>
      <c r="E2513" s="117">
        <v>11.1</v>
      </c>
      <c r="F2513" s="117">
        <v>1</v>
      </c>
      <c r="G2513" s="117">
        <v>2</v>
      </c>
      <c r="H2513" s="117">
        <v>0.2</v>
      </c>
      <c r="J2513" s="235">
        <f t="shared" si="117"/>
        <v>16</v>
      </c>
      <c r="K2513" s="236">
        <f t="shared" si="116"/>
        <v>12.4</v>
      </c>
      <c r="L2513" s="236">
        <f t="shared" si="118"/>
        <v>13.180000000000001</v>
      </c>
    </row>
    <row r="2514" spans="1:12" hidden="1" x14ac:dyDescent="0.35">
      <c r="A2514" s="117">
        <v>16</v>
      </c>
      <c r="B2514" s="117">
        <v>47</v>
      </c>
      <c r="C2514" s="119">
        <v>12.830000000000002</v>
      </c>
      <c r="D2514" s="117">
        <v>11.3</v>
      </c>
      <c r="E2514" s="117">
        <v>10</v>
      </c>
      <c r="F2514" s="117">
        <v>1</v>
      </c>
      <c r="G2514" s="117">
        <v>2</v>
      </c>
      <c r="H2514" s="117">
        <v>0.9</v>
      </c>
      <c r="J2514" s="235">
        <f t="shared" si="117"/>
        <v>16</v>
      </c>
      <c r="K2514" s="236">
        <f t="shared" si="116"/>
        <v>11.3</v>
      </c>
      <c r="L2514" s="236">
        <f t="shared" si="118"/>
        <v>12.830000000000002</v>
      </c>
    </row>
    <row r="2515" spans="1:12" hidden="1" x14ac:dyDescent="0.35">
      <c r="A2515" s="117">
        <v>16</v>
      </c>
      <c r="B2515" s="117">
        <v>48</v>
      </c>
      <c r="C2515" s="119">
        <v>13.77</v>
      </c>
      <c r="D2515" s="117">
        <v>16.2</v>
      </c>
      <c r="E2515" s="117">
        <v>14.8</v>
      </c>
      <c r="F2515" s="117">
        <v>1</v>
      </c>
      <c r="G2515" s="117">
        <v>2</v>
      </c>
      <c r="H2515" s="117">
        <v>0.2</v>
      </c>
      <c r="J2515" s="235">
        <f t="shared" si="117"/>
        <v>16</v>
      </c>
      <c r="K2515" s="236">
        <f t="shared" ref="K2515:K2578" si="119">+D2515</f>
        <v>16.2</v>
      </c>
      <c r="L2515" s="236">
        <f t="shared" si="118"/>
        <v>13.77</v>
      </c>
    </row>
    <row r="2516" spans="1:12" hidden="1" x14ac:dyDescent="0.35">
      <c r="A2516" s="117">
        <v>16</v>
      </c>
      <c r="B2516" s="117">
        <v>49</v>
      </c>
      <c r="C2516" s="119">
        <v>13.3</v>
      </c>
      <c r="D2516" s="117">
        <v>14</v>
      </c>
      <c r="E2516" s="117">
        <v>12.5</v>
      </c>
      <c r="F2516" s="117">
        <v>1</v>
      </c>
      <c r="G2516" s="117">
        <v>2</v>
      </c>
      <c r="H2516" s="117">
        <v>0.4</v>
      </c>
      <c r="J2516" s="235">
        <f t="shared" si="117"/>
        <v>16</v>
      </c>
      <c r="K2516" s="236">
        <f t="shared" si="119"/>
        <v>14</v>
      </c>
      <c r="L2516" s="236">
        <f t="shared" si="118"/>
        <v>13.3</v>
      </c>
    </row>
    <row r="2517" spans="1:12" hidden="1" x14ac:dyDescent="0.35">
      <c r="A2517" s="117">
        <v>16</v>
      </c>
      <c r="B2517" s="117">
        <v>50</v>
      </c>
      <c r="C2517" s="119">
        <v>13.64</v>
      </c>
      <c r="D2517" s="117">
        <v>14.1</v>
      </c>
      <c r="E2517" s="117">
        <v>12.6</v>
      </c>
      <c r="F2517" s="117">
        <v>1</v>
      </c>
      <c r="G2517" s="117">
        <v>2</v>
      </c>
      <c r="H2517" s="117">
        <v>0.3</v>
      </c>
      <c r="J2517" s="235">
        <f t="shared" si="117"/>
        <v>16</v>
      </c>
      <c r="K2517" s="236">
        <f t="shared" si="119"/>
        <v>14.1</v>
      </c>
      <c r="L2517" s="236">
        <f t="shared" si="118"/>
        <v>13.64</v>
      </c>
    </row>
    <row r="2518" spans="1:12" hidden="1" x14ac:dyDescent="0.35">
      <c r="A2518" s="117">
        <v>16</v>
      </c>
      <c r="B2518" s="117">
        <v>51</v>
      </c>
      <c r="C2518" s="119">
        <v>13.87</v>
      </c>
      <c r="D2518" s="117">
        <v>15.6</v>
      </c>
      <c r="E2518" s="117">
        <v>13.8</v>
      </c>
      <c r="F2518" s="117">
        <v>1</v>
      </c>
      <c r="G2518" s="117">
        <v>2</v>
      </c>
      <c r="H2518" s="117">
        <v>0.6</v>
      </c>
      <c r="J2518" s="235">
        <f t="shared" si="117"/>
        <v>16</v>
      </c>
      <c r="K2518" s="236">
        <f t="shared" si="119"/>
        <v>15.6</v>
      </c>
      <c r="L2518" s="236">
        <f t="shared" si="118"/>
        <v>13.87</v>
      </c>
    </row>
    <row r="2519" spans="1:12" hidden="1" x14ac:dyDescent="0.35">
      <c r="A2519" s="117">
        <v>16</v>
      </c>
      <c r="B2519" s="117">
        <v>52</v>
      </c>
      <c r="C2519" s="119">
        <v>13.87</v>
      </c>
      <c r="D2519" s="117">
        <v>16</v>
      </c>
      <c r="E2519" s="117">
        <v>14</v>
      </c>
      <c r="F2519" s="117">
        <v>1</v>
      </c>
      <c r="G2519" s="117">
        <v>2</v>
      </c>
      <c r="H2519" s="117">
        <v>0.3</v>
      </c>
      <c r="J2519" s="235">
        <f t="shared" si="117"/>
        <v>16</v>
      </c>
      <c r="K2519" s="236">
        <f t="shared" si="119"/>
        <v>16</v>
      </c>
      <c r="L2519" s="236">
        <f t="shared" si="118"/>
        <v>13.87</v>
      </c>
    </row>
    <row r="2520" spans="1:12" hidden="1" x14ac:dyDescent="0.35">
      <c r="A2520" s="117">
        <v>16</v>
      </c>
      <c r="B2520" s="117">
        <v>53</v>
      </c>
      <c r="C2520" s="119">
        <v>13.73</v>
      </c>
      <c r="D2520" s="117">
        <v>18.399999999999999</v>
      </c>
      <c r="E2520" s="117">
        <v>16.600000000000001</v>
      </c>
      <c r="F2520" s="117">
        <v>1</v>
      </c>
      <c r="G2520" s="117">
        <v>2</v>
      </c>
      <c r="H2520" s="117">
        <v>0.2</v>
      </c>
      <c r="J2520" s="235">
        <f t="shared" si="117"/>
        <v>16</v>
      </c>
      <c r="K2520" s="236">
        <f t="shared" si="119"/>
        <v>18.399999999999999</v>
      </c>
      <c r="L2520" s="236">
        <f t="shared" si="118"/>
        <v>13.73</v>
      </c>
    </row>
    <row r="2521" spans="1:12" hidden="1" x14ac:dyDescent="0.35">
      <c r="A2521" s="117">
        <v>16</v>
      </c>
      <c r="B2521" s="117">
        <v>54</v>
      </c>
      <c r="C2521" s="119">
        <v>13.14</v>
      </c>
      <c r="D2521" s="117">
        <v>13.5</v>
      </c>
      <c r="E2521" s="117">
        <v>11.7</v>
      </c>
      <c r="F2521" s="117">
        <v>1</v>
      </c>
      <c r="G2521" s="117">
        <v>2</v>
      </c>
      <c r="H2521" s="117">
        <v>0.4</v>
      </c>
      <c r="J2521" s="235">
        <f t="shared" si="117"/>
        <v>16</v>
      </c>
      <c r="K2521" s="236">
        <f t="shared" si="119"/>
        <v>13.5</v>
      </c>
      <c r="L2521" s="236">
        <f t="shared" si="118"/>
        <v>13.14</v>
      </c>
    </row>
    <row r="2522" spans="1:12" hidden="1" x14ac:dyDescent="0.35">
      <c r="A2522" s="117">
        <v>16</v>
      </c>
      <c r="B2522" s="117">
        <v>55</v>
      </c>
      <c r="C2522" s="119">
        <v>14.1</v>
      </c>
      <c r="D2522" s="117">
        <v>16.2</v>
      </c>
      <c r="E2522" s="117">
        <v>14.8</v>
      </c>
      <c r="F2522" s="117">
        <v>1</v>
      </c>
      <c r="G2522" s="117">
        <v>2</v>
      </c>
      <c r="H2522" s="117">
        <v>1.2</v>
      </c>
      <c r="J2522" s="235">
        <f t="shared" si="117"/>
        <v>16</v>
      </c>
      <c r="K2522" s="236">
        <f t="shared" si="119"/>
        <v>16.2</v>
      </c>
      <c r="L2522" s="236">
        <f t="shared" si="118"/>
        <v>14.1</v>
      </c>
    </row>
    <row r="2523" spans="1:12" hidden="1" x14ac:dyDescent="0.35">
      <c r="A2523" s="117">
        <v>16</v>
      </c>
      <c r="B2523" s="117">
        <v>56</v>
      </c>
      <c r="C2523" s="119">
        <v>14.080000000000002</v>
      </c>
      <c r="D2523" s="117">
        <v>16.899999999999999</v>
      </c>
      <c r="E2523" s="117">
        <v>15.8</v>
      </c>
      <c r="F2523" s="117">
        <v>1</v>
      </c>
      <c r="G2523" s="117">
        <v>2</v>
      </c>
      <c r="H2523" s="117">
        <v>0.4</v>
      </c>
      <c r="J2523" s="235">
        <f t="shared" si="117"/>
        <v>16</v>
      </c>
      <c r="K2523" s="236">
        <f t="shared" si="119"/>
        <v>16.899999999999999</v>
      </c>
      <c r="L2523" s="236">
        <f t="shared" si="118"/>
        <v>14.080000000000002</v>
      </c>
    </row>
    <row r="2524" spans="1:12" hidden="1" x14ac:dyDescent="0.35">
      <c r="A2524" s="117">
        <v>16</v>
      </c>
      <c r="B2524" s="117">
        <v>57</v>
      </c>
      <c r="C2524" s="119">
        <v>13.830000000000002</v>
      </c>
      <c r="D2524" s="117">
        <v>16.899999999999999</v>
      </c>
      <c r="E2524" s="117">
        <v>14.7</v>
      </c>
      <c r="F2524" s="117">
        <v>1</v>
      </c>
      <c r="G2524" s="117">
        <v>2</v>
      </c>
      <c r="H2524" s="117">
        <v>0.9</v>
      </c>
      <c r="J2524" s="235">
        <f t="shared" si="117"/>
        <v>16</v>
      </c>
      <c r="K2524" s="236">
        <f t="shared" si="119"/>
        <v>16.899999999999999</v>
      </c>
      <c r="L2524" s="236">
        <f t="shared" si="118"/>
        <v>13.830000000000002</v>
      </c>
    </row>
    <row r="2525" spans="1:12" hidden="1" x14ac:dyDescent="0.35">
      <c r="A2525" s="117">
        <v>16</v>
      </c>
      <c r="B2525" s="117">
        <v>58</v>
      </c>
      <c r="C2525" s="119">
        <v>13.669999999999998</v>
      </c>
      <c r="D2525" s="117">
        <v>14.6</v>
      </c>
      <c r="E2525" s="117">
        <v>12.8</v>
      </c>
      <c r="F2525" s="117">
        <v>1</v>
      </c>
      <c r="G2525" s="117">
        <v>2</v>
      </c>
      <c r="H2525" s="117">
        <v>0.6</v>
      </c>
      <c r="J2525" s="235">
        <f t="shared" si="117"/>
        <v>16</v>
      </c>
      <c r="K2525" s="236">
        <f t="shared" si="119"/>
        <v>14.6</v>
      </c>
      <c r="L2525" s="236">
        <f t="shared" si="118"/>
        <v>13.669999999999998</v>
      </c>
    </row>
    <row r="2526" spans="1:12" hidden="1" x14ac:dyDescent="0.35">
      <c r="A2526" s="117">
        <v>16</v>
      </c>
      <c r="B2526" s="117">
        <v>59</v>
      </c>
      <c r="C2526" s="119">
        <v>14.209999999999999</v>
      </c>
      <c r="D2526" s="117">
        <v>15.9</v>
      </c>
      <c r="E2526" s="117">
        <v>14.2</v>
      </c>
      <c r="F2526" s="117">
        <v>1</v>
      </c>
      <c r="G2526" s="117">
        <v>2</v>
      </c>
      <c r="H2526" s="117">
        <v>0.4</v>
      </c>
      <c r="J2526" s="235">
        <f t="shared" si="117"/>
        <v>16</v>
      </c>
      <c r="K2526" s="236">
        <f t="shared" si="119"/>
        <v>15.9</v>
      </c>
      <c r="L2526" s="236">
        <f t="shared" si="118"/>
        <v>14.209999999999999</v>
      </c>
    </row>
    <row r="2527" spans="1:12" hidden="1" x14ac:dyDescent="0.35">
      <c r="A2527" s="117">
        <v>16</v>
      </c>
      <c r="B2527" s="117">
        <v>60</v>
      </c>
      <c r="C2527" s="119">
        <v>13.88</v>
      </c>
      <c r="D2527" s="117">
        <v>16.899999999999999</v>
      </c>
      <c r="E2527" s="117">
        <v>14.7</v>
      </c>
      <c r="F2527" s="117">
        <v>1</v>
      </c>
      <c r="G2527" s="117">
        <v>2</v>
      </c>
      <c r="H2527" s="117">
        <v>0.4</v>
      </c>
      <c r="J2527" s="235">
        <f t="shared" si="117"/>
        <v>16</v>
      </c>
      <c r="K2527" s="236">
        <f t="shared" si="119"/>
        <v>16.899999999999999</v>
      </c>
      <c r="L2527" s="236">
        <f t="shared" si="118"/>
        <v>13.88</v>
      </c>
    </row>
    <row r="2528" spans="1:12" hidden="1" x14ac:dyDescent="0.35">
      <c r="A2528" s="117">
        <v>16</v>
      </c>
      <c r="B2528" s="117">
        <v>61</v>
      </c>
      <c r="C2528" s="119">
        <v>13.169999999999998</v>
      </c>
      <c r="D2528" s="117">
        <v>14.2</v>
      </c>
      <c r="E2528" s="117">
        <v>12.9</v>
      </c>
      <c r="F2528" s="117">
        <v>1</v>
      </c>
      <c r="G2528" s="117">
        <v>2</v>
      </c>
      <c r="H2528" s="117">
        <v>0.9</v>
      </c>
      <c r="J2528" s="235">
        <f t="shared" si="117"/>
        <v>16</v>
      </c>
      <c r="K2528" s="236">
        <f t="shared" si="119"/>
        <v>14.2</v>
      </c>
      <c r="L2528" s="236">
        <f t="shared" si="118"/>
        <v>13.169999999999998</v>
      </c>
    </row>
    <row r="2529" spans="1:12" hidden="1" x14ac:dyDescent="0.35">
      <c r="A2529" s="117">
        <v>16</v>
      </c>
      <c r="B2529" s="117">
        <v>62</v>
      </c>
      <c r="C2529" s="119">
        <v>13.35</v>
      </c>
      <c r="D2529" s="117">
        <v>14.1</v>
      </c>
      <c r="E2529" s="117">
        <v>12.6</v>
      </c>
      <c r="F2529" s="117">
        <v>1</v>
      </c>
      <c r="G2529" s="117">
        <v>2</v>
      </c>
      <c r="H2529" s="117">
        <v>0.3</v>
      </c>
      <c r="J2529" s="235">
        <f t="shared" si="117"/>
        <v>16</v>
      </c>
      <c r="K2529" s="236">
        <f t="shared" si="119"/>
        <v>14.1</v>
      </c>
      <c r="L2529" s="236">
        <f t="shared" si="118"/>
        <v>13.35</v>
      </c>
    </row>
    <row r="2530" spans="1:12" hidden="1" x14ac:dyDescent="0.35">
      <c r="A2530" s="117">
        <v>16</v>
      </c>
      <c r="B2530" s="117">
        <v>63</v>
      </c>
      <c r="C2530" s="119">
        <v>14.059999999999999</v>
      </c>
      <c r="D2530" s="117">
        <v>16.600000000000001</v>
      </c>
      <c r="E2530" s="117">
        <v>14.5</v>
      </c>
      <c r="F2530" s="117">
        <v>1</v>
      </c>
      <c r="G2530" s="117">
        <v>2</v>
      </c>
      <c r="H2530" s="117">
        <v>0.6</v>
      </c>
      <c r="J2530" s="235">
        <f t="shared" si="117"/>
        <v>16</v>
      </c>
      <c r="K2530" s="236">
        <f t="shared" si="119"/>
        <v>16.600000000000001</v>
      </c>
      <c r="L2530" s="236">
        <f t="shared" si="118"/>
        <v>14.059999999999999</v>
      </c>
    </row>
    <row r="2531" spans="1:12" hidden="1" x14ac:dyDescent="0.35">
      <c r="A2531" s="117">
        <v>16</v>
      </c>
      <c r="B2531" s="117">
        <v>64</v>
      </c>
      <c r="C2531" s="119">
        <v>12.940000000000001</v>
      </c>
      <c r="D2531" s="117">
        <v>12.1</v>
      </c>
      <c r="E2531" s="117">
        <v>10.6</v>
      </c>
      <c r="F2531" s="117">
        <v>1</v>
      </c>
      <c r="G2531" s="117">
        <v>2</v>
      </c>
      <c r="H2531" s="117">
        <v>0.4</v>
      </c>
      <c r="J2531" s="235">
        <f t="shared" si="117"/>
        <v>16</v>
      </c>
      <c r="K2531" s="236">
        <f t="shared" si="119"/>
        <v>12.1</v>
      </c>
      <c r="L2531" s="236">
        <f t="shared" si="118"/>
        <v>12.940000000000001</v>
      </c>
    </row>
    <row r="2532" spans="1:12" hidden="1" x14ac:dyDescent="0.35">
      <c r="A2532" s="117">
        <v>16</v>
      </c>
      <c r="B2532" s="117">
        <v>65</v>
      </c>
      <c r="C2532" s="119">
        <v>13.23</v>
      </c>
      <c r="D2532" s="117">
        <v>12.9</v>
      </c>
      <c r="E2532" s="117">
        <v>11.6</v>
      </c>
      <c r="F2532" s="117">
        <v>1</v>
      </c>
      <c r="G2532" s="117">
        <v>2</v>
      </c>
      <c r="H2532" s="117">
        <v>0.2</v>
      </c>
      <c r="J2532" s="235">
        <f t="shared" si="117"/>
        <v>16</v>
      </c>
      <c r="K2532" s="236">
        <f t="shared" si="119"/>
        <v>12.9</v>
      </c>
      <c r="L2532" s="236">
        <f t="shared" si="118"/>
        <v>13.23</v>
      </c>
    </row>
    <row r="2533" spans="1:12" hidden="1" x14ac:dyDescent="0.35">
      <c r="A2533" s="117">
        <v>16</v>
      </c>
      <c r="B2533" s="117">
        <v>66</v>
      </c>
      <c r="C2533" s="119">
        <v>14.41</v>
      </c>
      <c r="D2533" s="117">
        <v>19.2</v>
      </c>
      <c r="E2533" s="117">
        <v>17.399999999999999</v>
      </c>
      <c r="F2533" s="117">
        <v>1</v>
      </c>
      <c r="G2533" s="117">
        <v>2</v>
      </c>
      <c r="H2533" s="117">
        <v>0.8</v>
      </c>
      <c r="J2533" s="235">
        <f t="shared" si="117"/>
        <v>16</v>
      </c>
      <c r="K2533" s="236">
        <f t="shared" si="119"/>
        <v>19.2</v>
      </c>
      <c r="L2533" s="236">
        <f t="shared" si="118"/>
        <v>14.41</v>
      </c>
    </row>
    <row r="2534" spans="1:12" hidden="1" x14ac:dyDescent="0.35">
      <c r="A2534" s="117">
        <v>16</v>
      </c>
      <c r="B2534" s="117">
        <v>67</v>
      </c>
      <c r="C2534" s="119">
        <v>12.65</v>
      </c>
      <c r="D2534" s="117">
        <v>11.2</v>
      </c>
      <c r="E2534" s="117">
        <v>9.6999999999999993</v>
      </c>
      <c r="F2534" s="117">
        <v>1</v>
      </c>
      <c r="G2534" s="117">
        <v>2</v>
      </c>
      <c r="H2534" s="117">
        <v>0.4</v>
      </c>
      <c r="J2534" s="235">
        <f t="shared" si="117"/>
        <v>16</v>
      </c>
      <c r="K2534" s="236">
        <f t="shared" si="119"/>
        <v>11.2</v>
      </c>
      <c r="L2534" s="236">
        <f t="shared" si="118"/>
        <v>12.65</v>
      </c>
    </row>
    <row r="2535" spans="1:12" hidden="1" x14ac:dyDescent="0.35">
      <c r="A2535" s="117">
        <v>16</v>
      </c>
      <c r="B2535" s="117">
        <v>68</v>
      </c>
      <c r="C2535" s="119">
        <v>14.35</v>
      </c>
      <c r="D2535" s="117">
        <v>18.2</v>
      </c>
      <c r="E2535" s="117">
        <v>15.8</v>
      </c>
      <c r="F2535" s="117">
        <v>1</v>
      </c>
      <c r="G2535" s="117">
        <v>2</v>
      </c>
      <c r="H2535" s="117">
        <v>0.8</v>
      </c>
      <c r="J2535" s="235">
        <f t="shared" si="117"/>
        <v>16</v>
      </c>
      <c r="K2535" s="236">
        <f t="shared" si="119"/>
        <v>18.2</v>
      </c>
      <c r="L2535" s="236">
        <f t="shared" si="118"/>
        <v>14.35</v>
      </c>
    </row>
    <row r="2536" spans="1:12" hidden="1" x14ac:dyDescent="0.35">
      <c r="A2536" s="117">
        <v>16</v>
      </c>
      <c r="B2536" s="117">
        <v>69</v>
      </c>
      <c r="C2536" s="119">
        <v>12.75</v>
      </c>
      <c r="D2536" s="117">
        <v>12.5</v>
      </c>
      <c r="E2536" s="117">
        <v>11.4</v>
      </c>
      <c r="F2536" s="117">
        <v>1</v>
      </c>
      <c r="G2536" s="117">
        <v>2</v>
      </c>
      <c r="H2536" s="117">
        <v>0.4</v>
      </c>
      <c r="J2536" s="235">
        <f t="shared" si="117"/>
        <v>16</v>
      </c>
      <c r="K2536" s="236">
        <f t="shared" si="119"/>
        <v>12.5</v>
      </c>
      <c r="L2536" s="236">
        <f t="shared" si="118"/>
        <v>12.75</v>
      </c>
    </row>
    <row r="2537" spans="1:12" hidden="1" x14ac:dyDescent="0.35">
      <c r="A2537" s="117">
        <v>16</v>
      </c>
      <c r="B2537" s="117">
        <v>70</v>
      </c>
      <c r="C2537" s="119">
        <v>14.62</v>
      </c>
      <c r="D2537" s="117">
        <v>17.8</v>
      </c>
      <c r="E2537" s="117">
        <v>15.8</v>
      </c>
      <c r="F2537" s="117">
        <v>1</v>
      </c>
      <c r="G2537" s="117">
        <v>2</v>
      </c>
      <c r="H2537" s="117">
        <v>0.9</v>
      </c>
      <c r="J2537" s="235">
        <f t="shared" si="117"/>
        <v>16</v>
      </c>
      <c r="K2537" s="236">
        <f t="shared" si="119"/>
        <v>17.8</v>
      </c>
      <c r="L2537" s="236">
        <f t="shared" si="118"/>
        <v>14.62</v>
      </c>
    </row>
    <row r="2538" spans="1:12" hidden="1" x14ac:dyDescent="0.35">
      <c r="A2538" s="117">
        <v>16</v>
      </c>
      <c r="B2538" s="117">
        <v>71</v>
      </c>
      <c r="C2538" s="119">
        <v>12.66</v>
      </c>
      <c r="D2538" s="117">
        <v>12.6</v>
      </c>
      <c r="E2538" s="117">
        <v>11</v>
      </c>
      <c r="F2538" s="117">
        <v>1</v>
      </c>
      <c r="G2538" s="117">
        <v>2</v>
      </c>
      <c r="H2538" s="117">
        <v>0.4</v>
      </c>
      <c r="J2538" s="235">
        <f t="shared" si="117"/>
        <v>16</v>
      </c>
      <c r="K2538" s="236">
        <f t="shared" si="119"/>
        <v>12.6</v>
      </c>
      <c r="L2538" s="236">
        <f t="shared" si="118"/>
        <v>12.66</v>
      </c>
    </row>
    <row r="2539" spans="1:12" hidden="1" x14ac:dyDescent="0.35">
      <c r="A2539" s="117">
        <v>16</v>
      </c>
      <c r="B2539" s="117">
        <v>72</v>
      </c>
      <c r="C2539" s="119">
        <v>14.469999999999999</v>
      </c>
      <c r="D2539" s="117">
        <v>16.600000000000001</v>
      </c>
      <c r="E2539" s="117">
        <v>14.9</v>
      </c>
      <c r="F2539" s="117">
        <v>1</v>
      </c>
      <c r="G2539" s="117">
        <v>2</v>
      </c>
      <c r="H2539" s="117">
        <v>0.3</v>
      </c>
      <c r="J2539" s="235">
        <f t="shared" si="117"/>
        <v>16</v>
      </c>
      <c r="K2539" s="236">
        <f t="shared" si="119"/>
        <v>16.600000000000001</v>
      </c>
      <c r="L2539" s="236">
        <f t="shared" si="118"/>
        <v>14.469999999999999</v>
      </c>
    </row>
    <row r="2540" spans="1:12" hidden="1" x14ac:dyDescent="0.35">
      <c r="A2540" s="117">
        <v>16</v>
      </c>
      <c r="B2540" s="117">
        <v>73</v>
      </c>
      <c r="C2540" s="119">
        <v>13.430000000000001</v>
      </c>
      <c r="D2540" s="117">
        <v>14.4</v>
      </c>
      <c r="E2540" s="117">
        <v>12.4</v>
      </c>
      <c r="F2540" s="117">
        <v>1</v>
      </c>
      <c r="G2540" s="117">
        <v>2</v>
      </c>
      <c r="H2540" s="117">
        <v>0.2</v>
      </c>
      <c r="J2540" s="235">
        <f t="shared" si="117"/>
        <v>16</v>
      </c>
      <c r="K2540" s="236">
        <f t="shared" si="119"/>
        <v>14.4</v>
      </c>
      <c r="L2540" s="236">
        <f t="shared" si="118"/>
        <v>13.430000000000001</v>
      </c>
    </row>
    <row r="2541" spans="1:12" hidden="1" x14ac:dyDescent="0.35">
      <c r="A2541" s="117">
        <v>16</v>
      </c>
      <c r="B2541" s="117">
        <v>74</v>
      </c>
      <c r="C2541" s="119">
        <v>12.85</v>
      </c>
      <c r="D2541" s="117">
        <v>12.1</v>
      </c>
      <c r="E2541" s="117">
        <v>10.6</v>
      </c>
      <c r="F2541" s="117">
        <v>1</v>
      </c>
      <c r="G2541" s="117">
        <v>2</v>
      </c>
      <c r="H2541" s="117">
        <v>0.2</v>
      </c>
      <c r="J2541" s="235">
        <f t="shared" si="117"/>
        <v>16</v>
      </c>
      <c r="K2541" s="236">
        <f t="shared" si="119"/>
        <v>12.1</v>
      </c>
      <c r="L2541" s="236">
        <f t="shared" si="118"/>
        <v>12.85</v>
      </c>
    </row>
    <row r="2542" spans="1:12" hidden="1" x14ac:dyDescent="0.35">
      <c r="A2542" s="117">
        <v>16</v>
      </c>
      <c r="B2542" s="117">
        <v>75</v>
      </c>
      <c r="C2542" s="119">
        <v>13.5</v>
      </c>
      <c r="D2542" s="117">
        <v>12.2</v>
      </c>
      <c r="E2542" s="117">
        <v>11.1</v>
      </c>
      <c r="F2542" s="117">
        <v>1</v>
      </c>
      <c r="G2542" s="117">
        <v>2</v>
      </c>
      <c r="H2542" s="117">
        <v>0.6</v>
      </c>
      <c r="J2542" s="235">
        <f t="shared" si="117"/>
        <v>16</v>
      </c>
      <c r="K2542" s="236">
        <f t="shared" si="119"/>
        <v>12.2</v>
      </c>
      <c r="L2542" s="236">
        <f t="shared" si="118"/>
        <v>13.5</v>
      </c>
    </row>
    <row r="2543" spans="1:12" hidden="1" x14ac:dyDescent="0.35">
      <c r="A2543" s="117">
        <v>16</v>
      </c>
      <c r="B2543" s="117">
        <v>76</v>
      </c>
      <c r="C2543" s="119">
        <v>13.6</v>
      </c>
      <c r="D2543" s="117">
        <v>15.2</v>
      </c>
      <c r="E2543" s="117">
        <v>13.3</v>
      </c>
      <c r="F2543" s="117">
        <v>1</v>
      </c>
      <c r="G2543" s="117">
        <v>2</v>
      </c>
      <c r="H2543" s="117">
        <v>0.8</v>
      </c>
      <c r="J2543" s="235">
        <f t="shared" si="117"/>
        <v>16</v>
      </c>
      <c r="K2543" s="236">
        <f t="shared" si="119"/>
        <v>15.2</v>
      </c>
      <c r="L2543" s="236">
        <f t="shared" si="118"/>
        <v>13.6</v>
      </c>
    </row>
    <row r="2544" spans="1:12" hidden="1" x14ac:dyDescent="0.35">
      <c r="A2544" s="117">
        <v>16</v>
      </c>
      <c r="B2544" s="117">
        <v>77</v>
      </c>
      <c r="C2544" s="119">
        <v>13.440000000000001</v>
      </c>
      <c r="D2544" s="117">
        <v>14</v>
      </c>
      <c r="E2544" s="117">
        <v>12.3</v>
      </c>
      <c r="F2544" s="117">
        <v>1</v>
      </c>
      <c r="G2544" s="117">
        <v>2</v>
      </c>
      <c r="H2544" s="117">
        <v>0.4</v>
      </c>
      <c r="J2544" s="235">
        <f t="shared" si="117"/>
        <v>16</v>
      </c>
      <c r="K2544" s="236">
        <f t="shared" si="119"/>
        <v>14</v>
      </c>
      <c r="L2544" s="236">
        <f t="shared" si="118"/>
        <v>13.440000000000001</v>
      </c>
    </row>
    <row r="2545" spans="1:12" hidden="1" x14ac:dyDescent="0.35">
      <c r="A2545" s="117">
        <v>16</v>
      </c>
      <c r="B2545" s="117">
        <v>78</v>
      </c>
      <c r="C2545" s="119">
        <v>14.27</v>
      </c>
      <c r="D2545" s="117">
        <v>18.2</v>
      </c>
      <c r="E2545" s="117">
        <v>16.2</v>
      </c>
      <c r="F2545" s="117">
        <v>1</v>
      </c>
      <c r="G2545" s="117">
        <v>2</v>
      </c>
      <c r="H2545" s="117">
        <v>0.2</v>
      </c>
      <c r="J2545" s="235">
        <f t="shared" si="117"/>
        <v>16</v>
      </c>
      <c r="K2545" s="236">
        <f t="shared" si="119"/>
        <v>18.2</v>
      </c>
      <c r="L2545" s="236">
        <f t="shared" si="118"/>
        <v>14.27</v>
      </c>
    </row>
    <row r="2546" spans="1:12" hidden="1" x14ac:dyDescent="0.35">
      <c r="A2546" s="117">
        <v>16</v>
      </c>
      <c r="B2546" s="117">
        <v>79</v>
      </c>
      <c r="C2546" s="119">
        <v>14.14</v>
      </c>
      <c r="D2546" s="117">
        <v>16.600000000000001</v>
      </c>
      <c r="E2546" s="117">
        <v>15.2</v>
      </c>
      <c r="F2546" s="117">
        <v>1</v>
      </c>
      <c r="G2546" s="117">
        <v>2</v>
      </c>
      <c r="H2546" s="117">
        <v>0.4</v>
      </c>
      <c r="J2546" s="235">
        <f t="shared" si="117"/>
        <v>16</v>
      </c>
      <c r="K2546" s="236">
        <f t="shared" si="119"/>
        <v>16.600000000000001</v>
      </c>
      <c r="L2546" s="236">
        <f t="shared" si="118"/>
        <v>14.14</v>
      </c>
    </row>
    <row r="2547" spans="1:12" hidden="1" x14ac:dyDescent="0.35">
      <c r="A2547" s="117">
        <v>16</v>
      </c>
      <c r="B2547" s="117">
        <v>80</v>
      </c>
      <c r="C2547" s="119">
        <v>12.559999999999999</v>
      </c>
      <c r="D2547" s="117">
        <v>9.9</v>
      </c>
      <c r="E2547" s="117">
        <v>9.1999999999999993</v>
      </c>
      <c r="F2547" s="117">
        <v>1</v>
      </c>
      <c r="G2547" s="117">
        <v>2</v>
      </c>
      <c r="H2547" s="117">
        <v>0.8</v>
      </c>
      <c r="J2547" s="235">
        <f t="shared" si="117"/>
        <v>16</v>
      </c>
      <c r="K2547" s="236">
        <f t="shared" si="119"/>
        <v>9.9</v>
      </c>
      <c r="L2547" s="236">
        <f t="shared" si="118"/>
        <v>12.559999999999999</v>
      </c>
    </row>
    <row r="2548" spans="1:12" hidden="1" x14ac:dyDescent="0.35">
      <c r="A2548" s="117">
        <v>16</v>
      </c>
      <c r="B2548" s="117">
        <v>81</v>
      </c>
      <c r="C2548" s="119">
        <v>13.080000000000002</v>
      </c>
      <c r="D2548" s="117">
        <v>13.8</v>
      </c>
      <c r="E2548" s="117">
        <v>12.2</v>
      </c>
      <c r="F2548" s="117">
        <v>1</v>
      </c>
      <c r="G2548" s="117">
        <v>2</v>
      </c>
      <c r="H2548" s="117">
        <v>0.7</v>
      </c>
      <c r="J2548" s="235">
        <f t="shared" si="117"/>
        <v>16</v>
      </c>
      <c r="K2548" s="236">
        <f t="shared" si="119"/>
        <v>13.8</v>
      </c>
      <c r="L2548" s="236">
        <f t="shared" si="118"/>
        <v>13.080000000000002</v>
      </c>
    </row>
    <row r="2549" spans="1:12" hidden="1" x14ac:dyDescent="0.35">
      <c r="A2549" s="117">
        <v>16</v>
      </c>
      <c r="B2549" s="117">
        <v>82</v>
      </c>
      <c r="C2549" s="119">
        <v>14.540000000000001</v>
      </c>
      <c r="D2549" s="117">
        <v>17.899999999999999</v>
      </c>
      <c r="E2549" s="117">
        <v>16</v>
      </c>
      <c r="F2549" s="117">
        <v>1</v>
      </c>
      <c r="G2549" s="117">
        <v>2</v>
      </c>
      <c r="H2549" s="117">
        <v>0.3</v>
      </c>
      <c r="J2549" s="235">
        <f t="shared" si="117"/>
        <v>16</v>
      </c>
      <c r="K2549" s="236">
        <f t="shared" si="119"/>
        <v>17.899999999999999</v>
      </c>
      <c r="L2549" s="236">
        <f t="shared" si="118"/>
        <v>14.540000000000001</v>
      </c>
    </row>
    <row r="2550" spans="1:12" hidden="1" x14ac:dyDescent="0.35">
      <c r="A2550" s="117">
        <v>16</v>
      </c>
      <c r="B2550" s="117">
        <v>83</v>
      </c>
      <c r="C2550" s="119">
        <v>12.969999999999999</v>
      </c>
      <c r="D2550" s="117">
        <v>12.6</v>
      </c>
      <c r="E2550" s="117">
        <v>11.4</v>
      </c>
      <c r="F2550" s="117">
        <v>1</v>
      </c>
      <c r="G2550" s="117">
        <v>2</v>
      </c>
      <c r="H2550" s="117">
        <v>0.8</v>
      </c>
      <c r="J2550" s="235">
        <f t="shared" si="117"/>
        <v>16</v>
      </c>
      <c r="K2550" s="236">
        <f t="shared" si="119"/>
        <v>12.6</v>
      </c>
      <c r="L2550" s="236">
        <f t="shared" si="118"/>
        <v>12.969999999999999</v>
      </c>
    </row>
    <row r="2551" spans="1:12" hidden="1" x14ac:dyDescent="0.35">
      <c r="A2551" s="117">
        <v>16</v>
      </c>
      <c r="B2551" s="117">
        <v>84</v>
      </c>
      <c r="C2551" s="119">
        <v>13.5</v>
      </c>
      <c r="D2551" s="117">
        <v>13.4</v>
      </c>
      <c r="E2551" s="117">
        <v>11.9</v>
      </c>
      <c r="F2551" s="117">
        <v>1</v>
      </c>
      <c r="G2551" s="117">
        <v>2</v>
      </c>
      <c r="H2551" s="117">
        <v>0.3</v>
      </c>
      <c r="J2551" s="235">
        <f t="shared" si="117"/>
        <v>16</v>
      </c>
      <c r="K2551" s="236">
        <f t="shared" si="119"/>
        <v>13.4</v>
      </c>
      <c r="L2551" s="236">
        <f t="shared" si="118"/>
        <v>13.5</v>
      </c>
    </row>
    <row r="2552" spans="1:12" hidden="1" x14ac:dyDescent="0.35">
      <c r="A2552" s="117">
        <v>16</v>
      </c>
      <c r="B2552" s="117">
        <v>85</v>
      </c>
      <c r="C2552" s="119">
        <v>13.4</v>
      </c>
      <c r="D2552" s="117">
        <v>13.1</v>
      </c>
      <c r="E2552" s="117">
        <v>11.8</v>
      </c>
      <c r="F2552" s="117">
        <v>1</v>
      </c>
      <c r="G2552" s="117">
        <v>2</v>
      </c>
      <c r="H2552" s="117">
        <v>0.8</v>
      </c>
      <c r="J2552" s="235">
        <f t="shared" si="117"/>
        <v>16</v>
      </c>
      <c r="K2552" s="236">
        <f t="shared" si="119"/>
        <v>13.1</v>
      </c>
      <c r="L2552" s="236">
        <f t="shared" si="118"/>
        <v>13.4</v>
      </c>
    </row>
    <row r="2553" spans="1:12" hidden="1" x14ac:dyDescent="0.35">
      <c r="A2553" s="117">
        <v>16</v>
      </c>
      <c r="B2553" s="117">
        <v>86</v>
      </c>
      <c r="C2553" s="119">
        <v>14.37</v>
      </c>
      <c r="D2553" s="117">
        <v>18.2</v>
      </c>
      <c r="E2553" s="117">
        <v>16</v>
      </c>
      <c r="F2553" s="117">
        <v>1</v>
      </c>
      <c r="G2553" s="117">
        <v>2</v>
      </c>
      <c r="H2553" s="117">
        <v>1</v>
      </c>
      <c r="J2553" s="235">
        <f t="shared" si="117"/>
        <v>16</v>
      </c>
      <c r="K2553" s="236">
        <f t="shared" si="119"/>
        <v>18.2</v>
      </c>
      <c r="L2553" s="236">
        <f t="shared" si="118"/>
        <v>14.37</v>
      </c>
    </row>
    <row r="2554" spans="1:12" hidden="1" x14ac:dyDescent="0.35">
      <c r="A2554" s="117">
        <v>16</v>
      </c>
      <c r="B2554" s="117">
        <v>87</v>
      </c>
      <c r="C2554" s="119">
        <v>14.25</v>
      </c>
      <c r="D2554" s="117">
        <v>17.899999999999999</v>
      </c>
      <c r="E2554" s="117">
        <v>15.8</v>
      </c>
      <c r="F2554" s="117">
        <v>1</v>
      </c>
      <c r="G2554" s="117">
        <v>2</v>
      </c>
      <c r="H2554" s="117">
        <v>0.7</v>
      </c>
      <c r="J2554" s="235">
        <f t="shared" si="117"/>
        <v>16</v>
      </c>
      <c r="K2554" s="236">
        <f t="shared" si="119"/>
        <v>17.899999999999999</v>
      </c>
      <c r="L2554" s="236">
        <f t="shared" si="118"/>
        <v>14.25</v>
      </c>
    </row>
    <row r="2555" spans="1:12" hidden="1" x14ac:dyDescent="0.35">
      <c r="A2555" s="117">
        <v>16</v>
      </c>
      <c r="B2555" s="117">
        <v>88</v>
      </c>
      <c r="C2555" s="119">
        <v>14.1</v>
      </c>
      <c r="D2555" s="117">
        <v>17.100000000000001</v>
      </c>
      <c r="E2555" s="117">
        <v>14.9</v>
      </c>
      <c r="F2555" s="117">
        <v>1</v>
      </c>
      <c r="G2555" s="117">
        <v>2</v>
      </c>
      <c r="H2555" s="117">
        <v>0.8</v>
      </c>
      <c r="J2555" s="235">
        <f t="shared" si="117"/>
        <v>16</v>
      </c>
      <c r="K2555" s="236">
        <f t="shared" si="119"/>
        <v>17.100000000000001</v>
      </c>
      <c r="L2555" s="236">
        <f t="shared" si="118"/>
        <v>14.1</v>
      </c>
    </row>
    <row r="2556" spans="1:12" hidden="1" x14ac:dyDescent="0.35">
      <c r="A2556" s="117">
        <v>16</v>
      </c>
      <c r="B2556" s="117">
        <v>89</v>
      </c>
      <c r="C2556" s="119">
        <v>14.12</v>
      </c>
      <c r="D2556" s="117">
        <v>16.2</v>
      </c>
      <c r="E2556" s="117">
        <v>14.3</v>
      </c>
      <c r="F2556" s="117">
        <v>1</v>
      </c>
      <c r="G2556" s="117">
        <v>2</v>
      </c>
      <c r="H2556" s="117">
        <v>0.8</v>
      </c>
      <c r="J2556" s="235">
        <f t="shared" si="117"/>
        <v>16</v>
      </c>
      <c r="K2556" s="236">
        <f t="shared" si="119"/>
        <v>16.2</v>
      </c>
      <c r="L2556" s="236">
        <f t="shared" si="118"/>
        <v>14.12</v>
      </c>
    </row>
    <row r="2557" spans="1:12" hidden="1" x14ac:dyDescent="0.35">
      <c r="A2557" s="117">
        <v>16</v>
      </c>
      <c r="B2557" s="117">
        <v>90</v>
      </c>
      <c r="C2557" s="119">
        <v>13.780000000000001</v>
      </c>
      <c r="D2557" s="117">
        <v>14.5</v>
      </c>
      <c r="E2557" s="117">
        <v>12.6</v>
      </c>
      <c r="F2557" s="117">
        <v>1</v>
      </c>
      <c r="G2557" s="117">
        <v>2</v>
      </c>
      <c r="H2557" s="117">
        <v>0.4</v>
      </c>
      <c r="J2557" s="235">
        <f t="shared" si="117"/>
        <v>16</v>
      </c>
      <c r="K2557" s="236">
        <f t="shared" si="119"/>
        <v>14.5</v>
      </c>
      <c r="L2557" s="236">
        <f t="shared" si="118"/>
        <v>13.780000000000001</v>
      </c>
    </row>
    <row r="2558" spans="1:12" hidden="1" x14ac:dyDescent="0.35">
      <c r="A2558" s="117">
        <v>16</v>
      </c>
      <c r="B2558" s="117">
        <v>91</v>
      </c>
      <c r="C2558" s="119">
        <v>13.09</v>
      </c>
      <c r="D2558" s="117">
        <v>13</v>
      </c>
      <c r="E2558" s="117">
        <v>11.4</v>
      </c>
      <c r="F2558" s="117">
        <v>1</v>
      </c>
      <c r="G2558" s="117">
        <v>2</v>
      </c>
      <c r="H2558" s="117">
        <v>0.4</v>
      </c>
      <c r="J2558" s="235">
        <f t="shared" si="117"/>
        <v>16</v>
      </c>
      <c r="K2558" s="236">
        <f t="shared" si="119"/>
        <v>13</v>
      </c>
      <c r="L2558" s="236">
        <f t="shared" si="118"/>
        <v>13.09</v>
      </c>
    </row>
    <row r="2559" spans="1:12" hidden="1" x14ac:dyDescent="0.35">
      <c r="A2559" s="117">
        <v>16</v>
      </c>
      <c r="B2559" s="117">
        <v>92</v>
      </c>
      <c r="C2559" s="119">
        <v>12.76</v>
      </c>
      <c r="D2559" s="117">
        <v>12.5</v>
      </c>
      <c r="E2559" s="117">
        <v>10.9</v>
      </c>
      <c r="F2559" s="117">
        <v>1</v>
      </c>
      <c r="G2559" s="117">
        <v>2</v>
      </c>
      <c r="H2559" s="117">
        <v>0.3</v>
      </c>
      <c r="J2559" s="235">
        <f t="shared" si="117"/>
        <v>16</v>
      </c>
      <c r="K2559" s="236">
        <f t="shared" si="119"/>
        <v>12.5</v>
      </c>
      <c r="L2559" s="236">
        <f t="shared" si="118"/>
        <v>12.76</v>
      </c>
    </row>
    <row r="2560" spans="1:12" hidden="1" x14ac:dyDescent="0.35">
      <c r="A2560" s="117">
        <v>16</v>
      </c>
      <c r="B2560" s="117">
        <v>93</v>
      </c>
      <c r="C2560" s="119">
        <v>13.51</v>
      </c>
      <c r="D2560" s="117">
        <v>15.2</v>
      </c>
      <c r="E2560" s="117">
        <v>13.4</v>
      </c>
      <c r="F2560" s="117">
        <v>1</v>
      </c>
      <c r="G2560" s="117">
        <v>2</v>
      </c>
      <c r="H2560" s="117">
        <v>0.7</v>
      </c>
      <c r="J2560" s="235">
        <f t="shared" si="117"/>
        <v>16</v>
      </c>
      <c r="K2560" s="236">
        <f t="shared" si="119"/>
        <v>15.2</v>
      </c>
      <c r="L2560" s="236">
        <f t="shared" si="118"/>
        <v>13.51</v>
      </c>
    </row>
    <row r="2561" spans="1:12" hidden="1" x14ac:dyDescent="0.35">
      <c r="A2561" s="117">
        <v>16</v>
      </c>
      <c r="B2561" s="117">
        <v>94</v>
      </c>
      <c r="C2561" s="119">
        <v>12.629999999999999</v>
      </c>
      <c r="D2561" s="117">
        <v>11.3</v>
      </c>
      <c r="E2561" s="117">
        <v>10.3</v>
      </c>
      <c r="F2561" s="117">
        <v>1</v>
      </c>
      <c r="G2561" s="117">
        <v>2</v>
      </c>
      <c r="H2561" s="117">
        <v>0.5</v>
      </c>
      <c r="J2561" s="235">
        <f t="shared" si="117"/>
        <v>16</v>
      </c>
      <c r="K2561" s="236">
        <f t="shared" si="119"/>
        <v>11.3</v>
      </c>
      <c r="L2561" s="236">
        <f t="shared" si="118"/>
        <v>12.629999999999999</v>
      </c>
    </row>
    <row r="2562" spans="1:12" hidden="1" x14ac:dyDescent="0.35">
      <c r="A2562" s="117">
        <v>16</v>
      </c>
      <c r="B2562" s="117">
        <v>95</v>
      </c>
      <c r="C2562" s="119">
        <v>12.76</v>
      </c>
      <c r="D2562" s="117">
        <v>12</v>
      </c>
      <c r="E2562" s="117">
        <v>10.5</v>
      </c>
      <c r="F2562" s="117">
        <v>1</v>
      </c>
      <c r="G2562" s="117">
        <v>2</v>
      </c>
      <c r="H2562" s="117">
        <v>0.7</v>
      </c>
      <c r="J2562" s="235">
        <f t="shared" si="117"/>
        <v>16</v>
      </c>
      <c r="K2562" s="236">
        <f t="shared" si="119"/>
        <v>12</v>
      </c>
      <c r="L2562" s="236">
        <f t="shared" si="118"/>
        <v>12.76</v>
      </c>
    </row>
    <row r="2563" spans="1:12" hidden="1" x14ac:dyDescent="0.35">
      <c r="A2563" s="117">
        <v>16</v>
      </c>
      <c r="B2563" s="117">
        <v>96</v>
      </c>
      <c r="C2563" s="119">
        <v>14.059999999999999</v>
      </c>
      <c r="D2563" s="117">
        <v>15</v>
      </c>
      <c r="E2563" s="117">
        <v>13.3</v>
      </c>
      <c r="F2563" s="117">
        <v>1</v>
      </c>
      <c r="G2563" s="117">
        <v>2</v>
      </c>
      <c r="H2563" s="117">
        <v>0.4</v>
      </c>
      <c r="J2563" s="235">
        <f t="shared" si="117"/>
        <v>16</v>
      </c>
      <c r="K2563" s="236">
        <f t="shared" si="119"/>
        <v>15</v>
      </c>
      <c r="L2563" s="236">
        <f t="shared" si="118"/>
        <v>14.059999999999999</v>
      </c>
    </row>
    <row r="2564" spans="1:12" hidden="1" x14ac:dyDescent="0.35">
      <c r="A2564" s="117">
        <v>16</v>
      </c>
      <c r="B2564" s="117">
        <v>97</v>
      </c>
      <c r="C2564" s="119">
        <v>14.040000000000001</v>
      </c>
      <c r="D2564" s="117">
        <v>15.7</v>
      </c>
      <c r="E2564" s="117">
        <v>14.3</v>
      </c>
      <c r="F2564" s="117">
        <v>1</v>
      </c>
      <c r="G2564" s="117">
        <v>2</v>
      </c>
      <c r="H2564" s="117">
        <v>0.4</v>
      </c>
      <c r="J2564" s="235">
        <f t="shared" si="117"/>
        <v>16</v>
      </c>
      <c r="K2564" s="236">
        <f t="shared" si="119"/>
        <v>15.7</v>
      </c>
      <c r="L2564" s="236">
        <f t="shared" si="118"/>
        <v>14.040000000000001</v>
      </c>
    </row>
    <row r="2565" spans="1:12" hidden="1" x14ac:dyDescent="0.35">
      <c r="A2565" s="117">
        <v>16</v>
      </c>
      <c r="B2565" s="117">
        <v>98</v>
      </c>
      <c r="C2565" s="119">
        <v>15.02</v>
      </c>
      <c r="D2565" s="117">
        <v>21.1</v>
      </c>
      <c r="E2565" s="117">
        <v>18</v>
      </c>
      <c r="F2565" s="117">
        <v>1</v>
      </c>
      <c r="G2565" s="117">
        <v>2</v>
      </c>
      <c r="H2565" s="117">
        <v>1</v>
      </c>
      <c r="J2565" s="235">
        <f t="shared" si="117"/>
        <v>16</v>
      </c>
      <c r="K2565" s="236">
        <f t="shared" si="119"/>
        <v>21.1</v>
      </c>
      <c r="L2565" s="236">
        <f t="shared" si="118"/>
        <v>15.02</v>
      </c>
    </row>
    <row r="2566" spans="1:12" hidden="1" x14ac:dyDescent="0.35">
      <c r="A2566" s="117">
        <v>16</v>
      </c>
      <c r="B2566" s="117">
        <v>99</v>
      </c>
      <c r="C2566" s="119">
        <v>14.7</v>
      </c>
      <c r="D2566" s="117">
        <v>19.600000000000001</v>
      </c>
      <c r="E2566" s="117">
        <v>17.5</v>
      </c>
      <c r="F2566" s="117">
        <v>1</v>
      </c>
      <c r="G2566" s="117">
        <v>2</v>
      </c>
      <c r="H2566" s="117">
        <v>0.8</v>
      </c>
      <c r="J2566" s="235">
        <f t="shared" si="117"/>
        <v>16</v>
      </c>
      <c r="K2566" s="236">
        <f t="shared" si="119"/>
        <v>19.600000000000001</v>
      </c>
      <c r="L2566" s="236">
        <f t="shared" si="118"/>
        <v>14.7</v>
      </c>
    </row>
    <row r="2567" spans="1:12" hidden="1" x14ac:dyDescent="0.35">
      <c r="A2567" s="117">
        <v>16</v>
      </c>
      <c r="B2567" s="117">
        <v>100</v>
      </c>
      <c r="C2567" s="119">
        <v>15.709999999999999</v>
      </c>
      <c r="D2567" s="117">
        <v>22.8</v>
      </c>
      <c r="E2567" s="117">
        <v>21</v>
      </c>
      <c r="F2567" s="117">
        <v>1</v>
      </c>
      <c r="G2567" s="117">
        <v>2</v>
      </c>
      <c r="H2567" s="117">
        <v>0.9</v>
      </c>
      <c r="J2567" s="235">
        <f t="shared" si="117"/>
        <v>16</v>
      </c>
      <c r="K2567" s="236">
        <f t="shared" si="119"/>
        <v>22.8</v>
      </c>
      <c r="L2567" s="236">
        <f t="shared" si="118"/>
        <v>15.709999999999999</v>
      </c>
    </row>
    <row r="2568" spans="1:12" hidden="1" x14ac:dyDescent="0.35">
      <c r="A2568" s="117">
        <v>16</v>
      </c>
      <c r="B2568" s="117">
        <v>101</v>
      </c>
      <c r="C2568" s="119">
        <v>13.09</v>
      </c>
      <c r="D2568" s="117">
        <v>12.3</v>
      </c>
      <c r="E2568" s="117">
        <v>10.8</v>
      </c>
      <c r="F2568" s="117">
        <v>1</v>
      </c>
      <c r="G2568" s="117">
        <v>2</v>
      </c>
      <c r="H2568" s="117">
        <v>0.2</v>
      </c>
      <c r="J2568" s="235">
        <f t="shared" si="117"/>
        <v>16</v>
      </c>
      <c r="K2568" s="236">
        <f t="shared" si="119"/>
        <v>12.3</v>
      </c>
      <c r="L2568" s="236">
        <f t="shared" si="118"/>
        <v>13.09</v>
      </c>
    </row>
    <row r="2569" spans="1:12" hidden="1" x14ac:dyDescent="0.35">
      <c r="A2569" s="117">
        <v>16</v>
      </c>
      <c r="B2569" s="117">
        <v>102</v>
      </c>
      <c r="C2569" s="119">
        <v>13.4</v>
      </c>
      <c r="D2569" s="117">
        <v>14.4</v>
      </c>
      <c r="E2569" s="117">
        <v>13.3</v>
      </c>
      <c r="F2569" s="117">
        <v>1</v>
      </c>
      <c r="G2569" s="117">
        <v>2</v>
      </c>
      <c r="H2569" s="117">
        <v>0.6</v>
      </c>
      <c r="J2569" s="235">
        <f t="shared" si="117"/>
        <v>16</v>
      </c>
      <c r="K2569" s="236">
        <f t="shared" si="119"/>
        <v>14.4</v>
      </c>
      <c r="L2569" s="236">
        <f t="shared" si="118"/>
        <v>13.4</v>
      </c>
    </row>
    <row r="2570" spans="1:12" hidden="1" x14ac:dyDescent="0.35">
      <c r="A2570" s="117">
        <v>16</v>
      </c>
      <c r="B2570" s="117">
        <v>103</v>
      </c>
      <c r="C2570" s="119">
        <v>13.780000000000001</v>
      </c>
      <c r="D2570" s="117">
        <v>15</v>
      </c>
      <c r="E2570" s="117">
        <v>13.6</v>
      </c>
      <c r="F2570" s="117">
        <v>1</v>
      </c>
      <c r="G2570" s="117">
        <v>2</v>
      </c>
      <c r="H2570" s="117">
        <v>0.4</v>
      </c>
      <c r="J2570" s="235">
        <f t="shared" si="117"/>
        <v>16</v>
      </c>
      <c r="K2570" s="236">
        <f t="shared" si="119"/>
        <v>15</v>
      </c>
      <c r="L2570" s="236">
        <f t="shared" si="118"/>
        <v>13.780000000000001</v>
      </c>
    </row>
    <row r="2571" spans="1:12" hidden="1" x14ac:dyDescent="0.35">
      <c r="A2571" s="117">
        <v>16</v>
      </c>
      <c r="B2571" s="117">
        <v>104</v>
      </c>
      <c r="C2571" s="119">
        <v>15</v>
      </c>
      <c r="D2571" s="117">
        <v>21.1</v>
      </c>
      <c r="E2571" s="117">
        <v>19</v>
      </c>
      <c r="F2571" s="117">
        <v>1</v>
      </c>
      <c r="G2571" s="117">
        <v>2</v>
      </c>
      <c r="H2571" s="117">
        <v>0.9</v>
      </c>
      <c r="J2571" s="235">
        <f t="shared" ref="J2571:J2634" si="120">+A2571</f>
        <v>16</v>
      </c>
      <c r="K2571" s="236">
        <f t="shared" si="119"/>
        <v>21.1</v>
      </c>
      <c r="L2571" s="236">
        <f t="shared" ref="L2571:L2634" si="121">+C2571</f>
        <v>15</v>
      </c>
    </row>
    <row r="2572" spans="1:12" hidden="1" x14ac:dyDescent="0.35">
      <c r="A2572" s="117">
        <v>16</v>
      </c>
      <c r="B2572" s="117">
        <v>105</v>
      </c>
      <c r="C2572" s="119">
        <v>13.809999999999999</v>
      </c>
      <c r="D2572" s="117">
        <v>16.7</v>
      </c>
      <c r="E2572" s="117">
        <v>14.6</v>
      </c>
      <c r="F2572" s="117">
        <v>1</v>
      </c>
      <c r="G2572" s="117">
        <v>2</v>
      </c>
      <c r="H2572" s="117">
        <v>0.8</v>
      </c>
      <c r="J2572" s="235">
        <f t="shared" si="120"/>
        <v>16</v>
      </c>
      <c r="K2572" s="236">
        <f t="shared" si="119"/>
        <v>16.7</v>
      </c>
      <c r="L2572" s="236">
        <f t="shared" si="121"/>
        <v>13.809999999999999</v>
      </c>
    </row>
    <row r="2573" spans="1:12" hidden="1" x14ac:dyDescent="0.35">
      <c r="A2573" s="117">
        <v>16</v>
      </c>
      <c r="B2573" s="117">
        <v>106</v>
      </c>
      <c r="C2573" s="119">
        <v>13.99</v>
      </c>
      <c r="D2573" s="117">
        <v>17.5</v>
      </c>
      <c r="E2573" s="117">
        <v>16</v>
      </c>
      <c r="F2573" s="117">
        <v>1</v>
      </c>
      <c r="G2573" s="117">
        <v>2</v>
      </c>
      <c r="H2573" s="117">
        <v>0.4</v>
      </c>
      <c r="J2573" s="235">
        <f t="shared" si="120"/>
        <v>16</v>
      </c>
      <c r="K2573" s="236">
        <f t="shared" si="119"/>
        <v>17.5</v>
      </c>
      <c r="L2573" s="236">
        <f t="shared" si="121"/>
        <v>13.99</v>
      </c>
    </row>
    <row r="2574" spans="1:12" hidden="1" x14ac:dyDescent="0.35">
      <c r="A2574" s="117">
        <v>16</v>
      </c>
      <c r="B2574" s="117">
        <v>107</v>
      </c>
      <c r="C2574" s="119">
        <v>13.59</v>
      </c>
      <c r="D2574" s="117">
        <v>14.2</v>
      </c>
      <c r="E2574" s="117">
        <v>13.6</v>
      </c>
      <c r="F2574" s="117">
        <v>1</v>
      </c>
      <c r="G2574" s="117">
        <v>2</v>
      </c>
      <c r="H2574" s="117">
        <v>0.5</v>
      </c>
      <c r="J2574" s="235">
        <f t="shared" si="120"/>
        <v>16</v>
      </c>
      <c r="K2574" s="236">
        <f t="shared" si="119"/>
        <v>14.2</v>
      </c>
      <c r="L2574" s="236">
        <f t="shared" si="121"/>
        <v>13.59</v>
      </c>
    </row>
    <row r="2575" spans="1:12" hidden="1" x14ac:dyDescent="0.35">
      <c r="A2575" s="117">
        <v>16</v>
      </c>
      <c r="B2575" s="117">
        <v>108</v>
      </c>
      <c r="C2575" s="119">
        <v>13.1</v>
      </c>
      <c r="D2575" s="117">
        <v>13.5</v>
      </c>
      <c r="E2575" s="117">
        <v>12.5</v>
      </c>
      <c r="F2575" s="117">
        <v>1</v>
      </c>
      <c r="G2575" s="117">
        <v>2</v>
      </c>
      <c r="H2575" s="117">
        <v>0.4</v>
      </c>
      <c r="J2575" s="235">
        <f t="shared" si="120"/>
        <v>16</v>
      </c>
      <c r="K2575" s="236">
        <f t="shared" si="119"/>
        <v>13.5</v>
      </c>
      <c r="L2575" s="236">
        <f t="shared" si="121"/>
        <v>13.1</v>
      </c>
    </row>
    <row r="2576" spans="1:12" hidden="1" x14ac:dyDescent="0.35">
      <c r="A2576" s="117">
        <v>16</v>
      </c>
      <c r="B2576" s="117">
        <v>109</v>
      </c>
      <c r="C2576" s="119">
        <v>14.440000000000001</v>
      </c>
      <c r="D2576" s="117">
        <v>17.899999999999999</v>
      </c>
      <c r="E2576" s="117">
        <v>15.9</v>
      </c>
      <c r="F2576" s="117">
        <v>1</v>
      </c>
      <c r="G2576" s="117">
        <v>2</v>
      </c>
      <c r="H2576" s="117">
        <v>0.8</v>
      </c>
      <c r="J2576" s="235">
        <f t="shared" si="120"/>
        <v>16</v>
      </c>
      <c r="K2576" s="236">
        <f t="shared" si="119"/>
        <v>17.899999999999999</v>
      </c>
      <c r="L2576" s="236">
        <f t="shared" si="121"/>
        <v>14.440000000000001</v>
      </c>
    </row>
    <row r="2577" spans="1:12" hidden="1" x14ac:dyDescent="0.35">
      <c r="A2577" s="117">
        <v>16</v>
      </c>
      <c r="B2577" s="117">
        <v>110</v>
      </c>
      <c r="C2577" s="119">
        <v>13.440000000000001</v>
      </c>
      <c r="D2577" s="117">
        <v>14.1</v>
      </c>
      <c r="E2577" s="117">
        <v>11.8</v>
      </c>
      <c r="F2577" s="117">
        <v>2</v>
      </c>
      <c r="G2577" s="117">
        <v>3</v>
      </c>
      <c r="H2577" s="117">
        <v>0.4</v>
      </c>
      <c r="J2577" s="235">
        <f t="shared" si="120"/>
        <v>16</v>
      </c>
      <c r="K2577" s="236">
        <f t="shared" si="119"/>
        <v>14.1</v>
      </c>
      <c r="L2577" s="236">
        <f t="shared" si="121"/>
        <v>13.440000000000001</v>
      </c>
    </row>
    <row r="2578" spans="1:12" hidden="1" x14ac:dyDescent="0.35">
      <c r="A2578" s="117">
        <v>16</v>
      </c>
      <c r="B2578" s="117">
        <v>111</v>
      </c>
      <c r="C2578" s="119">
        <v>15.41</v>
      </c>
      <c r="D2578" s="117">
        <v>22.6</v>
      </c>
      <c r="E2578" s="117">
        <v>19.5</v>
      </c>
      <c r="F2578" s="117">
        <v>2</v>
      </c>
      <c r="G2578" s="117">
        <v>3</v>
      </c>
      <c r="H2578" s="117">
        <v>1.2</v>
      </c>
      <c r="J2578" s="235">
        <f t="shared" si="120"/>
        <v>16</v>
      </c>
      <c r="K2578" s="236">
        <f t="shared" si="119"/>
        <v>22.6</v>
      </c>
      <c r="L2578" s="236">
        <f t="shared" si="121"/>
        <v>15.41</v>
      </c>
    </row>
    <row r="2579" spans="1:12" hidden="1" x14ac:dyDescent="0.35">
      <c r="A2579" s="117">
        <v>16</v>
      </c>
      <c r="B2579" s="117">
        <v>112</v>
      </c>
      <c r="C2579" s="119">
        <v>13.87</v>
      </c>
      <c r="D2579" s="117">
        <v>14.4</v>
      </c>
      <c r="E2579" s="117">
        <v>12.8</v>
      </c>
      <c r="F2579" s="117">
        <v>2</v>
      </c>
      <c r="G2579" s="117">
        <v>3</v>
      </c>
      <c r="H2579" s="117">
        <v>0.9</v>
      </c>
      <c r="J2579" s="235">
        <f t="shared" si="120"/>
        <v>16</v>
      </c>
      <c r="K2579" s="236">
        <f t="shared" ref="K2579:K2642" si="122">+D2579</f>
        <v>14.4</v>
      </c>
      <c r="L2579" s="236">
        <f t="shared" si="121"/>
        <v>13.87</v>
      </c>
    </row>
    <row r="2580" spans="1:12" hidden="1" x14ac:dyDescent="0.35">
      <c r="A2580" s="117">
        <v>16</v>
      </c>
      <c r="B2580" s="117">
        <v>113</v>
      </c>
      <c r="C2580" s="119">
        <v>15.4</v>
      </c>
      <c r="D2580" s="117">
        <v>21</v>
      </c>
      <c r="E2580" s="117">
        <v>18.5</v>
      </c>
      <c r="F2580" s="117">
        <v>2</v>
      </c>
      <c r="G2580" s="117">
        <v>3</v>
      </c>
      <c r="H2580" s="117">
        <v>0.7</v>
      </c>
      <c r="J2580" s="235">
        <f t="shared" si="120"/>
        <v>16</v>
      </c>
      <c r="K2580" s="236">
        <f t="shared" si="122"/>
        <v>21</v>
      </c>
      <c r="L2580" s="236">
        <f t="shared" si="121"/>
        <v>15.4</v>
      </c>
    </row>
    <row r="2581" spans="1:12" hidden="1" x14ac:dyDescent="0.35">
      <c r="A2581" s="117">
        <v>16</v>
      </c>
      <c r="B2581" s="117">
        <v>114</v>
      </c>
      <c r="C2581" s="119">
        <v>13.959999999999999</v>
      </c>
      <c r="D2581" s="117">
        <v>15.9</v>
      </c>
      <c r="E2581" s="117">
        <v>14.4</v>
      </c>
      <c r="F2581" s="117">
        <v>2</v>
      </c>
      <c r="G2581" s="117">
        <v>3</v>
      </c>
      <c r="H2581" s="117">
        <v>0.8</v>
      </c>
      <c r="J2581" s="235">
        <f t="shared" si="120"/>
        <v>16</v>
      </c>
      <c r="K2581" s="236">
        <f t="shared" si="122"/>
        <v>15.9</v>
      </c>
      <c r="L2581" s="236">
        <f t="shared" si="121"/>
        <v>13.959999999999999</v>
      </c>
    </row>
    <row r="2582" spans="1:12" hidden="1" x14ac:dyDescent="0.35">
      <c r="A2582" s="117">
        <v>16</v>
      </c>
      <c r="B2582" s="117">
        <v>115</v>
      </c>
      <c r="C2582" s="119">
        <v>15.74</v>
      </c>
      <c r="D2582" s="117">
        <v>23.4</v>
      </c>
      <c r="E2582" s="117">
        <v>20.3</v>
      </c>
      <c r="F2582" s="117">
        <v>2</v>
      </c>
      <c r="G2582" s="117">
        <v>3</v>
      </c>
      <c r="H2582" s="117">
        <v>1</v>
      </c>
      <c r="J2582" s="235">
        <f t="shared" si="120"/>
        <v>16</v>
      </c>
      <c r="K2582" s="236">
        <f t="shared" si="122"/>
        <v>23.4</v>
      </c>
      <c r="L2582" s="236">
        <f t="shared" si="121"/>
        <v>15.74</v>
      </c>
    </row>
    <row r="2583" spans="1:12" hidden="1" x14ac:dyDescent="0.35">
      <c r="A2583" s="117">
        <v>16</v>
      </c>
      <c r="B2583" s="117">
        <v>116</v>
      </c>
      <c r="C2583" s="119">
        <v>14.05</v>
      </c>
      <c r="D2583" s="117">
        <v>15.9</v>
      </c>
      <c r="E2583" s="117">
        <v>13.5</v>
      </c>
      <c r="F2583" s="117">
        <v>2</v>
      </c>
      <c r="G2583" s="117">
        <v>3</v>
      </c>
      <c r="H2583" s="117">
        <v>0.7</v>
      </c>
      <c r="J2583" s="235">
        <f t="shared" si="120"/>
        <v>16</v>
      </c>
      <c r="K2583" s="236">
        <f t="shared" si="122"/>
        <v>15.9</v>
      </c>
      <c r="L2583" s="236">
        <f t="shared" si="121"/>
        <v>14.05</v>
      </c>
    </row>
    <row r="2584" spans="1:12" hidden="1" x14ac:dyDescent="0.35">
      <c r="A2584" s="117">
        <v>16</v>
      </c>
      <c r="B2584" s="117">
        <v>117</v>
      </c>
      <c r="C2584" s="119">
        <v>15.280000000000001</v>
      </c>
      <c r="D2584" s="117">
        <v>19.100000000000001</v>
      </c>
      <c r="E2584" s="117">
        <v>17.399999999999999</v>
      </c>
      <c r="F2584" s="117">
        <v>2</v>
      </c>
      <c r="G2584" s="117">
        <v>3</v>
      </c>
      <c r="H2584" s="117">
        <v>0.6</v>
      </c>
      <c r="J2584" s="235">
        <f t="shared" si="120"/>
        <v>16</v>
      </c>
      <c r="K2584" s="236">
        <f t="shared" si="122"/>
        <v>19.100000000000001</v>
      </c>
      <c r="L2584" s="236">
        <f t="shared" si="121"/>
        <v>15.280000000000001</v>
      </c>
    </row>
    <row r="2585" spans="1:12" hidden="1" x14ac:dyDescent="0.35">
      <c r="A2585" s="117">
        <v>16</v>
      </c>
      <c r="B2585" s="117">
        <v>118</v>
      </c>
      <c r="C2585" s="119">
        <v>13.690000000000001</v>
      </c>
      <c r="D2585" s="117">
        <v>15.1</v>
      </c>
      <c r="E2585" s="117">
        <v>13.2</v>
      </c>
      <c r="F2585" s="117">
        <v>2</v>
      </c>
      <c r="G2585" s="117">
        <v>3</v>
      </c>
      <c r="H2585" s="117">
        <v>0.5</v>
      </c>
      <c r="J2585" s="235">
        <f t="shared" si="120"/>
        <v>16</v>
      </c>
      <c r="K2585" s="236">
        <f t="shared" si="122"/>
        <v>15.1</v>
      </c>
      <c r="L2585" s="236">
        <f t="shared" si="121"/>
        <v>13.690000000000001</v>
      </c>
    </row>
    <row r="2586" spans="1:12" hidden="1" x14ac:dyDescent="0.35">
      <c r="A2586" s="117">
        <v>16</v>
      </c>
      <c r="B2586" s="117">
        <v>119</v>
      </c>
      <c r="C2586" s="119">
        <v>15.01</v>
      </c>
      <c r="D2586" s="117">
        <v>20.399999999999999</v>
      </c>
      <c r="E2586" s="117">
        <v>16.899999999999999</v>
      </c>
      <c r="F2586" s="117">
        <v>2</v>
      </c>
      <c r="G2586" s="117">
        <v>3</v>
      </c>
      <c r="H2586" s="117">
        <v>2.5</v>
      </c>
      <c r="J2586" s="235">
        <f t="shared" si="120"/>
        <v>16</v>
      </c>
      <c r="K2586" s="236">
        <f t="shared" si="122"/>
        <v>20.399999999999999</v>
      </c>
      <c r="L2586" s="236">
        <f t="shared" si="121"/>
        <v>15.01</v>
      </c>
    </row>
    <row r="2587" spans="1:12" hidden="1" x14ac:dyDescent="0.35">
      <c r="A2587" s="117">
        <v>16</v>
      </c>
      <c r="B2587" s="117">
        <v>120</v>
      </c>
      <c r="C2587" s="119">
        <v>13.36</v>
      </c>
      <c r="D2587" s="117">
        <v>12.8</v>
      </c>
      <c r="E2587" s="117">
        <v>11.3</v>
      </c>
      <c r="F2587" s="117">
        <v>2</v>
      </c>
      <c r="G2587" s="117">
        <v>3</v>
      </c>
      <c r="H2587" s="117">
        <v>0.6</v>
      </c>
      <c r="J2587" s="235">
        <f t="shared" si="120"/>
        <v>16</v>
      </c>
      <c r="K2587" s="236">
        <f t="shared" si="122"/>
        <v>12.8</v>
      </c>
      <c r="L2587" s="236">
        <f t="shared" si="121"/>
        <v>13.36</v>
      </c>
    </row>
    <row r="2588" spans="1:12" hidden="1" x14ac:dyDescent="0.35">
      <c r="A2588" s="117">
        <v>16</v>
      </c>
      <c r="B2588" s="117">
        <v>121</v>
      </c>
      <c r="C2588" s="119">
        <v>13.419999999999998</v>
      </c>
      <c r="D2588" s="117">
        <v>13.6</v>
      </c>
      <c r="E2588" s="117">
        <v>12</v>
      </c>
      <c r="F2588" s="117">
        <v>2</v>
      </c>
      <c r="G2588" s="117">
        <v>3</v>
      </c>
      <c r="H2588" s="117">
        <v>0.7</v>
      </c>
      <c r="J2588" s="235">
        <f t="shared" si="120"/>
        <v>16</v>
      </c>
      <c r="K2588" s="236">
        <f t="shared" si="122"/>
        <v>13.6</v>
      </c>
      <c r="L2588" s="236">
        <f t="shared" si="121"/>
        <v>13.419999999999998</v>
      </c>
    </row>
    <row r="2589" spans="1:12" hidden="1" x14ac:dyDescent="0.35">
      <c r="A2589" s="117">
        <v>16</v>
      </c>
      <c r="B2589" s="117">
        <v>122</v>
      </c>
      <c r="C2589" s="119">
        <v>14.62</v>
      </c>
      <c r="D2589" s="117">
        <v>19.3</v>
      </c>
      <c r="E2589" s="117">
        <v>17.3</v>
      </c>
      <c r="F2589" s="117">
        <v>2</v>
      </c>
      <c r="G2589" s="117">
        <v>3</v>
      </c>
      <c r="H2589" s="117">
        <v>0.8</v>
      </c>
      <c r="J2589" s="235">
        <f t="shared" si="120"/>
        <v>16</v>
      </c>
      <c r="K2589" s="236">
        <f t="shared" si="122"/>
        <v>19.3</v>
      </c>
      <c r="L2589" s="236">
        <f t="shared" si="121"/>
        <v>14.62</v>
      </c>
    </row>
    <row r="2590" spans="1:12" hidden="1" x14ac:dyDescent="0.35">
      <c r="A2590" s="117">
        <v>16</v>
      </c>
      <c r="B2590" s="117">
        <v>123</v>
      </c>
      <c r="C2590" s="119">
        <v>14.02</v>
      </c>
      <c r="D2590" s="117">
        <v>14.6</v>
      </c>
      <c r="E2590" s="117">
        <v>13.8</v>
      </c>
      <c r="F2590" s="117">
        <v>2</v>
      </c>
      <c r="G2590" s="117">
        <v>3</v>
      </c>
      <c r="H2590" s="117">
        <v>0.4</v>
      </c>
      <c r="J2590" s="235">
        <f t="shared" si="120"/>
        <v>16</v>
      </c>
      <c r="K2590" s="236">
        <f t="shared" si="122"/>
        <v>14.6</v>
      </c>
      <c r="L2590" s="236">
        <f t="shared" si="121"/>
        <v>14.02</v>
      </c>
    </row>
    <row r="2591" spans="1:12" hidden="1" x14ac:dyDescent="0.35">
      <c r="A2591" s="117">
        <v>16</v>
      </c>
      <c r="B2591" s="117">
        <v>124</v>
      </c>
      <c r="C2591" s="119">
        <v>13.34</v>
      </c>
      <c r="D2591" s="117">
        <v>13.6</v>
      </c>
      <c r="E2591" s="117">
        <v>12.4</v>
      </c>
      <c r="F2591" s="117">
        <v>2</v>
      </c>
      <c r="G2591" s="117">
        <v>3</v>
      </c>
      <c r="H2591" s="117">
        <v>0.2</v>
      </c>
      <c r="J2591" s="235">
        <f t="shared" si="120"/>
        <v>16</v>
      </c>
      <c r="K2591" s="236">
        <f t="shared" si="122"/>
        <v>13.6</v>
      </c>
      <c r="L2591" s="236">
        <f t="shared" si="121"/>
        <v>13.34</v>
      </c>
    </row>
    <row r="2592" spans="1:12" hidden="1" x14ac:dyDescent="0.35">
      <c r="A2592" s="117">
        <v>16</v>
      </c>
      <c r="B2592" s="117">
        <v>125</v>
      </c>
      <c r="C2592" s="119">
        <v>13.12</v>
      </c>
      <c r="D2592" s="117">
        <v>14.3</v>
      </c>
      <c r="E2592" s="117">
        <v>13</v>
      </c>
      <c r="F2592" s="117">
        <v>2</v>
      </c>
      <c r="G2592" s="117">
        <v>3</v>
      </c>
      <c r="H2592" s="117">
        <v>0.3</v>
      </c>
      <c r="J2592" s="235">
        <f t="shared" si="120"/>
        <v>16</v>
      </c>
      <c r="K2592" s="236">
        <f t="shared" si="122"/>
        <v>14.3</v>
      </c>
      <c r="L2592" s="236">
        <f t="shared" si="121"/>
        <v>13.12</v>
      </c>
    </row>
    <row r="2593" spans="1:12" hidden="1" x14ac:dyDescent="0.35">
      <c r="A2593" s="117">
        <v>16</v>
      </c>
      <c r="B2593" s="117">
        <v>126</v>
      </c>
      <c r="C2593" s="119">
        <v>15.180000000000001</v>
      </c>
      <c r="D2593" s="117">
        <v>23.7</v>
      </c>
      <c r="E2593" s="117">
        <v>19.5</v>
      </c>
      <c r="F2593" s="117">
        <v>2</v>
      </c>
      <c r="G2593" s="117">
        <v>3</v>
      </c>
      <c r="H2593" s="117">
        <v>2.7</v>
      </c>
      <c r="J2593" s="235">
        <f t="shared" si="120"/>
        <v>16</v>
      </c>
      <c r="K2593" s="236">
        <f t="shared" si="122"/>
        <v>23.7</v>
      </c>
      <c r="L2593" s="236">
        <f t="shared" si="121"/>
        <v>15.180000000000001</v>
      </c>
    </row>
    <row r="2594" spans="1:12" hidden="1" x14ac:dyDescent="0.35">
      <c r="A2594" s="117">
        <v>16</v>
      </c>
      <c r="B2594" s="117">
        <v>127</v>
      </c>
      <c r="C2594" s="119">
        <v>15.24</v>
      </c>
      <c r="D2594" s="117">
        <v>20.399999999999999</v>
      </c>
      <c r="E2594" s="117">
        <v>18.5</v>
      </c>
      <c r="F2594" s="117">
        <v>2</v>
      </c>
      <c r="G2594" s="117">
        <v>4</v>
      </c>
      <c r="H2594" s="117">
        <v>1.2</v>
      </c>
      <c r="J2594" s="235">
        <f t="shared" si="120"/>
        <v>16</v>
      </c>
      <c r="K2594" s="236">
        <f t="shared" si="122"/>
        <v>20.399999999999999</v>
      </c>
      <c r="L2594" s="236">
        <f t="shared" si="121"/>
        <v>15.24</v>
      </c>
    </row>
    <row r="2595" spans="1:12" hidden="1" x14ac:dyDescent="0.35">
      <c r="A2595" s="117">
        <v>16</v>
      </c>
      <c r="B2595" s="117">
        <v>128</v>
      </c>
      <c r="C2595" s="119">
        <v>14.419999999999998</v>
      </c>
      <c r="D2595" s="117">
        <v>18.7</v>
      </c>
      <c r="E2595" s="117">
        <v>15.2</v>
      </c>
      <c r="F2595" s="117">
        <v>2</v>
      </c>
      <c r="G2595" s="117">
        <v>4</v>
      </c>
      <c r="H2595" s="117">
        <v>2.2000000000000002</v>
      </c>
      <c r="J2595" s="235">
        <f t="shared" si="120"/>
        <v>16</v>
      </c>
      <c r="K2595" s="236">
        <f t="shared" si="122"/>
        <v>18.7</v>
      </c>
      <c r="L2595" s="236">
        <f t="shared" si="121"/>
        <v>14.419999999999998</v>
      </c>
    </row>
    <row r="2596" spans="1:12" hidden="1" x14ac:dyDescent="0.35">
      <c r="A2596" s="117">
        <v>16</v>
      </c>
      <c r="B2596" s="117">
        <v>129</v>
      </c>
      <c r="C2596" s="119">
        <v>14.219999999999999</v>
      </c>
      <c r="D2596" s="117">
        <v>15.1</v>
      </c>
      <c r="E2596" s="117">
        <v>13.9</v>
      </c>
      <c r="F2596" s="117">
        <v>2</v>
      </c>
      <c r="G2596" s="117">
        <v>3</v>
      </c>
      <c r="H2596" s="117">
        <v>0.4</v>
      </c>
      <c r="J2596" s="235">
        <f t="shared" si="120"/>
        <v>16</v>
      </c>
      <c r="K2596" s="236">
        <f t="shared" si="122"/>
        <v>15.1</v>
      </c>
      <c r="L2596" s="236">
        <f t="shared" si="121"/>
        <v>14.219999999999999</v>
      </c>
    </row>
    <row r="2597" spans="1:12" hidden="1" x14ac:dyDescent="0.35">
      <c r="A2597" s="117">
        <v>16</v>
      </c>
      <c r="B2597" s="117">
        <v>130</v>
      </c>
      <c r="C2597" s="119">
        <v>13.790000000000001</v>
      </c>
      <c r="D2597" s="117">
        <v>18.7</v>
      </c>
      <c r="E2597" s="117">
        <v>15.5</v>
      </c>
      <c r="F2597" s="117">
        <v>2</v>
      </c>
      <c r="G2597" s="117">
        <v>3</v>
      </c>
      <c r="H2597" s="117">
        <v>0.9</v>
      </c>
      <c r="J2597" s="235">
        <f t="shared" si="120"/>
        <v>16</v>
      </c>
      <c r="K2597" s="236">
        <f t="shared" si="122"/>
        <v>18.7</v>
      </c>
      <c r="L2597" s="236">
        <f t="shared" si="121"/>
        <v>13.790000000000001</v>
      </c>
    </row>
    <row r="2598" spans="1:12" hidden="1" x14ac:dyDescent="0.35">
      <c r="A2598" s="117">
        <v>16</v>
      </c>
      <c r="B2598" s="117">
        <v>131</v>
      </c>
      <c r="C2598" s="119">
        <v>14.180000000000001</v>
      </c>
      <c r="D2598" s="117">
        <v>16.8</v>
      </c>
      <c r="E2598" s="117">
        <v>14.7</v>
      </c>
      <c r="F2598" s="117">
        <v>2</v>
      </c>
      <c r="G2598" s="117">
        <v>3</v>
      </c>
      <c r="H2598" s="117">
        <v>0.4</v>
      </c>
      <c r="J2598" s="235">
        <f t="shared" si="120"/>
        <v>16</v>
      </c>
      <c r="K2598" s="236">
        <f t="shared" si="122"/>
        <v>16.8</v>
      </c>
      <c r="L2598" s="236">
        <f t="shared" si="121"/>
        <v>14.180000000000001</v>
      </c>
    </row>
    <row r="2599" spans="1:12" hidden="1" x14ac:dyDescent="0.35">
      <c r="A2599" s="117">
        <v>16</v>
      </c>
      <c r="B2599" s="117">
        <v>132</v>
      </c>
      <c r="C2599" s="119">
        <v>13.24</v>
      </c>
      <c r="D2599" s="117">
        <v>14.7</v>
      </c>
      <c r="E2599" s="117">
        <v>12.2</v>
      </c>
      <c r="F2599" s="117">
        <v>2</v>
      </c>
      <c r="G2599" s="117">
        <v>3</v>
      </c>
      <c r="H2599" s="117">
        <v>0.7</v>
      </c>
      <c r="J2599" s="235">
        <f t="shared" si="120"/>
        <v>16</v>
      </c>
      <c r="K2599" s="236">
        <f t="shared" si="122"/>
        <v>14.7</v>
      </c>
      <c r="L2599" s="236">
        <f t="shared" si="121"/>
        <v>13.24</v>
      </c>
    </row>
    <row r="2600" spans="1:12" hidden="1" x14ac:dyDescent="0.35">
      <c r="A2600" s="117">
        <v>16</v>
      </c>
      <c r="B2600" s="117">
        <v>133</v>
      </c>
      <c r="C2600" s="119">
        <v>13.819999999999999</v>
      </c>
      <c r="D2600" s="117">
        <v>15.2</v>
      </c>
      <c r="E2600" s="117">
        <v>13.5</v>
      </c>
      <c r="F2600" s="117">
        <v>2</v>
      </c>
      <c r="G2600" s="117">
        <v>3</v>
      </c>
      <c r="H2600" s="117">
        <v>0.4</v>
      </c>
      <c r="J2600" s="235">
        <f t="shared" si="120"/>
        <v>16</v>
      </c>
      <c r="K2600" s="236">
        <f t="shared" si="122"/>
        <v>15.2</v>
      </c>
      <c r="L2600" s="236">
        <f t="shared" si="121"/>
        <v>13.819999999999999</v>
      </c>
    </row>
    <row r="2601" spans="1:12" hidden="1" x14ac:dyDescent="0.35">
      <c r="A2601" s="117">
        <v>16</v>
      </c>
      <c r="B2601" s="117">
        <v>134</v>
      </c>
      <c r="C2601" s="119">
        <v>13.99</v>
      </c>
      <c r="D2601" s="117">
        <v>13.7</v>
      </c>
      <c r="E2601" s="117">
        <v>12.9</v>
      </c>
      <c r="F2601" s="117">
        <v>2</v>
      </c>
      <c r="G2601" s="117">
        <v>3</v>
      </c>
      <c r="H2601" s="117">
        <v>0.3</v>
      </c>
      <c r="J2601" s="235">
        <f t="shared" si="120"/>
        <v>16</v>
      </c>
      <c r="K2601" s="236">
        <f t="shared" si="122"/>
        <v>13.7</v>
      </c>
      <c r="L2601" s="236">
        <f t="shared" si="121"/>
        <v>13.99</v>
      </c>
    </row>
    <row r="2602" spans="1:12" hidden="1" x14ac:dyDescent="0.35">
      <c r="A2602" s="117">
        <v>16</v>
      </c>
      <c r="B2602" s="117">
        <v>135</v>
      </c>
      <c r="C2602" s="119">
        <v>13.830000000000002</v>
      </c>
      <c r="D2602" s="117">
        <v>14.1</v>
      </c>
      <c r="E2602" s="117">
        <v>12.2</v>
      </c>
      <c r="F2602" s="117">
        <v>2</v>
      </c>
      <c r="G2602" s="117">
        <v>3</v>
      </c>
      <c r="H2602" s="117">
        <v>0.4</v>
      </c>
      <c r="J2602" s="235">
        <f t="shared" si="120"/>
        <v>16</v>
      </c>
      <c r="K2602" s="236">
        <f t="shared" si="122"/>
        <v>14.1</v>
      </c>
      <c r="L2602" s="236">
        <f t="shared" si="121"/>
        <v>13.830000000000002</v>
      </c>
    </row>
    <row r="2603" spans="1:12" hidden="1" x14ac:dyDescent="0.35">
      <c r="A2603" s="117">
        <v>16</v>
      </c>
      <c r="B2603" s="117">
        <v>136</v>
      </c>
      <c r="C2603" s="119">
        <v>14.330000000000002</v>
      </c>
      <c r="D2603" s="117">
        <v>16.2</v>
      </c>
      <c r="E2603" s="117">
        <v>14.4</v>
      </c>
      <c r="F2603" s="117">
        <v>2</v>
      </c>
      <c r="G2603" s="117">
        <v>3</v>
      </c>
      <c r="H2603" s="117">
        <v>0.6</v>
      </c>
      <c r="J2603" s="235">
        <f t="shared" si="120"/>
        <v>16</v>
      </c>
      <c r="K2603" s="236">
        <f t="shared" si="122"/>
        <v>16.2</v>
      </c>
      <c r="L2603" s="236">
        <f t="shared" si="121"/>
        <v>14.330000000000002</v>
      </c>
    </row>
    <row r="2604" spans="1:12" hidden="1" x14ac:dyDescent="0.35">
      <c r="A2604" s="117">
        <v>16</v>
      </c>
      <c r="B2604" s="117">
        <v>137</v>
      </c>
      <c r="C2604" s="119">
        <v>13.280000000000001</v>
      </c>
      <c r="D2604" s="117">
        <v>13</v>
      </c>
      <c r="E2604" s="117">
        <v>11.8</v>
      </c>
      <c r="F2604" s="117">
        <v>2</v>
      </c>
      <c r="G2604" s="117">
        <v>3</v>
      </c>
      <c r="H2604" s="117">
        <v>0.4</v>
      </c>
      <c r="J2604" s="235">
        <f t="shared" si="120"/>
        <v>16</v>
      </c>
      <c r="K2604" s="236">
        <f t="shared" si="122"/>
        <v>13</v>
      </c>
      <c r="L2604" s="236">
        <f t="shared" si="121"/>
        <v>13.280000000000001</v>
      </c>
    </row>
    <row r="2605" spans="1:12" hidden="1" x14ac:dyDescent="0.35">
      <c r="A2605" s="117">
        <v>16</v>
      </c>
      <c r="B2605" s="117">
        <v>138</v>
      </c>
      <c r="C2605" s="119">
        <v>14.15</v>
      </c>
      <c r="D2605" s="117">
        <v>15.9</v>
      </c>
      <c r="E2605" s="117">
        <v>14.5</v>
      </c>
      <c r="F2605" s="117">
        <v>2</v>
      </c>
      <c r="G2605" s="117">
        <v>3</v>
      </c>
      <c r="H2605" s="117">
        <v>0.7</v>
      </c>
      <c r="J2605" s="235">
        <f t="shared" si="120"/>
        <v>16</v>
      </c>
      <c r="K2605" s="236">
        <f t="shared" si="122"/>
        <v>15.9</v>
      </c>
      <c r="L2605" s="236">
        <f t="shared" si="121"/>
        <v>14.15</v>
      </c>
    </row>
    <row r="2606" spans="1:12" hidden="1" x14ac:dyDescent="0.35">
      <c r="A2606" s="117">
        <v>16</v>
      </c>
      <c r="B2606" s="117">
        <v>139</v>
      </c>
      <c r="C2606" s="119">
        <v>16.380000000000003</v>
      </c>
      <c r="D2606" s="117">
        <v>26</v>
      </c>
      <c r="E2606" s="117">
        <v>22.2</v>
      </c>
      <c r="F2606" s="117">
        <v>2</v>
      </c>
      <c r="G2606" s="117">
        <v>4</v>
      </c>
      <c r="H2606" s="117">
        <v>2.2000000000000002</v>
      </c>
      <c r="J2606" s="235">
        <f t="shared" si="120"/>
        <v>16</v>
      </c>
      <c r="K2606" s="236">
        <f t="shared" si="122"/>
        <v>26</v>
      </c>
      <c r="L2606" s="236">
        <f t="shared" si="121"/>
        <v>16.380000000000003</v>
      </c>
    </row>
    <row r="2607" spans="1:12" hidden="1" x14ac:dyDescent="0.35">
      <c r="A2607" s="117">
        <v>16</v>
      </c>
      <c r="B2607" s="117">
        <v>140</v>
      </c>
      <c r="C2607" s="119">
        <v>14.99</v>
      </c>
      <c r="D2607" s="117">
        <v>20.9</v>
      </c>
      <c r="E2607" s="117">
        <v>18</v>
      </c>
      <c r="F2607" s="117">
        <v>2</v>
      </c>
      <c r="G2607" s="117">
        <v>3</v>
      </c>
      <c r="H2607" s="117">
        <v>1.5</v>
      </c>
      <c r="J2607" s="235">
        <f t="shared" si="120"/>
        <v>16</v>
      </c>
      <c r="K2607" s="236">
        <f t="shared" si="122"/>
        <v>20.9</v>
      </c>
      <c r="L2607" s="236">
        <f t="shared" si="121"/>
        <v>14.99</v>
      </c>
    </row>
    <row r="2608" spans="1:12" hidden="1" x14ac:dyDescent="0.35">
      <c r="A2608" s="117">
        <v>16</v>
      </c>
      <c r="B2608" s="117">
        <v>141</v>
      </c>
      <c r="C2608" s="119">
        <v>13.930000000000001</v>
      </c>
      <c r="D2608" s="117">
        <v>15.9</v>
      </c>
      <c r="E2608" s="117">
        <v>13.4</v>
      </c>
      <c r="F2608" s="117">
        <v>2</v>
      </c>
      <c r="G2608" s="117">
        <v>3</v>
      </c>
      <c r="H2608" s="117">
        <v>1</v>
      </c>
      <c r="J2608" s="235">
        <f t="shared" si="120"/>
        <v>16</v>
      </c>
      <c r="K2608" s="236">
        <f t="shared" si="122"/>
        <v>15.9</v>
      </c>
      <c r="L2608" s="236">
        <f t="shared" si="121"/>
        <v>13.930000000000001</v>
      </c>
    </row>
    <row r="2609" spans="1:12" hidden="1" x14ac:dyDescent="0.35">
      <c r="A2609" s="117">
        <v>16</v>
      </c>
      <c r="B2609" s="117">
        <v>142</v>
      </c>
      <c r="C2609" s="119">
        <v>15</v>
      </c>
      <c r="D2609" s="117">
        <v>20.7</v>
      </c>
      <c r="E2609" s="117">
        <v>19.5</v>
      </c>
      <c r="F2609" s="117">
        <v>2</v>
      </c>
      <c r="G2609" s="117">
        <v>3</v>
      </c>
      <c r="H2609" s="117">
        <v>2</v>
      </c>
      <c r="J2609" s="235">
        <f t="shared" si="120"/>
        <v>16</v>
      </c>
      <c r="K2609" s="236">
        <f t="shared" si="122"/>
        <v>20.7</v>
      </c>
      <c r="L2609" s="236">
        <f t="shared" si="121"/>
        <v>15</v>
      </c>
    </row>
    <row r="2610" spans="1:12" hidden="1" x14ac:dyDescent="0.35">
      <c r="A2610" s="117">
        <v>16</v>
      </c>
      <c r="B2610" s="117">
        <v>143</v>
      </c>
      <c r="C2610" s="119">
        <v>14.169999999999998</v>
      </c>
      <c r="D2610" s="117">
        <v>17.399999999999999</v>
      </c>
      <c r="E2610" s="117">
        <v>16</v>
      </c>
      <c r="F2610" s="117">
        <v>2</v>
      </c>
      <c r="G2610" s="117">
        <v>3</v>
      </c>
      <c r="H2610" s="117">
        <v>0.7</v>
      </c>
      <c r="J2610" s="235">
        <f t="shared" si="120"/>
        <v>16</v>
      </c>
      <c r="K2610" s="236">
        <f t="shared" si="122"/>
        <v>17.399999999999999</v>
      </c>
      <c r="L2610" s="236">
        <f t="shared" si="121"/>
        <v>14.169999999999998</v>
      </c>
    </row>
    <row r="2611" spans="1:12" hidden="1" x14ac:dyDescent="0.35">
      <c r="A2611" s="117">
        <v>16</v>
      </c>
      <c r="B2611" s="117">
        <v>144</v>
      </c>
      <c r="C2611" s="119">
        <v>13.77</v>
      </c>
      <c r="D2611" s="117">
        <v>14.9</v>
      </c>
      <c r="E2611" s="117">
        <v>13.8</v>
      </c>
      <c r="F2611" s="117">
        <v>2</v>
      </c>
      <c r="G2611" s="117">
        <v>3</v>
      </c>
      <c r="H2611" s="117">
        <v>0.4</v>
      </c>
      <c r="J2611" s="235">
        <f t="shared" si="120"/>
        <v>16</v>
      </c>
      <c r="K2611" s="236">
        <f t="shared" si="122"/>
        <v>14.9</v>
      </c>
      <c r="L2611" s="236">
        <f t="shared" si="121"/>
        <v>13.77</v>
      </c>
    </row>
    <row r="2612" spans="1:12" hidden="1" x14ac:dyDescent="0.35">
      <c r="A2612" s="117">
        <v>16</v>
      </c>
      <c r="B2612" s="117">
        <v>145</v>
      </c>
      <c r="C2612" s="119">
        <v>13.87</v>
      </c>
      <c r="D2612" s="117">
        <v>15.1</v>
      </c>
      <c r="E2612" s="117">
        <v>13.2</v>
      </c>
      <c r="F2612" s="117">
        <v>2</v>
      </c>
      <c r="G2612" s="117">
        <v>3</v>
      </c>
      <c r="H2612" s="117">
        <v>1.9</v>
      </c>
      <c r="J2612" s="235">
        <f t="shared" si="120"/>
        <v>16</v>
      </c>
      <c r="K2612" s="236">
        <f t="shared" si="122"/>
        <v>15.1</v>
      </c>
      <c r="L2612" s="236">
        <f t="shared" si="121"/>
        <v>13.87</v>
      </c>
    </row>
    <row r="2613" spans="1:12" hidden="1" x14ac:dyDescent="0.35">
      <c r="A2613" s="117">
        <v>16</v>
      </c>
      <c r="B2613" s="117">
        <v>146</v>
      </c>
      <c r="C2613" s="119">
        <v>13.88</v>
      </c>
      <c r="D2613" s="117">
        <v>17.100000000000001</v>
      </c>
      <c r="E2613" s="117">
        <v>15</v>
      </c>
      <c r="F2613" s="117">
        <v>2</v>
      </c>
      <c r="G2613" s="117">
        <v>3</v>
      </c>
      <c r="H2613" s="117">
        <v>0.9</v>
      </c>
      <c r="J2613" s="235">
        <f t="shared" si="120"/>
        <v>16</v>
      </c>
      <c r="K2613" s="236">
        <f t="shared" si="122"/>
        <v>17.100000000000001</v>
      </c>
      <c r="L2613" s="236">
        <f t="shared" si="121"/>
        <v>13.88</v>
      </c>
    </row>
    <row r="2614" spans="1:12" hidden="1" x14ac:dyDescent="0.35">
      <c r="A2614" s="117">
        <v>16</v>
      </c>
      <c r="B2614" s="117">
        <v>147</v>
      </c>
      <c r="C2614" s="119">
        <v>15.080000000000002</v>
      </c>
      <c r="D2614" s="117">
        <v>19.2</v>
      </c>
      <c r="E2614" s="117">
        <v>17.899999999999999</v>
      </c>
      <c r="F2614" s="117">
        <v>2</v>
      </c>
      <c r="G2614" s="117">
        <v>3</v>
      </c>
      <c r="H2614" s="117">
        <v>0.7</v>
      </c>
      <c r="J2614" s="235">
        <f t="shared" si="120"/>
        <v>16</v>
      </c>
      <c r="K2614" s="236">
        <f t="shared" si="122"/>
        <v>19.2</v>
      </c>
      <c r="L2614" s="236">
        <f t="shared" si="121"/>
        <v>15.080000000000002</v>
      </c>
    </row>
    <row r="2615" spans="1:12" hidden="1" x14ac:dyDescent="0.35">
      <c r="A2615" s="117">
        <v>16</v>
      </c>
      <c r="B2615" s="117">
        <v>148</v>
      </c>
      <c r="C2615" s="119">
        <v>15.7</v>
      </c>
      <c r="D2615" s="117">
        <v>21</v>
      </c>
      <c r="E2615" s="117">
        <v>19.100000000000001</v>
      </c>
      <c r="F2615" s="117">
        <v>2</v>
      </c>
      <c r="G2615" s="117">
        <v>3</v>
      </c>
      <c r="H2615" s="117">
        <v>0.7</v>
      </c>
      <c r="J2615" s="235">
        <f t="shared" si="120"/>
        <v>16</v>
      </c>
      <c r="K2615" s="236">
        <f t="shared" si="122"/>
        <v>21</v>
      </c>
      <c r="L2615" s="236">
        <f t="shared" si="121"/>
        <v>15.7</v>
      </c>
    </row>
    <row r="2616" spans="1:12" hidden="1" x14ac:dyDescent="0.35">
      <c r="A2616" s="117">
        <v>16</v>
      </c>
      <c r="B2616" s="117">
        <v>149</v>
      </c>
      <c r="C2616" s="119">
        <v>13.290000000000001</v>
      </c>
      <c r="D2616" s="117">
        <v>15</v>
      </c>
      <c r="E2616" s="117">
        <v>13.3</v>
      </c>
      <c r="F2616" s="117">
        <v>2</v>
      </c>
      <c r="G2616" s="117">
        <v>3</v>
      </c>
      <c r="H2616" s="117">
        <v>0.8</v>
      </c>
      <c r="J2616" s="235">
        <f t="shared" si="120"/>
        <v>16</v>
      </c>
      <c r="K2616" s="236">
        <f t="shared" si="122"/>
        <v>15</v>
      </c>
      <c r="L2616" s="236">
        <f t="shared" si="121"/>
        <v>13.290000000000001</v>
      </c>
    </row>
    <row r="2617" spans="1:12" hidden="1" x14ac:dyDescent="0.35">
      <c r="A2617" s="117">
        <v>16</v>
      </c>
      <c r="B2617" s="117">
        <v>150</v>
      </c>
      <c r="C2617" s="119">
        <v>14.14</v>
      </c>
      <c r="D2617" s="117">
        <v>15.6</v>
      </c>
      <c r="E2617" s="117">
        <v>14</v>
      </c>
      <c r="F2617" s="117">
        <v>2</v>
      </c>
      <c r="G2617" s="117">
        <v>3</v>
      </c>
      <c r="H2617" s="117">
        <v>0.7</v>
      </c>
      <c r="J2617" s="235">
        <f t="shared" si="120"/>
        <v>16</v>
      </c>
      <c r="K2617" s="236">
        <f t="shared" si="122"/>
        <v>15.6</v>
      </c>
      <c r="L2617" s="236">
        <f t="shared" si="121"/>
        <v>14.14</v>
      </c>
    </row>
    <row r="2618" spans="1:12" hidden="1" x14ac:dyDescent="0.35">
      <c r="A2618" s="117">
        <v>16</v>
      </c>
      <c r="B2618" s="117">
        <v>151</v>
      </c>
      <c r="C2618" s="119">
        <v>13.74</v>
      </c>
      <c r="D2618" s="117">
        <v>14.9</v>
      </c>
      <c r="E2618" s="117">
        <v>13.4</v>
      </c>
      <c r="F2618" s="117">
        <v>2</v>
      </c>
      <c r="G2618" s="117">
        <v>3</v>
      </c>
      <c r="H2618" s="117">
        <v>0.6</v>
      </c>
      <c r="J2618" s="235">
        <f t="shared" si="120"/>
        <v>16</v>
      </c>
      <c r="K2618" s="236">
        <f t="shared" si="122"/>
        <v>14.9</v>
      </c>
      <c r="L2618" s="236">
        <f t="shared" si="121"/>
        <v>13.74</v>
      </c>
    </row>
    <row r="2619" spans="1:12" hidden="1" x14ac:dyDescent="0.35">
      <c r="A2619" s="117">
        <v>16</v>
      </c>
      <c r="B2619" s="117">
        <v>152</v>
      </c>
      <c r="C2619" s="119">
        <v>14.719999999999999</v>
      </c>
      <c r="D2619" s="117">
        <v>19.100000000000001</v>
      </c>
      <c r="E2619" s="117">
        <v>16.7</v>
      </c>
      <c r="F2619" s="117">
        <v>2</v>
      </c>
      <c r="G2619" s="117">
        <v>3</v>
      </c>
      <c r="H2619" s="117">
        <v>1.2</v>
      </c>
      <c r="J2619" s="235">
        <f t="shared" si="120"/>
        <v>16</v>
      </c>
      <c r="K2619" s="236">
        <f t="shared" si="122"/>
        <v>19.100000000000001</v>
      </c>
      <c r="L2619" s="236">
        <f t="shared" si="121"/>
        <v>14.719999999999999</v>
      </c>
    </row>
    <row r="2620" spans="1:12" hidden="1" x14ac:dyDescent="0.35">
      <c r="A2620" s="117">
        <v>16</v>
      </c>
      <c r="B2620" s="117">
        <v>153</v>
      </c>
      <c r="C2620" s="119">
        <v>13.819999999999999</v>
      </c>
      <c r="D2620" s="117">
        <v>15.4</v>
      </c>
      <c r="E2620" s="117">
        <v>13.2</v>
      </c>
      <c r="F2620" s="117">
        <v>2</v>
      </c>
      <c r="G2620" s="117">
        <v>3</v>
      </c>
      <c r="H2620" s="117">
        <v>0.7</v>
      </c>
      <c r="J2620" s="235">
        <f t="shared" si="120"/>
        <v>16</v>
      </c>
      <c r="K2620" s="236">
        <f t="shared" si="122"/>
        <v>15.4</v>
      </c>
      <c r="L2620" s="236">
        <f t="shared" si="121"/>
        <v>13.819999999999999</v>
      </c>
    </row>
    <row r="2621" spans="1:12" hidden="1" x14ac:dyDescent="0.35">
      <c r="A2621" s="117">
        <v>16</v>
      </c>
      <c r="B2621" s="117">
        <v>154</v>
      </c>
      <c r="C2621" s="119">
        <v>14.05</v>
      </c>
      <c r="D2621" s="117">
        <v>15</v>
      </c>
      <c r="E2621" s="117">
        <v>13.7</v>
      </c>
      <c r="F2621" s="117">
        <v>2</v>
      </c>
      <c r="G2621" s="117">
        <v>3</v>
      </c>
      <c r="H2621" s="117">
        <v>0.6</v>
      </c>
      <c r="J2621" s="235">
        <f t="shared" si="120"/>
        <v>16</v>
      </c>
      <c r="K2621" s="236">
        <f t="shared" si="122"/>
        <v>15</v>
      </c>
      <c r="L2621" s="236">
        <f t="shared" si="121"/>
        <v>14.05</v>
      </c>
    </row>
    <row r="2622" spans="1:12" hidden="1" x14ac:dyDescent="0.35">
      <c r="A2622" s="117">
        <v>16</v>
      </c>
      <c r="B2622" s="117">
        <v>155</v>
      </c>
      <c r="C2622" s="119">
        <v>14.01</v>
      </c>
      <c r="D2622" s="117">
        <v>14.5</v>
      </c>
      <c r="E2622" s="117">
        <v>12.3</v>
      </c>
      <c r="F2622" s="117">
        <v>2</v>
      </c>
      <c r="G2622" s="117">
        <v>3</v>
      </c>
      <c r="H2622" s="117">
        <v>0.8</v>
      </c>
      <c r="J2622" s="235">
        <f t="shared" si="120"/>
        <v>16</v>
      </c>
      <c r="K2622" s="236">
        <f t="shared" si="122"/>
        <v>14.5</v>
      </c>
      <c r="L2622" s="236">
        <f t="shared" si="121"/>
        <v>14.01</v>
      </c>
    </row>
    <row r="2623" spans="1:12" hidden="1" x14ac:dyDescent="0.35">
      <c r="A2623" s="117">
        <v>16</v>
      </c>
      <c r="B2623" s="117">
        <v>156</v>
      </c>
      <c r="C2623" s="119">
        <v>12.4</v>
      </c>
      <c r="D2623" s="117">
        <v>11.6</v>
      </c>
      <c r="E2623" s="117">
        <v>10.4</v>
      </c>
      <c r="F2623" s="117">
        <v>2</v>
      </c>
      <c r="G2623" s="117">
        <v>3</v>
      </c>
      <c r="H2623" s="117">
        <v>0.3</v>
      </c>
      <c r="J2623" s="235">
        <f t="shared" si="120"/>
        <v>16</v>
      </c>
      <c r="K2623" s="236">
        <f t="shared" si="122"/>
        <v>11.6</v>
      </c>
      <c r="L2623" s="236">
        <f t="shared" si="121"/>
        <v>12.4</v>
      </c>
    </row>
    <row r="2624" spans="1:12" hidden="1" x14ac:dyDescent="0.35">
      <c r="A2624" s="117">
        <v>16</v>
      </c>
      <c r="B2624" s="117">
        <v>157</v>
      </c>
      <c r="C2624" s="119">
        <v>13.34</v>
      </c>
      <c r="D2624" s="117">
        <v>12.6</v>
      </c>
      <c r="E2624" s="117">
        <v>11.6</v>
      </c>
      <c r="F2624" s="117">
        <v>2</v>
      </c>
      <c r="G2624" s="117">
        <v>3</v>
      </c>
      <c r="H2624" s="117">
        <v>0.2</v>
      </c>
      <c r="J2624" s="235">
        <f t="shared" si="120"/>
        <v>16</v>
      </c>
      <c r="K2624" s="236">
        <f t="shared" si="122"/>
        <v>12.6</v>
      </c>
      <c r="L2624" s="236">
        <f t="shared" si="121"/>
        <v>13.34</v>
      </c>
    </row>
    <row r="2625" spans="1:12" hidden="1" x14ac:dyDescent="0.35">
      <c r="A2625" s="117">
        <v>16</v>
      </c>
      <c r="B2625" s="117">
        <v>158</v>
      </c>
      <c r="C2625" s="119">
        <v>14.14</v>
      </c>
      <c r="D2625" s="117">
        <v>15.8</v>
      </c>
      <c r="E2625" s="117">
        <v>14.7</v>
      </c>
      <c r="F2625" s="117">
        <v>2</v>
      </c>
      <c r="G2625" s="117">
        <v>3</v>
      </c>
      <c r="H2625" s="117">
        <v>0.4</v>
      </c>
      <c r="J2625" s="235">
        <f t="shared" si="120"/>
        <v>16</v>
      </c>
      <c r="K2625" s="236">
        <f t="shared" si="122"/>
        <v>15.8</v>
      </c>
      <c r="L2625" s="236">
        <f t="shared" si="121"/>
        <v>14.14</v>
      </c>
    </row>
    <row r="2626" spans="1:12" hidden="1" x14ac:dyDescent="0.35">
      <c r="A2626" s="117">
        <v>16</v>
      </c>
      <c r="B2626" s="117">
        <v>159</v>
      </c>
      <c r="C2626" s="119">
        <v>13.52</v>
      </c>
      <c r="D2626" s="117">
        <v>14.5</v>
      </c>
      <c r="E2626" s="117">
        <v>13.2</v>
      </c>
      <c r="F2626" s="117">
        <v>2</v>
      </c>
      <c r="G2626" s="117">
        <v>3</v>
      </c>
      <c r="H2626" s="117">
        <v>0.6</v>
      </c>
      <c r="J2626" s="235">
        <f t="shared" si="120"/>
        <v>16</v>
      </c>
      <c r="K2626" s="236">
        <f t="shared" si="122"/>
        <v>14.5</v>
      </c>
      <c r="L2626" s="236">
        <f t="shared" si="121"/>
        <v>13.52</v>
      </c>
    </row>
    <row r="2627" spans="1:12" hidden="1" x14ac:dyDescent="0.35">
      <c r="A2627" s="117">
        <v>16</v>
      </c>
      <c r="B2627" s="117">
        <v>160</v>
      </c>
      <c r="C2627" s="119">
        <v>15.169999999999998</v>
      </c>
      <c r="D2627" s="117">
        <v>21.3</v>
      </c>
      <c r="E2627" s="117">
        <v>18.2</v>
      </c>
      <c r="F2627" s="117">
        <v>2</v>
      </c>
      <c r="G2627" s="117">
        <v>3</v>
      </c>
      <c r="H2627" s="117">
        <v>1</v>
      </c>
      <c r="J2627" s="235">
        <f t="shared" si="120"/>
        <v>16</v>
      </c>
      <c r="K2627" s="236">
        <f t="shared" si="122"/>
        <v>21.3</v>
      </c>
      <c r="L2627" s="236">
        <f t="shared" si="121"/>
        <v>15.169999999999998</v>
      </c>
    </row>
    <row r="2628" spans="1:12" hidden="1" x14ac:dyDescent="0.35">
      <c r="A2628" s="117">
        <v>16</v>
      </c>
      <c r="B2628" s="117">
        <v>161</v>
      </c>
      <c r="C2628" s="119">
        <v>13.940000000000001</v>
      </c>
      <c r="D2628" s="117">
        <v>15.8</v>
      </c>
      <c r="E2628" s="117">
        <v>13.4</v>
      </c>
      <c r="F2628" s="117">
        <v>2</v>
      </c>
      <c r="G2628" s="117">
        <v>3</v>
      </c>
      <c r="H2628" s="117">
        <v>0.7</v>
      </c>
      <c r="J2628" s="235">
        <f t="shared" si="120"/>
        <v>16</v>
      </c>
      <c r="K2628" s="236">
        <f t="shared" si="122"/>
        <v>15.8</v>
      </c>
      <c r="L2628" s="236">
        <f t="shared" si="121"/>
        <v>13.940000000000001</v>
      </c>
    </row>
    <row r="2629" spans="1:12" hidden="1" x14ac:dyDescent="0.35">
      <c r="A2629" s="117">
        <v>16</v>
      </c>
      <c r="B2629" s="117">
        <v>162</v>
      </c>
      <c r="C2629" s="119">
        <v>14.38</v>
      </c>
      <c r="D2629" s="117">
        <v>18.2</v>
      </c>
      <c r="E2629" s="117">
        <v>16.100000000000001</v>
      </c>
      <c r="F2629" s="117">
        <v>2</v>
      </c>
      <c r="G2629" s="117">
        <v>3</v>
      </c>
      <c r="H2629" s="117">
        <v>0.9</v>
      </c>
      <c r="J2629" s="235">
        <f t="shared" si="120"/>
        <v>16</v>
      </c>
      <c r="K2629" s="236">
        <f t="shared" si="122"/>
        <v>18.2</v>
      </c>
      <c r="L2629" s="236">
        <f t="shared" si="121"/>
        <v>14.38</v>
      </c>
    </row>
    <row r="2630" spans="1:12" hidden="1" x14ac:dyDescent="0.35">
      <c r="A2630" s="117">
        <v>16</v>
      </c>
      <c r="B2630" s="117">
        <v>163</v>
      </c>
      <c r="C2630" s="119">
        <v>13.559999999999999</v>
      </c>
      <c r="D2630" s="117">
        <v>14.6</v>
      </c>
      <c r="E2630" s="117">
        <v>12.9</v>
      </c>
      <c r="F2630" s="117">
        <v>2</v>
      </c>
      <c r="G2630" s="117">
        <v>3</v>
      </c>
      <c r="H2630" s="117">
        <v>0.4</v>
      </c>
      <c r="J2630" s="235">
        <f t="shared" si="120"/>
        <v>16</v>
      </c>
      <c r="K2630" s="236">
        <f t="shared" si="122"/>
        <v>14.6</v>
      </c>
      <c r="L2630" s="236">
        <f t="shared" si="121"/>
        <v>13.559999999999999</v>
      </c>
    </row>
    <row r="2631" spans="1:12" hidden="1" x14ac:dyDescent="0.35">
      <c r="A2631" s="117">
        <v>16</v>
      </c>
      <c r="B2631" s="117">
        <v>164</v>
      </c>
      <c r="C2631" s="119">
        <v>14.01</v>
      </c>
      <c r="D2631" s="117">
        <v>14.9</v>
      </c>
      <c r="E2631" s="117">
        <v>13.1</v>
      </c>
      <c r="F2631" s="117">
        <v>2</v>
      </c>
      <c r="G2631" s="117">
        <v>3</v>
      </c>
      <c r="H2631" s="117">
        <v>1</v>
      </c>
      <c r="J2631" s="235">
        <f t="shared" si="120"/>
        <v>16</v>
      </c>
      <c r="K2631" s="236">
        <f t="shared" si="122"/>
        <v>14.9</v>
      </c>
      <c r="L2631" s="236">
        <f t="shared" si="121"/>
        <v>14.01</v>
      </c>
    </row>
    <row r="2632" spans="1:12" hidden="1" x14ac:dyDescent="0.35">
      <c r="A2632" s="117">
        <v>16</v>
      </c>
      <c r="B2632" s="117">
        <v>165</v>
      </c>
      <c r="C2632" s="119">
        <v>14.95</v>
      </c>
      <c r="D2632" s="117">
        <v>17.3</v>
      </c>
      <c r="E2632" s="117">
        <v>16</v>
      </c>
      <c r="F2632" s="117">
        <v>2</v>
      </c>
      <c r="G2632" s="117">
        <v>3</v>
      </c>
      <c r="H2632" s="117">
        <v>0.7</v>
      </c>
      <c r="J2632" s="235">
        <f t="shared" si="120"/>
        <v>16</v>
      </c>
      <c r="K2632" s="236">
        <f t="shared" si="122"/>
        <v>17.3</v>
      </c>
      <c r="L2632" s="236">
        <f t="shared" si="121"/>
        <v>14.95</v>
      </c>
    </row>
    <row r="2633" spans="1:12" hidden="1" x14ac:dyDescent="0.35">
      <c r="A2633" s="117">
        <v>16</v>
      </c>
      <c r="B2633" s="117">
        <v>166</v>
      </c>
      <c r="C2633" s="119">
        <v>14.25</v>
      </c>
      <c r="D2633" s="117">
        <v>16.100000000000001</v>
      </c>
      <c r="E2633" s="117">
        <v>13.8</v>
      </c>
      <c r="F2633" s="117">
        <v>2</v>
      </c>
      <c r="G2633" s="117">
        <v>3</v>
      </c>
      <c r="H2633" s="117">
        <v>0.6</v>
      </c>
      <c r="J2633" s="235">
        <f t="shared" si="120"/>
        <v>16</v>
      </c>
      <c r="K2633" s="236">
        <f t="shared" si="122"/>
        <v>16.100000000000001</v>
      </c>
      <c r="L2633" s="236">
        <f t="shared" si="121"/>
        <v>14.25</v>
      </c>
    </row>
    <row r="2634" spans="1:12" hidden="1" x14ac:dyDescent="0.35">
      <c r="A2634" s="117">
        <v>16</v>
      </c>
      <c r="B2634" s="117">
        <v>167</v>
      </c>
      <c r="C2634" s="119">
        <v>15.09</v>
      </c>
      <c r="D2634" s="117">
        <v>18.600000000000001</v>
      </c>
      <c r="E2634" s="117">
        <v>15.9</v>
      </c>
      <c r="F2634" s="117">
        <v>2</v>
      </c>
      <c r="G2634" s="117">
        <v>3</v>
      </c>
      <c r="H2634" s="117">
        <v>0.6</v>
      </c>
      <c r="J2634" s="235">
        <f t="shared" si="120"/>
        <v>16</v>
      </c>
      <c r="K2634" s="236">
        <f t="shared" si="122"/>
        <v>18.600000000000001</v>
      </c>
      <c r="L2634" s="236">
        <f t="shared" si="121"/>
        <v>15.09</v>
      </c>
    </row>
    <row r="2635" spans="1:12" hidden="1" x14ac:dyDescent="0.35">
      <c r="A2635" s="117">
        <v>16</v>
      </c>
      <c r="B2635" s="117">
        <v>168</v>
      </c>
      <c r="C2635" s="119">
        <v>14.8</v>
      </c>
      <c r="D2635" s="117">
        <v>20.9</v>
      </c>
      <c r="E2635" s="117">
        <v>18.399999999999999</v>
      </c>
      <c r="F2635" s="117">
        <v>2</v>
      </c>
      <c r="G2635" s="117">
        <v>3</v>
      </c>
      <c r="H2635" s="117">
        <v>0.8</v>
      </c>
      <c r="J2635" s="235">
        <f t="shared" ref="J2635:J2698" si="123">+A2635</f>
        <v>16</v>
      </c>
      <c r="K2635" s="236">
        <f t="shared" si="122"/>
        <v>20.9</v>
      </c>
      <c r="L2635" s="236">
        <f t="shared" ref="L2635:L2698" si="124">+C2635</f>
        <v>14.8</v>
      </c>
    </row>
    <row r="2636" spans="1:12" hidden="1" x14ac:dyDescent="0.35">
      <c r="A2636" s="117">
        <v>16</v>
      </c>
      <c r="B2636" s="117">
        <v>169</v>
      </c>
      <c r="C2636" s="119">
        <v>14.330000000000002</v>
      </c>
      <c r="D2636" s="117">
        <v>17.3</v>
      </c>
      <c r="E2636" s="117">
        <v>15.3</v>
      </c>
      <c r="F2636" s="117">
        <v>2</v>
      </c>
      <c r="G2636" s="117">
        <v>3</v>
      </c>
      <c r="H2636" s="117">
        <v>0.6</v>
      </c>
      <c r="J2636" s="235">
        <f t="shared" si="123"/>
        <v>16</v>
      </c>
      <c r="K2636" s="236">
        <f t="shared" si="122"/>
        <v>17.3</v>
      </c>
      <c r="L2636" s="236">
        <f t="shared" si="124"/>
        <v>14.330000000000002</v>
      </c>
    </row>
    <row r="2637" spans="1:12" hidden="1" x14ac:dyDescent="0.35">
      <c r="A2637" s="117">
        <v>16</v>
      </c>
      <c r="B2637" s="117">
        <v>170</v>
      </c>
      <c r="C2637" s="119">
        <v>13.7</v>
      </c>
      <c r="D2637" s="117">
        <v>14.2</v>
      </c>
      <c r="E2637" s="117">
        <v>13</v>
      </c>
      <c r="F2637" s="117">
        <v>2</v>
      </c>
      <c r="G2637" s="117">
        <v>3</v>
      </c>
      <c r="H2637" s="117">
        <v>0.6</v>
      </c>
      <c r="J2637" s="235">
        <f t="shared" si="123"/>
        <v>16</v>
      </c>
      <c r="K2637" s="236">
        <f t="shared" si="122"/>
        <v>14.2</v>
      </c>
      <c r="L2637" s="236">
        <f t="shared" si="124"/>
        <v>13.7</v>
      </c>
    </row>
    <row r="2638" spans="1:12" hidden="1" x14ac:dyDescent="0.35">
      <c r="A2638" s="117">
        <v>16</v>
      </c>
      <c r="B2638" s="117">
        <v>171</v>
      </c>
      <c r="C2638" s="119">
        <v>13.830000000000002</v>
      </c>
      <c r="D2638" s="117">
        <v>14.9</v>
      </c>
      <c r="E2638" s="117">
        <v>13.7</v>
      </c>
      <c r="F2638" s="117">
        <v>2</v>
      </c>
      <c r="G2638" s="117">
        <v>3</v>
      </c>
      <c r="H2638" s="117">
        <v>0.5</v>
      </c>
      <c r="J2638" s="235">
        <f t="shared" si="123"/>
        <v>16</v>
      </c>
      <c r="K2638" s="236">
        <f t="shared" si="122"/>
        <v>14.9</v>
      </c>
      <c r="L2638" s="236">
        <f t="shared" si="124"/>
        <v>13.830000000000002</v>
      </c>
    </row>
    <row r="2639" spans="1:12" hidden="1" x14ac:dyDescent="0.35">
      <c r="A2639" s="117">
        <v>16</v>
      </c>
      <c r="B2639" s="117">
        <v>172</v>
      </c>
      <c r="C2639" s="119">
        <v>13.45</v>
      </c>
      <c r="D2639" s="117">
        <v>12</v>
      </c>
      <c r="E2639" s="117">
        <v>10.8</v>
      </c>
      <c r="F2639" s="117">
        <v>2</v>
      </c>
      <c r="G2639" s="117">
        <v>3</v>
      </c>
      <c r="H2639" s="117">
        <v>0.4</v>
      </c>
      <c r="J2639" s="235">
        <f t="shared" si="123"/>
        <v>16</v>
      </c>
      <c r="K2639" s="236">
        <f t="shared" si="122"/>
        <v>12</v>
      </c>
      <c r="L2639" s="236">
        <f t="shared" si="124"/>
        <v>13.45</v>
      </c>
    </row>
    <row r="2640" spans="1:12" hidden="1" x14ac:dyDescent="0.35">
      <c r="A2640" s="117">
        <v>16</v>
      </c>
      <c r="B2640" s="117">
        <v>173</v>
      </c>
      <c r="C2640" s="119">
        <v>14.469999999999999</v>
      </c>
      <c r="D2640" s="117">
        <v>17.5</v>
      </c>
      <c r="E2640" s="117">
        <v>16</v>
      </c>
      <c r="F2640" s="117">
        <v>2</v>
      </c>
      <c r="G2640" s="117">
        <v>3</v>
      </c>
      <c r="H2640" s="117">
        <v>0.7</v>
      </c>
      <c r="J2640" s="235">
        <f t="shared" si="123"/>
        <v>16</v>
      </c>
      <c r="K2640" s="236">
        <f t="shared" si="122"/>
        <v>17.5</v>
      </c>
      <c r="L2640" s="236">
        <f t="shared" si="124"/>
        <v>14.469999999999999</v>
      </c>
    </row>
    <row r="2641" spans="1:12" hidden="1" x14ac:dyDescent="0.35">
      <c r="A2641" s="117">
        <v>16</v>
      </c>
      <c r="B2641" s="117">
        <v>174</v>
      </c>
      <c r="C2641" s="119">
        <v>13.809999999999999</v>
      </c>
      <c r="D2641" s="117">
        <v>16.399999999999999</v>
      </c>
      <c r="E2641" s="117">
        <v>14.2</v>
      </c>
      <c r="F2641" s="117">
        <v>2</v>
      </c>
      <c r="G2641" s="117">
        <v>3</v>
      </c>
      <c r="H2641" s="117">
        <v>1.2</v>
      </c>
      <c r="J2641" s="235">
        <f t="shared" si="123"/>
        <v>16</v>
      </c>
      <c r="K2641" s="236">
        <f t="shared" si="122"/>
        <v>16.399999999999999</v>
      </c>
      <c r="L2641" s="236">
        <f t="shared" si="124"/>
        <v>13.809999999999999</v>
      </c>
    </row>
    <row r="2642" spans="1:12" hidden="1" x14ac:dyDescent="0.35">
      <c r="A2642" s="117">
        <v>16</v>
      </c>
      <c r="B2642" s="117">
        <v>175</v>
      </c>
      <c r="C2642" s="119">
        <v>13.809999999999999</v>
      </c>
      <c r="D2642" s="117">
        <v>18.5</v>
      </c>
      <c r="E2642" s="117">
        <v>16.5</v>
      </c>
      <c r="F2642" s="117">
        <v>2</v>
      </c>
      <c r="G2642" s="117">
        <v>3</v>
      </c>
      <c r="H2642" s="117">
        <v>0.9</v>
      </c>
      <c r="J2642" s="235">
        <f t="shared" si="123"/>
        <v>16</v>
      </c>
      <c r="K2642" s="236">
        <f t="shared" si="122"/>
        <v>18.5</v>
      </c>
      <c r="L2642" s="236">
        <f t="shared" si="124"/>
        <v>13.809999999999999</v>
      </c>
    </row>
    <row r="2643" spans="1:12" hidden="1" x14ac:dyDescent="0.35">
      <c r="A2643" s="117">
        <v>16</v>
      </c>
      <c r="B2643" s="117">
        <v>176</v>
      </c>
      <c r="C2643" s="119">
        <v>15.14</v>
      </c>
      <c r="D2643" s="117">
        <v>22</v>
      </c>
      <c r="E2643" s="117">
        <v>18.3</v>
      </c>
      <c r="F2643" s="117">
        <v>2</v>
      </c>
      <c r="G2643" s="117">
        <v>3</v>
      </c>
      <c r="H2643" s="117">
        <v>0.8</v>
      </c>
      <c r="J2643" s="235">
        <f t="shared" si="123"/>
        <v>16</v>
      </c>
      <c r="K2643" s="236">
        <f t="shared" ref="K2643:K2706" si="125">+D2643</f>
        <v>22</v>
      </c>
      <c r="L2643" s="236">
        <f t="shared" si="124"/>
        <v>15.14</v>
      </c>
    </row>
    <row r="2644" spans="1:12" hidden="1" x14ac:dyDescent="0.35">
      <c r="A2644" s="117">
        <v>16</v>
      </c>
      <c r="B2644" s="117">
        <v>177</v>
      </c>
      <c r="C2644" s="119">
        <v>13.290000000000001</v>
      </c>
      <c r="D2644" s="117">
        <v>13.4</v>
      </c>
      <c r="E2644" s="117">
        <v>12.3</v>
      </c>
      <c r="F2644" s="117">
        <v>2</v>
      </c>
      <c r="G2644" s="117">
        <v>3</v>
      </c>
      <c r="H2644" s="117">
        <v>0.4</v>
      </c>
      <c r="J2644" s="235">
        <f t="shared" si="123"/>
        <v>16</v>
      </c>
      <c r="K2644" s="236">
        <f t="shared" si="125"/>
        <v>13.4</v>
      </c>
      <c r="L2644" s="236">
        <f t="shared" si="124"/>
        <v>13.290000000000001</v>
      </c>
    </row>
    <row r="2645" spans="1:12" hidden="1" x14ac:dyDescent="0.35">
      <c r="A2645" s="117">
        <v>16</v>
      </c>
      <c r="B2645" s="117">
        <v>178</v>
      </c>
      <c r="C2645" s="119">
        <v>14.969999999999999</v>
      </c>
      <c r="D2645" s="117">
        <v>19.7</v>
      </c>
      <c r="E2645" s="117">
        <v>16.399999999999999</v>
      </c>
      <c r="F2645" s="117">
        <v>2</v>
      </c>
      <c r="G2645" s="117">
        <v>4</v>
      </c>
      <c r="H2645" s="117">
        <v>1.8</v>
      </c>
      <c r="J2645" s="235">
        <f t="shared" si="123"/>
        <v>16</v>
      </c>
      <c r="K2645" s="236">
        <f t="shared" si="125"/>
        <v>19.7</v>
      </c>
      <c r="L2645" s="236">
        <f t="shared" si="124"/>
        <v>14.969999999999999</v>
      </c>
    </row>
    <row r="2646" spans="1:12" hidden="1" x14ac:dyDescent="0.35">
      <c r="A2646" s="117">
        <v>16</v>
      </c>
      <c r="B2646" s="117">
        <v>179</v>
      </c>
      <c r="C2646" s="119">
        <v>15.080000000000002</v>
      </c>
      <c r="D2646" s="117">
        <v>18.100000000000001</v>
      </c>
      <c r="E2646" s="117">
        <v>16.7</v>
      </c>
      <c r="F2646" s="117">
        <v>2</v>
      </c>
      <c r="G2646" s="117">
        <v>3</v>
      </c>
      <c r="H2646" s="117">
        <v>0.6</v>
      </c>
      <c r="J2646" s="235">
        <f t="shared" si="123"/>
        <v>16</v>
      </c>
      <c r="K2646" s="236">
        <f t="shared" si="125"/>
        <v>18.100000000000001</v>
      </c>
      <c r="L2646" s="236">
        <f t="shared" si="124"/>
        <v>15.080000000000002</v>
      </c>
    </row>
    <row r="2647" spans="1:12" hidden="1" x14ac:dyDescent="0.35">
      <c r="A2647" s="117">
        <v>16</v>
      </c>
      <c r="B2647" s="117">
        <v>180</v>
      </c>
      <c r="C2647" s="119">
        <v>14.75</v>
      </c>
      <c r="D2647" s="117">
        <v>18</v>
      </c>
      <c r="E2647" s="117">
        <v>16.100000000000001</v>
      </c>
      <c r="F2647" s="117">
        <v>2</v>
      </c>
      <c r="G2647" s="117">
        <v>3</v>
      </c>
      <c r="H2647" s="117">
        <v>0.8</v>
      </c>
      <c r="J2647" s="235">
        <f t="shared" si="123"/>
        <v>16</v>
      </c>
      <c r="K2647" s="236">
        <f t="shared" si="125"/>
        <v>18</v>
      </c>
      <c r="L2647" s="236">
        <f t="shared" si="124"/>
        <v>14.75</v>
      </c>
    </row>
    <row r="2648" spans="1:12" hidden="1" x14ac:dyDescent="0.35">
      <c r="A2648" s="117">
        <v>16</v>
      </c>
      <c r="B2648" s="117">
        <v>181</v>
      </c>
      <c r="C2648" s="119">
        <v>14.37</v>
      </c>
      <c r="D2648" s="117">
        <v>18.100000000000001</v>
      </c>
      <c r="E2648" s="117">
        <v>15.7</v>
      </c>
      <c r="F2648" s="117">
        <v>2</v>
      </c>
      <c r="G2648" s="117">
        <v>3</v>
      </c>
      <c r="H2648" s="117">
        <v>1.2</v>
      </c>
      <c r="J2648" s="235">
        <f t="shared" si="123"/>
        <v>16</v>
      </c>
      <c r="K2648" s="236">
        <f t="shared" si="125"/>
        <v>18.100000000000001</v>
      </c>
      <c r="L2648" s="236">
        <f t="shared" si="124"/>
        <v>14.37</v>
      </c>
    </row>
    <row r="2649" spans="1:12" hidden="1" x14ac:dyDescent="0.35">
      <c r="A2649" s="117">
        <v>16</v>
      </c>
      <c r="B2649" s="117">
        <v>182</v>
      </c>
      <c r="C2649" s="119">
        <v>13.38</v>
      </c>
      <c r="D2649" s="117">
        <v>13.9</v>
      </c>
      <c r="E2649" s="117">
        <v>12.3</v>
      </c>
      <c r="F2649" s="117">
        <v>2</v>
      </c>
      <c r="G2649" s="117">
        <v>3</v>
      </c>
      <c r="H2649" s="117">
        <v>0.4</v>
      </c>
      <c r="J2649" s="235">
        <f t="shared" si="123"/>
        <v>16</v>
      </c>
      <c r="K2649" s="236">
        <f t="shared" si="125"/>
        <v>13.9</v>
      </c>
      <c r="L2649" s="236">
        <f t="shared" si="124"/>
        <v>13.38</v>
      </c>
    </row>
    <row r="2650" spans="1:12" hidden="1" x14ac:dyDescent="0.35">
      <c r="A2650" s="117">
        <v>16</v>
      </c>
      <c r="B2650" s="117">
        <v>183</v>
      </c>
      <c r="C2650" s="119">
        <v>14.7</v>
      </c>
      <c r="D2650" s="117">
        <v>18.399999999999999</v>
      </c>
      <c r="E2650" s="117">
        <v>15.5</v>
      </c>
      <c r="F2650" s="117">
        <v>2</v>
      </c>
      <c r="G2650" s="117">
        <v>3</v>
      </c>
      <c r="H2650" s="117">
        <v>1.2</v>
      </c>
      <c r="J2650" s="235">
        <f t="shared" si="123"/>
        <v>16</v>
      </c>
      <c r="K2650" s="236">
        <f t="shared" si="125"/>
        <v>18.399999999999999</v>
      </c>
      <c r="L2650" s="236">
        <f t="shared" si="124"/>
        <v>14.7</v>
      </c>
    </row>
    <row r="2651" spans="1:12" hidden="1" x14ac:dyDescent="0.35">
      <c r="A2651" s="117">
        <v>16</v>
      </c>
      <c r="B2651" s="117">
        <v>184</v>
      </c>
      <c r="C2651" s="119">
        <v>14.36</v>
      </c>
      <c r="D2651" s="117">
        <v>17.3</v>
      </c>
      <c r="E2651" s="117">
        <v>15.3</v>
      </c>
      <c r="F2651" s="117">
        <v>2</v>
      </c>
      <c r="G2651" s="117">
        <v>3</v>
      </c>
      <c r="H2651" s="117">
        <v>1</v>
      </c>
      <c r="J2651" s="235">
        <f t="shared" si="123"/>
        <v>16</v>
      </c>
      <c r="K2651" s="236">
        <f t="shared" si="125"/>
        <v>17.3</v>
      </c>
      <c r="L2651" s="236">
        <f t="shared" si="124"/>
        <v>14.36</v>
      </c>
    </row>
    <row r="2652" spans="1:12" hidden="1" x14ac:dyDescent="0.35">
      <c r="A2652" s="117">
        <v>16</v>
      </c>
      <c r="B2652" s="117">
        <v>185</v>
      </c>
      <c r="C2652" s="119">
        <v>14.5</v>
      </c>
      <c r="D2652" s="117">
        <v>16.8</v>
      </c>
      <c r="E2652" s="117">
        <v>15.1</v>
      </c>
      <c r="F2652" s="117">
        <v>2</v>
      </c>
      <c r="G2652" s="117">
        <v>3</v>
      </c>
      <c r="H2652" s="117">
        <v>0.9</v>
      </c>
      <c r="J2652" s="235">
        <f t="shared" si="123"/>
        <v>16</v>
      </c>
      <c r="K2652" s="236">
        <f t="shared" si="125"/>
        <v>16.8</v>
      </c>
      <c r="L2652" s="236">
        <f t="shared" si="124"/>
        <v>14.5</v>
      </c>
    </row>
    <row r="2653" spans="1:12" hidden="1" x14ac:dyDescent="0.35">
      <c r="A2653" s="117">
        <v>16</v>
      </c>
      <c r="B2653" s="117">
        <v>186</v>
      </c>
      <c r="C2653" s="119">
        <v>14.12</v>
      </c>
      <c r="D2653" s="117">
        <v>15.8</v>
      </c>
      <c r="E2653" s="117">
        <v>13.5</v>
      </c>
      <c r="F2653" s="117">
        <v>2</v>
      </c>
      <c r="G2653" s="117">
        <v>3</v>
      </c>
      <c r="H2653" s="117">
        <v>0.7</v>
      </c>
      <c r="J2653" s="235">
        <f t="shared" si="123"/>
        <v>16</v>
      </c>
      <c r="K2653" s="236">
        <f t="shared" si="125"/>
        <v>15.8</v>
      </c>
      <c r="L2653" s="236">
        <f t="shared" si="124"/>
        <v>14.12</v>
      </c>
    </row>
    <row r="2654" spans="1:12" hidden="1" x14ac:dyDescent="0.35">
      <c r="A2654" s="117">
        <v>16</v>
      </c>
      <c r="B2654" s="117">
        <v>187</v>
      </c>
      <c r="C2654" s="119">
        <v>13.88</v>
      </c>
      <c r="D2654" s="117">
        <v>16.100000000000001</v>
      </c>
      <c r="E2654" s="117">
        <v>14.9</v>
      </c>
      <c r="F2654" s="117">
        <v>2</v>
      </c>
      <c r="G2654" s="117">
        <v>3</v>
      </c>
      <c r="H2654" s="117">
        <v>0.4</v>
      </c>
      <c r="J2654" s="235">
        <f t="shared" si="123"/>
        <v>16</v>
      </c>
      <c r="K2654" s="236">
        <f t="shared" si="125"/>
        <v>16.100000000000001</v>
      </c>
      <c r="L2654" s="236">
        <f t="shared" si="124"/>
        <v>13.88</v>
      </c>
    </row>
    <row r="2655" spans="1:12" hidden="1" x14ac:dyDescent="0.35">
      <c r="A2655" s="117">
        <v>16</v>
      </c>
      <c r="B2655" s="117">
        <v>188</v>
      </c>
      <c r="C2655" s="119">
        <v>13.6</v>
      </c>
      <c r="D2655" s="117">
        <v>14.9</v>
      </c>
      <c r="E2655" s="117">
        <v>13.3</v>
      </c>
      <c r="F2655" s="117">
        <v>2</v>
      </c>
      <c r="G2655" s="117">
        <v>3</v>
      </c>
      <c r="H2655" s="117">
        <v>0.2</v>
      </c>
      <c r="J2655" s="235">
        <f t="shared" si="123"/>
        <v>16</v>
      </c>
      <c r="K2655" s="236">
        <f t="shared" si="125"/>
        <v>14.9</v>
      </c>
      <c r="L2655" s="236">
        <f t="shared" si="124"/>
        <v>13.6</v>
      </c>
    </row>
    <row r="2656" spans="1:12" hidden="1" x14ac:dyDescent="0.35">
      <c r="A2656" s="117">
        <v>16</v>
      </c>
      <c r="B2656" s="117">
        <v>189</v>
      </c>
      <c r="C2656" s="119">
        <v>14.98</v>
      </c>
      <c r="D2656" s="117">
        <v>21.4</v>
      </c>
      <c r="E2656" s="117">
        <v>19.3</v>
      </c>
      <c r="F2656" s="117">
        <v>2</v>
      </c>
      <c r="G2656" s="117">
        <v>3</v>
      </c>
      <c r="H2656" s="117">
        <v>1</v>
      </c>
      <c r="J2656" s="235">
        <f t="shared" si="123"/>
        <v>16</v>
      </c>
      <c r="K2656" s="236">
        <f t="shared" si="125"/>
        <v>21.4</v>
      </c>
      <c r="L2656" s="236">
        <f t="shared" si="124"/>
        <v>14.98</v>
      </c>
    </row>
    <row r="2657" spans="1:12" hidden="1" x14ac:dyDescent="0.35">
      <c r="A2657" s="117">
        <v>16</v>
      </c>
      <c r="B2657" s="117">
        <v>190</v>
      </c>
      <c r="C2657" s="119">
        <v>14.55</v>
      </c>
      <c r="D2657" s="117">
        <v>19.5</v>
      </c>
      <c r="E2657" s="117">
        <v>16.100000000000001</v>
      </c>
      <c r="F2657" s="117">
        <v>2</v>
      </c>
      <c r="G2657" s="117">
        <v>3</v>
      </c>
      <c r="H2657" s="117">
        <v>0.8</v>
      </c>
      <c r="J2657" s="235">
        <f t="shared" si="123"/>
        <v>16</v>
      </c>
      <c r="K2657" s="236">
        <f t="shared" si="125"/>
        <v>19.5</v>
      </c>
      <c r="L2657" s="236">
        <f t="shared" si="124"/>
        <v>14.55</v>
      </c>
    </row>
    <row r="2658" spans="1:12" hidden="1" x14ac:dyDescent="0.35">
      <c r="A2658" s="117">
        <v>16</v>
      </c>
      <c r="B2658" s="117">
        <v>191</v>
      </c>
      <c r="C2658" s="119">
        <v>13.709999999999999</v>
      </c>
      <c r="D2658" s="117">
        <v>15.7</v>
      </c>
      <c r="E2658" s="117">
        <v>14.6</v>
      </c>
      <c r="F2658" s="117">
        <v>2</v>
      </c>
      <c r="G2658" s="117">
        <v>3</v>
      </c>
      <c r="H2658" s="117">
        <v>0.4</v>
      </c>
      <c r="J2658" s="235">
        <f t="shared" si="123"/>
        <v>16</v>
      </c>
      <c r="K2658" s="236">
        <f t="shared" si="125"/>
        <v>15.7</v>
      </c>
      <c r="L2658" s="236">
        <f t="shared" si="124"/>
        <v>13.709999999999999</v>
      </c>
    </row>
    <row r="2659" spans="1:12" hidden="1" x14ac:dyDescent="0.35">
      <c r="A2659" s="117">
        <v>16</v>
      </c>
      <c r="B2659" s="117">
        <v>192</v>
      </c>
      <c r="C2659" s="119">
        <v>13.169999999999998</v>
      </c>
      <c r="D2659" s="117">
        <v>12.4</v>
      </c>
      <c r="E2659" s="117">
        <v>11.1</v>
      </c>
      <c r="F2659" s="117">
        <v>2</v>
      </c>
      <c r="G2659" s="117">
        <v>3</v>
      </c>
      <c r="H2659" s="117">
        <v>0.2</v>
      </c>
      <c r="J2659" s="235">
        <f t="shared" si="123"/>
        <v>16</v>
      </c>
      <c r="K2659" s="236">
        <f t="shared" si="125"/>
        <v>12.4</v>
      </c>
      <c r="L2659" s="236">
        <f t="shared" si="124"/>
        <v>13.169999999999998</v>
      </c>
    </row>
    <row r="2660" spans="1:12" hidden="1" x14ac:dyDescent="0.35">
      <c r="A2660" s="117">
        <v>16</v>
      </c>
      <c r="B2660" s="117">
        <v>193</v>
      </c>
      <c r="C2660" s="119">
        <v>13.9</v>
      </c>
      <c r="D2660" s="117">
        <v>15</v>
      </c>
      <c r="E2660" s="117">
        <v>13.3</v>
      </c>
      <c r="F2660" s="117">
        <v>2</v>
      </c>
      <c r="G2660" s="117">
        <v>3</v>
      </c>
      <c r="H2660" s="117">
        <v>0.3</v>
      </c>
      <c r="J2660" s="235">
        <f t="shared" si="123"/>
        <v>16</v>
      </c>
      <c r="K2660" s="236">
        <f t="shared" si="125"/>
        <v>15</v>
      </c>
      <c r="L2660" s="236">
        <f t="shared" si="124"/>
        <v>13.9</v>
      </c>
    </row>
    <row r="2661" spans="1:12" hidden="1" x14ac:dyDescent="0.35">
      <c r="A2661" s="117">
        <v>16</v>
      </c>
      <c r="B2661" s="117">
        <v>194</v>
      </c>
      <c r="C2661" s="119">
        <v>13.98</v>
      </c>
      <c r="D2661" s="117">
        <v>15.1</v>
      </c>
      <c r="E2661" s="117">
        <v>13.3</v>
      </c>
      <c r="F2661" s="117">
        <v>2</v>
      </c>
      <c r="G2661" s="117">
        <v>3</v>
      </c>
      <c r="H2661" s="117">
        <v>0.4</v>
      </c>
      <c r="J2661" s="235">
        <f t="shared" si="123"/>
        <v>16</v>
      </c>
      <c r="K2661" s="236">
        <f t="shared" si="125"/>
        <v>15.1</v>
      </c>
      <c r="L2661" s="236">
        <f t="shared" si="124"/>
        <v>13.98</v>
      </c>
    </row>
    <row r="2662" spans="1:12" hidden="1" x14ac:dyDescent="0.35">
      <c r="A2662" s="117">
        <v>16</v>
      </c>
      <c r="B2662" s="117">
        <v>195</v>
      </c>
      <c r="C2662" s="119">
        <v>14.2</v>
      </c>
      <c r="D2662" s="117">
        <v>18.399999999999999</v>
      </c>
      <c r="E2662" s="117">
        <v>15.9</v>
      </c>
      <c r="F2662" s="117">
        <v>2</v>
      </c>
      <c r="G2662" s="117">
        <v>3</v>
      </c>
      <c r="H2662" s="117">
        <v>1.2</v>
      </c>
      <c r="J2662" s="235">
        <f t="shared" si="123"/>
        <v>16</v>
      </c>
      <c r="K2662" s="236">
        <f t="shared" si="125"/>
        <v>18.399999999999999</v>
      </c>
      <c r="L2662" s="236">
        <f t="shared" si="124"/>
        <v>14.2</v>
      </c>
    </row>
    <row r="2663" spans="1:12" hidden="1" x14ac:dyDescent="0.35">
      <c r="A2663" s="117">
        <v>16</v>
      </c>
      <c r="B2663" s="117">
        <v>196</v>
      </c>
      <c r="C2663" s="119">
        <v>15.440000000000001</v>
      </c>
      <c r="D2663" s="117">
        <v>24.1</v>
      </c>
      <c r="E2663" s="117">
        <v>20.100000000000001</v>
      </c>
      <c r="F2663" s="117">
        <v>2</v>
      </c>
      <c r="G2663" s="117">
        <v>4</v>
      </c>
      <c r="H2663" s="117">
        <v>2.2000000000000002</v>
      </c>
      <c r="J2663" s="235">
        <f t="shared" si="123"/>
        <v>16</v>
      </c>
      <c r="K2663" s="236">
        <f t="shared" si="125"/>
        <v>24.1</v>
      </c>
      <c r="L2663" s="236">
        <f t="shared" si="124"/>
        <v>15.440000000000001</v>
      </c>
    </row>
    <row r="2664" spans="1:12" hidden="1" x14ac:dyDescent="0.35">
      <c r="A2664" s="117">
        <v>16</v>
      </c>
      <c r="B2664" s="117">
        <v>197</v>
      </c>
      <c r="C2664" s="119">
        <v>13.66</v>
      </c>
      <c r="D2664" s="117">
        <v>14.3</v>
      </c>
      <c r="E2664" s="117">
        <v>12.9</v>
      </c>
      <c r="F2664" s="117">
        <v>2</v>
      </c>
      <c r="G2664" s="117">
        <v>3</v>
      </c>
      <c r="H2664" s="117">
        <v>0.4</v>
      </c>
      <c r="J2664" s="235">
        <f t="shared" si="123"/>
        <v>16</v>
      </c>
      <c r="K2664" s="236">
        <f t="shared" si="125"/>
        <v>14.3</v>
      </c>
      <c r="L2664" s="236">
        <f t="shared" si="124"/>
        <v>13.66</v>
      </c>
    </row>
    <row r="2665" spans="1:12" hidden="1" x14ac:dyDescent="0.35">
      <c r="A2665" s="117">
        <v>16</v>
      </c>
      <c r="B2665" s="117">
        <v>198</v>
      </c>
      <c r="C2665" s="119">
        <v>15.91</v>
      </c>
      <c r="D2665" s="117">
        <v>26.2</v>
      </c>
      <c r="E2665" s="117">
        <v>21.5</v>
      </c>
      <c r="F2665" s="117">
        <v>2</v>
      </c>
      <c r="G2665" s="117">
        <v>4</v>
      </c>
      <c r="H2665" s="117">
        <v>2.8</v>
      </c>
      <c r="J2665" s="235">
        <f t="shared" si="123"/>
        <v>16</v>
      </c>
      <c r="K2665" s="236">
        <f t="shared" si="125"/>
        <v>26.2</v>
      </c>
      <c r="L2665" s="236">
        <f t="shared" si="124"/>
        <v>15.91</v>
      </c>
    </row>
    <row r="2666" spans="1:12" hidden="1" x14ac:dyDescent="0.35">
      <c r="A2666" s="117">
        <v>16</v>
      </c>
      <c r="B2666" s="117">
        <v>199</v>
      </c>
      <c r="C2666" s="119">
        <v>13.559999999999999</v>
      </c>
      <c r="D2666" s="117">
        <v>15.1</v>
      </c>
      <c r="E2666" s="117">
        <v>13.5</v>
      </c>
      <c r="F2666" s="117">
        <v>2</v>
      </c>
      <c r="G2666" s="117">
        <v>2</v>
      </c>
      <c r="H2666" s="117">
        <v>0.3</v>
      </c>
      <c r="J2666" s="235">
        <f t="shared" si="123"/>
        <v>16</v>
      </c>
      <c r="K2666" s="236">
        <f t="shared" si="125"/>
        <v>15.1</v>
      </c>
      <c r="L2666" s="236">
        <f t="shared" si="124"/>
        <v>13.559999999999999</v>
      </c>
    </row>
    <row r="2667" spans="1:12" hidden="1" x14ac:dyDescent="0.35">
      <c r="A2667" s="117">
        <v>16</v>
      </c>
      <c r="B2667" s="117">
        <v>200</v>
      </c>
      <c r="C2667" s="119">
        <v>14.52</v>
      </c>
      <c r="D2667" s="117">
        <v>17.899999999999999</v>
      </c>
      <c r="E2667" s="117">
        <v>15</v>
      </c>
      <c r="F2667" s="117">
        <v>2</v>
      </c>
      <c r="G2667" s="117">
        <v>4</v>
      </c>
      <c r="H2667" s="117">
        <v>1.6</v>
      </c>
      <c r="J2667" s="235">
        <f t="shared" si="123"/>
        <v>16</v>
      </c>
      <c r="K2667" s="236">
        <f t="shared" si="125"/>
        <v>17.899999999999999</v>
      </c>
      <c r="L2667" s="236">
        <f t="shared" si="124"/>
        <v>14.52</v>
      </c>
    </row>
    <row r="2668" spans="1:12" hidden="1" x14ac:dyDescent="0.35">
      <c r="A2668" s="117">
        <v>17</v>
      </c>
      <c r="B2668" s="123">
        <v>1</v>
      </c>
      <c r="C2668" s="119">
        <v>14.05</v>
      </c>
      <c r="D2668" s="117">
        <v>15.2</v>
      </c>
      <c r="E2668" s="117">
        <v>13.5</v>
      </c>
      <c r="F2668" s="117">
        <v>1</v>
      </c>
      <c r="G2668" s="117">
        <v>2</v>
      </c>
      <c r="H2668" s="117">
        <v>0.5</v>
      </c>
      <c r="I2668" s="117">
        <v>2</v>
      </c>
      <c r="J2668" s="235">
        <f t="shared" si="123"/>
        <v>17</v>
      </c>
      <c r="K2668" s="236">
        <f t="shared" si="125"/>
        <v>15.2</v>
      </c>
      <c r="L2668" s="236">
        <f t="shared" si="124"/>
        <v>14.05</v>
      </c>
    </row>
    <row r="2669" spans="1:12" hidden="1" x14ac:dyDescent="0.35">
      <c r="A2669" s="117">
        <v>17</v>
      </c>
      <c r="B2669" s="123">
        <v>2</v>
      </c>
      <c r="C2669" s="119">
        <v>12.74</v>
      </c>
      <c r="D2669" s="117">
        <v>12.9</v>
      </c>
      <c r="E2669" s="117">
        <v>11.5</v>
      </c>
      <c r="F2669" s="117">
        <v>1</v>
      </c>
      <c r="G2669" s="117">
        <v>2</v>
      </c>
      <c r="H2669" s="117">
        <v>0.4</v>
      </c>
      <c r="I2669" s="117">
        <v>2</v>
      </c>
      <c r="J2669" s="235">
        <f t="shared" si="123"/>
        <v>17</v>
      </c>
      <c r="K2669" s="236">
        <f t="shared" si="125"/>
        <v>12.9</v>
      </c>
      <c r="L2669" s="236">
        <f t="shared" si="124"/>
        <v>12.74</v>
      </c>
    </row>
    <row r="2670" spans="1:12" hidden="1" x14ac:dyDescent="0.35">
      <c r="A2670" s="117">
        <v>17</v>
      </c>
      <c r="B2670" s="123">
        <v>3</v>
      </c>
      <c r="C2670" s="119">
        <v>13.280000000000001</v>
      </c>
      <c r="D2670" s="117">
        <v>14.8</v>
      </c>
      <c r="E2670" s="117">
        <v>13.1</v>
      </c>
      <c r="F2670" s="117">
        <v>1</v>
      </c>
      <c r="G2670" s="117">
        <v>2</v>
      </c>
      <c r="H2670" s="117">
        <v>0.6</v>
      </c>
      <c r="I2670" s="117">
        <v>2</v>
      </c>
      <c r="J2670" s="235">
        <f t="shared" si="123"/>
        <v>17</v>
      </c>
      <c r="K2670" s="236">
        <f t="shared" si="125"/>
        <v>14.8</v>
      </c>
      <c r="L2670" s="236">
        <f t="shared" si="124"/>
        <v>13.280000000000001</v>
      </c>
    </row>
    <row r="2671" spans="1:12" hidden="1" x14ac:dyDescent="0.35">
      <c r="A2671" s="117">
        <v>17</v>
      </c>
      <c r="B2671" s="123">
        <v>4</v>
      </c>
      <c r="C2671" s="119">
        <v>13.790000000000001</v>
      </c>
      <c r="D2671" s="117">
        <v>16.399999999999999</v>
      </c>
      <c r="E2671" s="117">
        <v>14.5</v>
      </c>
      <c r="F2671" s="117">
        <v>1</v>
      </c>
      <c r="G2671" s="117">
        <v>2</v>
      </c>
      <c r="H2671" s="117">
        <v>0.7</v>
      </c>
      <c r="I2671" s="117">
        <v>2</v>
      </c>
      <c r="J2671" s="235">
        <f t="shared" si="123"/>
        <v>17</v>
      </c>
      <c r="K2671" s="236">
        <f t="shared" si="125"/>
        <v>16.399999999999999</v>
      </c>
      <c r="L2671" s="236">
        <f t="shared" si="124"/>
        <v>13.790000000000001</v>
      </c>
    </row>
    <row r="2672" spans="1:12" hidden="1" x14ac:dyDescent="0.35">
      <c r="A2672" s="117">
        <v>17</v>
      </c>
      <c r="B2672" s="123">
        <v>5</v>
      </c>
      <c r="C2672" s="119">
        <v>11.879999999999999</v>
      </c>
      <c r="D2672" s="117">
        <v>10.5</v>
      </c>
      <c r="E2672" s="117">
        <v>9.4</v>
      </c>
      <c r="F2672" s="117">
        <v>1</v>
      </c>
      <c r="G2672" s="117">
        <v>2</v>
      </c>
      <c r="H2672" s="117">
        <v>0.3</v>
      </c>
      <c r="I2672" s="117">
        <v>2</v>
      </c>
      <c r="J2672" s="235">
        <f t="shared" si="123"/>
        <v>17</v>
      </c>
      <c r="K2672" s="236">
        <f t="shared" si="125"/>
        <v>10.5</v>
      </c>
      <c r="L2672" s="236">
        <f t="shared" si="124"/>
        <v>11.879999999999999</v>
      </c>
    </row>
    <row r="2673" spans="1:12" hidden="1" x14ac:dyDescent="0.35">
      <c r="A2673" s="117">
        <v>17</v>
      </c>
      <c r="B2673" s="123">
        <v>6</v>
      </c>
      <c r="C2673" s="119">
        <v>13.030000000000001</v>
      </c>
      <c r="D2673" s="117">
        <v>13.8</v>
      </c>
      <c r="E2673" s="117">
        <v>11.8</v>
      </c>
      <c r="F2673" s="117">
        <v>1</v>
      </c>
      <c r="G2673" s="117">
        <v>2</v>
      </c>
      <c r="H2673" s="117">
        <v>0.4</v>
      </c>
      <c r="I2673" s="117">
        <v>2</v>
      </c>
      <c r="J2673" s="235">
        <f t="shared" si="123"/>
        <v>17</v>
      </c>
      <c r="K2673" s="236">
        <f t="shared" si="125"/>
        <v>13.8</v>
      </c>
      <c r="L2673" s="236">
        <f t="shared" si="124"/>
        <v>13.030000000000001</v>
      </c>
    </row>
    <row r="2674" spans="1:12" hidden="1" x14ac:dyDescent="0.35">
      <c r="A2674" s="117">
        <v>17</v>
      </c>
      <c r="B2674" s="123">
        <v>7</v>
      </c>
      <c r="C2674" s="119">
        <v>12.7</v>
      </c>
      <c r="D2674" s="117">
        <v>13.7</v>
      </c>
      <c r="E2674" s="117">
        <v>12</v>
      </c>
      <c r="F2674" s="117">
        <v>1</v>
      </c>
      <c r="G2674" s="117">
        <v>2</v>
      </c>
      <c r="H2674" s="117">
        <v>0.6</v>
      </c>
      <c r="I2674" s="117">
        <v>2</v>
      </c>
      <c r="J2674" s="235">
        <f t="shared" si="123"/>
        <v>17</v>
      </c>
      <c r="K2674" s="236">
        <f t="shared" si="125"/>
        <v>13.7</v>
      </c>
      <c r="L2674" s="236">
        <f t="shared" si="124"/>
        <v>12.7</v>
      </c>
    </row>
    <row r="2675" spans="1:12" hidden="1" x14ac:dyDescent="0.35">
      <c r="A2675" s="117">
        <v>17</v>
      </c>
      <c r="B2675" s="123">
        <v>8</v>
      </c>
      <c r="C2675" s="119">
        <v>12.75</v>
      </c>
      <c r="D2675" s="117">
        <v>9.6999999999999993</v>
      </c>
      <c r="E2675" s="117">
        <v>8.9</v>
      </c>
      <c r="F2675" s="117">
        <v>1</v>
      </c>
      <c r="G2675" s="117">
        <v>2</v>
      </c>
      <c r="H2675" s="117">
        <v>0.4</v>
      </c>
      <c r="I2675" s="117">
        <v>2</v>
      </c>
      <c r="J2675" s="235">
        <f t="shared" si="123"/>
        <v>17</v>
      </c>
      <c r="K2675" s="236">
        <f t="shared" si="125"/>
        <v>9.6999999999999993</v>
      </c>
      <c r="L2675" s="236">
        <f t="shared" si="124"/>
        <v>12.75</v>
      </c>
    </row>
    <row r="2676" spans="1:12" hidden="1" x14ac:dyDescent="0.35">
      <c r="A2676" s="117">
        <v>17</v>
      </c>
      <c r="B2676" s="123">
        <v>9</v>
      </c>
      <c r="C2676" s="119">
        <v>13.38</v>
      </c>
      <c r="D2676" s="117">
        <v>14.6</v>
      </c>
      <c r="E2676" s="117">
        <v>12.6</v>
      </c>
      <c r="F2676" s="117">
        <v>1</v>
      </c>
      <c r="G2676" s="117">
        <v>2</v>
      </c>
      <c r="H2676" s="117">
        <v>0.5</v>
      </c>
      <c r="I2676" s="117">
        <v>2</v>
      </c>
      <c r="J2676" s="235">
        <f t="shared" si="123"/>
        <v>17</v>
      </c>
      <c r="K2676" s="236">
        <f t="shared" si="125"/>
        <v>14.6</v>
      </c>
      <c r="L2676" s="236">
        <f t="shared" si="124"/>
        <v>13.38</v>
      </c>
    </row>
    <row r="2677" spans="1:12" hidden="1" x14ac:dyDescent="0.35">
      <c r="A2677" s="117">
        <v>17</v>
      </c>
      <c r="B2677" s="123">
        <v>10</v>
      </c>
      <c r="C2677" s="119">
        <v>14.7</v>
      </c>
      <c r="D2677" s="117">
        <v>17.3</v>
      </c>
      <c r="E2677" s="117">
        <v>15.5</v>
      </c>
      <c r="F2677" s="117">
        <v>1</v>
      </c>
      <c r="G2677" s="117">
        <v>2</v>
      </c>
      <c r="H2677" s="117">
        <v>0.4</v>
      </c>
      <c r="I2677" s="117">
        <v>2</v>
      </c>
      <c r="J2677" s="235">
        <f t="shared" si="123"/>
        <v>17</v>
      </c>
      <c r="K2677" s="236">
        <f t="shared" si="125"/>
        <v>17.3</v>
      </c>
      <c r="L2677" s="236">
        <f t="shared" si="124"/>
        <v>14.7</v>
      </c>
    </row>
    <row r="2678" spans="1:12" hidden="1" x14ac:dyDescent="0.35">
      <c r="A2678" s="117">
        <v>17</v>
      </c>
      <c r="B2678" s="123">
        <v>11</v>
      </c>
      <c r="C2678" s="119">
        <v>13.330000000000002</v>
      </c>
      <c r="D2678" s="117">
        <v>13.4</v>
      </c>
      <c r="E2678" s="117">
        <v>12</v>
      </c>
      <c r="F2678" s="117">
        <v>1</v>
      </c>
      <c r="G2678" s="117">
        <v>2</v>
      </c>
      <c r="H2678" s="117">
        <v>0.3</v>
      </c>
      <c r="I2678" s="117">
        <v>2</v>
      </c>
      <c r="J2678" s="235">
        <f t="shared" si="123"/>
        <v>17</v>
      </c>
      <c r="K2678" s="236">
        <f t="shared" si="125"/>
        <v>13.4</v>
      </c>
      <c r="L2678" s="236">
        <f t="shared" si="124"/>
        <v>13.330000000000002</v>
      </c>
    </row>
    <row r="2679" spans="1:12" hidden="1" x14ac:dyDescent="0.35">
      <c r="A2679" s="117">
        <v>17</v>
      </c>
      <c r="B2679" s="123">
        <v>12</v>
      </c>
      <c r="C2679" s="119">
        <v>12.72</v>
      </c>
      <c r="D2679" s="117">
        <v>13.9</v>
      </c>
      <c r="E2679" s="117">
        <v>11.9</v>
      </c>
      <c r="F2679" s="117">
        <v>1</v>
      </c>
      <c r="G2679" s="117">
        <v>2</v>
      </c>
      <c r="H2679" s="117">
        <v>0.4</v>
      </c>
      <c r="I2679" s="117">
        <v>2</v>
      </c>
      <c r="J2679" s="235">
        <f t="shared" si="123"/>
        <v>17</v>
      </c>
      <c r="K2679" s="236">
        <f t="shared" si="125"/>
        <v>13.9</v>
      </c>
      <c r="L2679" s="236">
        <f t="shared" si="124"/>
        <v>12.72</v>
      </c>
    </row>
    <row r="2680" spans="1:12" hidden="1" x14ac:dyDescent="0.35">
      <c r="A2680" s="117">
        <v>17</v>
      </c>
      <c r="B2680" s="123">
        <v>13</v>
      </c>
      <c r="C2680" s="119">
        <v>13.09</v>
      </c>
      <c r="D2680" s="117">
        <v>12.2</v>
      </c>
      <c r="E2680" s="117">
        <v>10.5</v>
      </c>
      <c r="F2680" s="117">
        <v>1</v>
      </c>
      <c r="G2680" s="117">
        <v>2</v>
      </c>
      <c r="H2680" s="117">
        <v>0.2</v>
      </c>
      <c r="I2680" s="117">
        <v>2</v>
      </c>
      <c r="J2680" s="235">
        <f t="shared" si="123"/>
        <v>17</v>
      </c>
      <c r="K2680" s="236">
        <f t="shared" si="125"/>
        <v>12.2</v>
      </c>
      <c r="L2680" s="236">
        <f t="shared" si="124"/>
        <v>13.09</v>
      </c>
    </row>
    <row r="2681" spans="1:12" hidden="1" x14ac:dyDescent="0.35">
      <c r="A2681" s="117">
        <v>17</v>
      </c>
      <c r="B2681" s="123">
        <v>14</v>
      </c>
      <c r="C2681" s="119">
        <v>13.24</v>
      </c>
      <c r="D2681" s="117">
        <v>13.8</v>
      </c>
      <c r="E2681" s="117">
        <v>12.6</v>
      </c>
      <c r="F2681" s="117">
        <v>1</v>
      </c>
      <c r="G2681" s="117">
        <v>2</v>
      </c>
      <c r="H2681" s="117">
        <v>0.4</v>
      </c>
      <c r="I2681" s="117">
        <v>2</v>
      </c>
      <c r="J2681" s="235">
        <f t="shared" si="123"/>
        <v>17</v>
      </c>
      <c r="K2681" s="236">
        <f t="shared" si="125"/>
        <v>13.8</v>
      </c>
      <c r="L2681" s="236">
        <f t="shared" si="124"/>
        <v>13.24</v>
      </c>
    </row>
    <row r="2682" spans="1:12" hidden="1" x14ac:dyDescent="0.35">
      <c r="A2682" s="117">
        <v>17</v>
      </c>
      <c r="B2682" s="123">
        <v>15</v>
      </c>
      <c r="C2682" s="119">
        <v>13.580000000000002</v>
      </c>
      <c r="D2682" s="117">
        <v>13.7</v>
      </c>
      <c r="E2682" s="117">
        <v>12.4</v>
      </c>
      <c r="F2682" s="117">
        <v>1</v>
      </c>
      <c r="G2682" s="117">
        <v>2</v>
      </c>
      <c r="H2682" s="117">
        <v>0.4</v>
      </c>
      <c r="I2682" s="117">
        <v>2</v>
      </c>
      <c r="J2682" s="235">
        <f t="shared" si="123"/>
        <v>17</v>
      </c>
      <c r="K2682" s="236">
        <f t="shared" si="125"/>
        <v>13.7</v>
      </c>
      <c r="L2682" s="236">
        <f t="shared" si="124"/>
        <v>13.580000000000002</v>
      </c>
    </row>
    <row r="2683" spans="1:12" hidden="1" x14ac:dyDescent="0.35">
      <c r="A2683" s="117">
        <v>17</v>
      </c>
      <c r="B2683" s="123">
        <v>16</v>
      </c>
      <c r="C2683" s="119">
        <v>11.790000000000001</v>
      </c>
      <c r="D2683" s="117">
        <v>10.8</v>
      </c>
      <c r="E2683" s="117">
        <v>9.6</v>
      </c>
      <c r="F2683" s="117">
        <v>1</v>
      </c>
      <c r="G2683" s="117">
        <v>2</v>
      </c>
      <c r="H2683" s="117">
        <v>0.3</v>
      </c>
      <c r="I2683" s="117">
        <v>2</v>
      </c>
      <c r="J2683" s="235">
        <f t="shared" si="123"/>
        <v>17</v>
      </c>
      <c r="K2683" s="236">
        <f t="shared" si="125"/>
        <v>10.8</v>
      </c>
      <c r="L2683" s="236">
        <f t="shared" si="124"/>
        <v>11.790000000000001</v>
      </c>
    </row>
    <row r="2684" spans="1:12" hidden="1" x14ac:dyDescent="0.35">
      <c r="A2684" s="117">
        <v>17</v>
      </c>
      <c r="B2684" s="123">
        <v>17</v>
      </c>
      <c r="C2684" s="119">
        <v>13.669999999999998</v>
      </c>
      <c r="D2684" s="117">
        <v>16.399999999999999</v>
      </c>
      <c r="E2684" s="117">
        <v>15</v>
      </c>
      <c r="F2684" s="117">
        <v>1</v>
      </c>
      <c r="G2684" s="117">
        <v>2</v>
      </c>
      <c r="H2684" s="117">
        <v>0.5</v>
      </c>
      <c r="I2684" s="117">
        <v>2</v>
      </c>
      <c r="J2684" s="235">
        <f t="shared" si="123"/>
        <v>17</v>
      </c>
      <c r="K2684" s="236">
        <f t="shared" si="125"/>
        <v>16.399999999999999</v>
      </c>
      <c r="L2684" s="236">
        <f t="shared" si="124"/>
        <v>13.669999999999998</v>
      </c>
    </row>
    <row r="2685" spans="1:12" hidden="1" x14ac:dyDescent="0.35">
      <c r="A2685" s="117">
        <v>17</v>
      </c>
      <c r="B2685" s="123">
        <v>18</v>
      </c>
      <c r="C2685" s="119">
        <v>12.43</v>
      </c>
      <c r="D2685" s="117">
        <v>12</v>
      </c>
      <c r="E2685" s="117">
        <v>10.8</v>
      </c>
      <c r="F2685" s="117">
        <v>1</v>
      </c>
      <c r="G2685" s="117">
        <v>2</v>
      </c>
      <c r="H2685" s="117">
        <v>0.4</v>
      </c>
      <c r="I2685" s="117">
        <v>2</v>
      </c>
      <c r="J2685" s="235">
        <f t="shared" si="123"/>
        <v>17</v>
      </c>
      <c r="K2685" s="236">
        <f t="shared" si="125"/>
        <v>12</v>
      </c>
      <c r="L2685" s="236">
        <f t="shared" si="124"/>
        <v>12.43</v>
      </c>
    </row>
    <row r="2686" spans="1:12" hidden="1" x14ac:dyDescent="0.35">
      <c r="A2686" s="117">
        <v>17</v>
      </c>
      <c r="B2686" s="123">
        <v>19</v>
      </c>
      <c r="C2686" s="119">
        <v>13.89</v>
      </c>
      <c r="D2686" s="117">
        <v>15.7</v>
      </c>
      <c r="E2686" s="117">
        <v>14.2</v>
      </c>
      <c r="F2686" s="117">
        <v>1</v>
      </c>
      <c r="G2686" s="117">
        <v>2</v>
      </c>
      <c r="H2686" s="117">
        <v>0.3</v>
      </c>
      <c r="I2686" s="117">
        <v>2</v>
      </c>
      <c r="J2686" s="235">
        <f t="shared" si="123"/>
        <v>17</v>
      </c>
      <c r="K2686" s="236">
        <f t="shared" si="125"/>
        <v>15.7</v>
      </c>
      <c r="L2686" s="236">
        <f t="shared" si="124"/>
        <v>13.89</v>
      </c>
    </row>
    <row r="2687" spans="1:12" hidden="1" x14ac:dyDescent="0.35">
      <c r="A2687" s="117">
        <v>17</v>
      </c>
      <c r="B2687" s="123">
        <v>20</v>
      </c>
      <c r="C2687" s="119">
        <v>13.280000000000001</v>
      </c>
      <c r="D2687" s="117">
        <v>14.5</v>
      </c>
      <c r="E2687" s="117">
        <v>12.8</v>
      </c>
      <c r="F2687" s="117">
        <v>1</v>
      </c>
      <c r="G2687" s="117">
        <v>2</v>
      </c>
      <c r="H2687" s="117">
        <v>0.3</v>
      </c>
      <c r="I2687" s="117">
        <v>2</v>
      </c>
      <c r="J2687" s="235">
        <f t="shared" si="123"/>
        <v>17</v>
      </c>
      <c r="K2687" s="236">
        <f t="shared" si="125"/>
        <v>14.5</v>
      </c>
      <c r="L2687" s="236">
        <f t="shared" si="124"/>
        <v>13.280000000000001</v>
      </c>
    </row>
    <row r="2688" spans="1:12" hidden="1" x14ac:dyDescent="0.35">
      <c r="A2688" s="117">
        <v>17</v>
      </c>
      <c r="B2688" s="123">
        <v>21</v>
      </c>
      <c r="C2688" s="119">
        <v>12.85</v>
      </c>
      <c r="D2688" s="117">
        <v>9.3000000000000007</v>
      </c>
      <c r="E2688" s="117">
        <v>8.1</v>
      </c>
      <c r="F2688" s="117">
        <v>1</v>
      </c>
      <c r="G2688" s="117">
        <v>2</v>
      </c>
      <c r="H2688" s="117">
        <v>0.2</v>
      </c>
      <c r="I2688" s="117">
        <v>2</v>
      </c>
      <c r="J2688" s="235">
        <f t="shared" si="123"/>
        <v>17</v>
      </c>
      <c r="K2688" s="236">
        <f t="shared" si="125"/>
        <v>9.3000000000000007</v>
      </c>
      <c r="L2688" s="236">
        <f t="shared" si="124"/>
        <v>12.85</v>
      </c>
    </row>
    <row r="2689" spans="1:12" hidden="1" x14ac:dyDescent="0.35">
      <c r="A2689" s="117">
        <v>17</v>
      </c>
      <c r="B2689" s="123">
        <v>22</v>
      </c>
      <c r="C2689" s="119">
        <v>12.59</v>
      </c>
      <c r="D2689" s="117">
        <v>10.6</v>
      </c>
      <c r="E2689" s="117">
        <v>9.1</v>
      </c>
      <c r="F2689" s="117">
        <v>1</v>
      </c>
      <c r="G2689" s="117">
        <v>2</v>
      </c>
      <c r="H2689" s="117">
        <v>0.3</v>
      </c>
      <c r="I2689" s="117">
        <v>2</v>
      </c>
      <c r="J2689" s="235">
        <f t="shared" si="123"/>
        <v>17</v>
      </c>
      <c r="K2689" s="236">
        <f t="shared" si="125"/>
        <v>10.6</v>
      </c>
      <c r="L2689" s="236">
        <f t="shared" si="124"/>
        <v>12.59</v>
      </c>
    </row>
    <row r="2690" spans="1:12" hidden="1" x14ac:dyDescent="0.35">
      <c r="A2690" s="117">
        <v>17</v>
      </c>
      <c r="B2690" s="123">
        <v>23</v>
      </c>
      <c r="C2690" s="119">
        <v>13.12</v>
      </c>
      <c r="D2690" s="117">
        <v>12.3</v>
      </c>
      <c r="E2690" s="117">
        <v>10.8</v>
      </c>
      <c r="F2690" s="117">
        <v>1</v>
      </c>
      <c r="G2690" s="117">
        <v>2</v>
      </c>
      <c r="H2690" s="117">
        <v>0.4</v>
      </c>
      <c r="I2690" s="117">
        <v>2</v>
      </c>
      <c r="J2690" s="235">
        <f t="shared" si="123"/>
        <v>17</v>
      </c>
      <c r="K2690" s="236">
        <f t="shared" si="125"/>
        <v>12.3</v>
      </c>
      <c r="L2690" s="236">
        <f t="shared" si="124"/>
        <v>13.12</v>
      </c>
    </row>
    <row r="2691" spans="1:12" hidden="1" x14ac:dyDescent="0.35">
      <c r="A2691" s="117">
        <v>17</v>
      </c>
      <c r="B2691" s="123">
        <v>24</v>
      </c>
      <c r="C2691" s="119">
        <v>13.01</v>
      </c>
      <c r="D2691" s="117">
        <v>13.5</v>
      </c>
      <c r="E2691" s="117">
        <v>11.8</v>
      </c>
      <c r="F2691" s="117">
        <v>1</v>
      </c>
      <c r="G2691" s="117">
        <v>2</v>
      </c>
      <c r="H2691" s="117">
        <v>0.4</v>
      </c>
      <c r="I2691" s="117">
        <v>2</v>
      </c>
      <c r="J2691" s="235">
        <f t="shared" si="123"/>
        <v>17</v>
      </c>
      <c r="K2691" s="236">
        <f t="shared" si="125"/>
        <v>13.5</v>
      </c>
      <c r="L2691" s="236">
        <f t="shared" si="124"/>
        <v>13.01</v>
      </c>
    </row>
    <row r="2692" spans="1:12" hidden="1" x14ac:dyDescent="0.35">
      <c r="A2692" s="117">
        <v>17</v>
      </c>
      <c r="B2692" s="117">
        <v>25</v>
      </c>
      <c r="C2692" s="119">
        <v>14.77</v>
      </c>
      <c r="D2692" s="117">
        <v>18.399999999999999</v>
      </c>
      <c r="E2692" s="117">
        <v>16.600000000000001</v>
      </c>
      <c r="F2692" s="117">
        <v>1</v>
      </c>
      <c r="G2692" s="117">
        <v>2</v>
      </c>
      <c r="H2692" s="117">
        <v>0.7</v>
      </c>
      <c r="J2692" s="235">
        <f t="shared" si="123"/>
        <v>17</v>
      </c>
      <c r="K2692" s="236">
        <f t="shared" si="125"/>
        <v>18.399999999999999</v>
      </c>
      <c r="L2692" s="236">
        <f t="shared" si="124"/>
        <v>14.77</v>
      </c>
    </row>
    <row r="2693" spans="1:12" hidden="1" x14ac:dyDescent="0.35">
      <c r="A2693" s="117">
        <v>17</v>
      </c>
      <c r="B2693" s="117">
        <v>26</v>
      </c>
      <c r="C2693" s="119">
        <v>13.319999999999999</v>
      </c>
      <c r="D2693" s="117">
        <v>15.4</v>
      </c>
      <c r="E2693" s="117">
        <v>13.5</v>
      </c>
      <c r="F2693" s="117">
        <v>1</v>
      </c>
      <c r="G2693" s="117">
        <v>2</v>
      </c>
      <c r="H2693" s="117">
        <v>0.9</v>
      </c>
      <c r="J2693" s="235">
        <f t="shared" si="123"/>
        <v>17</v>
      </c>
      <c r="K2693" s="236">
        <f t="shared" si="125"/>
        <v>15.4</v>
      </c>
      <c r="L2693" s="236">
        <f t="shared" si="124"/>
        <v>13.319999999999999</v>
      </c>
    </row>
    <row r="2694" spans="1:12" hidden="1" x14ac:dyDescent="0.35">
      <c r="A2694" s="117">
        <v>17</v>
      </c>
      <c r="B2694" s="117">
        <v>27</v>
      </c>
      <c r="C2694" s="119">
        <v>12.65</v>
      </c>
      <c r="D2694" s="117">
        <v>11.1</v>
      </c>
      <c r="E2694" s="117">
        <v>10.199999999999999</v>
      </c>
      <c r="F2694" s="117">
        <v>1</v>
      </c>
      <c r="G2694" s="117">
        <v>2</v>
      </c>
      <c r="H2694" s="117">
        <v>0.3</v>
      </c>
      <c r="J2694" s="235">
        <f t="shared" si="123"/>
        <v>17</v>
      </c>
      <c r="K2694" s="236">
        <f t="shared" si="125"/>
        <v>11.1</v>
      </c>
      <c r="L2694" s="236">
        <f t="shared" si="124"/>
        <v>12.65</v>
      </c>
    </row>
    <row r="2695" spans="1:12" hidden="1" x14ac:dyDescent="0.35">
      <c r="A2695" s="117">
        <v>17</v>
      </c>
      <c r="B2695" s="117">
        <v>28</v>
      </c>
      <c r="C2695" s="119">
        <v>13.49</v>
      </c>
      <c r="D2695" s="117">
        <v>14.1</v>
      </c>
      <c r="E2695" s="117">
        <v>12.6</v>
      </c>
      <c r="F2695" s="117">
        <v>1</v>
      </c>
      <c r="G2695" s="117">
        <v>2</v>
      </c>
      <c r="H2695" s="117">
        <v>0.3</v>
      </c>
      <c r="J2695" s="235">
        <f t="shared" si="123"/>
        <v>17</v>
      </c>
      <c r="K2695" s="236">
        <f t="shared" si="125"/>
        <v>14.1</v>
      </c>
      <c r="L2695" s="236">
        <f t="shared" si="124"/>
        <v>13.49</v>
      </c>
    </row>
    <row r="2696" spans="1:12" hidden="1" x14ac:dyDescent="0.35">
      <c r="A2696" s="117">
        <v>17</v>
      </c>
      <c r="B2696" s="117">
        <v>29</v>
      </c>
      <c r="C2696" s="119">
        <v>13.419999999999998</v>
      </c>
      <c r="D2696" s="117">
        <v>13.3</v>
      </c>
      <c r="E2696" s="117">
        <v>12.3</v>
      </c>
      <c r="F2696" s="117">
        <v>1</v>
      </c>
      <c r="G2696" s="117">
        <v>2</v>
      </c>
      <c r="H2696" s="117">
        <v>0.4</v>
      </c>
      <c r="J2696" s="235">
        <f t="shared" si="123"/>
        <v>17</v>
      </c>
      <c r="K2696" s="236">
        <f t="shared" si="125"/>
        <v>13.3</v>
      </c>
      <c r="L2696" s="236">
        <f t="shared" si="124"/>
        <v>13.419999999999998</v>
      </c>
    </row>
    <row r="2697" spans="1:12" hidden="1" x14ac:dyDescent="0.35">
      <c r="A2697" s="117">
        <v>17</v>
      </c>
      <c r="B2697" s="117">
        <v>30</v>
      </c>
      <c r="C2697" s="119">
        <v>12.73</v>
      </c>
      <c r="D2697" s="117">
        <v>12.4</v>
      </c>
      <c r="E2697" s="117">
        <v>11.4</v>
      </c>
      <c r="F2697" s="117">
        <v>1</v>
      </c>
      <c r="G2697" s="117">
        <v>2</v>
      </c>
      <c r="H2697" s="117">
        <v>0.4</v>
      </c>
      <c r="J2697" s="235">
        <f t="shared" si="123"/>
        <v>17</v>
      </c>
      <c r="K2697" s="236">
        <f t="shared" si="125"/>
        <v>12.4</v>
      </c>
      <c r="L2697" s="236">
        <f t="shared" si="124"/>
        <v>12.73</v>
      </c>
    </row>
    <row r="2698" spans="1:12" hidden="1" x14ac:dyDescent="0.35">
      <c r="A2698" s="117">
        <v>17</v>
      </c>
      <c r="B2698" s="117">
        <v>31</v>
      </c>
      <c r="C2698" s="119">
        <v>13.11</v>
      </c>
      <c r="D2698" s="117">
        <v>13.8</v>
      </c>
      <c r="E2698" s="117">
        <v>12.5</v>
      </c>
      <c r="F2698" s="117">
        <v>1</v>
      </c>
      <c r="G2698" s="117">
        <v>2</v>
      </c>
      <c r="H2698" s="117">
        <v>0.3</v>
      </c>
      <c r="J2698" s="235">
        <f t="shared" si="123"/>
        <v>17</v>
      </c>
      <c r="K2698" s="236">
        <f t="shared" si="125"/>
        <v>13.8</v>
      </c>
      <c r="L2698" s="236">
        <f t="shared" si="124"/>
        <v>13.11</v>
      </c>
    </row>
    <row r="2699" spans="1:12" hidden="1" x14ac:dyDescent="0.35">
      <c r="A2699" s="117">
        <v>17</v>
      </c>
      <c r="B2699" s="117">
        <v>32</v>
      </c>
      <c r="C2699" s="119">
        <v>12.17</v>
      </c>
      <c r="D2699" s="117">
        <v>11.5</v>
      </c>
      <c r="E2699" s="117">
        <v>10.1</v>
      </c>
      <c r="F2699" s="117">
        <v>1</v>
      </c>
      <c r="G2699" s="117">
        <v>2</v>
      </c>
      <c r="H2699" s="117">
        <v>0.3</v>
      </c>
      <c r="J2699" s="235">
        <f t="shared" ref="J2699:J2762" si="126">+A2699</f>
        <v>17</v>
      </c>
      <c r="K2699" s="236">
        <f t="shared" si="125"/>
        <v>11.5</v>
      </c>
      <c r="L2699" s="236">
        <f t="shared" ref="L2699:L2762" si="127">+C2699</f>
        <v>12.17</v>
      </c>
    </row>
    <row r="2700" spans="1:12" hidden="1" x14ac:dyDescent="0.35">
      <c r="A2700" s="117">
        <v>17</v>
      </c>
      <c r="B2700" s="117">
        <v>33</v>
      </c>
      <c r="C2700" s="119">
        <v>13.84</v>
      </c>
      <c r="D2700" s="117">
        <v>16.5</v>
      </c>
      <c r="E2700" s="117">
        <v>14.3</v>
      </c>
      <c r="F2700" s="117">
        <v>1</v>
      </c>
      <c r="G2700" s="117">
        <v>2</v>
      </c>
      <c r="H2700" s="117">
        <v>0.4</v>
      </c>
      <c r="J2700" s="235">
        <f t="shared" si="126"/>
        <v>17</v>
      </c>
      <c r="K2700" s="236">
        <f t="shared" si="125"/>
        <v>16.5</v>
      </c>
      <c r="L2700" s="236">
        <f t="shared" si="127"/>
        <v>13.84</v>
      </c>
    </row>
    <row r="2701" spans="1:12" hidden="1" x14ac:dyDescent="0.35">
      <c r="A2701" s="117">
        <v>17</v>
      </c>
      <c r="B2701" s="117">
        <v>34</v>
      </c>
      <c r="C2701" s="119">
        <v>12.45</v>
      </c>
      <c r="D2701" s="117">
        <v>11.7</v>
      </c>
      <c r="E2701" s="117">
        <v>10.199999999999999</v>
      </c>
      <c r="F2701" s="117">
        <v>1</v>
      </c>
      <c r="G2701" s="117">
        <v>2</v>
      </c>
      <c r="H2701" s="117">
        <v>0.4</v>
      </c>
      <c r="J2701" s="235">
        <f t="shared" si="126"/>
        <v>17</v>
      </c>
      <c r="K2701" s="236">
        <f t="shared" si="125"/>
        <v>11.7</v>
      </c>
      <c r="L2701" s="236">
        <f t="shared" si="127"/>
        <v>12.45</v>
      </c>
    </row>
    <row r="2702" spans="1:12" hidden="1" x14ac:dyDescent="0.35">
      <c r="A2702" s="117">
        <v>17</v>
      </c>
      <c r="B2702" s="117">
        <v>35</v>
      </c>
      <c r="C2702" s="119">
        <v>13.62</v>
      </c>
      <c r="D2702" s="117">
        <v>15.7</v>
      </c>
      <c r="E2702" s="117">
        <v>14.1</v>
      </c>
      <c r="F2702" s="117">
        <v>1</v>
      </c>
      <c r="G2702" s="117">
        <v>2</v>
      </c>
      <c r="H2702" s="117">
        <v>0.6</v>
      </c>
      <c r="J2702" s="235">
        <f t="shared" si="126"/>
        <v>17</v>
      </c>
      <c r="K2702" s="236">
        <f t="shared" si="125"/>
        <v>15.7</v>
      </c>
      <c r="L2702" s="236">
        <f t="shared" si="127"/>
        <v>13.62</v>
      </c>
    </row>
    <row r="2703" spans="1:12" hidden="1" x14ac:dyDescent="0.35">
      <c r="A2703" s="117">
        <v>17</v>
      </c>
      <c r="B2703" s="117">
        <v>36</v>
      </c>
      <c r="C2703" s="119">
        <v>13.41</v>
      </c>
      <c r="D2703" s="117">
        <v>14.2</v>
      </c>
      <c r="E2703" s="117">
        <v>12.9</v>
      </c>
      <c r="F2703" s="117">
        <v>1</v>
      </c>
      <c r="G2703" s="117">
        <v>2</v>
      </c>
      <c r="H2703" s="117">
        <v>0.4</v>
      </c>
      <c r="J2703" s="235">
        <f t="shared" si="126"/>
        <v>17</v>
      </c>
      <c r="K2703" s="236">
        <f t="shared" si="125"/>
        <v>14.2</v>
      </c>
      <c r="L2703" s="236">
        <f t="shared" si="127"/>
        <v>13.41</v>
      </c>
    </row>
    <row r="2704" spans="1:12" hidden="1" x14ac:dyDescent="0.35">
      <c r="A2704" s="117">
        <v>17</v>
      </c>
      <c r="B2704" s="117">
        <v>37</v>
      </c>
      <c r="C2704" s="119">
        <v>13.680000000000001</v>
      </c>
      <c r="D2704" s="117">
        <v>16.399999999999999</v>
      </c>
      <c r="E2704" s="117">
        <v>14.7</v>
      </c>
      <c r="F2704" s="117">
        <v>1</v>
      </c>
      <c r="G2704" s="117">
        <v>2</v>
      </c>
      <c r="H2704" s="117">
        <v>0.5</v>
      </c>
      <c r="J2704" s="235">
        <f t="shared" si="126"/>
        <v>17</v>
      </c>
      <c r="K2704" s="236">
        <f t="shared" si="125"/>
        <v>16.399999999999999</v>
      </c>
      <c r="L2704" s="236">
        <f t="shared" si="127"/>
        <v>13.680000000000001</v>
      </c>
    </row>
    <row r="2705" spans="1:12" hidden="1" x14ac:dyDescent="0.35">
      <c r="A2705" s="117">
        <v>17</v>
      </c>
      <c r="B2705" s="117">
        <v>38</v>
      </c>
      <c r="C2705" s="119">
        <v>12.059999999999999</v>
      </c>
      <c r="D2705" s="117">
        <v>11.5</v>
      </c>
      <c r="E2705" s="117">
        <v>9.6999999999999993</v>
      </c>
      <c r="F2705" s="117">
        <v>1</v>
      </c>
      <c r="G2705" s="117">
        <v>2</v>
      </c>
      <c r="H2705" s="117">
        <v>0.4</v>
      </c>
      <c r="J2705" s="235">
        <f t="shared" si="126"/>
        <v>17</v>
      </c>
      <c r="K2705" s="236">
        <f t="shared" si="125"/>
        <v>11.5</v>
      </c>
      <c r="L2705" s="236">
        <f t="shared" si="127"/>
        <v>12.059999999999999</v>
      </c>
    </row>
    <row r="2706" spans="1:12" hidden="1" x14ac:dyDescent="0.35">
      <c r="A2706" s="117">
        <v>17</v>
      </c>
      <c r="B2706" s="117">
        <v>39</v>
      </c>
      <c r="C2706" s="119">
        <v>13.66</v>
      </c>
      <c r="D2706" s="117">
        <v>15</v>
      </c>
      <c r="E2706" s="117">
        <v>13.7</v>
      </c>
      <c r="F2706" s="117">
        <v>1</v>
      </c>
      <c r="G2706" s="117">
        <v>2</v>
      </c>
      <c r="H2706" s="117">
        <v>0.5</v>
      </c>
      <c r="J2706" s="235">
        <f t="shared" si="126"/>
        <v>17</v>
      </c>
      <c r="K2706" s="236">
        <f t="shared" si="125"/>
        <v>15</v>
      </c>
      <c r="L2706" s="236">
        <f t="shared" si="127"/>
        <v>13.66</v>
      </c>
    </row>
    <row r="2707" spans="1:12" hidden="1" x14ac:dyDescent="0.35">
      <c r="A2707" s="117">
        <v>17</v>
      </c>
      <c r="B2707" s="117">
        <v>40</v>
      </c>
      <c r="C2707" s="119">
        <v>12.709999999999999</v>
      </c>
      <c r="D2707" s="117">
        <v>12.4</v>
      </c>
      <c r="E2707" s="117">
        <v>11</v>
      </c>
      <c r="F2707" s="117">
        <v>1</v>
      </c>
      <c r="G2707" s="117">
        <v>2</v>
      </c>
      <c r="H2707" s="117">
        <v>0.4</v>
      </c>
      <c r="J2707" s="235">
        <f t="shared" si="126"/>
        <v>17</v>
      </c>
      <c r="K2707" s="236">
        <f t="shared" ref="K2707:K2770" si="128">+D2707</f>
        <v>12.4</v>
      </c>
      <c r="L2707" s="236">
        <f t="shared" si="127"/>
        <v>12.709999999999999</v>
      </c>
    </row>
    <row r="2708" spans="1:12" hidden="1" x14ac:dyDescent="0.35">
      <c r="A2708" s="117">
        <v>17</v>
      </c>
      <c r="B2708" s="117">
        <v>41</v>
      </c>
      <c r="C2708" s="119">
        <v>12.73</v>
      </c>
      <c r="D2708" s="117">
        <v>12.9</v>
      </c>
      <c r="E2708" s="117">
        <v>12</v>
      </c>
      <c r="F2708" s="117">
        <v>1</v>
      </c>
      <c r="G2708" s="117">
        <v>2</v>
      </c>
      <c r="H2708" s="117">
        <v>0.4</v>
      </c>
      <c r="J2708" s="235">
        <f t="shared" si="126"/>
        <v>17</v>
      </c>
      <c r="K2708" s="236">
        <f t="shared" si="128"/>
        <v>12.9</v>
      </c>
      <c r="L2708" s="236">
        <f t="shared" si="127"/>
        <v>12.73</v>
      </c>
    </row>
    <row r="2709" spans="1:12" hidden="1" x14ac:dyDescent="0.35">
      <c r="A2709" s="117">
        <v>17</v>
      </c>
      <c r="B2709" s="117">
        <v>42</v>
      </c>
      <c r="C2709" s="119">
        <v>15.030000000000001</v>
      </c>
      <c r="D2709" s="117">
        <v>21.5</v>
      </c>
      <c r="E2709" s="117">
        <v>18.5</v>
      </c>
      <c r="F2709" s="117">
        <v>1</v>
      </c>
      <c r="G2709" s="117">
        <v>2</v>
      </c>
      <c r="H2709" s="117">
        <v>1.2</v>
      </c>
      <c r="J2709" s="235">
        <f t="shared" si="126"/>
        <v>17</v>
      </c>
      <c r="K2709" s="236">
        <f t="shared" si="128"/>
        <v>21.5</v>
      </c>
      <c r="L2709" s="236">
        <f t="shared" si="127"/>
        <v>15.030000000000001</v>
      </c>
    </row>
    <row r="2710" spans="1:12" hidden="1" x14ac:dyDescent="0.35">
      <c r="A2710" s="117">
        <v>17</v>
      </c>
      <c r="B2710" s="117">
        <v>43</v>
      </c>
      <c r="C2710" s="119">
        <v>12.58</v>
      </c>
      <c r="D2710" s="117">
        <v>11.7</v>
      </c>
      <c r="E2710" s="117">
        <v>10.7</v>
      </c>
      <c r="F2710" s="117">
        <v>1</v>
      </c>
      <c r="G2710" s="117">
        <v>2</v>
      </c>
      <c r="H2710" s="117">
        <v>0.3</v>
      </c>
      <c r="J2710" s="235">
        <f t="shared" si="126"/>
        <v>17</v>
      </c>
      <c r="K2710" s="236">
        <f t="shared" si="128"/>
        <v>11.7</v>
      </c>
      <c r="L2710" s="236">
        <f t="shared" si="127"/>
        <v>12.58</v>
      </c>
    </row>
    <row r="2711" spans="1:12" hidden="1" x14ac:dyDescent="0.35">
      <c r="A2711" s="117">
        <v>17</v>
      </c>
      <c r="B2711" s="117">
        <v>44</v>
      </c>
      <c r="C2711" s="119">
        <v>12.91</v>
      </c>
      <c r="D2711" s="117">
        <v>11.4</v>
      </c>
      <c r="E2711" s="117">
        <v>10.8</v>
      </c>
      <c r="F2711" s="117">
        <v>1</v>
      </c>
      <c r="G2711" s="117">
        <v>2</v>
      </c>
      <c r="H2711" s="117">
        <v>0.2</v>
      </c>
      <c r="J2711" s="235">
        <f t="shared" si="126"/>
        <v>17</v>
      </c>
      <c r="K2711" s="236">
        <f t="shared" si="128"/>
        <v>11.4</v>
      </c>
      <c r="L2711" s="236">
        <f t="shared" si="127"/>
        <v>12.91</v>
      </c>
    </row>
    <row r="2712" spans="1:12" hidden="1" x14ac:dyDescent="0.35">
      <c r="A2712" s="117">
        <v>17</v>
      </c>
      <c r="B2712" s="117">
        <v>45</v>
      </c>
      <c r="C2712" s="119">
        <v>13.559999999999999</v>
      </c>
      <c r="D2712" s="117">
        <v>15.5</v>
      </c>
      <c r="E2712" s="117">
        <v>14.2</v>
      </c>
      <c r="F2712" s="117">
        <v>1</v>
      </c>
      <c r="G2712" s="117">
        <v>2</v>
      </c>
      <c r="H2712" s="117">
        <v>0.3</v>
      </c>
      <c r="J2712" s="235">
        <f t="shared" si="126"/>
        <v>17</v>
      </c>
      <c r="K2712" s="236">
        <f t="shared" si="128"/>
        <v>15.5</v>
      </c>
      <c r="L2712" s="236">
        <f t="shared" si="127"/>
        <v>13.559999999999999</v>
      </c>
    </row>
    <row r="2713" spans="1:12" hidden="1" x14ac:dyDescent="0.35">
      <c r="A2713" s="117">
        <v>17</v>
      </c>
      <c r="B2713" s="117">
        <v>46</v>
      </c>
      <c r="C2713" s="119">
        <v>13.690000000000001</v>
      </c>
      <c r="D2713" s="117">
        <v>12.4</v>
      </c>
      <c r="E2713" s="117">
        <v>12.4</v>
      </c>
      <c r="F2713" s="117">
        <v>1</v>
      </c>
      <c r="G2713" s="117">
        <v>2</v>
      </c>
      <c r="H2713" s="117">
        <v>0.2</v>
      </c>
      <c r="J2713" s="235">
        <f t="shared" si="126"/>
        <v>17</v>
      </c>
      <c r="K2713" s="236">
        <f t="shared" si="128"/>
        <v>12.4</v>
      </c>
      <c r="L2713" s="236">
        <f t="shared" si="127"/>
        <v>13.690000000000001</v>
      </c>
    </row>
    <row r="2714" spans="1:12" hidden="1" x14ac:dyDescent="0.35">
      <c r="A2714" s="117">
        <v>17</v>
      </c>
      <c r="B2714" s="117">
        <v>47</v>
      </c>
      <c r="C2714" s="119">
        <v>12.620000000000001</v>
      </c>
      <c r="D2714" s="117">
        <v>11.8</v>
      </c>
      <c r="E2714" s="117">
        <v>10.6</v>
      </c>
      <c r="F2714" s="117">
        <v>1</v>
      </c>
      <c r="G2714" s="117">
        <v>2</v>
      </c>
      <c r="H2714" s="117">
        <v>0.3</v>
      </c>
      <c r="J2714" s="235">
        <f t="shared" si="126"/>
        <v>17</v>
      </c>
      <c r="K2714" s="236">
        <f t="shared" si="128"/>
        <v>11.8</v>
      </c>
      <c r="L2714" s="236">
        <f t="shared" si="127"/>
        <v>12.620000000000001</v>
      </c>
    </row>
    <row r="2715" spans="1:12" hidden="1" x14ac:dyDescent="0.35">
      <c r="A2715" s="117">
        <v>17</v>
      </c>
      <c r="B2715" s="117">
        <v>48</v>
      </c>
      <c r="C2715" s="119">
        <v>12.64</v>
      </c>
      <c r="D2715" s="117">
        <v>12.3</v>
      </c>
      <c r="E2715" s="117">
        <v>11.3</v>
      </c>
      <c r="F2715" s="117">
        <v>1</v>
      </c>
      <c r="G2715" s="117">
        <v>2</v>
      </c>
      <c r="H2715" s="117">
        <v>0.3</v>
      </c>
      <c r="J2715" s="235">
        <f t="shared" si="126"/>
        <v>17</v>
      </c>
      <c r="K2715" s="236">
        <f t="shared" si="128"/>
        <v>12.3</v>
      </c>
      <c r="L2715" s="236">
        <f t="shared" si="127"/>
        <v>12.64</v>
      </c>
    </row>
    <row r="2716" spans="1:12" hidden="1" x14ac:dyDescent="0.35">
      <c r="A2716" s="117">
        <v>17</v>
      </c>
      <c r="B2716" s="117">
        <v>49</v>
      </c>
      <c r="C2716" s="119">
        <v>15.030000000000001</v>
      </c>
      <c r="D2716" s="117">
        <v>21.3</v>
      </c>
      <c r="E2716" s="117">
        <v>19.3</v>
      </c>
      <c r="F2716" s="117">
        <v>1</v>
      </c>
      <c r="G2716" s="117">
        <v>2</v>
      </c>
      <c r="H2716" s="117">
        <v>0.7</v>
      </c>
      <c r="J2716" s="235">
        <f t="shared" si="126"/>
        <v>17</v>
      </c>
      <c r="K2716" s="236">
        <f t="shared" si="128"/>
        <v>21.3</v>
      </c>
      <c r="L2716" s="236">
        <f t="shared" si="127"/>
        <v>15.030000000000001</v>
      </c>
    </row>
    <row r="2717" spans="1:12" hidden="1" x14ac:dyDescent="0.35">
      <c r="A2717" s="117">
        <v>17</v>
      </c>
      <c r="B2717" s="117">
        <v>50</v>
      </c>
      <c r="C2717" s="119">
        <v>13.7</v>
      </c>
      <c r="D2717" s="117">
        <v>12.6</v>
      </c>
      <c r="E2717" s="117">
        <v>11.5</v>
      </c>
      <c r="F2717" s="117">
        <v>1</v>
      </c>
      <c r="G2717" s="117">
        <v>2</v>
      </c>
      <c r="H2717" s="117">
        <v>0.4</v>
      </c>
      <c r="J2717" s="235">
        <f t="shared" si="126"/>
        <v>17</v>
      </c>
      <c r="K2717" s="236">
        <f t="shared" si="128"/>
        <v>12.6</v>
      </c>
      <c r="L2717" s="236">
        <f t="shared" si="127"/>
        <v>13.7</v>
      </c>
    </row>
    <row r="2718" spans="1:12" hidden="1" x14ac:dyDescent="0.35">
      <c r="A2718" s="117">
        <v>17</v>
      </c>
      <c r="B2718" s="117">
        <v>51</v>
      </c>
      <c r="C2718" s="119">
        <v>13.469999999999999</v>
      </c>
      <c r="D2718" s="117">
        <v>13.4</v>
      </c>
      <c r="E2718" s="117">
        <v>12.4</v>
      </c>
      <c r="F2718" s="117">
        <v>1</v>
      </c>
      <c r="G2718" s="117">
        <v>2</v>
      </c>
      <c r="H2718" s="117">
        <v>0.2</v>
      </c>
      <c r="J2718" s="235">
        <f t="shared" si="126"/>
        <v>17</v>
      </c>
      <c r="K2718" s="236">
        <f t="shared" si="128"/>
        <v>13.4</v>
      </c>
      <c r="L2718" s="236">
        <f t="shared" si="127"/>
        <v>13.469999999999999</v>
      </c>
    </row>
    <row r="2719" spans="1:12" hidden="1" x14ac:dyDescent="0.35">
      <c r="A2719" s="117">
        <v>17</v>
      </c>
      <c r="B2719" s="117">
        <v>52</v>
      </c>
      <c r="C2719" s="119">
        <v>12.7</v>
      </c>
      <c r="D2719" s="117">
        <v>11.6</v>
      </c>
      <c r="E2719" s="117">
        <v>10.199999999999999</v>
      </c>
      <c r="F2719" s="117">
        <v>1</v>
      </c>
      <c r="G2719" s="117">
        <v>2</v>
      </c>
      <c r="H2719" s="117">
        <v>0.3</v>
      </c>
      <c r="J2719" s="235">
        <f t="shared" si="126"/>
        <v>17</v>
      </c>
      <c r="K2719" s="236">
        <f t="shared" si="128"/>
        <v>11.6</v>
      </c>
      <c r="L2719" s="236">
        <f t="shared" si="127"/>
        <v>12.7</v>
      </c>
    </row>
    <row r="2720" spans="1:12" hidden="1" x14ac:dyDescent="0.35">
      <c r="A2720" s="117">
        <v>17</v>
      </c>
      <c r="B2720" s="117">
        <v>53</v>
      </c>
      <c r="C2720" s="119">
        <v>13.49</v>
      </c>
      <c r="D2720" s="117">
        <v>16</v>
      </c>
      <c r="E2720" s="117">
        <v>13.8</v>
      </c>
      <c r="F2720" s="117">
        <v>1</v>
      </c>
      <c r="G2720" s="117">
        <v>2</v>
      </c>
      <c r="H2720" s="117">
        <v>0.4</v>
      </c>
      <c r="J2720" s="235">
        <f t="shared" si="126"/>
        <v>17</v>
      </c>
      <c r="K2720" s="236">
        <f t="shared" si="128"/>
        <v>16</v>
      </c>
      <c r="L2720" s="236">
        <f t="shared" si="127"/>
        <v>13.49</v>
      </c>
    </row>
    <row r="2721" spans="1:12" hidden="1" x14ac:dyDescent="0.35">
      <c r="A2721" s="117">
        <v>17</v>
      </c>
      <c r="B2721" s="117">
        <v>54</v>
      </c>
      <c r="C2721" s="119">
        <v>12.370000000000001</v>
      </c>
      <c r="D2721" s="117">
        <v>11.2</v>
      </c>
      <c r="E2721" s="117">
        <v>10</v>
      </c>
      <c r="F2721" s="117">
        <v>1</v>
      </c>
      <c r="G2721" s="117">
        <v>2</v>
      </c>
      <c r="H2721" s="117">
        <v>0.4</v>
      </c>
      <c r="J2721" s="235">
        <f t="shared" si="126"/>
        <v>17</v>
      </c>
      <c r="K2721" s="236">
        <f t="shared" si="128"/>
        <v>11.2</v>
      </c>
      <c r="L2721" s="236">
        <f t="shared" si="127"/>
        <v>12.370000000000001</v>
      </c>
    </row>
    <row r="2722" spans="1:12" hidden="1" x14ac:dyDescent="0.35">
      <c r="A2722" s="117">
        <v>17</v>
      </c>
      <c r="B2722" s="117">
        <v>55</v>
      </c>
      <c r="C2722" s="119">
        <v>12.940000000000001</v>
      </c>
      <c r="D2722" s="117">
        <v>13</v>
      </c>
      <c r="E2722" s="117">
        <v>11.8</v>
      </c>
      <c r="F2722" s="117">
        <v>1</v>
      </c>
      <c r="G2722" s="117">
        <v>2</v>
      </c>
      <c r="H2722" s="117">
        <v>0.4</v>
      </c>
      <c r="J2722" s="235">
        <f t="shared" si="126"/>
        <v>17</v>
      </c>
      <c r="K2722" s="236">
        <f t="shared" si="128"/>
        <v>13</v>
      </c>
      <c r="L2722" s="236">
        <f t="shared" si="127"/>
        <v>12.940000000000001</v>
      </c>
    </row>
    <row r="2723" spans="1:12" hidden="1" x14ac:dyDescent="0.35">
      <c r="A2723" s="117">
        <v>17</v>
      </c>
      <c r="B2723" s="117">
        <v>56</v>
      </c>
      <c r="C2723" s="119">
        <v>13.3</v>
      </c>
      <c r="D2723" s="117">
        <v>14.4</v>
      </c>
      <c r="E2723" s="117">
        <v>12.8</v>
      </c>
      <c r="F2723" s="117">
        <v>1</v>
      </c>
      <c r="G2723" s="117">
        <v>2</v>
      </c>
      <c r="H2723" s="117">
        <v>0.4</v>
      </c>
      <c r="J2723" s="235">
        <f t="shared" si="126"/>
        <v>17</v>
      </c>
      <c r="K2723" s="236">
        <f t="shared" si="128"/>
        <v>14.4</v>
      </c>
      <c r="L2723" s="236">
        <f t="shared" si="127"/>
        <v>13.3</v>
      </c>
    </row>
    <row r="2724" spans="1:12" hidden="1" x14ac:dyDescent="0.35">
      <c r="A2724" s="117">
        <v>17</v>
      </c>
      <c r="B2724" s="117">
        <v>57</v>
      </c>
      <c r="C2724" s="119">
        <v>14.35</v>
      </c>
      <c r="D2724" s="117">
        <v>17.3</v>
      </c>
      <c r="E2724" s="117">
        <v>15.6</v>
      </c>
      <c r="F2724" s="117">
        <v>1</v>
      </c>
      <c r="G2724" s="117">
        <v>2</v>
      </c>
      <c r="H2724" s="117">
        <v>0.3</v>
      </c>
      <c r="J2724" s="235">
        <f t="shared" si="126"/>
        <v>17</v>
      </c>
      <c r="K2724" s="236">
        <f t="shared" si="128"/>
        <v>17.3</v>
      </c>
      <c r="L2724" s="236">
        <f t="shared" si="127"/>
        <v>14.35</v>
      </c>
    </row>
    <row r="2725" spans="1:12" hidden="1" x14ac:dyDescent="0.35">
      <c r="A2725" s="117">
        <v>17</v>
      </c>
      <c r="B2725" s="117">
        <v>58</v>
      </c>
      <c r="C2725" s="119">
        <v>13.77</v>
      </c>
      <c r="D2725" s="117">
        <v>14.9</v>
      </c>
      <c r="E2725" s="117">
        <v>13.6</v>
      </c>
      <c r="F2725" s="117">
        <v>1</v>
      </c>
      <c r="G2725" s="117">
        <v>2</v>
      </c>
      <c r="H2725" s="117">
        <v>0.3</v>
      </c>
      <c r="J2725" s="235">
        <f t="shared" si="126"/>
        <v>17</v>
      </c>
      <c r="K2725" s="236">
        <f t="shared" si="128"/>
        <v>14.9</v>
      </c>
      <c r="L2725" s="236">
        <f t="shared" si="127"/>
        <v>13.77</v>
      </c>
    </row>
    <row r="2726" spans="1:12" hidden="1" x14ac:dyDescent="0.35">
      <c r="A2726" s="117">
        <v>17</v>
      </c>
      <c r="B2726" s="117">
        <v>59</v>
      </c>
      <c r="C2726" s="119">
        <v>14.38</v>
      </c>
      <c r="D2726" s="117">
        <v>18.8</v>
      </c>
      <c r="E2726" s="117">
        <v>17</v>
      </c>
      <c r="F2726" s="117">
        <v>1</v>
      </c>
      <c r="G2726" s="117">
        <v>2</v>
      </c>
      <c r="H2726" s="117">
        <v>0.4</v>
      </c>
      <c r="J2726" s="235">
        <f t="shared" si="126"/>
        <v>17</v>
      </c>
      <c r="K2726" s="236">
        <f t="shared" si="128"/>
        <v>18.8</v>
      </c>
      <c r="L2726" s="236">
        <f t="shared" si="127"/>
        <v>14.38</v>
      </c>
    </row>
    <row r="2727" spans="1:12" hidden="1" x14ac:dyDescent="0.35">
      <c r="A2727" s="117">
        <v>17</v>
      </c>
      <c r="B2727" s="117">
        <v>60</v>
      </c>
      <c r="C2727" s="119">
        <v>12.809999999999999</v>
      </c>
      <c r="D2727" s="117">
        <v>12.5</v>
      </c>
      <c r="E2727" s="117">
        <v>11</v>
      </c>
      <c r="F2727" s="117">
        <v>1</v>
      </c>
      <c r="G2727" s="117">
        <v>2</v>
      </c>
      <c r="H2727" s="117">
        <v>0.2</v>
      </c>
      <c r="J2727" s="235">
        <f t="shared" si="126"/>
        <v>17</v>
      </c>
      <c r="K2727" s="236">
        <f t="shared" si="128"/>
        <v>12.5</v>
      </c>
      <c r="L2727" s="236">
        <f t="shared" si="127"/>
        <v>12.809999999999999</v>
      </c>
    </row>
    <row r="2728" spans="1:12" hidden="1" x14ac:dyDescent="0.35">
      <c r="A2728" s="117">
        <v>17</v>
      </c>
      <c r="B2728" s="117">
        <v>61</v>
      </c>
      <c r="C2728" s="119">
        <v>13.39</v>
      </c>
      <c r="D2728" s="117">
        <v>14.5</v>
      </c>
      <c r="E2728" s="117">
        <v>13</v>
      </c>
      <c r="F2728" s="117">
        <v>1</v>
      </c>
      <c r="G2728" s="117">
        <v>2</v>
      </c>
      <c r="H2728" s="117">
        <v>0.3</v>
      </c>
      <c r="J2728" s="235">
        <f t="shared" si="126"/>
        <v>17</v>
      </c>
      <c r="K2728" s="236">
        <f t="shared" si="128"/>
        <v>14.5</v>
      </c>
      <c r="L2728" s="236">
        <f t="shared" si="127"/>
        <v>13.39</v>
      </c>
    </row>
    <row r="2729" spans="1:12" hidden="1" x14ac:dyDescent="0.35">
      <c r="A2729" s="117">
        <v>17</v>
      </c>
      <c r="B2729" s="117">
        <v>62</v>
      </c>
      <c r="C2729" s="119">
        <v>13.7</v>
      </c>
      <c r="D2729" s="117">
        <v>16.3</v>
      </c>
      <c r="E2729" s="117">
        <v>14.8</v>
      </c>
      <c r="F2729" s="117">
        <v>1</v>
      </c>
      <c r="G2729" s="117">
        <v>2</v>
      </c>
      <c r="H2729" s="117">
        <v>0.4</v>
      </c>
      <c r="J2729" s="235">
        <f t="shared" si="126"/>
        <v>17</v>
      </c>
      <c r="K2729" s="236">
        <f t="shared" si="128"/>
        <v>16.3</v>
      </c>
      <c r="L2729" s="236">
        <f t="shared" si="127"/>
        <v>13.7</v>
      </c>
    </row>
    <row r="2730" spans="1:12" hidden="1" x14ac:dyDescent="0.35">
      <c r="A2730" s="117">
        <v>17</v>
      </c>
      <c r="B2730" s="117">
        <v>63</v>
      </c>
      <c r="C2730" s="119">
        <v>13.069999999999999</v>
      </c>
      <c r="D2730" s="117">
        <v>13.9</v>
      </c>
      <c r="E2730" s="117">
        <v>12.5</v>
      </c>
      <c r="F2730" s="117">
        <v>1</v>
      </c>
      <c r="G2730" s="117">
        <v>2</v>
      </c>
      <c r="H2730" s="117">
        <v>0.4</v>
      </c>
      <c r="J2730" s="235">
        <f t="shared" si="126"/>
        <v>17</v>
      </c>
      <c r="K2730" s="236">
        <f t="shared" si="128"/>
        <v>13.9</v>
      </c>
      <c r="L2730" s="236">
        <f t="shared" si="127"/>
        <v>13.069999999999999</v>
      </c>
    </row>
    <row r="2731" spans="1:12" hidden="1" x14ac:dyDescent="0.35">
      <c r="A2731" s="117">
        <v>17</v>
      </c>
      <c r="B2731" s="117">
        <v>64</v>
      </c>
      <c r="C2731" s="119">
        <v>13.37</v>
      </c>
      <c r="D2731" s="117">
        <v>14.6</v>
      </c>
      <c r="E2731" s="117">
        <v>13</v>
      </c>
      <c r="F2731" s="117">
        <v>1</v>
      </c>
      <c r="G2731" s="117">
        <v>2</v>
      </c>
      <c r="H2731" s="117">
        <v>0.7</v>
      </c>
      <c r="J2731" s="235">
        <f t="shared" si="126"/>
        <v>17</v>
      </c>
      <c r="K2731" s="236">
        <f t="shared" si="128"/>
        <v>14.6</v>
      </c>
      <c r="L2731" s="236">
        <f t="shared" si="127"/>
        <v>13.37</v>
      </c>
    </row>
    <row r="2732" spans="1:12" hidden="1" x14ac:dyDescent="0.35">
      <c r="A2732" s="117">
        <v>17</v>
      </c>
      <c r="B2732" s="117">
        <v>65</v>
      </c>
      <c r="C2732" s="119">
        <v>13.48</v>
      </c>
      <c r="D2732" s="117">
        <v>14.1</v>
      </c>
      <c r="E2732" s="117">
        <v>13</v>
      </c>
      <c r="F2732" s="117">
        <v>1</v>
      </c>
      <c r="G2732" s="117">
        <v>2</v>
      </c>
      <c r="H2732" s="117">
        <v>0.4</v>
      </c>
      <c r="J2732" s="235">
        <f t="shared" si="126"/>
        <v>17</v>
      </c>
      <c r="K2732" s="236">
        <f t="shared" si="128"/>
        <v>14.1</v>
      </c>
      <c r="L2732" s="236">
        <f t="shared" si="127"/>
        <v>13.48</v>
      </c>
    </row>
    <row r="2733" spans="1:12" hidden="1" x14ac:dyDescent="0.35">
      <c r="A2733" s="117">
        <v>17</v>
      </c>
      <c r="B2733" s="117">
        <v>66</v>
      </c>
      <c r="C2733" s="119">
        <v>12.370000000000001</v>
      </c>
      <c r="D2733" s="117">
        <v>10.7</v>
      </c>
      <c r="E2733" s="117">
        <v>9.1999999999999993</v>
      </c>
      <c r="F2733" s="117">
        <v>1</v>
      </c>
      <c r="G2733" s="117">
        <v>2</v>
      </c>
      <c r="H2733" s="117">
        <v>0.2</v>
      </c>
      <c r="J2733" s="235">
        <f t="shared" si="126"/>
        <v>17</v>
      </c>
      <c r="K2733" s="236">
        <f t="shared" si="128"/>
        <v>10.7</v>
      </c>
      <c r="L2733" s="236">
        <f t="shared" si="127"/>
        <v>12.370000000000001</v>
      </c>
    </row>
    <row r="2734" spans="1:12" hidden="1" x14ac:dyDescent="0.35">
      <c r="A2734" s="117">
        <v>17</v>
      </c>
      <c r="B2734" s="117">
        <v>67</v>
      </c>
      <c r="C2734" s="119">
        <v>13.84</v>
      </c>
      <c r="D2734" s="117">
        <v>14.9</v>
      </c>
      <c r="E2734" s="117">
        <v>13.8</v>
      </c>
      <c r="F2734" s="117">
        <v>1</v>
      </c>
      <c r="G2734" s="117">
        <v>2</v>
      </c>
      <c r="H2734" s="117">
        <v>0.3</v>
      </c>
      <c r="J2734" s="235">
        <f t="shared" si="126"/>
        <v>17</v>
      </c>
      <c r="K2734" s="236">
        <f t="shared" si="128"/>
        <v>14.9</v>
      </c>
      <c r="L2734" s="236">
        <f t="shared" si="127"/>
        <v>13.84</v>
      </c>
    </row>
    <row r="2735" spans="1:12" hidden="1" x14ac:dyDescent="0.35">
      <c r="A2735" s="117">
        <v>17</v>
      </c>
      <c r="B2735" s="117">
        <v>68</v>
      </c>
      <c r="C2735" s="119">
        <v>12.629999999999999</v>
      </c>
      <c r="D2735" s="117">
        <v>11.5</v>
      </c>
      <c r="E2735" s="117">
        <v>10.199999999999999</v>
      </c>
      <c r="F2735" s="117">
        <v>1</v>
      </c>
      <c r="G2735" s="117">
        <v>2</v>
      </c>
      <c r="H2735" s="117">
        <v>0.4</v>
      </c>
      <c r="J2735" s="235">
        <f t="shared" si="126"/>
        <v>17</v>
      </c>
      <c r="K2735" s="236">
        <f t="shared" si="128"/>
        <v>11.5</v>
      </c>
      <c r="L2735" s="236">
        <f t="shared" si="127"/>
        <v>12.629999999999999</v>
      </c>
    </row>
    <row r="2736" spans="1:12" hidden="1" x14ac:dyDescent="0.35">
      <c r="A2736" s="117">
        <v>17</v>
      </c>
      <c r="B2736" s="117">
        <v>69</v>
      </c>
      <c r="C2736" s="119">
        <v>11.36</v>
      </c>
      <c r="D2736" s="117">
        <v>8.5</v>
      </c>
      <c r="E2736" s="117">
        <v>7.7</v>
      </c>
      <c r="F2736" s="117">
        <v>1</v>
      </c>
      <c r="G2736" s="117">
        <v>2</v>
      </c>
      <c r="H2736" s="117">
        <v>0.2</v>
      </c>
      <c r="J2736" s="235">
        <f t="shared" si="126"/>
        <v>17</v>
      </c>
      <c r="K2736" s="236">
        <f t="shared" si="128"/>
        <v>8.5</v>
      </c>
      <c r="L2736" s="236">
        <f t="shared" si="127"/>
        <v>11.36</v>
      </c>
    </row>
    <row r="2737" spans="1:12" hidden="1" x14ac:dyDescent="0.35">
      <c r="A2737" s="117">
        <v>17</v>
      </c>
      <c r="B2737" s="117">
        <v>70</v>
      </c>
      <c r="C2737" s="119">
        <v>12.67</v>
      </c>
      <c r="D2737" s="117">
        <v>11.7</v>
      </c>
      <c r="E2737" s="117">
        <v>10.4</v>
      </c>
      <c r="F2737" s="117">
        <v>1</v>
      </c>
      <c r="G2737" s="117">
        <v>2</v>
      </c>
      <c r="H2737" s="117">
        <v>0.3</v>
      </c>
      <c r="J2737" s="235">
        <f t="shared" si="126"/>
        <v>17</v>
      </c>
      <c r="K2737" s="236">
        <f t="shared" si="128"/>
        <v>11.7</v>
      </c>
      <c r="L2737" s="236">
        <f t="shared" si="127"/>
        <v>12.67</v>
      </c>
    </row>
    <row r="2738" spans="1:12" hidden="1" x14ac:dyDescent="0.35">
      <c r="A2738" s="117">
        <v>17</v>
      </c>
      <c r="B2738" s="117">
        <v>71</v>
      </c>
      <c r="C2738" s="119">
        <v>13.690000000000001</v>
      </c>
      <c r="D2738" s="117">
        <v>15.4</v>
      </c>
      <c r="E2738" s="117">
        <v>14</v>
      </c>
      <c r="F2738" s="117">
        <v>1</v>
      </c>
      <c r="G2738" s="117">
        <v>2</v>
      </c>
      <c r="H2738" s="117">
        <v>0.5</v>
      </c>
      <c r="J2738" s="235">
        <f t="shared" si="126"/>
        <v>17</v>
      </c>
      <c r="K2738" s="236">
        <f t="shared" si="128"/>
        <v>15.4</v>
      </c>
      <c r="L2738" s="236">
        <f t="shared" si="127"/>
        <v>13.690000000000001</v>
      </c>
    </row>
    <row r="2739" spans="1:12" hidden="1" x14ac:dyDescent="0.35">
      <c r="A2739" s="117">
        <v>17</v>
      </c>
      <c r="B2739" s="117">
        <v>72</v>
      </c>
      <c r="C2739" s="119">
        <v>15.41</v>
      </c>
      <c r="D2739" s="117">
        <v>20.3</v>
      </c>
      <c r="E2739" s="117">
        <v>17.899999999999999</v>
      </c>
      <c r="F2739" s="117">
        <v>1</v>
      </c>
      <c r="G2739" s="117">
        <v>2</v>
      </c>
      <c r="H2739" s="117">
        <v>1</v>
      </c>
      <c r="J2739" s="235">
        <f t="shared" si="126"/>
        <v>17</v>
      </c>
      <c r="K2739" s="236">
        <f t="shared" si="128"/>
        <v>20.3</v>
      </c>
      <c r="L2739" s="236">
        <f t="shared" si="127"/>
        <v>15.41</v>
      </c>
    </row>
    <row r="2740" spans="1:12" hidden="1" x14ac:dyDescent="0.35">
      <c r="A2740" s="117">
        <v>17</v>
      </c>
      <c r="B2740" s="117">
        <v>73</v>
      </c>
      <c r="C2740" s="119">
        <v>14.26</v>
      </c>
      <c r="D2740" s="117">
        <v>18.7</v>
      </c>
      <c r="E2740" s="117">
        <v>17.8</v>
      </c>
      <c r="F2740" s="117">
        <v>1</v>
      </c>
      <c r="G2740" s="117">
        <v>2</v>
      </c>
      <c r="H2740" s="117">
        <v>0.6</v>
      </c>
      <c r="J2740" s="235">
        <f t="shared" si="126"/>
        <v>17</v>
      </c>
      <c r="K2740" s="236">
        <f t="shared" si="128"/>
        <v>18.7</v>
      </c>
      <c r="L2740" s="236">
        <f t="shared" si="127"/>
        <v>14.26</v>
      </c>
    </row>
    <row r="2741" spans="1:12" hidden="1" x14ac:dyDescent="0.35">
      <c r="A2741" s="117">
        <v>17</v>
      </c>
      <c r="B2741" s="117">
        <v>74</v>
      </c>
      <c r="C2741" s="119">
        <v>14.5</v>
      </c>
      <c r="D2741" s="117">
        <v>19.3</v>
      </c>
      <c r="E2741" s="117">
        <v>16.899999999999999</v>
      </c>
      <c r="F2741" s="117">
        <v>1</v>
      </c>
      <c r="G2741" s="117">
        <v>2</v>
      </c>
      <c r="H2741" s="117">
        <v>0.3</v>
      </c>
      <c r="J2741" s="235">
        <f t="shared" si="126"/>
        <v>17</v>
      </c>
      <c r="K2741" s="236">
        <f t="shared" si="128"/>
        <v>19.3</v>
      </c>
      <c r="L2741" s="236">
        <f t="shared" si="127"/>
        <v>14.5</v>
      </c>
    </row>
    <row r="2742" spans="1:12" hidden="1" x14ac:dyDescent="0.35">
      <c r="A2742" s="117">
        <v>17</v>
      </c>
      <c r="B2742" s="117">
        <v>75</v>
      </c>
      <c r="C2742" s="119">
        <v>15.4</v>
      </c>
      <c r="D2742" s="117">
        <v>26.7</v>
      </c>
      <c r="E2742" s="117">
        <v>23.7</v>
      </c>
      <c r="F2742" s="117">
        <v>1</v>
      </c>
      <c r="G2742" s="117">
        <v>2</v>
      </c>
      <c r="H2742" s="117">
        <v>1.8</v>
      </c>
      <c r="J2742" s="235">
        <f t="shared" si="126"/>
        <v>17</v>
      </c>
      <c r="K2742" s="236">
        <f t="shared" si="128"/>
        <v>26.7</v>
      </c>
      <c r="L2742" s="236">
        <f t="shared" si="127"/>
        <v>15.4</v>
      </c>
    </row>
    <row r="2743" spans="1:12" hidden="1" x14ac:dyDescent="0.35">
      <c r="A2743" s="117">
        <v>17</v>
      </c>
      <c r="B2743" s="117">
        <v>76</v>
      </c>
      <c r="C2743" s="119">
        <v>13.5</v>
      </c>
      <c r="D2743" s="117">
        <v>12.5</v>
      </c>
      <c r="E2743" s="117">
        <v>11.3</v>
      </c>
      <c r="F2743" s="117">
        <v>2</v>
      </c>
      <c r="G2743" s="117">
        <v>2</v>
      </c>
      <c r="H2743" s="117">
        <v>0.2</v>
      </c>
      <c r="J2743" s="235">
        <f t="shared" si="126"/>
        <v>17</v>
      </c>
      <c r="K2743" s="236">
        <f t="shared" si="128"/>
        <v>12.5</v>
      </c>
      <c r="L2743" s="236">
        <f t="shared" si="127"/>
        <v>13.5</v>
      </c>
    </row>
    <row r="2744" spans="1:12" hidden="1" x14ac:dyDescent="0.35">
      <c r="A2744" s="117">
        <v>17</v>
      </c>
      <c r="B2744" s="117">
        <v>77</v>
      </c>
      <c r="C2744" s="119">
        <v>12.36</v>
      </c>
      <c r="D2744" s="117">
        <v>12.5</v>
      </c>
      <c r="E2744" s="117">
        <v>11.7</v>
      </c>
      <c r="F2744" s="117">
        <v>2</v>
      </c>
      <c r="G2744" s="117">
        <v>2</v>
      </c>
      <c r="H2744" s="117">
        <v>0.1</v>
      </c>
      <c r="J2744" s="235">
        <f t="shared" si="126"/>
        <v>17</v>
      </c>
      <c r="K2744" s="236">
        <f t="shared" si="128"/>
        <v>12.5</v>
      </c>
      <c r="L2744" s="236">
        <f t="shared" si="127"/>
        <v>12.36</v>
      </c>
    </row>
    <row r="2745" spans="1:12" hidden="1" x14ac:dyDescent="0.35">
      <c r="A2745" s="117">
        <v>17</v>
      </c>
      <c r="B2745" s="117">
        <v>78</v>
      </c>
      <c r="C2745" s="119">
        <v>12.33</v>
      </c>
      <c r="D2745" s="117">
        <v>10.9</v>
      </c>
      <c r="E2745" s="117">
        <v>9.8000000000000007</v>
      </c>
      <c r="F2745" s="117">
        <v>2</v>
      </c>
      <c r="G2745" s="117">
        <v>2</v>
      </c>
      <c r="H2745" s="117">
        <v>0.1</v>
      </c>
      <c r="J2745" s="235">
        <f t="shared" si="126"/>
        <v>17</v>
      </c>
      <c r="K2745" s="236">
        <f t="shared" si="128"/>
        <v>10.9</v>
      </c>
      <c r="L2745" s="236">
        <f t="shared" si="127"/>
        <v>12.33</v>
      </c>
    </row>
    <row r="2746" spans="1:12" hidden="1" x14ac:dyDescent="0.35">
      <c r="A2746" s="117">
        <v>17</v>
      </c>
      <c r="B2746" s="117">
        <v>79</v>
      </c>
      <c r="C2746" s="119">
        <v>14.01</v>
      </c>
      <c r="D2746" s="117">
        <v>12.8</v>
      </c>
      <c r="E2746" s="117">
        <v>11.2</v>
      </c>
      <c r="F2746" s="117">
        <v>2</v>
      </c>
      <c r="G2746" s="117">
        <v>2</v>
      </c>
      <c r="H2746" s="117">
        <v>0.1</v>
      </c>
      <c r="J2746" s="235">
        <f t="shared" si="126"/>
        <v>17</v>
      </c>
      <c r="K2746" s="236">
        <f t="shared" si="128"/>
        <v>12.8</v>
      </c>
      <c r="L2746" s="236">
        <f t="shared" si="127"/>
        <v>14.01</v>
      </c>
    </row>
    <row r="2747" spans="1:12" hidden="1" x14ac:dyDescent="0.35">
      <c r="A2747" s="117">
        <v>17</v>
      </c>
      <c r="B2747" s="117">
        <v>80</v>
      </c>
      <c r="C2747" s="119">
        <v>15.830000000000002</v>
      </c>
      <c r="D2747" s="117">
        <v>23.1</v>
      </c>
      <c r="E2747" s="117">
        <v>22</v>
      </c>
      <c r="F2747" s="117">
        <v>2</v>
      </c>
      <c r="G2747" s="117">
        <v>3</v>
      </c>
      <c r="H2747" s="117">
        <v>0.4</v>
      </c>
      <c r="J2747" s="235">
        <f t="shared" si="126"/>
        <v>17</v>
      </c>
      <c r="K2747" s="236">
        <f t="shared" si="128"/>
        <v>23.1</v>
      </c>
      <c r="L2747" s="236">
        <f t="shared" si="127"/>
        <v>15.830000000000002</v>
      </c>
    </row>
    <row r="2748" spans="1:12" hidden="1" x14ac:dyDescent="0.35">
      <c r="A2748" s="117">
        <v>17</v>
      </c>
      <c r="B2748" s="117">
        <v>81</v>
      </c>
      <c r="C2748" s="119">
        <v>12.74</v>
      </c>
      <c r="D2748" s="117">
        <v>13.3</v>
      </c>
      <c r="E2748" s="117">
        <v>12</v>
      </c>
      <c r="F2748" s="117">
        <v>2</v>
      </c>
      <c r="G2748" s="117">
        <v>2</v>
      </c>
      <c r="H2748" s="117">
        <v>0.1</v>
      </c>
      <c r="J2748" s="235">
        <f t="shared" si="126"/>
        <v>17</v>
      </c>
      <c r="K2748" s="236">
        <f t="shared" si="128"/>
        <v>13.3</v>
      </c>
      <c r="L2748" s="236">
        <f t="shared" si="127"/>
        <v>12.74</v>
      </c>
    </row>
    <row r="2749" spans="1:12" hidden="1" x14ac:dyDescent="0.35">
      <c r="A2749" s="117">
        <v>17</v>
      </c>
      <c r="B2749" s="117">
        <v>82</v>
      </c>
      <c r="C2749" s="119">
        <v>13.330000000000002</v>
      </c>
      <c r="D2749" s="117">
        <v>13.8</v>
      </c>
      <c r="E2749" s="117">
        <v>12.4</v>
      </c>
      <c r="F2749" s="117">
        <v>2</v>
      </c>
      <c r="G2749" s="117">
        <v>2</v>
      </c>
      <c r="H2749" s="117">
        <v>0.1</v>
      </c>
      <c r="J2749" s="235">
        <f t="shared" si="126"/>
        <v>17</v>
      </c>
      <c r="K2749" s="236">
        <f t="shared" si="128"/>
        <v>13.8</v>
      </c>
      <c r="L2749" s="236">
        <f t="shared" si="127"/>
        <v>13.330000000000002</v>
      </c>
    </row>
    <row r="2750" spans="1:12" hidden="1" x14ac:dyDescent="0.35">
      <c r="A2750" s="117">
        <v>17</v>
      </c>
      <c r="B2750" s="117">
        <v>83</v>
      </c>
      <c r="C2750" s="119">
        <v>12.57</v>
      </c>
      <c r="D2750" s="117">
        <v>11.4</v>
      </c>
      <c r="E2750" s="117">
        <v>10.1</v>
      </c>
      <c r="F2750" s="117">
        <v>2</v>
      </c>
      <c r="G2750" s="117">
        <v>2</v>
      </c>
      <c r="H2750" s="117">
        <v>0.1</v>
      </c>
      <c r="J2750" s="235">
        <f t="shared" si="126"/>
        <v>17</v>
      </c>
      <c r="K2750" s="236">
        <f t="shared" si="128"/>
        <v>11.4</v>
      </c>
      <c r="L2750" s="236">
        <f t="shared" si="127"/>
        <v>12.57</v>
      </c>
    </row>
    <row r="2751" spans="1:12" hidden="1" x14ac:dyDescent="0.35">
      <c r="A2751" s="117">
        <v>17</v>
      </c>
      <c r="B2751" s="117">
        <v>84</v>
      </c>
      <c r="C2751" s="119">
        <v>13.61</v>
      </c>
      <c r="D2751" s="117">
        <v>13.6</v>
      </c>
      <c r="E2751" s="117">
        <v>12.1</v>
      </c>
      <c r="F2751" s="117">
        <v>2</v>
      </c>
      <c r="G2751" s="117">
        <v>2</v>
      </c>
      <c r="H2751" s="117">
        <v>0.1</v>
      </c>
      <c r="J2751" s="235">
        <f t="shared" si="126"/>
        <v>17</v>
      </c>
      <c r="K2751" s="236">
        <f t="shared" si="128"/>
        <v>13.6</v>
      </c>
      <c r="L2751" s="236">
        <f t="shared" si="127"/>
        <v>13.61</v>
      </c>
    </row>
    <row r="2752" spans="1:12" hidden="1" x14ac:dyDescent="0.35">
      <c r="A2752" s="117">
        <v>17</v>
      </c>
      <c r="B2752" s="117">
        <v>85</v>
      </c>
      <c r="C2752" s="119">
        <v>12.88</v>
      </c>
      <c r="D2752" s="117">
        <v>10.9</v>
      </c>
      <c r="E2752" s="117">
        <v>9.6999999999999993</v>
      </c>
      <c r="F2752" s="117">
        <v>2</v>
      </c>
      <c r="G2752" s="117">
        <v>2</v>
      </c>
      <c r="H2752" s="117">
        <v>0.1</v>
      </c>
      <c r="J2752" s="235">
        <f t="shared" si="126"/>
        <v>17</v>
      </c>
      <c r="K2752" s="236">
        <f t="shared" si="128"/>
        <v>10.9</v>
      </c>
      <c r="L2752" s="236">
        <f t="shared" si="127"/>
        <v>12.88</v>
      </c>
    </row>
    <row r="2753" spans="1:12" hidden="1" x14ac:dyDescent="0.35">
      <c r="A2753" s="117">
        <v>17</v>
      </c>
      <c r="B2753" s="117">
        <v>86</v>
      </c>
      <c r="C2753" s="119">
        <v>13.16</v>
      </c>
      <c r="D2753" s="117">
        <v>14.1</v>
      </c>
      <c r="E2753" s="117">
        <v>12.3</v>
      </c>
      <c r="F2753" s="117">
        <v>2</v>
      </c>
      <c r="G2753" s="117">
        <v>2</v>
      </c>
      <c r="H2753" s="117">
        <v>0.1</v>
      </c>
      <c r="J2753" s="235">
        <f t="shared" si="126"/>
        <v>17</v>
      </c>
      <c r="K2753" s="236">
        <f t="shared" si="128"/>
        <v>14.1</v>
      </c>
      <c r="L2753" s="236">
        <f t="shared" si="127"/>
        <v>13.16</v>
      </c>
    </row>
    <row r="2754" spans="1:12" hidden="1" x14ac:dyDescent="0.35">
      <c r="A2754" s="117">
        <v>17</v>
      </c>
      <c r="B2754" s="117">
        <v>87</v>
      </c>
      <c r="C2754" s="119">
        <v>13.940000000000001</v>
      </c>
      <c r="D2754" s="117">
        <v>17.5</v>
      </c>
      <c r="E2754" s="117">
        <v>15.8</v>
      </c>
      <c r="F2754" s="117">
        <v>2</v>
      </c>
      <c r="G2754" s="117">
        <v>3</v>
      </c>
      <c r="H2754" s="117">
        <v>0.5</v>
      </c>
      <c r="J2754" s="235">
        <f t="shared" si="126"/>
        <v>17</v>
      </c>
      <c r="K2754" s="236">
        <f t="shared" si="128"/>
        <v>17.5</v>
      </c>
      <c r="L2754" s="236">
        <f t="shared" si="127"/>
        <v>13.940000000000001</v>
      </c>
    </row>
    <row r="2755" spans="1:12" hidden="1" x14ac:dyDescent="0.35">
      <c r="A2755" s="117">
        <v>17</v>
      </c>
      <c r="B2755" s="117">
        <v>88</v>
      </c>
      <c r="C2755" s="119">
        <v>12.08</v>
      </c>
      <c r="D2755" s="117">
        <v>11.2</v>
      </c>
      <c r="E2755" s="117">
        <v>10.1</v>
      </c>
      <c r="F2755" s="117">
        <v>2</v>
      </c>
      <c r="G2755" s="117">
        <v>2</v>
      </c>
      <c r="H2755" s="117">
        <v>0.1</v>
      </c>
      <c r="J2755" s="235">
        <f t="shared" si="126"/>
        <v>17</v>
      </c>
      <c r="K2755" s="236">
        <f t="shared" si="128"/>
        <v>11.2</v>
      </c>
      <c r="L2755" s="236">
        <f t="shared" si="127"/>
        <v>12.08</v>
      </c>
    </row>
    <row r="2756" spans="1:12" hidden="1" x14ac:dyDescent="0.35">
      <c r="A2756" s="117">
        <v>17</v>
      </c>
      <c r="B2756" s="117">
        <v>89</v>
      </c>
      <c r="C2756" s="119">
        <v>13.37</v>
      </c>
      <c r="D2756" s="117">
        <v>10.199999999999999</v>
      </c>
      <c r="E2756" s="117">
        <v>9.4</v>
      </c>
      <c r="F2756" s="117">
        <v>2</v>
      </c>
      <c r="G2756" s="117">
        <v>2</v>
      </c>
      <c r="H2756" s="117">
        <v>0.1</v>
      </c>
      <c r="J2756" s="235">
        <f t="shared" si="126"/>
        <v>17</v>
      </c>
      <c r="K2756" s="236">
        <f t="shared" si="128"/>
        <v>10.199999999999999</v>
      </c>
      <c r="L2756" s="236">
        <f t="shared" si="127"/>
        <v>13.37</v>
      </c>
    </row>
    <row r="2757" spans="1:12" hidden="1" x14ac:dyDescent="0.35">
      <c r="A2757" s="117">
        <v>17</v>
      </c>
      <c r="B2757" s="117">
        <v>90</v>
      </c>
      <c r="C2757" s="119">
        <v>13.9</v>
      </c>
      <c r="D2757" s="117">
        <v>14.2</v>
      </c>
      <c r="E2757" s="117">
        <v>13.1</v>
      </c>
      <c r="F2757" s="117">
        <v>2</v>
      </c>
      <c r="G2757" s="117">
        <v>2</v>
      </c>
      <c r="H2757" s="117">
        <v>0.1</v>
      </c>
      <c r="J2757" s="235">
        <f t="shared" si="126"/>
        <v>17</v>
      </c>
      <c r="K2757" s="236">
        <f t="shared" si="128"/>
        <v>14.2</v>
      </c>
      <c r="L2757" s="236">
        <f t="shared" si="127"/>
        <v>13.9</v>
      </c>
    </row>
    <row r="2758" spans="1:12" hidden="1" x14ac:dyDescent="0.35">
      <c r="A2758" s="117">
        <v>17</v>
      </c>
      <c r="B2758" s="117">
        <v>91</v>
      </c>
      <c r="C2758" s="119">
        <v>13.5</v>
      </c>
      <c r="D2758" s="117">
        <v>13.8</v>
      </c>
      <c r="E2758" s="117">
        <v>12.4</v>
      </c>
      <c r="F2758" s="117">
        <v>2</v>
      </c>
      <c r="G2758" s="117">
        <v>2</v>
      </c>
      <c r="H2758" s="117">
        <v>0.1</v>
      </c>
      <c r="J2758" s="235">
        <f t="shared" si="126"/>
        <v>17</v>
      </c>
      <c r="K2758" s="236">
        <f t="shared" si="128"/>
        <v>13.8</v>
      </c>
      <c r="L2758" s="236">
        <f t="shared" si="127"/>
        <v>13.5</v>
      </c>
    </row>
    <row r="2759" spans="1:12" hidden="1" x14ac:dyDescent="0.35">
      <c r="A2759" s="117">
        <v>17</v>
      </c>
      <c r="B2759" s="117">
        <v>92</v>
      </c>
      <c r="C2759" s="119">
        <v>12.78</v>
      </c>
      <c r="D2759" s="117">
        <v>12.3</v>
      </c>
      <c r="E2759" s="117">
        <v>10.6</v>
      </c>
      <c r="F2759" s="117">
        <v>2</v>
      </c>
      <c r="G2759" s="117">
        <v>2</v>
      </c>
      <c r="H2759" s="117">
        <v>0.1</v>
      </c>
      <c r="J2759" s="235">
        <f t="shared" si="126"/>
        <v>17</v>
      </c>
      <c r="K2759" s="236">
        <f t="shared" si="128"/>
        <v>12.3</v>
      </c>
      <c r="L2759" s="236">
        <f t="shared" si="127"/>
        <v>12.78</v>
      </c>
    </row>
    <row r="2760" spans="1:12" hidden="1" x14ac:dyDescent="0.35">
      <c r="A2760" s="117">
        <v>17</v>
      </c>
      <c r="B2760" s="117">
        <v>93</v>
      </c>
      <c r="C2760" s="119">
        <v>12.25</v>
      </c>
      <c r="D2760" s="117">
        <v>9.4</v>
      </c>
      <c r="E2760" s="117">
        <v>8.6</v>
      </c>
      <c r="F2760" s="117">
        <v>2</v>
      </c>
      <c r="G2760" s="117">
        <v>2</v>
      </c>
      <c r="H2760" s="117">
        <v>0.1</v>
      </c>
      <c r="J2760" s="235">
        <f t="shared" si="126"/>
        <v>17</v>
      </c>
      <c r="K2760" s="236">
        <f t="shared" si="128"/>
        <v>9.4</v>
      </c>
      <c r="L2760" s="236">
        <f t="shared" si="127"/>
        <v>12.25</v>
      </c>
    </row>
    <row r="2761" spans="1:12" hidden="1" x14ac:dyDescent="0.35">
      <c r="A2761" s="117">
        <v>17</v>
      </c>
      <c r="B2761" s="117">
        <v>94</v>
      </c>
      <c r="C2761" s="119">
        <v>13.6</v>
      </c>
      <c r="D2761" s="117">
        <v>16.2</v>
      </c>
      <c r="E2761" s="117">
        <v>14.7</v>
      </c>
      <c r="F2761" s="117">
        <v>2</v>
      </c>
      <c r="G2761" s="117">
        <v>3</v>
      </c>
      <c r="H2761" s="117">
        <v>0.6</v>
      </c>
      <c r="J2761" s="235">
        <f t="shared" si="126"/>
        <v>17</v>
      </c>
      <c r="K2761" s="236">
        <f t="shared" si="128"/>
        <v>16.2</v>
      </c>
      <c r="L2761" s="236">
        <f t="shared" si="127"/>
        <v>13.6</v>
      </c>
    </row>
    <row r="2762" spans="1:12" hidden="1" x14ac:dyDescent="0.35">
      <c r="A2762" s="117">
        <v>17</v>
      </c>
      <c r="B2762" s="117">
        <v>95</v>
      </c>
      <c r="C2762" s="119">
        <v>13.74</v>
      </c>
      <c r="D2762" s="117">
        <v>16</v>
      </c>
      <c r="E2762" s="117">
        <v>14.3</v>
      </c>
      <c r="F2762" s="117">
        <v>2</v>
      </c>
      <c r="G2762" s="117">
        <v>3</v>
      </c>
      <c r="H2762" s="117">
        <v>0.6</v>
      </c>
      <c r="J2762" s="235">
        <f t="shared" si="126"/>
        <v>17</v>
      </c>
      <c r="K2762" s="236">
        <f t="shared" si="128"/>
        <v>16</v>
      </c>
      <c r="L2762" s="236">
        <f t="shared" si="127"/>
        <v>13.74</v>
      </c>
    </row>
    <row r="2763" spans="1:12" hidden="1" x14ac:dyDescent="0.35">
      <c r="A2763" s="117">
        <v>17</v>
      </c>
      <c r="B2763" s="117">
        <v>96</v>
      </c>
      <c r="C2763" s="119">
        <v>13.969999999999999</v>
      </c>
      <c r="D2763" s="117">
        <v>16</v>
      </c>
      <c r="E2763" s="117">
        <v>14.7</v>
      </c>
      <c r="F2763" s="117">
        <v>2</v>
      </c>
      <c r="G2763" s="117">
        <v>3</v>
      </c>
      <c r="H2763" s="117">
        <v>0.3</v>
      </c>
      <c r="J2763" s="235">
        <f t="shared" ref="J2763:J2826" si="129">+A2763</f>
        <v>17</v>
      </c>
      <c r="K2763" s="236">
        <f t="shared" si="128"/>
        <v>16</v>
      </c>
      <c r="L2763" s="236">
        <f t="shared" ref="L2763:L2826" si="130">+C2763</f>
        <v>13.969999999999999</v>
      </c>
    </row>
    <row r="2764" spans="1:12" hidden="1" x14ac:dyDescent="0.35">
      <c r="A2764" s="117">
        <v>17</v>
      </c>
      <c r="B2764" s="117">
        <v>97</v>
      </c>
      <c r="C2764" s="119">
        <v>12.39</v>
      </c>
      <c r="D2764" s="117">
        <v>11.3</v>
      </c>
      <c r="E2764" s="117">
        <v>10</v>
      </c>
      <c r="F2764" s="117">
        <v>2</v>
      </c>
      <c r="G2764" s="117">
        <v>2</v>
      </c>
      <c r="H2764" s="117">
        <v>0.1</v>
      </c>
      <c r="J2764" s="235">
        <f t="shared" si="129"/>
        <v>17</v>
      </c>
      <c r="K2764" s="236">
        <f t="shared" si="128"/>
        <v>11.3</v>
      </c>
      <c r="L2764" s="236">
        <f t="shared" si="130"/>
        <v>12.39</v>
      </c>
    </row>
    <row r="2765" spans="1:12" hidden="1" x14ac:dyDescent="0.35">
      <c r="A2765" s="117">
        <v>17</v>
      </c>
      <c r="B2765" s="117">
        <v>98</v>
      </c>
      <c r="C2765" s="119">
        <v>13.669999999999998</v>
      </c>
      <c r="D2765" s="117">
        <v>13.6</v>
      </c>
      <c r="E2765" s="117">
        <v>12.2</v>
      </c>
      <c r="F2765" s="117">
        <v>2</v>
      </c>
      <c r="G2765" s="117">
        <v>2</v>
      </c>
      <c r="H2765" s="117">
        <v>0.1</v>
      </c>
      <c r="J2765" s="235">
        <f t="shared" si="129"/>
        <v>17</v>
      </c>
      <c r="K2765" s="236">
        <f t="shared" si="128"/>
        <v>13.6</v>
      </c>
      <c r="L2765" s="236">
        <f t="shared" si="130"/>
        <v>13.669999999999998</v>
      </c>
    </row>
    <row r="2766" spans="1:12" hidden="1" x14ac:dyDescent="0.35">
      <c r="A2766" s="117">
        <v>17</v>
      </c>
      <c r="B2766" s="117">
        <v>99</v>
      </c>
      <c r="C2766" s="119">
        <v>14.059999999999999</v>
      </c>
      <c r="D2766" s="117">
        <v>19.8</v>
      </c>
      <c r="E2766" s="117">
        <v>17.8</v>
      </c>
      <c r="F2766" s="117">
        <v>2</v>
      </c>
      <c r="G2766" s="117">
        <v>2</v>
      </c>
      <c r="H2766" s="117">
        <v>0.2</v>
      </c>
      <c r="J2766" s="235">
        <f t="shared" si="129"/>
        <v>17</v>
      </c>
      <c r="K2766" s="236">
        <f t="shared" si="128"/>
        <v>19.8</v>
      </c>
      <c r="L2766" s="236">
        <f t="shared" si="130"/>
        <v>14.059999999999999</v>
      </c>
    </row>
    <row r="2767" spans="1:12" hidden="1" x14ac:dyDescent="0.35">
      <c r="A2767" s="117">
        <v>17</v>
      </c>
      <c r="B2767" s="117">
        <v>100</v>
      </c>
      <c r="C2767" s="119">
        <v>13.830000000000002</v>
      </c>
      <c r="D2767" s="117">
        <v>16.600000000000001</v>
      </c>
      <c r="E2767" s="117">
        <v>15</v>
      </c>
      <c r="F2767" s="117">
        <v>2</v>
      </c>
      <c r="G2767" s="117">
        <v>2</v>
      </c>
      <c r="H2767" s="117">
        <v>0.2</v>
      </c>
      <c r="J2767" s="235">
        <f t="shared" si="129"/>
        <v>17</v>
      </c>
      <c r="K2767" s="236">
        <f t="shared" si="128"/>
        <v>16.600000000000001</v>
      </c>
      <c r="L2767" s="236">
        <f t="shared" si="130"/>
        <v>13.830000000000002</v>
      </c>
    </row>
    <row r="2768" spans="1:12" hidden="1" x14ac:dyDescent="0.35">
      <c r="A2768" s="117">
        <v>17</v>
      </c>
      <c r="B2768" s="117">
        <v>101</v>
      </c>
      <c r="C2768" s="119">
        <v>14.330000000000002</v>
      </c>
      <c r="D2768" s="117">
        <v>17.7</v>
      </c>
      <c r="E2768" s="117">
        <v>16.3</v>
      </c>
      <c r="F2768" s="117">
        <v>2</v>
      </c>
      <c r="G2768" s="117">
        <v>2</v>
      </c>
      <c r="H2768" s="117">
        <v>0.1</v>
      </c>
      <c r="J2768" s="235">
        <f t="shared" si="129"/>
        <v>17</v>
      </c>
      <c r="K2768" s="236">
        <f t="shared" si="128"/>
        <v>17.7</v>
      </c>
      <c r="L2768" s="236">
        <f t="shared" si="130"/>
        <v>14.330000000000002</v>
      </c>
    </row>
    <row r="2769" spans="1:12" hidden="1" x14ac:dyDescent="0.35">
      <c r="A2769" s="117">
        <v>17</v>
      </c>
      <c r="B2769" s="117">
        <v>102</v>
      </c>
      <c r="C2769" s="119">
        <v>15.9</v>
      </c>
      <c r="D2769" s="117">
        <v>22.1</v>
      </c>
      <c r="E2769" s="117">
        <v>20.100000000000001</v>
      </c>
      <c r="F2769" s="117">
        <v>2</v>
      </c>
      <c r="G2769" s="117">
        <v>2</v>
      </c>
      <c r="H2769" s="117">
        <v>0.2</v>
      </c>
      <c r="J2769" s="235">
        <f t="shared" si="129"/>
        <v>17</v>
      </c>
      <c r="K2769" s="236">
        <f t="shared" si="128"/>
        <v>22.1</v>
      </c>
      <c r="L2769" s="236">
        <f t="shared" si="130"/>
        <v>15.9</v>
      </c>
    </row>
    <row r="2770" spans="1:12" hidden="1" x14ac:dyDescent="0.35">
      <c r="A2770" s="117">
        <v>17</v>
      </c>
      <c r="B2770" s="117">
        <v>103</v>
      </c>
      <c r="C2770" s="119">
        <v>14.25</v>
      </c>
      <c r="D2770" s="117">
        <v>15.7</v>
      </c>
      <c r="E2770" s="117">
        <v>14.6</v>
      </c>
      <c r="F2770" s="117">
        <v>2</v>
      </c>
      <c r="G2770" s="117">
        <v>2</v>
      </c>
      <c r="H2770" s="117">
        <v>0.1</v>
      </c>
      <c r="J2770" s="235">
        <f t="shared" si="129"/>
        <v>17</v>
      </c>
      <c r="K2770" s="236">
        <f t="shared" si="128"/>
        <v>15.7</v>
      </c>
      <c r="L2770" s="236">
        <f t="shared" si="130"/>
        <v>14.25</v>
      </c>
    </row>
    <row r="2771" spans="1:12" hidden="1" x14ac:dyDescent="0.35">
      <c r="A2771" s="117">
        <v>17</v>
      </c>
      <c r="B2771" s="117">
        <v>104</v>
      </c>
      <c r="C2771" s="119">
        <v>13.73</v>
      </c>
      <c r="D2771" s="117">
        <v>14.4</v>
      </c>
      <c r="E2771" s="117">
        <v>12.7</v>
      </c>
      <c r="F2771" s="117">
        <v>2</v>
      </c>
      <c r="G2771" s="117">
        <v>2</v>
      </c>
      <c r="H2771" s="117">
        <v>0.1</v>
      </c>
      <c r="J2771" s="235">
        <f t="shared" si="129"/>
        <v>17</v>
      </c>
      <c r="K2771" s="236">
        <f t="shared" ref="K2771:K2834" si="131">+D2771</f>
        <v>14.4</v>
      </c>
      <c r="L2771" s="236">
        <f t="shared" si="130"/>
        <v>13.73</v>
      </c>
    </row>
    <row r="2772" spans="1:12" hidden="1" x14ac:dyDescent="0.35">
      <c r="A2772" s="117">
        <v>17</v>
      </c>
      <c r="B2772" s="117">
        <v>105</v>
      </c>
      <c r="C2772" s="119">
        <v>14.209999999999999</v>
      </c>
      <c r="D2772" s="117">
        <v>14.2</v>
      </c>
      <c r="E2772" s="117">
        <v>13.1</v>
      </c>
      <c r="F2772" s="117">
        <v>2</v>
      </c>
      <c r="G2772" s="117">
        <v>2</v>
      </c>
      <c r="H2772" s="117">
        <v>0.1</v>
      </c>
      <c r="J2772" s="235">
        <f t="shared" si="129"/>
        <v>17</v>
      </c>
      <c r="K2772" s="236">
        <f t="shared" si="131"/>
        <v>14.2</v>
      </c>
      <c r="L2772" s="236">
        <f t="shared" si="130"/>
        <v>14.209999999999999</v>
      </c>
    </row>
    <row r="2773" spans="1:12" hidden="1" x14ac:dyDescent="0.35">
      <c r="A2773" s="117">
        <v>17</v>
      </c>
      <c r="B2773" s="117">
        <v>106</v>
      </c>
      <c r="C2773" s="119">
        <v>14.35</v>
      </c>
      <c r="D2773" s="117">
        <v>19.399999999999999</v>
      </c>
      <c r="E2773" s="117">
        <v>17.7</v>
      </c>
      <c r="F2773" s="117">
        <v>2</v>
      </c>
      <c r="G2773" s="117">
        <v>2</v>
      </c>
      <c r="H2773" s="117">
        <v>0.1</v>
      </c>
      <c r="J2773" s="235">
        <f t="shared" si="129"/>
        <v>17</v>
      </c>
      <c r="K2773" s="236">
        <f t="shared" si="131"/>
        <v>19.399999999999999</v>
      </c>
      <c r="L2773" s="236">
        <f t="shared" si="130"/>
        <v>14.35</v>
      </c>
    </row>
    <row r="2774" spans="1:12" hidden="1" x14ac:dyDescent="0.35">
      <c r="A2774" s="117">
        <v>17</v>
      </c>
      <c r="B2774" s="117">
        <v>107</v>
      </c>
      <c r="C2774" s="119">
        <v>13.88</v>
      </c>
      <c r="D2774" s="117">
        <v>16.899999999999999</v>
      </c>
      <c r="E2774" s="117">
        <v>15.5</v>
      </c>
      <c r="F2774" s="117">
        <v>2</v>
      </c>
      <c r="G2774" s="117">
        <v>2</v>
      </c>
      <c r="H2774" s="117">
        <v>0.1</v>
      </c>
      <c r="J2774" s="235">
        <f t="shared" si="129"/>
        <v>17</v>
      </c>
      <c r="K2774" s="236">
        <f t="shared" si="131"/>
        <v>16.899999999999999</v>
      </c>
      <c r="L2774" s="236">
        <f t="shared" si="130"/>
        <v>13.88</v>
      </c>
    </row>
    <row r="2775" spans="1:12" hidden="1" x14ac:dyDescent="0.35">
      <c r="A2775" s="117">
        <v>17</v>
      </c>
      <c r="B2775" s="117">
        <v>108</v>
      </c>
      <c r="C2775" s="119">
        <v>12.919999999999998</v>
      </c>
      <c r="D2775" s="117">
        <v>12.6</v>
      </c>
      <c r="E2775" s="117">
        <v>11.6</v>
      </c>
      <c r="F2775" s="117">
        <v>2</v>
      </c>
      <c r="G2775" s="117">
        <v>2</v>
      </c>
      <c r="H2775" s="117">
        <v>0.1</v>
      </c>
      <c r="J2775" s="235">
        <f t="shared" si="129"/>
        <v>17</v>
      </c>
      <c r="K2775" s="236">
        <f t="shared" si="131"/>
        <v>12.6</v>
      </c>
      <c r="L2775" s="236">
        <f t="shared" si="130"/>
        <v>12.919999999999998</v>
      </c>
    </row>
    <row r="2776" spans="1:12" hidden="1" x14ac:dyDescent="0.35">
      <c r="A2776" s="117">
        <v>17</v>
      </c>
      <c r="B2776" s="117">
        <v>109</v>
      </c>
      <c r="C2776" s="119">
        <v>14.209999999999999</v>
      </c>
      <c r="D2776" s="117">
        <v>18.8</v>
      </c>
      <c r="E2776" s="117">
        <v>17.100000000000001</v>
      </c>
      <c r="F2776" s="117">
        <v>2</v>
      </c>
      <c r="G2776" s="117">
        <v>3</v>
      </c>
      <c r="H2776" s="117">
        <v>0.6</v>
      </c>
      <c r="J2776" s="235">
        <f t="shared" si="129"/>
        <v>17</v>
      </c>
      <c r="K2776" s="236">
        <f t="shared" si="131"/>
        <v>18.8</v>
      </c>
      <c r="L2776" s="236">
        <f t="shared" si="130"/>
        <v>14.209999999999999</v>
      </c>
    </row>
    <row r="2777" spans="1:12" hidden="1" x14ac:dyDescent="0.35">
      <c r="A2777" s="117">
        <v>17</v>
      </c>
      <c r="B2777" s="117">
        <v>110</v>
      </c>
      <c r="C2777" s="119">
        <v>14.76</v>
      </c>
      <c r="D2777" s="117">
        <v>18.100000000000001</v>
      </c>
      <c r="E2777" s="117">
        <v>16.7</v>
      </c>
      <c r="F2777" s="117">
        <v>2</v>
      </c>
      <c r="G2777" s="117">
        <v>3</v>
      </c>
      <c r="H2777" s="117">
        <v>0.3</v>
      </c>
      <c r="J2777" s="235">
        <f t="shared" si="129"/>
        <v>17</v>
      </c>
      <c r="K2777" s="236">
        <f t="shared" si="131"/>
        <v>18.100000000000001</v>
      </c>
      <c r="L2777" s="236">
        <f t="shared" si="130"/>
        <v>14.76</v>
      </c>
    </row>
    <row r="2778" spans="1:12" hidden="1" x14ac:dyDescent="0.35">
      <c r="A2778" s="117">
        <v>17</v>
      </c>
      <c r="B2778" s="117">
        <v>111</v>
      </c>
      <c r="C2778" s="119">
        <v>13.16</v>
      </c>
      <c r="D2778" s="117">
        <v>16.100000000000001</v>
      </c>
      <c r="E2778" s="117">
        <v>14.1</v>
      </c>
      <c r="F2778" s="117">
        <v>2</v>
      </c>
      <c r="G2778" s="117">
        <v>3</v>
      </c>
      <c r="H2778" s="117">
        <v>0.6</v>
      </c>
      <c r="J2778" s="235">
        <f t="shared" si="129"/>
        <v>17</v>
      </c>
      <c r="K2778" s="236">
        <f t="shared" si="131"/>
        <v>16.100000000000001</v>
      </c>
      <c r="L2778" s="236">
        <f t="shared" si="130"/>
        <v>13.16</v>
      </c>
    </row>
    <row r="2779" spans="1:12" hidden="1" x14ac:dyDescent="0.35">
      <c r="A2779" s="117">
        <v>17</v>
      </c>
      <c r="B2779" s="117">
        <v>112</v>
      </c>
      <c r="C2779" s="119">
        <v>14.36</v>
      </c>
      <c r="D2779" s="117">
        <v>15.3</v>
      </c>
      <c r="E2779" s="117">
        <v>13.9</v>
      </c>
      <c r="F2779" s="117">
        <v>2</v>
      </c>
      <c r="G2779" s="117">
        <v>2</v>
      </c>
      <c r="H2779" s="117">
        <v>0.1</v>
      </c>
      <c r="J2779" s="235">
        <f t="shared" si="129"/>
        <v>17</v>
      </c>
      <c r="K2779" s="236">
        <f t="shared" si="131"/>
        <v>15.3</v>
      </c>
      <c r="L2779" s="236">
        <f t="shared" si="130"/>
        <v>14.36</v>
      </c>
    </row>
    <row r="2780" spans="1:12" hidden="1" x14ac:dyDescent="0.35">
      <c r="A2780" s="117">
        <v>17</v>
      </c>
      <c r="B2780" s="117">
        <v>113</v>
      </c>
      <c r="C2780" s="119">
        <v>12.370000000000001</v>
      </c>
      <c r="D2780" s="117">
        <v>13.2</v>
      </c>
      <c r="E2780" s="117">
        <v>12.1</v>
      </c>
      <c r="F2780" s="117">
        <v>2</v>
      </c>
      <c r="G2780" s="117">
        <v>2</v>
      </c>
      <c r="H2780" s="117">
        <v>0.1</v>
      </c>
      <c r="J2780" s="235">
        <f t="shared" si="129"/>
        <v>17</v>
      </c>
      <c r="K2780" s="236">
        <f t="shared" si="131"/>
        <v>13.2</v>
      </c>
      <c r="L2780" s="236">
        <f t="shared" si="130"/>
        <v>12.370000000000001</v>
      </c>
    </row>
    <row r="2781" spans="1:12" hidden="1" x14ac:dyDescent="0.35">
      <c r="A2781" s="117">
        <v>17</v>
      </c>
      <c r="B2781" s="117">
        <v>114</v>
      </c>
      <c r="C2781" s="119">
        <v>14.37</v>
      </c>
      <c r="D2781" s="117">
        <v>16.600000000000001</v>
      </c>
      <c r="E2781" s="117">
        <v>14.4</v>
      </c>
      <c r="F2781" s="117">
        <v>2</v>
      </c>
      <c r="G2781" s="117">
        <v>2</v>
      </c>
      <c r="H2781" s="117">
        <v>0.2</v>
      </c>
      <c r="J2781" s="235">
        <f t="shared" si="129"/>
        <v>17</v>
      </c>
      <c r="K2781" s="236">
        <f t="shared" si="131"/>
        <v>16.600000000000001</v>
      </c>
      <c r="L2781" s="236">
        <f t="shared" si="130"/>
        <v>14.37</v>
      </c>
    </row>
    <row r="2782" spans="1:12" hidden="1" x14ac:dyDescent="0.35">
      <c r="A2782" s="117">
        <v>17</v>
      </c>
      <c r="B2782" s="117">
        <v>115</v>
      </c>
      <c r="C2782" s="119">
        <v>14.11</v>
      </c>
      <c r="D2782" s="117">
        <v>14.8</v>
      </c>
      <c r="E2782" s="117">
        <v>13</v>
      </c>
      <c r="F2782" s="117">
        <v>2</v>
      </c>
      <c r="G2782" s="117">
        <v>2</v>
      </c>
      <c r="H2782" s="117">
        <v>0.2</v>
      </c>
      <c r="J2782" s="235">
        <f t="shared" si="129"/>
        <v>17</v>
      </c>
      <c r="K2782" s="236">
        <f t="shared" si="131"/>
        <v>14.8</v>
      </c>
      <c r="L2782" s="236">
        <f t="shared" si="130"/>
        <v>14.11</v>
      </c>
    </row>
    <row r="2783" spans="1:12" hidden="1" x14ac:dyDescent="0.35">
      <c r="A2783" s="117">
        <v>17</v>
      </c>
      <c r="B2783" s="117">
        <v>116</v>
      </c>
      <c r="C2783" s="119">
        <v>13.24</v>
      </c>
      <c r="D2783" s="117">
        <v>13.8</v>
      </c>
      <c r="E2783" s="117">
        <v>12.3</v>
      </c>
      <c r="F2783" s="117">
        <v>2</v>
      </c>
      <c r="G2783" s="117">
        <v>2</v>
      </c>
      <c r="H2783" s="117">
        <v>0.1</v>
      </c>
      <c r="J2783" s="235">
        <f t="shared" si="129"/>
        <v>17</v>
      </c>
      <c r="K2783" s="236">
        <f t="shared" si="131"/>
        <v>13.8</v>
      </c>
      <c r="L2783" s="236">
        <f t="shared" si="130"/>
        <v>13.24</v>
      </c>
    </row>
    <row r="2784" spans="1:12" hidden="1" x14ac:dyDescent="0.35">
      <c r="A2784" s="117">
        <v>17</v>
      </c>
      <c r="B2784" s="117">
        <v>117</v>
      </c>
      <c r="C2784" s="119">
        <v>14.24</v>
      </c>
      <c r="D2784" s="117">
        <v>17</v>
      </c>
      <c r="E2784" s="117">
        <v>15.3</v>
      </c>
      <c r="F2784" s="117">
        <v>2</v>
      </c>
      <c r="G2784" s="117">
        <v>2</v>
      </c>
      <c r="H2784" s="117">
        <v>0.2</v>
      </c>
      <c r="J2784" s="235">
        <f t="shared" si="129"/>
        <v>17</v>
      </c>
      <c r="K2784" s="236">
        <f t="shared" si="131"/>
        <v>17</v>
      </c>
      <c r="L2784" s="236">
        <f t="shared" si="130"/>
        <v>14.24</v>
      </c>
    </row>
    <row r="2785" spans="1:12" hidden="1" x14ac:dyDescent="0.35">
      <c r="A2785" s="117">
        <v>17</v>
      </c>
      <c r="B2785" s="117">
        <v>118</v>
      </c>
      <c r="C2785" s="119">
        <v>14.819999999999999</v>
      </c>
      <c r="D2785" s="117">
        <v>19.7</v>
      </c>
      <c r="E2785" s="117">
        <v>17.8</v>
      </c>
      <c r="F2785" s="117">
        <v>2</v>
      </c>
      <c r="G2785" s="117">
        <v>2</v>
      </c>
      <c r="H2785" s="117">
        <v>0.4</v>
      </c>
      <c r="J2785" s="235">
        <f t="shared" si="129"/>
        <v>17</v>
      </c>
      <c r="K2785" s="236">
        <f t="shared" si="131"/>
        <v>19.7</v>
      </c>
      <c r="L2785" s="236">
        <f t="shared" si="130"/>
        <v>14.819999999999999</v>
      </c>
    </row>
    <row r="2786" spans="1:12" hidden="1" x14ac:dyDescent="0.35">
      <c r="A2786" s="117">
        <v>17</v>
      </c>
      <c r="B2786" s="117">
        <v>119</v>
      </c>
      <c r="C2786" s="119">
        <v>13.319999999999999</v>
      </c>
      <c r="D2786" s="117">
        <v>14.3</v>
      </c>
      <c r="E2786" s="117">
        <v>13.5</v>
      </c>
      <c r="F2786" s="117">
        <v>2</v>
      </c>
      <c r="G2786" s="117">
        <v>2</v>
      </c>
      <c r="H2786" s="117">
        <v>0.2</v>
      </c>
      <c r="J2786" s="235">
        <f t="shared" si="129"/>
        <v>17</v>
      </c>
      <c r="K2786" s="236">
        <f t="shared" si="131"/>
        <v>14.3</v>
      </c>
      <c r="L2786" s="236">
        <f t="shared" si="130"/>
        <v>13.319999999999999</v>
      </c>
    </row>
    <row r="2787" spans="1:12" hidden="1" x14ac:dyDescent="0.35">
      <c r="A2787" s="117">
        <v>17</v>
      </c>
      <c r="B2787" s="117">
        <v>120</v>
      </c>
      <c r="C2787" s="119">
        <v>12.95</v>
      </c>
      <c r="D2787" s="117">
        <v>10.7</v>
      </c>
      <c r="E2787" s="117">
        <v>9.6999999999999993</v>
      </c>
      <c r="F2787" s="117">
        <v>2</v>
      </c>
      <c r="G2787" s="117">
        <v>2</v>
      </c>
      <c r="H2787" s="117">
        <v>0.1</v>
      </c>
      <c r="J2787" s="235">
        <f t="shared" si="129"/>
        <v>17</v>
      </c>
      <c r="K2787" s="236">
        <f t="shared" si="131"/>
        <v>10.7</v>
      </c>
      <c r="L2787" s="236">
        <f t="shared" si="130"/>
        <v>12.95</v>
      </c>
    </row>
    <row r="2788" spans="1:12" hidden="1" x14ac:dyDescent="0.35">
      <c r="A2788" s="117">
        <v>17</v>
      </c>
      <c r="B2788" s="117">
        <v>121</v>
      </c>
      <c r="C2788" s="119">
        <v>14.719999999999999</v>
      </c>
      <c r="D2788" s="117">
        <v>18.7</v>
      </c>
      <c r="E2788" s="117">
        <v>16.600000000000001</v>
      </c>
      <c r="F2788" s="117">
        <v>2</v>
      </c>
      <c r="G2788" s="117">
        <v>2</v>
      </c>
      <c r="H2788" s="117">
        <v>0.3</v>
      </c>
      <c r="J2788" s="235">
        <f t="shared" si="129"/>
        <v>17</v>
      </c>
      <c r="K2788" s="236">
        <f t="shared" si="131"/>
        <v>18.7</v>
      </c>
      <c r="L2788" s="236">
        <f t="shared" si="130"/>
        <v>14.719999999999999</v>
      </c>
    </row>
    <row r="2789" spans="1:12" hidden="1" x14ac:dyDescent="0.35">
      <c r="A2789" s="117">
        <v>17</v>
      </c>
      <c r="B2789" s="117">
        <v>122</v>
      </c>
      <c r="C2789" s="119">
        <v>13.440000000000001</v>
      </c>
      <c r="D2789" s="117">
        <v>14.2</v>
      </c>
      <c r="E2789" s="117">
        <v>13.3</v>
      </c>
      <c r="F2789" s="117">
        <v>2</v>
      </c>
      <c r="G2789" s="117">
        <v>2</v>
      </c>
      <c r="H2789" s="117">
        <v>0.3</v>
      </c>
      <c r="J2789" s="235">
        <f t="shared" si="129"/>
        <v>17</v>
      </c>
      <c r="K2789" s="236">
        <f t="shared" si="131"/>
        <v>14.2</v>
      </c>
      <c r="L2789" s="236">
        <f t="shared" si="130"/>
        <v>13.440000000000001</v>
      </c>
    </row>
    <row r="2790" spans="1:12" hidden="1" x14ac:dyDescent="0.35">
      <c r="A2790" s="117">
        <v>17</v>
      </c>
      <c r="B2790" s="117">
        <v>123</v>
      </c>
      <c r="C2790" s="119">
        <v>13.85</v>
      </c>
      <c r="D2790" s="117">
        <v>17.3</v>
      </c>
      <c r="E2790" s="117">
        <v>15.4</v>
      </c>
      <c r="F2790" s="117">
        <v>2</v>
      </c>
      <c r="G2790" s="117">
        <v>3</v>
      </c>
      <c r="H2790" s="117">
        <v>0.6</v>
      </c>
      <c r="J2790" s="235">
        <f t="shared" si="129"/>
        <v>17</v>
      </c>
      <c r="K2790" s="236">
        <f t="shared" si="131"/>
        <v>17.3</v>
      </c>
      <c r="L2790" s="236">
        <f t="shared" si="130"/>
        <v>13.85</v>
      </c>
    </row>
    <row r="2791" spans="1:12" hidden="1" x14ac:dyDescent="0.35">
      <c r="A2791" s="117">
        <v>17</v>
      </c>
      <c r="B2791" s="117">
        <v>124</v>
      </c>
      <c r="C2791" s="119">
        <v>13.809999999999999</v>
      </c>
      <c r="D2791" s="117">
        <v>15.8</v>
      </c>
      <c r="E2791" s="117">
        <v>13.5</v>
      </c>
      <c r="F2791" s="117">
        <v>2</v>
      </c>
      <c r="G2791" s="117">
        <v>3</v>
      </c>
      <c r="H2791" s="117">
        <v>0.4</v>
      </c>
      <c r="J2791" s="235">
        <f t="shared" si="129"/>
        <v>17</v>
      </c>
      <c r="K2791" s="236">
        <f t="shared" si="131"/>
        <v>15.8</v>
      </c>
      <c r="L2791" s="236">
        <f t="shared" si="130"/>
        <v>13.809999999999999</v>
      </c>
    </row>
    <row r="2792" spans="1:12" hidden="1" x14ac:dyDescent="0.35">
      <c r="A2792" s="117">
        <v>17</v>
      </c>
      <c r="B2792" s="117">
        <v>125</v>
      </c>
      <c r="C2792" s="119">
        <v>13.709999999999999</v>
      </c>
      <c r="D2792" s="117">
        <v>16.3</v>
      </c>
      <c r="E2792" s="117">
        <v>15.1</v>
      </c>
      <c r="F2792" s="117">
        <v>2</v>
      </c>
      <c r="G2792" s="117">
        <v>2</v>
      </c>
      <c r="H2792" s="117">
        <v>0.2</v>
      </c>
      <c r="J2792" s="235">
        <f t="shared" si="129"/>
        <v>17</v>
      </c>
      <c r="K2792" s="236">
        <f t="shared" si="131"/>
        <v>16.3</v>
      </c>
      <c r="L2792" s="236">
        <f t="shared" si="130"/>
        <v>13.709999999999999</v>
      </c>
    </row>
    <row r="2793" spans="1:12" hidden="1" x14ac:dyDescent="0.35">
      <c r="A2793" s="117">
        <v>17</v>
      </c>
      <c r="B2793" s="117">
        <v>126</v>
      </c>
      <c r="C2793" s="119">
        <v>13.169999999999998</v>
      </c>
      <c r="D2793" s="117">
        <v>12.2</v>
      </c>
      <c r="E2793" s="117">
        <v>11.3</v>
      </c>
      <c r="F2793" s="117">
        <v>2</v>
      </c>
      <c r="G2793" s="117">
        <v>2</v>
      </c>
      <c r="H2793" s="117">
        <v>0.1</v>
      </c>
      <c r="J2793" s="235">
        <f t="shared" si="129"/>
        <v>17</v>
      </c>
      <c r="K2793" s="236">
        <f t="shared" si="131"/>
        <v>12.2</v>
      </c>
      <c r="L2793" s="236">
        <f t="shared" si="130"/>
        <v>13.169999999999998</v>
      </c>
    </row>
    <row r="2794" spans="1:12" hidden="1" x14ac:dyDescent="0.35">
      <c r="A2794" s="117">
        <v>17</v>
      </c>
      <c r="B2794" s="117">
        <v>127</v>
      </c>
      <c r="C2794" s="119">
        <v>13.969999999999999</v>
      </c>
      <c r="D2794" s="117">
        <v>19</v>
      </c>
      <c r="E2794" s="117">
        <v>17.399999999999999</v>
      </c>
      <c r="F2794" s="117">
        <v>2</v>
      </c>
      <c r="G2794" s="117">
        <v>2</v>
      </c>
      <c r="H2794" s="117">
        <v>0.1</v>
      </c>
      <c r="J2794" s="235">
        <f t="shared" si="129"/>
        <v>17</v>
      </c>
      <c r="K2794" s="236">
        <f t="shared" si="131"/>
        <v>19</v>
      </c>
      <c r="L2794" s="236">
        <f t="shared" si="130"/>
        <v>13.969999999999999</v>
      </c>
    </row>
    <row r="2795" spans="1:12" hidden="1" x14ac:dyDescent="0.35">
      <c r="A2795" s="117">
        <v>17</v>
      </c>
      <c r="B2795" s="117">
        <v>128</v>
      </c>
      <c r="C2795" s="119">
        <v>13.709999999999999</v>
      </c>
      <c r="D2795" s="117">
        <v>15.6</v>
      </c>
      <c r="E2795" s="117">
        <v>13.8</v>
      </c>
      <c r="F2795" s="117">
        <v>2</v>
      </c>
      <c r="G2795" s="117">
        <v>2</v>
      </c>
      <c r="H2795" s="117">
        <v>0.1</v>
      </c>
      <c r="J2795" s="235">
        <f t="shared" si="129"/>
        <v>17</v>
      </c>
      <c r="K2795" s="236">
        <f t="shared" si="131"/>
        <v>15.6</v>
      </c>
      <c r="L2795" s="236">
        <f t="shared" si="130"/>
        <v>13.709999999999999</v>
      </c>
    </row>
    <row r="2796" spans="1:12" hidden="1" x14ac:dyDescent="0.35">
      <c r="A2796" s="117">
        <v>17</v>
      </c>
      <c r="B2796" s="117">
        <v>129</v>
      </c>
      <c r="C2796" s="119">
        <v>12.45</v>
      </c>
      <c r="D2796" s="117">
        <v>12.3</v>
      </c>
      <c r="E2796" s="117">
        <v>11.2</v>
      </c>
      <c r="F2796" s="117">
        <v>2</v>
      </c>
      <c r="G2796" s="117">
        <v>2</v>
      </c>
      <c r="H2796" s="117">
        <v>0.1</v>
      </c>
      <c r="J2796" s="235">
        <f t="shared" si="129"/>
        <v>17</v>
      </c>
      <c r="K2796" s="236">
        <f t="shared" si="131"/>
        <v>12.3</v>
      </c>
      <c r="L2796" s="236">
        <f t="shared" si="130"/>
        <v>12.45</v>
      </c>
    </row>
    <row r="2797" spans="1:12" hidden="1" x14ac:dyDescent="0.35">
      <c r="A2797" s="117">
        <v>17</v>
      </c>
      <c r="B2797" s="117">
        <v>130</v>
      </c>
      <c r="C2797" s="119">
        <v>12.919999999999998</v>
      </c>
      <c r="D2797" s="117">
        <v>13.4</v>
      </c>
      <c r="E2797" s="117">
        <v>12</v>
      </c>
      <c r="F2797" s="117">
        <v>2</v>
      </c>
      <c r="G2797" s="117">
        <v>3</v>
      </c>
      <c r="H2797" s="117">
        <v>0.3</v>
      </c>
      <c r="J2797" s="235">
        <f t="shared" si="129"/>
        <v>17</v>
      </c>
      <c r="K2797" s="236">
        <f t="shared" si="131"/>
        <v>13.4</v>
      </c>
      <c r="L2797" s="236">
        <f t="shared" si="130"/>
        <v>12.919999999999998</v>
      </c>
    </row>
    <row r="2798" spans="1:12" hidden="1" x14ac:dyDescent="0.35">
      <c r="A2798" s="117">
        <v>17</v>
      </c>
      <c r="B2798" s="117">
        <v>131</v>
      </c>
      <c r="C2798" s="119">
        <v>13.25</v>
      </c>
      <c r="D2798" s="117">
        <v>14.1</v>
      </c>
      <c r="E2798" s="117">
        <v>13.2</v>
      </c>
      <c r="F2798" s="117">
        <v>2</v>
      </c>
      <c r="G2798" s="117">
        <v>2</v>
      </c>
      <c r="H2798" s="117">
        <v>0.1</v>
      </c>
      <c r="J2798" s="235">
        <f t="shared" si="129"/>
        <v>17</v>
      </c>
      <c r="K2798" s="236">
        <f t="shared" si="131"/>
        <v>14.1</v>
      </c>
      <c r="L2798" s="236">
        <f t="shared" si="130"/>
        <v>13.25</v>
      </c>
    </row>
    <row r="2799" spans="1:12" hidden="1" x14ac:dyDescent="0.35">
      <c r="A2799" s="117">
        <v>17</v>
      </c>
      <c r="B2799" s="117">
        <v>132</v>
      </c>
      <c r="C2799" s="119">
        <v>14.55</v>
      </c>
      <c r="D2799" s="117">
        <v>17.8</v>
      </c>
      <c r="E2799" s="117">
        <v>16.100000000000001</v>
      </c>
      <c r="F2799" s="117">
        <v>2</v>
      </c>
      <c r="G2799" s="117">
        <v>2</v>
      </c>
      <c r="H2799" s="117">
        <v>0.1</v>
      </c>
      <c r="J2799" s="235">
        <f t="shared" si="129"/>
        <v>17</v>
      </c>
      <c r="K2799" s="236">
        <f t="shared" si="131"/>
        <v>17.8</v>
      </c>
      <c r="L2799" s="236">
        <f t="shared" si="130"/>
        <v>14.55</v>
      </c>
    </row>
    <row r="2800" spans="1:12" hidden="1" x14ac:dyDescent="0.35">
      <c r="A2800" s="117">
        <v>17</v>
      </c>
      <c r="B2800" s="117">
        <v>133</v>
      </c>
      <c r="C2800" s="119">
        <v>15.88</v>
      </c>
      <c r="D2800" s="117">
        <v>25.6</v>
      </c>
      <c r="E2800" s="117">
        <v>23.9</v>
      </c>
      <c r="F2800" s="117">
        <v>2</v>
      </c>
      <c r="G2800" s="117">
        <v>3</v>
      </c>
      <c r="H2800" s="117">
        <v>1</v>
      </c>
      <c r="J2800" s="235">
        <f t="shared" si="129"/>
        <v>17</v>
      </c>
      <c r="K2800" s="236">
        <f t="shared" si="131"/>
        <v>25.6</v>
      </c>
      <c r="L2800" s="236">
        <f t="shared" si="130"/>
        <v>15.88</v>
      </c>
    </row>
    <row r="2801" spans="1:12" hidden="1" x14ac:dyDescent="0.35">
      <c r="A2801" s="117">
        <v>17</v>
      </c>
      <c r="B2801" s="117">
        <v>134</v>
      </c>
      <c r="C2801" s="119">
        <v>16.53</v>
      </c>
      <c r="D2801" s="117">
        <v>26.7</v>
      </c>
      <c r="E2801" s="117">
        <v>24.5</v>
      </c>
      <c r="F2801" s="117">
        <v>2</v>
      </c>
      <c r="G2801" s="117">
        <v>3</v>
      </c>
      <c r="H2801" s="117">
        <v>0.8</v>
      </c>
      <c r="J2801" s="235">
        <f t="shared" si="129"/>
        <v>17</v>
      </c>
      <c r="K2801" s="236">
        <f t="shared" si="131"/>
        <v>26.7</v>
      </c>
      <c r="L2801" s="236">
        <f t="shared" si="130"/>
        <v>16.53</v>
      </c>
    </row>
    <row r="2802" spans="1:12" hidden="1" x14ac:dyDescent="0.35">
      <c r="A2802" s="117">
        <v>17</v>
      </c>
      <c r="B2802" s="117">
        <v>135</v>
      </c>
      <c r="C2802" s="119">
        <v>14.2</v>
      </c>
      <c r="D2802" s="117">
        <v>18.3</v>
      </c>
      <c r="E2802" s="117">
        <v>16.399999999999999</v>
      </c>
      <c r="F2802" s="117">
        <v>2</v>
      </c>
      <c r="G2802" s="117">
        <v>3</v>
      </c>
      <c r="H2802" s="117">
        <v>0.4</v>
      </c>
      <c r="J2802" s="235">
        <f t="shared" si="129"/>
        <v>17</v>
      </c>
      <c r="K2802" s="236">
        <f t="shared" si="131"/>
        <v>18.3</v>
      </c>
      <c r="L2802" s="236">
        <f t="shared" si="130"/>
        <v>14.2</v>
      </c>
    </row>
    <row r="2803" spans="1:12" hidden="1" x14ac:dyDescent="0.35">
      <c r="A2803" s="117">
        <v>17</v>
      </c>
      <c r="B2803" s="117">
        <v>136</v>
      </c>
      <c r="C2803" s="119">
        <v>14.309999999999999</v>
      </c>
      <c r="D2803" s="117">
        <v>17</v>
      </c>
      <c r="E2803" s="117">
        <v>15.3</v>
      </c>
      <c r="F2803" s="117">
        <v>2</v>
      </c>
      <c r="G2803" s="117">
        <v>2</v>
      </c>
      <c r="H2803" s="117">
        <v>0.2</v>
      </c>
      <c r="J2803" s="235">
        <f t="shared" si="129"/>
        <v>17</v>
      </c>
      <c r="K2803" s="236">
        <f t="shared" si="131"/>
        <v>17</v>
      </c>
      <c r="L2803" s="236">
        <f t="shared" si="130"/>
        <v>14.309999999999999</v>
      </c>
    </row>
    <row r="2804" spans="1:12" hidden="1" x14ac:dyDescent="0.35">
      <c r="A2804" s="117">
        <v>17</v>
      </c>
      <c r="B2804" s="117">
        <v>137</v>
      </c>
      <c r="C2804" s="119">
        <v>13.25</v>
      </c>
      <c r="D2804" s="117">
        <v>14.7</v>
      </c>
      <c r="E2804" s="117">
        <v>13</v>
      </c>
      <c r="F2804" s="117">
        <v>2</v>
      </c>
      <c r="G2804" s="117">
        <v>3</v>
      </c>
      <c r="H2804" s="117">
        <v>0.3</v>
      </c>
      <c r="J2804" s="235">
        <f t="shared" si="129"/>
        <v>17</v>
      </c>
      <c r="K2804" s="236">
        <f t="shared" si="131"/>
        <v>14.7</v>
      </c>
      <c r="L2804" s="236">
        <f t="shared" si="130"/>
        <v>13.25</v>
      </c>
    </row>
    <row r="2805" spans="1:12" hidden="1" x14ac:dyDescent="0.35">
      <c r="A2805" s="117">
        <v>17</v>
      </c>
      <c r="B2805" s="117">
        <v>138</v>
      </c>
      <c r="C2805" s="119">
        <v>14.15</v>
      </c>
      <c r="D2805" s="117">
        <v>16.2</v>
      </c>
      <c r="E2805" s="117">
        <v>14.5</v>
      </c>
      <c r="F2805" s="117">
        <v>2</v>
      </c>
      <c r="G2805" s="117">
        <v>2</v>
      </c>
      <c r="H2805" s="117">
        <v>0.3</v>
      </c>
      <c r="J2805" s="235">
        <f t="shared" si="129"/>
        <v>17</v>
      </c>
      <c r="K2805" s="236">
        <f t="shared" si="131"/>
        <v>16.2</v>
      </c>
      <c r="L2805" s="236">
        <f t="shared" si="130"/>
        <v>14.15</v>
      </c>
    </row>
    <row r="2806" spans="1:12" hidden="1" x14ac:dyDescent="0.35">
      <c r="A2806" s="117">
        <v>17</v>
      </c>
      <c r="B2806" s="117">
        <v>139</v>
      </c>
      <c r="C2806" s="119">
        <v>14.030000000000001</v>
      </c>
      <c r="D2806" s="117">
        <v>16.100000000000001</v>
      </c>
      <c r="E2806" s="117">
        <v>14.5</v>
      </c>
      <c r="F2806" s="117">
        <v>2</v>
      </c>
      <c r="G2806" s="117">
        <v>2</v>
      </c>
      <c r="H2806" s="117">
        <v>0.3</v>
      </c>
      <c r="J2806" s="235">
        <f t="shared" si="129"/>
        <v>17</v>
      </c>
      <c r="K2806" s="236">
        <f t="shared" si="131"/>
        <v>16.100000000000001</v>
      </c>
      <c r="L2806" s="236">
        <f t="shared" si="130"/>
        <v>14.030000000000001</v>
      </c>
    </row>
    <row r="2807" spans="1:12" hidden="1" x14ac:dyDescent="0.35">
      <c r="A2807" s="117">
        <v>17</v>
      </c>
      <c r="B2807" s="117">
        <v>140</v>
      </c>
      <c r="C2807" s="119">
        <v>12.5</v>
      </c>
      <c r="D2807" s="117">
        <v>13.3</v>
      </c>
      <c r="E2807" s="117">
        <v>11.8</v>
      </c>
      <c r="F2807" s="117">
        <v>2</v>
      </c>
      <c r="G2807" s="117">
        <v>2</v>
      </c>
      <c r="H2807" s="117">
        <v>0.1</v>
      </c>
      <c r="J2807" s="235">
        <f t="shared" si="129"/>
        <v>17</v>
      </c>
      <c r="K2807" s="236">
        <f t="shared" si="131"/>
        <v>13.3</v>
      </c>
      <c r="L2807" s="236">
        <f t="shared" si="130"/>
        <v>12.5</v>
      </c>
    </row>
    <row r="2808" spans="1:12" hidden="1" x14ac:dyDescent="0.35">
      <c r="A2808" s="117">
        <v>17</v>
      </c>
      <c r="B2808" s="117">
        <v>141</v>
      </c>
      <c r="C2808" s="119">
        <v>13.62</v>
      </c>
      <c r="D2808" s="117">
        <v>15.6</v>
      </c>
      <c r="E2808" s="117">
        <v>14.5</v>
      </c>
      <c r="F2808" s="117">
        <v>2</v>
      </c>
      <c r="G2808" s="117">
        <v>3</v>
      </c>
      <c r="H2808" s="117">
        <v>0.4</v>
      </c>
      <c r="J2808" s="235">
        <f t="shared" si="129"/>
        <v>17</v>
      </c>
      <c r="K2808" s="236">
        <f t="shared" si="131"/>
        <v>15.6</v>
      </c>
      <c r="L2808" s="236">
        <f t="shared" si="130"/>
        <v>13.62</v>
      </c>
    </row>
    <row r="2809" spans="1:12" hidden="1" x14ac:dyDescent="0.35">
      <c r="A2809" s="117">
        <v>17</v>
      </c>
      <c r="B2809" s="117">
        <v>142</v>
      </c>
      <c r="C2809" s="119">
        <v>13.64</v>
      </c>
      <c r="D2809" s="117">
        <v>15.3</v>
      </c>
      <c r="E2809" s="117">
        <v>14</v>
      </c>
      <c r="F2809" s="117">
        <v>2</v>
      </c>
      <c r="G2809" s="117">
        <v>2</v>
      </c>
      <c r="H2809" s="117">
        <v>0.2</v>
      </c>
      <c r="J2809" s="235">
        <f t="shared" si="129"/>
        <v>17</v>
      </c>
      <c r="K2809" s="236">
        <f t="shared" si="131"/>
        <v>15.3</v>
      </c>
      <c r="L2809" s="236">
        <f t="shared" si="130"/>
        <v>13.64</v>
      </c>
    </row>
    <row r="2810" spans="1:12" hidden="1" x14ac:dyDescent="0.35">
      <c r="A2810" s="117">
        <v>17</v>
      </c>
      <c r="B2810" s="117">
        <v>143</v>
      </c>
      <c r="C2810" s="119">
        <v>13.919999999999998</v>
      </c>
      <c r="D2810" s="117">
        <v>15.6</v>
      </c>
      <c r="E2810" s="117">
        <v>14.4</v>
      </c>
      <c r="F2810" s="117">
        <v>2</v>
      </c>
      <c r="G2810" s="117">
        <v>2</v>
      </c>
      <c r="H2810" s="117">
        <v>0.2</v>
      </c>
      <c r="J2810" s="235">
        <f t="shared" si="129"/>
        <v>17</v>
      </c>
      <c r="K2810" s="236">
        <f t="shared" si="131"/>
        <v>15.6</v>
      </c>
      <c r="L2810" s="236">
        <f t="shared" si="130"/>
        <v>13.919999999999998</v>
      </c>
    </row>
    <row r="2811" spans="1:12" hidden="1" x14ac:dyDescent="0.35">
      <c r="A2811" s="117">
        <v>17</v>
      </c>
      <c r="B2811" s="117">
        <v>144</v>
      </c>
      <c r="C2811" s="119">
        <v>13.62</v>
      </c>
      <c r="D2811" s="117">
        <v>14.6</v>
      </c>
      <c r="E2811" s="117">
        <v>13.2</v>
      </c>
      <c r="F2811" s="117">
        <v>2</v>
      </c>
      <c r="G2811" s="117">
        <v>2</v>
      </c>
      <c r="H2811" s="117">
        <v>0.1</v>
      </c>
      <c r="J2811" s="235">
        <f t="shared" si="129"/>
        <v>17</v>
      </c>
      <c r="K2811" s="236">
        <f t="shared" si="131"/>
        <v>14.6</v>
      </c>
      <c r="L2811" s="236">
        <f t="shared" si="130"/>
        <v>13.62</v>
      </c>
    </row>
    <row r="2812" spans="1:12" hidden="1" x14ac:dyDescent="0.35">
      <c r="A2812" s="117">
        <v>17</v>
      </c>
      <c r="B2812" s="117">
        <v>145</v>
      </c>
      <c r="C2812" s="119">
        <v>14.23</v>
      </c>
      <c r="D2812" s="117">
        <v>17</v>
      </c>
      <c r="E2812" s="117">
        <v>15.4</v>
      </c>
      <c r="F2812" s="117">
        <v>2</v>
      </c>
      <c r="G2812" s="117">
        <v>2</v>
      </c>
      <c r="H2812" s="117">
        <v>0.2</v>
      </c>
      <c r="J2812" s="235">
        <f t="shared" si="129"/>
        <v>17</v>
      </c>
      <c r="K2812" s="236">
        <f t="shared" si="131"/>
        <v>17</v>
      </c>
      <c r="L2812" s="236">
        <f t="shared" si="130"/>
        <v>14.23</v>
      </c>
    </row>
    <row r="2813" spans="1:12" hidden="1" x14ac:dyDescent="0.35">
      <c r="A2813" s="117">
        <v>17</v>
      </c>
      <c r="B2813" s="117">
        <v>146</v>
      </c>
      <c r="C2813" s="119">
        <v>14.09</v>
      </c>
      <c r="D2813" s="117">
        <v>19.899999999999999</v>
      </c>
      <c r="E2813" s="117">
        <v>15.6</v>
      </c>
      <c r="F2813" s="117">
        <v>2</v>
      </c>
      <c r="G2813" s="117">
        <v>2</v>
      </c>
      <c r="H2813" s="117">
        <v>0.2</v>
      </c>
      <c r="J2813" s="235">
        <f t="shared" si="129"/>
        <v>17</v>
      </c>
      <c r="K2813" s="236">
        <f t="shared" si="131"/>
        <v>19.899999999999999</v>
      </c>
      <c r="L2813" s="236">
        <f t="shared" si="130"/>
        <v>14.09</v>
      </c>
    </row>
    <row r="2814" spans="1:12" hidden="1" x14ac:dyDescent="0.35">
      <c r="A2814" s="117">
        <v>17</v>
      </c>
      <c r="B2814" s="117">
        <v>147</v>
      </c>
      <c r="C2814" s="119">
        <v>12.940000000000001</v>
      </c>
      <c r="D2814" s="117">
        <v>12.6</v>
      </c>
      <c r="E2814" s="117">
        <v>11.3</v>
      </c>
      <c r="F2814" s="117">
        <v>2</v>
      </c>
      <c r="G2814" s="117">
        <v>2</v>
      </c>
      <c r="H2814" s="117">
        <v>0.1</v>
      </c>
      <c r="J2814" s="235">
        <f t="shared" si="129"/>
        <v>17</v>
      </c>
      <c r="K2814" s="236">
        <f t="shared" si="131"/>
        <v>12.6</v>
      </c>
      <c r="L2814" s="236">
        <f t="shared" si="130"/>
        <v>12.940000000000001</v>
      </c>
    </row>
    <row r="2815" spans="1:12" hidden="1" x14ac:dyDescent="0.35">
      <c r="A2815" s="117">
        <v>17</v>
      </c>
      <c r="B2815" s="117">
        <v>148</v>
      </c>
      <c r="C2815" s="119">
        <v>12.440000000000001</v>
      </c>
      <c r="D2815" s="117">
        <v>12</v>
      </c>
      <c r="E2815" s="117">
        <v>11</v>
      </c>
      <c r="F2815" s="117">
        <v>2</v>
      </c>
      <c r="G2815" s="117">
        <v>2</v>
      </c>
      <c r="H2815" s="117">
        <v>0.1</v>
      </c>
      <c r="J2815" s="235">
        <f t="shared" si="129"/>
        <v>17</v>
      </c>
      <c r="K2815" s="236">
        <f t="shared" si="131"/>
        <v>12</v>
      </c>
      <c r="L2815" s="236">
        <f t="shared" si="130"/>
        <v>12.440000000000001</v>
      </c>
    </row>
    <row r="2816" spans="1:12" hidden="1" x14ac:dyDescent="0.35">
      <c r="A2816" s="117">
        <v>17</v>
      </c>
      <c r="B2816" s="117">
        <v>149</v>
      </c>
      <c r="C2816" s="119">
        <v>13.069999999999999</v>
      </c>
      <c r="D2816" s="117">
        <v>12.8</v>
      </c>
      <c r="E2816" s="117">
        <v>11.7</v>
      </c>
      <c r="F2816" s="117">
        <v>2</v>
      </c>
      <c r="G2816" s="117">
        <v>2</v>
      </c>
      <c r="H2816" s="117">
        <v>0.1</v>
      </c>
      <c r="J2816" s="235">
        <f t="shared" si="129"/>
        <v>17</v>
      </c>
      <c r="K2816" s="236">
        <f t="shared" si="131"/>
        <v>12.8</v>
      </c>
      <c r="L2816" s="236">
        <f t="shared" si="130"/>
        <v>13.069999999999999</v>
      </c>
    </row>
    <row r="2817" spans="1:12" hidden="1" x14ac:dyDescent="0.35">
      <c r="A2817" s="117">
        <v>17</v>
      </c>
      <c r="B2817" s="117">
        <v>150</v>
      </c>
      <c r="C2817" s="119">
        <v>11.73</v>
      </c>
      <c r="D2817" s="117">
        <v>9.6</v>
      </c>
      <c r="E2817" s="117">
        <v>8.5</v>
      </c>
      <c r="F2817" s="117">
        <v>2</v>
      </c>
      <c r="G2817" s="117">
        <v>2</v>
      </c>
      <c r="H2817" s="117">
        <v>0.1</v>
      </c>
      <c r="J2817" s="235">
        <f t="shared" si="129"/>
        <v>17</v>
      </c>
      <c r="K2817" s="236">
        <f t="shared" si="131"/>
        <v>9.6</v>
      </c>
      <c r="L2817" s="236">
        <f t="shared" si="130"/>
        <v>11.73</v>
      </c>
    </row>
    <row r="2818" spans="1:12" hidden="1" x14ac:dyDescent="0.35">
      <c r="A2818" s="117">
        <v>17</v>
      </c>
      <c r="B2818" s="117">
        <v>151</v>
      </c>
      <c r="C2818" s="119">
        <v>13.819999999999999</v>
      </c>
      <c r="D2818" s="117">
        <v>16.100000000000001</v>
      </c>
      <c r="E2818" s="117">
        <v>14.6</v>
      </c>
      <c r="F2818" s="117">
        <v>2</v>
      </c>
      <c r="G2818" s="117">
        <v>2</v>
      </c>
      <c r="H2818" s="117">
        <v>0.2</v>
      </c>
      <c r="J2818" s="235">
        <f t="shared" si="129"/>
        <v>17</v>
      </c>
      <c r="K2818" s="236">
        <f t="shared" si="131"/>
        <v>16.100000000000001</v>
      </c>
      <c r="L2818" s="236">
        <f t="shared" si="130"/>
        <v>13.819999999999999</v>
      </c>
    </row>
    <row r="2819" spans="1:12" hidden="1" x14ac:dyDescent="0.35">
      <c r="A2819" s="117">
        <v>17</v>
      </c>
      <c r="B2819" s="117">
        <v>152</v>
      </c>
      <c r="C2819" s="119">
        <v>13.4</v>
      </c>
      <c r="D2819" s="117">
        <v>13.7</v>
      </c>
      <c r="E2819" s="117">
        <v>12.1</v>
      </c>
      <c r="F2819" s="117">
        <v>2</v>
      </c>
      <c r="G2819" s="117">
        <v>2</v>
      </c>
      <c r="H2819" s="117">
        <v>0.2</v>
      </c>
      <c r="J2819" s="235">
        <f t="shared" si="129"/>
        <v>17</v>
      </c>
      <c r="K2819" s="236">
        <f t="shared" si="131"/>
        <v>13.7</v>
      </c>
      <c r="L2819" s="236">
        <f t="shared" si="130"/>
        <v>13.4</v>
      </c>
    </row>
    <row r="2820" spans="1:12" hidden="1" x14ac:dyDescent="0.35">
      <c r="A2820" s="117">
        <v>17</v>
      </c>
      <c r="B2820" s="117">
        <v>153</v>
      </c>
      <c r="C2820" s="119">
        <v>12.72</v>
      </c>
      <c r="D2820" s="117">
        <v>12.2</v>
      </c>
      <c r="E2820" s="117">
        <v>10.7</v>
      </c>
      <c r="F2820" s="117">
        <v>2</v>
      </c>
      <c r="G2820" s="117">
        <v>3</v>
      </c>
      <c r="H2820" s="117">
        <v>0.4</v>
      </c>
      <c r="J2820" s="235">
        <f t="shared" si="129"/>
        <v>17</v>
      </c>
      <c r="K2820" s="236">
        <f t="shared" si="131"/>
        <v>12.2</v>
      </c>
      <c r="L2820" s="236">
        <f t="shared" si="130"/>
        <v>12.72</v>
      </c>
    </row>
    <row r="2821" spans="1:12" hidden="1" x14ac:dyDescent="0.35">
      <c r="A2821" s="117">
        <v>17</v>
      </c>
      <c r="B2821" s="117">
        <v>154</v>
      </c>
      <c r="C2821" s="119">
        <v>15.559999999999999</v>
      </c>
      <c r="D2821" s="117">
        <v>23.4</v>
      </c>
      <c r="E2821" s="117">
        <v>19.8</v>
      </c>
      <c r="F2821" s="117">
        <v>2</v>
      </c>
      <c r="G2821" s="117">
        <v>3</v>
      </c>
      <c r="H2821" s="117">
        <v>1</v>
      </c>
      <c r="J2821" s="235">
        <f t="shared" si="129"/>
        <v>17</v>
      </c>
      <c r="K2821" s="236">
        <f t="shared" si="131"/>
        <v>23.4</v>
      </c>
      <c r="L2821" s="236">
        <f t="shared" si="130"/>
        <v>15.559999999999999</v>
      </c>
    </row>
    <row r="2822" spans="1:12" hidden="1" x14ac:dyDescent="0.35">
      <c r="A2822" s="117">
        <v>17</v>
      </c>
      <c r="B2822" s="117">
        <v>155</v>
      </c>
      <c r="C2822" s="119">
        <v>12.55</v>
      </c>
      <c r="D2822" s="117">
        <v>11.9</v>
      </c>
      <c r="E2822" s="117">
        <v>10.8</v>
      </c>
      <c r="F2822" s="117">
        <v>2</v>
      </c>
      <c r="G2822" s="117">
        <v>2</v>
      </c>
      <c r="H2822" s="117">
        <v>0.1</v>
      </c>
      <c r="J2822" s="235">
        <f t="shared" si="129"/>
        <v>17</v>
      </c>
      <c r="K2822" s="236">
        <f t="shared" si="131"/>
        <v>11.9</v>
      </c>
      <c r="L2822" s="236">
        <f t="shared" si="130"/>
        <v>12.55</v>
      </c>
    </row>
    <row r="2823" spans="1:12" hidden="1" x14ac:dyDescent="0.35">
      <c r="A2823" s="117">
        <v>17</v>
      </c>
      <c r="B2823" s="117">
        <v>156</v>
      </c>
      <c r="C2823" s="119">
        <v>12.23</v>
      </c>
      <c r="D2823" s="117">
        <v>12.1</v>
      </c>
      <c r="E2823" s="117">
        <v>11.1</v>
      </c>
      <c r="F2823" s="117">
        <v>2</v>
      </c>
      <c r="G2823" s="117">
        <v>3</v>
      </c>
      <c r="H2823" s="117">
        <v>0.4</v>
      </c>
      <c r="J2823" s="235">
        <f t="shared" si="129"/>
        <v>17</v>
      </c>
      <c r="K2823" s="236">
        <f t="shared" si="131"/>
        <v>12.1</v>
      </c>
      <c r="L2823" s="236">
        <f t="shared" si="130"/>
        <v>12.23</v>
      </c>
    </row>
    <row r="2824" spans="1:12" hidden="1" x14ac:dyDescent="0.35">
      <c r="A2824" s="117">
        <v>17</v>
      </c>
      <c r="B2824" s="117">
        <v>157</v>
      </c>
      <c r="C2824" s="119">
        <v>13.76</v>
      </c>
      <c r="D2824" s="117">
        <v>15.4</v>
      </c>
      <c r="E2824" s="117">
        <v>14.2</v>
      </c>
      <c r="F2824" s="117">
        <v>2</v>
      </c>
      <c r="G2824" s="117">
        <v>2</v>
      </c>
      <c r="H2824" s="117">
        <v>0.1</v>
      </c>
      <c r="J2824" s="235">
        <f t="shared" si="129"/>
        <v>17</v>
      </c>
      <c r="K2824" s="236">
        <f t="shared" si="131"/>
        <v>15.4</v>
      </c>
      <c r="L2824" s="236">
        <f t="shared" si="130"/>
        <v>13.76</v>
      </c>
    </row>
    <row r="2825" spans="1:12" hidden="1" x14ac:dyDescent="0.35">
      <c r="A2825" s="117">
        <v>17</v>
      </c>
      <c r="B2825" s="117">
        <v>158</v>
      </c>
      <c r="C2825" s="119">
        <v>14.040000000000001</v>
      </c>
      <c r="D2825" s="117">
        <v>15.5</v>
      </c>
      <c r="E2825" s="117">
        <v>14</v>
      </c>
      <c r="F2825" s="117">
        <v>2</v>
      </c>
      <c r="G2825" s="117">
        <v>2</v>
      </c>
      <c r="H2825" s="117">
        <v>0.1</v>
      </c>
      <c r="J2825" s="235">
        <f t="shared" si="129"/>
        <v>17</v>
      </c>
      <c r="K2825" s="236">
        <f t="shared" si="131"/>
        <v>15.5</v>
      </c>
      <c r="L2825" s="236">
        <f t="shared" si="130"/>
        <v>14.040000000000001</v>
      </c>
    </row>
    <row r="2826" spans="1:12" hidden="1" x14ac:dyDescent="0.35">
      <c r="A2826" s="117">
        <v>17</v>
      </c>
      <c r="B2826" s="117">
        <v>159</v>
      </c>
      <c r="C2826" s="119">
        <v>12.25</v>
      </c>
      <c r="D2826" s="117">
        <v>11.5</v>
      </c>
      <c r="E2826" s="117">
        <v>10.199999999999999</v>
      </c>
      <c r="F2826" s="117">
        <v>2</v>
      </c>
      <c r="G2826" s="117">
        <v>2</v>
      </c>
      <c r="H2826" s="117">
        <v>0.1</v>
      </c>
      <c r="J2826" s="235">
        <f t="shared" si="129"/>
        <v>17</v>
      </c>
      <c r="K2826" s="236">
        <f t="shared" si="131"/>
        <v>11.5</v>
      </c>
      <c r="L2826" s="236">
        <f t="shared" si="130"/>
        <v>12.25</v>
      </c>
    </row>
    <row r="2827" spans="1:12" hidden="1" x14ac:dyDescent="0.35">
      <c r="A2827" s="117">
        <v>17</v>
      </c>
      <c r="B2827" s="117">
        <v>160</v>
      </c>
      <c r="C2827" s="119">
        <v>14.080000000000002</v>
      </c>
      <c r="D2827" s="117">
        <v>17.8</v>
      </c>
      <c r="E2827" s="117">
        <v>15.9</v>
      </c>
      <c r="F2827" s="117">
        <v>2</v>
      </c>
      <c r="G2827" s="117">
        <v>3</v>
      </c>
      <c r="H2827" s="117">
        <v>0.6</v>
      </c>
      <c r="J2827" s="235">
        <f t="shared" ref="J2827:J2883" si="132">+A2827</f>
        <v>17</v>
      </c>
      <c r="K2827" s="236">
        <f t="shared" si="131"/>
        <v>17.8</v>
      </c>
      <c r="L2827" s="236">
        <f t="shared" ref="L2827:L2883" si="133">+C2827</f>
        <v>14.080000000000002</v>
      </c>
    </row>
    <row r="2828" spans="1:12" hidden="1" x14ac:dyDescent="0.35">
      <c r="A2828" s="117">
        <v>17</v>
      </c>
      <c r="B2828" s="117">
        <v>161</v>
      </c>
      <c r="C2828" s="119">
        <v>13.209999999999999</v>
      </c>
      <c r="D2828" s="117">
        <v>12.2</v>
      </c>
      <c r="E2828" s="117">
        <v>11</v>
      </c>
      <c r="F2828" s="117">
        <v>2</v>
      </c>
      <c r="G2828" s="117">
        <v>2</v>
      </c>
      <c r="H2828" s="117">
        <v>0.1</v>
      </c>
      <c r="J2828" s="235">
        <f t="shared" si="132"/>
        <v>17</v>
      </c>
      <c r="K2828" s="236">
        <f t="shared" si="131"/>
        <v>12.2</v>
      </c>
      <c r="L2828" s="236">
        <f t="shared" si="133"/>
        <v>13.209999999999999</v>
      </c>
    </row>
    <row r="2829" spans="1:12" hidden="1" x14ac:dyDescent="0.35">
      <c r="A2829" s="117">
        <v>17</v>
      </c>
      <c r="B2829" s="117">
        <v>162</v>
      </c>
      <c r="C2829" s="119">
        <v>13.74</v>
      </c>
      <c r="D2829" s="117">
        <v>14.7</v>
      </c>
      <c r="E2829" s="117">
        <v>13.3</v>
      </c>
      <c r="F2829" s="117">
        <v>2</v>
      </c>
      <c r="G2829" s="117">
        <v>2</v>
      </c>
      <c r="H2829" s="117">
        <v>0.1</v>
      </c>
      <c r="J2829" s="235">
        <f t="shared" si="132"/>
        <v>17</v>
      </c>
      <c r="K2829" s="236">
        <f t="shared" si="131"/>
        <v>14.7</v>
      </c>
      <c r="L2829" s="236">
        <f t="shared" si="133"/>
        <v>13.74</v>
      </c>
    </row>
    <row r="2830" spans="1:12" hidden="1" x14ac:dyDescent="0.35">
      <c r="A2830" s="117">
        <v>17</v>
      </c>
      <c r="B2830" s="117">
        <v>163</v>
      </c>
      <c r="C2830" s="119">
        <v>14.280000000000001</v>
      </c>
      <c r="D2830" s="117">
        <v>16.399999999999999</v>
      </c>
      <c r="E2830" s="117">
        <v>14.4</v>
      </c>
      <c r="F2830" s="117">
        <v>2</v>
      </c>
      <c r="G2830" s="117">
        <v>2</v>
      </c>
      <c r="H2830" s="117">
        <v>0.1</v>
      </c>
      <c r="J2830" s="235">
        <f t="shared" si="132"/>
        <v>17</v>
      </c>
      <c r="K2830" s="236">
        <f t="shared" si="131"/>
        <v>16.399999999999999</v>
      </c>
      <c r="L2830" s="236">
        <f t="shared" si="133"/>
        <v>14.280000000000001</v>
      </c>
    </row>
    <row r="2831" spans="1:12" hidden="1" x14ac:dyDescent="0.35">
      <c r="A2831" s="117">
        <v>17</v>
      </c>
      <c r="B2831" s="117">
        <v>164</v>
      </c>
      <c r="C2831" s="119">
        <v>14.2</v>
      </c>
      <c r="D2831" s="117">
        <v>16.399999999999999</v>
      </c>
      <c r="E2831" s="117">
        <v>14.6</v>
      </c>
      <c r="F2831" s="117">
        <v>2</v>
      </c>
      <c r="G2831" s="117">
        <v>2</v>
      </c>
      <c r="H2831" s="117">
        <v>0.1</v>
      </c>
      <c r="J2831" s="235">
        <f t="shared" si="132"/>
        <v>17</v>
      </c>
      <c r="K2831" s="236">
        <f t="shared" si="131"/>
        <v>16.399999999999999</v>
      </c>
      <c r="L2831" s="236">
        <f t="shared" si="133"/>
        <v>14.2</v>
      </c>
    </row>
    <row r="2832" spans="1:12" hidden="1" x14ac:dyDescent="0.35">
      <c r="A2832" s="117">
        <v>17</v>
      </c>
      <c r="B2832" s="117">
        <v>165</v>
      </c>
      <c r="C2832" s="119">
        <v>14.76</v>
      </c>
      <c r="D2832" s="117">
        <v>18.8</v>
      </c>
      <c r="E2832" s="117">
        <v>17.399999999999999</v>
      </c>
      <c r="F2832" s="117">
        <v>2</v>
      </c>
      <c r="G2832" s="117">
        <v>3</v>
      </c>
      <c r="H2832" s="117">
        <v>0.6</v>
      </c>
      <c r="J2832" s="235">
        <f t="shared" si="132"/>
        <v>17</v>
      </c>
      <c r="K2832" s="236">
        <f t="shared" si="131"/>
        <v>18.8</v>
      </c>
      <c r="L2832" s="236">
        <f t="shared" si="133"/>
        <v>14.76</v>
      </c>
    </row>
    <row r="2833" spans="1:12" hidden="1" x14ac:dyDescent="0.35">
      <c r="A2833" s="117">
        <v>17</v>
      </c>
      <c r="B2833" s="117">
        <v>166</v>
      </c>
      <c r="C2833" s="119">
        <v>12.58</v>
      </c>
      <c r="D2833" s="117">
        <v>10.4</v>
      </c>
      <c r="E2833" s="117">
        <v>9.6</v>
      </c>
      <c r="F2833" s="117">
        <v>2</v>
      </c>
      <c r="G2833" s="117">
        <v>2</v>
      </c>
      <c r="H2833" s="117">
        <v>0.1</v>
      </c>
      <c r="J2833" s="235">
        <f t="shared" si="132"/>
        <v>17</v>
      </c>
      <c r="K2833" s="236">
        <f t="shared" si="131"/>
        <v>10.4</v>
      </c>
      <c r="L2833" s="236">
        <f t="shared" si="133"/>
        <v>12.58</v>
      </c>
    </row>
    <row r="2834" spans="1:12" hidden="1" x14ac:dyDescent="0.35">
      <c r="A2834" s="117">
        <v>17</v>
      </c>
      <c r="B2834" s="117">
        <v>167</v>
      </c>
      <c r="C2834" s="119">
        <v>13.530000000000001</v>
      </c>
      <c r="D2834" s="117">
        <v>14.9</v>
      </c>
      <c r="E2834" s="117">
        <v>13.4</v>
      </c>
      <c r="F2834" s="117">
        <v>2</v>
      </c>
      <c r="G2834" s="117">
        <v>2</v>
      </c>
      <c r="H2834" s="117">
        <v>0.1</v>
      </c>
      <c r="J2834" s="235">
        <f t="shared" si="132"/>
        <v>17</v>
      </c>
      <c r="K2834" s="236">
        <f t="shared" si="131"/>
        <v>14.9</v>
      </c>
      <c r="L2834" s="236">
        <f t="shared" si="133"/>
        <v>13.530000000000001</v>
      </c>
    </row>
    <row r="2835" spans="1:12" hidden="1" x14ac:dyDescent="0.35">
      <c r="A2835" s="117">
        <v>17</v>
      </c>
      <c r="B2835" s="117">
        <v>168</v>
      </c>
      <c r="C2835" s="119">
        <v>12.74</v>
      </c>
      <c r="D2835" s="117">
        <v>11.6</v>
      </c>
      <c r="E2835" s="117">
        <v>10.1</v>
      </c>
      <c r="F2835" s="117">
        <v>2</v>
      </c>
      <c r="G2835" s="117">
        <v>2</v>
      </c>
      <c r="H2835" s="117">
        <v>0.1</v>
      </c>
      <c r="J2835" s="235">
        <f t="shared" si="132"/>
        <v>17</v>
      </c>
      <c r="K2835" s="236">
        <f t="shared" ref="K2835:K2883" si="134">+D2835</f>
        <v>11.6</v>
      </c>
      <c r="L2835" s="236">
        <f t="shared" si="133"/>
        <v>12.74</v>
      </c>
    </row>
    <row r="2836" spans="1:12" hidden="1" x14ac:dyDescent="0.35">
      <c r="A2836" s="117">
        <v>17</v>
      </c>
      <c r="B2836" s="117">
        <v>169</v>
      </c>
      <c r="C2836" s="119">
        <v>12.73</v>
      </c>
      <c r="D2836" s="117">
        <v>12.2</v>
      </c>
      <c r="E2836" s="117">
        <v>10.9</v>
      </c>
      <c r="F2836" s="117">
        <v>2</v>
      </c>
      <c r="G2836" s="117">
        <v>2</v>
      </c>
      <c r="H2836" s="117">
        <v>0.1</v>
      </c>
      <c r="J2836" s="235">
        <f t="shared" si="132"/>
        <v>17</v>
      </c>
      <c r="K2836" s="236">
        <f t="shared" si="134"/>
        <v>12.2</v>
      </c>
      <c r="L2836" s="236">
        <f t="shared" si="133"/>
        <v>12.73</v>
      </c>
    </row>
    <row r="2837" spans="1:12" hidden="1" x14ac:dyDescent="0.35">
      <c r="A2837" s="117">
        <v>17</v>
      </c>
      <c r="B2837" s="117">
        <v>170</v>
      </c>
      <c r="C2837" s="119">
        <v>13.8</v>
      </c>
      <c r="D2837" s="117">
        <v>14.5</v>
      </c>
      <c r="E2837" s="117">
        <v>12.8</v>
      </c>
      <c r="F2837" s="117">
        <v>2</v>
      </c>
      <c r="G2837" s="117">
        <v>2</v>
      </c>
      <c r="H2837" s="117">
        <v>0.1</v>
      </c>
      <c r="J2837" s="235">
        <f t="shared" si="132"/>
        <v>17</v>
      </c>
      <c r="K2837" s="236">
        <f t="shared" si="134"/>
        <v>14.5</v>
      </c>
      <c r="L2837" s="236">
        <f t="shared" si="133"/>
        <v>13.8</v>
      </c>
    </row>
    <row r="2838" spans="1:12" hidden="1" x14ac:dyDescent="0.35">
      <c r="A2838" s="117">
        <v>17</v>
      </c>
      <c r="B2838" s="117">
        <v>171</v>
      </c>
      <c r="C2838" s="119">
        <v>12.98</v>
      </c>
      <c r="D2838" s="117">
        <v>15.4</v>
      </c>
      <c r="E2838" s="117">
        <v>13.3</v>
      </c>
      <c r="F2838" s="117">
        <v>2</v>
      </c>
      <c r="G2838" s="117">
        <v>3</v>
      </c>
      <c r="H2838" s="117">
        <v>0.4</v>
      </c>
      <c r="J2838" s="235">
        <f t="shared" si="132"/>
        <v>17</v>
      </c>
      <c r="K2838" s="236">
        <f t="shared" si="134"/>
        <v>15.4</v>
      </c>
      <c r="L2838" s="236">
        <f t="shared" si="133"/>
        <v>12.98</v>
      </c>
    </row>
    <row r="2839" spans="1:12" hidden="1" x14ac:dyDescent="0.35">
      <c r="A2839" s="117">
        <v>17</v>
      </c>
      <c r="B2839" s="117">
        <v>172</v>
      </c>
      <c r="C2839" s="119">
        <v>13.98</v>
      </c>
      <c r="D2839" s="117">
        <v>14.9</v>
      </c>
      <c r="E2839" s="117">
        <v>13.8</v>
      </c>
      <c r="F2839" s="117">
        <v>2</v>
      </c>
      <c r="G2839" s="117">
        <v>2</v>
      </c>
      <c r="H2839" s="117">
        <v>0.2</v>
      </c>
      <c r="J2839" s="235">
        <f t="shared" si="132"/>
        <v>17</v>
      </c>
      <c r="K2839" s="236">
        <f t="shared" si="134"/>
        <v>14.9</v>
      </c>
      <c r="L2839" s="236">
        <f t="shared" si="133"/>
        <v>13.98</v>
      </c>
    </row>
    <row r="2840" spans="1:12" hidden="1" x14ac:dyDescent="0.35">
      <c r="A2840" s="117">
        <v>17</v>
      </c>
      <c r="B2840" s="117">
        <v>173</v>
      </c>
      <c r="C2840" s="119">
        <v>13.52</v>
      </c>
      <c r="D2840" s="117">
        <v>11.5</v>
      </c>
      <c r="E2840" s="117">
        <v>10.7</v>
      </c>
      <c r="F2840" s="117">
        <v>2</v>
      </c>
      <c r="G2840" s="117">
        <v>2</v>
      </c>
      <c r="H2840" s="117">
        <v>0.1</v>
      </c>
      <c r="J2840" s="235">
        <f t="shared" si="132"/>
        <v>17</v>
      </c>
      <c r="K2840" s="236">
        <f t="shared" si="134"/>
        <v>11.5</v>
      </c>
      <c r="L2840" s="236">
        <f t="shared" si="133"/>
        <v>13.52</v>
      </c>
    </row>
    <row r="2841" spans="1:12" hidden="1" x14ac:dyDescent="0.35">
      <c r="A2841" s="117">
        <v>17</v>
      </c>
      <c r="B2841" s="117">
        <v>174</v>
      </c>
      <c r="C2841" s="119">
        <v>11.95</v>
      </c>
      <c r="D2841" s="117">
        <v>9.1</v>
      </c>
      <c r="E2841" s="117">
        <v>8.5</v>
      </c>
      <c r="F2841" s="117">
        <v>2</v>
      </c>
      <c r="G2841" s="117">
        <v>2</v>
      </c>
      <c r="H2841" s="117">
        <v>0.1</v>
      </c>
      <c r="J2841" s="235">
        <f t="shared" si="132"/>
        <v>17</v>
      </c>
      <c r="K2841" s="236">
        <f t="shared" si="134"/>
        <v>9.1</v>
      </c>
      <c r="L2841" s="236">
        <f t="shared" si="133"/>
        <v>11.95</v>
      </c>
    </row>
    <row r="2842" spans="1:12" hidden="1" x14ac:dyDescent="0.35">
      <c r="A2842" s="117">
        <v>17</v>
      </c>
      <c r="B2842" s="117">
        <v>175</v>
      </c>
      <c r="C2842" s="119">
        <v>12.5</v>
      </c>
      <c r="D2842" s="117">
        <v>11.4</v>
      </c>
      <c r="E2842" s="117">
        <v>10.8</v>
      </c>
      <c r="F2842" s="117">
        <v>2</v>
      </c>
      <c r="G2842" s="117">
        <v>2</v>
      </c>
      <c r="H2842" s="117">
        <v>0.1</v>
      </c>
      <c r="J2842" s="235">
        <f t="shared" si="132"/>
        <v>17</v>
      </c>
      <c r="K2842" s="236">
        <f t="shared" si="134"/>
        <v>11.4</v>
      </c>
      <c r="L2842" s="236">
        <f t="shared" si="133"/>
        <v>12.5</v>
      </c>
    </row>
    <row r="2843" spans="1:12" hidden="1" x14ac:dyDescent="0.35">
      <c r="A2843" s="117">
        <v>17</v>
      </c>
      <c r="B2843" s="117">
        <v>176</v>
      </c>
      <c r="C2843" s="119">
        <v>13.87</v>
      </c>
      <c r="D2843" s="117">
        <v>13.5</v>
      </c>
      <c r="E2843" s="117">
        <v>12.9</v>
      </c>
      <c r="F2843" s="117">
        <v>2</v>
      </c>
      <c r="G2843" s="117">
        <v>2</v>
      </c>
      <c r="H2843" s="117">
        <v>0.1</v>
      </c>
      <c r="J2843" s="235">
        <f t="shared" si="132"/>
        <v>17</v>
      </c>
      <c r="K2843" s="236">
        <f t="shared" si="134"/>
        <v>13.5</v>
      </c>
      <c r="L2843" s="236">
        <f t="shared" si="133"/>
        <v>13.87</v>
      </c>
    </row>
    <row r="2844" spans="1:12" hidden="1" x14ac:dyDescent="0.35">
      <c r="A2844" s="117">
        <v>17</v>
      </c>
      <c r="B2844" s="117">
        <v>177</v>
      </c>
      <c r="C2844" s="119">
        <v>12.53</v>
      </c>
      <c r="D2844" s="117">
        <v>11.5</v>
      </c>
      <c r="E2844" s="117">
        <v>10.5</v>
      </c>
      <c r="F2844" s="117">
        <v>2</v>
      </c>
      <c r="G2844" s="117">
        <v>2</v>
      </c>
      <c r="H2844" s="117">
        <v>0.1</v>
      </c>
      <c r="J2844" s="235">
        <f t="shared" si="132"/>
        <v>17</v>
      </c>
      <c r="K2844" s="236">
        <f t="shared" si="134"/>
        <v>11.5</v>
      </c>
      <c r="L2844" s="236">
        <f t="shared" si="133"/>
        <v>12.53</v>
      </c>
    </row>
    <row r="2845" spans="1:12" hidden="1" x14ac:dyDescent="0.35">
      <c r="A2845" s="117">
        <v>17</v>
      </c>
      <c r="B2845" s="117">
        <v>178</v>
      </c>
      <c r="C2845" s="119">
        <v>13.430000000000001</v>
      </c>
      <c r="D2845" s="117">
        <v>15</v>
      </c>
      <c r="E2845" s="117">
        <v>13.5</v>
      </c>
      <c r="F2845" s="117">
        <v>2</v>
      </c>
      <c r="G2845" s="117">
        <v>2</v>
      </c>
      <c r="H2845" s="117">
        <v>0.1</v>
      </c>
      <c r="J2845" s="235">
        <f t="shared" si="132"/>
        <v>17</v>
      </c>
      <c r="K2845" s="236">
        <f t="shared" si="134"/>
        <v>15</v>
      </c>
      <c r="L2845" s="236">
        <f t="shared" si="133"/>
        <v>13.430000000000001</v>
      </c>
    </row>
    <row r="2846" spans="1:12" hidden="1" x14ac:dyDescent="0.35">
      <c r="A2846" s="117">
        <v>17</v>
      </c>
      <c r="B2846" s="117">
        <v>179</v>
      </c>
      <c r="C2846" s="119">
        <v>12.24</v>
      </c>
      <c r="D2846" s="117">
        <v>9.4</v>
      </c>
      <c r="E2846" s="117">
        <v>8.6999999999999993</v>
      </c>
      <c r="F2846" s="117">
        <v>2</v>
      </c>
      <c r="G2846" s="117">
        <v>2</v>
      </c>
      <c r="H2846" s="117">
        <v>0.1</v>
      </c>
      <c r="J2846" s="235">
        <f t="shared" si="132"/>
        <v>17</v>
      </c>
      <c r="K2846" s="236">
        <f t="shared" si="134"/>
        <v>9.4</v>
      </c>
      <c r="L2846" s="236">
        <f t="shared" si="133"/>
        <v>12.24</v>
      </c>
    </row>
    <row r="2847" spans="1:12" hidden="1" x14ac:dyDescent="0.35">
      <c r="A2847" s="117">
        <v>17</v>
      </c>
      <c r="B2847" s="117">
        <v>180</v>
      </c>
      <c r="C2847" s="119">
        <v>11.51</v>
      </c>
      <c r="D2847" s="117">
        <v>8</v>
      </c>
      <c r="E2847" s="117">
        <v>7.3</v>
      </c>
      <c r="F2847" s="117">
        <v>2</v>
      </c>
      <c r="G2847" s="117">
        <v>2</v>
      </c>
      <c r="H2847" s="117">
        <v>0.1</v>
      </c>
      <c r="J2847" s="235">
        <f t="shared" si="132"/>
        <v>17</v>
      </c>
      <c r="K2847" s="236">
        <f t="shared" si="134"/>
        <v>8</v>
      </c>
      <c r="L2847" s="236">
        <f t="shared" si="133"/>
        <v>11.51</v>
      </c>
    </row>
    <row r="2848" spans="1:12" hidden="1" x14ac:dyDescent="0.35">
      <c r="A2848" s="117">
        <v>17</v>
      </c>
      <c r="B2848" s="117">
        <v>181</v>
      </c>
      <c r="C2848" s="119">
        <v>13.069999999999999</v>
      </c>
      <c r="D2848" s="117">
        <v>13.4</v>
      </c>
      <c r="E2848" s="117">
        <v>12.2</v>
      </c>
      <c r="F2848" s="117">
        <v>2</v>
      </c>
      <c r="G2848" s="117">
        <v>2</v>
      </c>
      <c r="H2848" s="117">
        <v>0.1</v>
      </c>
      <c r="J2848" s="235">
        <f t="shared" si="132"/>
        <v>17</v>
      </c>
      <c r="K2848" s="236">
        <f t="shared" si="134"/>
        <v>13.4</v>
      </c>
      <c r="L2848" s="236">
        <f t="shared" si="133"/>
        <v>13.069999999999999</v>
      </c>
    </row>
    <row r="2849" spans="1:12" hidden="1" x14ac:dyDescent="0.35">
      <c r="A2849" s="117">
        <v>17</v>
      </c>
      <c r="B2849" s="117">
        <v>182</v>
      </c>
      <c r="C2849" s="119">
        <v>12.43</v>
      </c>
      <c r="D2849" s="117">
        <v>11</v>
      </c>
      <c r="E2849" s="117">
        <v>10.1</v>
      </c>
      <c r="F2849" s="117">
        <v>2</v>
      </c>
      <c r="G2849" s="117">
        <v>2</v>
      </c>
      <c r="H2849" s="117">
        <v>0.1</v>
      </c>
      <c r="J2849" s="235">
        <f t="shared" si="132"/>
        <v>17</v>
      </c>
      <c r="K2849" s="236">
        <f t="shared" si="134"/>
        <v>11</v>
      </c>
      <c r="L2849" s="236">
        <f t="shared" si="133"/>
        <v>12.43</v>
      </c>
    </row>
    <row r="2850" spans="1:12" hidden="1" x14ac:dyDescent="0.35">
      <c r="A2850" s="117">
        <v>17</v>
      </c>
      <c r="B2850" s="117">
        <v>183</v>
      </c>
      <c r="C2850" s="119">
        <v>10.059999999999999</v>
      </c>
      <c r="D2850" s="117">
        <v>6.6</v>
      </c>
      <c r="E2850" s="117">
        <v>6</v>
      </c>
      <c r="F2850" s="117">
        <v>2</v>
      </c>
      <c r="G2850" s="117">
        <v>2</v>
      </c>
      <c r="H2850" s="117">
        <v>0.1</v>
      </c>
      <c r="J2850" s="235">
        <f t="shared" si="132"/>
        <v>17</v>
      </c>
      <c r="K2850" s="236">
        <f t="shared" si="134"/>
        <v>6.6</v>
      </c>
      <c r="L2850" s="236">
        <f t="shared" si="133"/>
        <v>10.059999999999999</v>
      </c>
    </row>
    <row r="2851" spans="1:12" hidden="1" x14ac:dyDescent="0.35">
      <c r="A2851" s="117">
        <v>17</v>
      </c>
      <c r="B2851" s="117">
        <v>184</v>
      </c>
      <c r="C2851" s="119">
        <v>9.5599999999999987</v>
      </c>
      <c r="D2851" s="117">
        <v>5.3</v>
      </c>
      <c r="E2851" s="117">
        <v>5</v>
      </c>
      <c r="F2851" s="117">
        <v>2</v>
      </c>
      <c r="G2851" s="117">
        <v>2</v>
      </c>
      <c r="H2851" s="117">
        <v>0.1</v>
      </c>
      <c r="J2851" s="235">
        <f t="shared" si="132"/>
        <v>17</v>
      </c>
      <c r="K2851" s="236">
        <f t="shared" si="134"/>
        <v>5.3</v>
      </c>
      <c r="L2851" s="236">
        <f t="shared" si="133"/>
        <v>9.5599999999999987</v>
      </c>
    </row>
    <row r="2852" spans="1:12" hidden="1" x14ac:dyDescent="0.35">
      <c r="A2852" s="117">
        <v>17</v>
      </c>
      <c r="B2852" s="117">
        <v>185</v>
      </c>
      <c r="C2852" s="119">
        <v>10.35</v>
      </c>
      <c r="D2852" s="117">
        <v>6.3</v>
      </c>
      <c r="E2852" s="117">
        <v>5</v>
      </c>
      <c r="F2852" s="117">
        <v>2</v>
      </c>
      <c r="G2852" s="117">
        <v>2</v>
      </c>
      <c r="H2852" s="117">
        <v>0.1</v>
      </c>
      <c r="J2852" s="235">
        <f t="shared" si="132"/>
        <v>17</v>
      </c>
      <c r="K2852" s="236">
        <f t="shared" si="134"/>
        <v>6.3</v>
      </c>
      <c r="L2852" s="236">
        <f t="shared" si="133"/>
        <v>10.35</v>
      </c>
    </row>
    <row r="2853" spans="1:12" hidden="1" x14ac:dyDescent="0.35">
      <c r="A2853" s="117">
        <v>17</v>
      </c>
      <c r="B2853" s="117">
        <v>186</v>
      </c>
      <c r="C2853" s="119">
        <v>8.5</v>
      </c>
      <c r="D2853" s="117">
        <v>4</v>
      </c>
      <c r="E2853" s="117">
        <v>3.5</v>
      </c>
      <c r="F2853" s="117">
        <v>2</v>
      </c>
      <c r="G2853" s="117">
        <v>2</v>
      </c>
      <c r="H2853" s="117">
        <v>0.1</v>
      </c>
      <c r="J2853" s="235">
        <f t="shared" si="132"/>
        <v>17</v>
      </c>
      <c r="K2853" s="236">
        <f t="shared" si="134"/>
        <v>4</v>
      </c>
      <c r="L2853" s="236">
        <f t="shared" si="133"/>
        <v>8.5</v>
      </c>
    </row>
    <row r="2854" spans="1:12" hidden="1" x14ac:dyDescent="0.35">
      <c r="A2854" s="117">
        <v>17</v>
      </c>
      <c r="B2854" s="117">
        <v>187</v>
      </c>
      <c r="C2854" s="119">
        <v>8.3099999999999987</v>
      </c>
      <c r="D2854" s="117">
        <v>3.2</v>
      </c>
      <c r="E2854" s="117">
        <v>2.9</v>
      </c>
      <c r="F2854" s="117">
        <v>3</v>
      </c>
      <c r="J2854" s="235">
        <f t="shared" si="132"/>
        <v>17</v>
      </c>
      <c r="K2854" s="236">
        <f t="shared" si="134"/>
        <v>3.2</v>
      </c>
      <c r="L2854" s="236">
        <f t="shared" si="133"/>
        <v>8.3099999999999987</v>
      </c>
    </row>
    <row r="2855" spans="1:12" hidden="1" x14ac:dyDescent="0.35">
      <c r="A2855" s="117">
        <v>17</v>
      </c>
      <c r="B2855" s="117">
        <v>188</v>
      </c>
      <c r="C2855" s="119">
        <v>9.43</v>
      </c>
      <c r="D2855" s="117">
        <v>4.8</v>
      </c>
      <c r="E2855" s="117">
        <v>4.4000000000000004</v>
      </c>
      <c r="F2855" s="117">
        <v>2</v>
      </c>
      <c r="G2855" s="117">
        <v>2</v>
      </c>
      <c r="H2855" s="117">
        <v>0.1</v>
      </c>
      <c r="J2855" s="235">
        <f t="shared" si="132"/>
        <v>17</v>
      </c>
      <c r="K2855" s="236">
        <f t="shared" si="134"/>
        <v>4.8</v>
      </c>
      <c r="L2855" s="236">
        <f t="shared" si="133"/>
        <v>9.43</v>
      </c>
    </row>
    <row r="2856" spans="1:12" hidden="1" x14ac:dyDescent="0.35">
      <c r="A2856" s="117">
        <v>17</v>
      </c>
      <c r="B2856" s="117">
        <v>189</v>
      </c>
      <c r="C2856" s="119">
        <v>9.379999999999999</v>
      </c>
      <c r="D2856" s="117">
        <v>5.2</v>
      </c>
      <c r="E2856" s="117">
        <v>4.7</v>
      </c>
      <c r="F2856" s="117">
        <v>2</v>
      </c>
      <c r="G2856" s="117">
        <v>2</v>
      </c>
      <c r="H2856" s="117">
        <v>0.1</v>
      </c>
      <c r="J2856" s="235">
        <f t="shared" si="132"/>
        <v>17</v>
      </c>
      <c r="K2856" s="236">
        <f t="shared" si="134"/>
        <v>5.2</v>
      </c>
      <c r="L2856" s="236">
        <f t="shared" si="133"/>
        <v>9.379999999999999</v>
      </c>
    </row>
    <row r="2857" spans="1:12" hidden="1" x14ac:dyDescent="0.35">
      <c r="A2857" s="117">
        <v>17</v>
      </c>
      <c r="B2857" s="117">
        <v>190</v>
      </c>
      <c r="C2857" s="119">
        <v>9.4</v>
      </c>
      <c r="D2857" s="117">
        <v>4.9000000000000004</v>
      </c>
      <c r="E2857" s="117">
        <v>4.0999999999999996</v>
      </c>
      <c r="F2857" s="117">
        <v>2</v>
      </c>
      <c r="G2857" s="117">
        <v>2</v>
      </c>
      <c r="H2857" s="117">
        <v>0.1</v>
      </c>
      <c r="J2857" s="235">
        <f t="shared" si="132"/>
        <v>17</v>
      </c>
      <c r="K2857" s="236">
        <f t="shared" si="134"/>
        <v>4.9000000000000004</v>
      </c>
      <c r="L2857" s="236">
        <f t="shared" si="133"/>
        <v>9.4</v>
      </c>
    </row>
    <row r="2858" spans="1:12" hidden="1" x14ac:dyDescent="0.35">
      <c r="A2858" s="117">
        <v>17</v>
      </c>
      <c r="B2858" s="117">
        <v>191</v>
      </c>
      <c r="C2858" s="119">
        <v>9.1999999999999993</v>
      </c>
      <c r="D2858" s="117">
        <v>4.9000000000000004</v>
      </c>
      <c r="E2858" s="117">
        <v>4.4000000000000004</v>
      </c>
      <c r="F2858" s="117">
        <v>2</v>
      </c>
      <c r="G2858" s="117">
        <v>2</v>
      </c>
      <c r="H2858" s="117">
        <v>0.1</v>
      </c>
      <c r="J2858" s="235">
        <f t="shared" si="132"/>
        <v>17</v>
      </c>
      <c r="K2858" s="236">
        <f t="shared" si="134"/>
        <v>4.9000000000000004</v>
      </c>
      <c r="L2858" s="236">
        <f t="shared" si="133"/>
        <v>9.1999999999999993</v>
      </c>
    </row>
    <row r="2859" spans="1:12" hidden="1" x14ac:dyDescent="0.35">
      <c r="A2859" s="117">
        <v>17</v>
      </c>
      <c r="B2859" s="117">
        <v>192</v>
      </c>
      <c r="C2859" s="119">
        <v>9.4599999999999991</v>
      </c>
      <c r="D2859" s="117">
        <v>5.3</v>
      </c>
      <c r="E2859" s="117">
        <v>4.8</v>
      </c>
      <c r="F2859" s="117">
        <v>2</v>
      </c>
      <c r="G2859" s="117">
        <v>2</v>
      </c>
      <c r="H2859" s="117">
        <v>0.1</v>
      </c>
      <c r="J2859" s="235">
        <f t="shared" si="132"/>
        <v>17</v>
      </c>
      <c r="K2859" s="236">
        <f t="shared" si="134"/>
        <v>5.3</v>
      </c>
      <c r="L2859" s="236">
        <f t="shared" si="133"/>
        <v>9.4599999999999991</v>
      </c>
    </row>
    <row r="2860" spans="1:12" hidden="1" x14ac:dyDescent="0.35">
      <c r="A2860" s="117">
        <v>17</v>
      </c>
      <c r="B2860" s="117">
        <v>193</v>
      </c>
      <c r="C2860" s="119">
        <v>9.51</v>
      </c>
      <c r="D2860" s="117">
        <v>5.6</v>
      </c>
      <c r="E2860" s="117">
        <v>5.0999999999999996</v>
      </c>
      <c r="F2860" s="117">
        <v>2</v>
      </c>
      <c r="G2860" s="117">
        <v>2</v>
      </c>
      <c r="H2860" s="117">
        <v>0.1</v>
      </c>
      <c r="J2860" s="235">
        <f t="shared" si="132"/>
        <v>17</v>
      </c>
      <c r="K2860" s="236">
        <f t="shared" si="134"/>
        <v>5.6</v>
      </c>
      <c r="L2860" s="236">
        <f t="shared" si="133"/>
        <v>9.51</v>
      </c>
    </row>
    <row r="2861" spans="1:12" hidden="1" x14ac:dyDescent="0.35">
      <c r="A2861" s="117">
        <v>17</v>
      </c>
      <c r="B2861" s="117">
        <v>194</v>
      </c>
      <c r="C2861" s="119">
        <v>7.8</v>
      </c>
      <c r="D2861" s="117">
        <v>2.9</v>
      </c>
      <c r="E2861" s="117">
        <v>2.6</v>
      </c>
      <c r="F2861" s="117">
        <v>3</v>
      </c>
      <c r="J2861" s="235">
        <f t="shared" si="132"/>
        <v>17</v>
      </c>
      <c r="K2861" s="236">
        <f t="shared" si="134"/>
        <v>2.9</v>
      </c>
      <c r="L2861" s="236">
        <f t="shared" si="133"/>
        <v>7.8</v>
      </c>
    </row>
    <row r="2862" spans="1:12" hidden="1" x14ac:dyDescent="0.35">
      <c r="A2862" s="117">
        <v>17</v>
      </c>
      <c r="B2862" s="117">
        <v>195</v>
      </c>
      <c r="C2862" s="119">
        <v>7.75</v>
      </c>
      <c r="D2862" s="117">
        <v>2.7</v>
      </c>
      <c r="E2862" s="117">
        <v>2.2999999999999998</v>
      </c>
      <c r="F2862" s="117">
        <v>3</v>
      </c>
      <c r="J2862" s="235">
        <f t="shared" si="132"/>
        <v>17</v>
      </c>
      <c r="K2862" s="236">
        <f t="shared" si="134"/>
        <v>2.7</v>
      </c>
      <c r="L2862" s="236">
        <f t="shared" si="133"/>
        <v>7.75</v>
      </c>
    </row>
    <row r="2863" spans="1:12" hidden="1" x14ac:dyDescent="0.35">
      <c r="A2863" s="117">
        <v>17</v>
      </c>
      <c r="B2863" s="117">
        <v>196</v>
      </c>
      <c r="C2863" s="119">
        <v>7.68</v>
      </c>
      <c r="D2863" s="117">
        <v>2.7</v>
      </c>
      <c r="E2863" s="117">
        <v>2.2000000000000002</v>
      </c>
      <c r="F2863" s="117">
        <v>3</v>
      </c>
      <c r="J2863" s="235">
        <f t="shared" si="132"/>
        <v>17</v>
      </c>
      <c r="K2863" s="236">
        <f t="shared" si="134"/>
        <v>2.7</v>
      </c>
      <c r="L2863" s="236">
        <f t="shared" si="133"/>
        <v>7.68</v>
      </c>
    </row>
    <row r="2864" spans="1:12" hidden="1" x14ac:dyDescent="0.35">
      <c r="A2864" s="117">
        <v>17</v>
      </c>
      <c r="B2864" s="117">
        <v>197</v>
      </c>
      <c r="C2864" s="119">
        <v>7.93</v>
      </c>
      <c r="D2864" s="117">
        <v>2.9</v>
      </c>
      <c r="E2864" s="117">
        <v>2.4</v>
      </c>
      <c r="F2864" s="117">
        <v>3</v>
      </c>
      <c r="J2864" s="235">
        <f t="shared" si="132"/>
        <v>17</v>
      </c>
      <c r="K2864" s="236">
        <f t="shared" si="134"/>
        <v>2.9</v>
      </c>
      <c r="L2864" s="236">
        <f t="shared" si="133"/>
        <v>7.93</v>
      </c>
    </row>
    <row r="2865" spans="1:12" hidden="1" x14ac:dyDescent="0.35">
      <c r="A2865" s="117">
        <v>17</v>
      </c>
      <c r="B2865" s="117">
        <v>198</v>
      </c>
      <c r="C2865" s="119">
        <v>7.06</v>
      </c>
      <c r="D2865" s="117">
        <v>2</v>
      </c>
      <c r="E2865" s="117">
        <v>1.8</v>
      </c>
      <c r="F2865" s="117">
        <v>3</v>
      </c>
      <c r="J2865" s="235">
        <f t="shared" si="132"/>
        <v>17</v>
      </c>
      <c r="K2865" s="236">
        <f t="shared" si="134"/>
        <v>2</v>
      </c>
      <c r="L2865" s="236">
        <f t="shared" si="133"/>
        <v>7.06</v>
      </c>
    </row>
    <row r="2866" spans="1:12" hidden="1" x14ac:dyDescent="0.35">
      <c r="A2866" s="117">
        <v>17</v>
      </c>
      <c r="B2866" s="117">
        <v>199</v>
      </c>
      <c r="C2866" s="119">
        <v>7.7</v>
      </c>
      <c r="D2866" s="117">
        <v>2.4</v>
      </c>
      <c r="E2866" s="117">
        <v>2.2000000000000002</v>
      </c>
      <c r="F2866" s="117">
        <v>3</v>
      </c>
      <c r="J2866" s="235">
        <f t="shared" si="132"/>
        <v>17</v>
      </c>
      <c r="K2866" s="236">
        <f t="shared" si="134"/>
        <v>2.4</v>
      </c>
      <c r="L2866" s="236">
        <f t="shared" si="133"/>
        <v>7.7</v>
      </c>
    </row>
    <row r="2867" spans="1:12" hidden="1" x14ac:dyDescent="0.35">
      <c r="A2867" s="117">
        <v>17</v>
      </c>
      <c r="B2867" s="117">
        <v>200</v>
      </c>
      <c r="C2867" s="119">
        <v>7.83</v>
      </c>
      <c r="D2867" s="117">
        <v>2.7</v>
      </c>
      <c r="E2867" s="117">
        <v>2.2999999999999998</v>
      </c>
      <c r="F2867" s="117">
        <v>3</v>
      </c>
      <c r="J2867" s="235">
        <f t="shared" si="132"/>
        <v>17</v>
      </c>
      <c r="K2867" s="236">
        <f t="shared" si="134"/>
        <v>2.7</v>
      </c>
      <c r="L2867" s="236">
        <f t="shared" si="133"/>
        <v>7.83</v>
      </c>
    </row>
    <row r="2868" spans="1:12" hidden="1" x14ac:dyDescent="0.35">
      <c r="A2868" s="117">
        <v>18</v>
      </c>
      <c r="B2868" s="123">
        <v>1</v>
      </c>
      <c r="C2868" s="119">
        <v>13.319999999999999</v>
      </c>
      <c r="D2868" s="117">
        <v>12.6</v>
      </c>
      <c r="E2868" s="117">
        <v>11.5</v>
      </c>
      <c r="F2868" s="117">
        <v>2</v>
      </c>
      <c r="G2868" s="117">
        <v>2</v>
      </c>
      <c r="H2868" s="117">
        <v>0.1</v>
      </c>
      <c r="I2868" s="117">
        <v>2</v>
      </c>
      <c r="J2868" s="235">
        <f t="shared" si="132"/>
        <v>18</v>
      </c>
      <c r="K2868" s="236">
        <f t="shared" si="134"/>
        <v>12.6</v>
      </c>
      <c r="L2868" s="236">
        <f t="shared" si="133"/>
        <v>13.319999999999999</v>
      </c>
    </row>
    <row r="2869" spans="1:12" hidden="1" x14ac:dyDescent="0.35">
      <c r="A2869" s="117">
        <v>18</v>
      </c>
      <c r="B2869" s="123">
        <v>2</v>
      </c>
      <c r="C2869" s="119">
        <v>13.780000000000001</v>
      </c>
      <c r="D2869" s="117">
        <v>13.4</v>
      </c>
      <c r="E2869" s="117">
        <v>11.8</v>
      </c>
      <c r="F2869" s="117">
        <v>2</v>
      </c>
      <c r="G2869" s="117">
        <v>2</v>
      </c>
      <c r="H2869" s="117">
        <v>0.1</v>
      </c>
      <c r="I2869" s="117">
        <v>2</v>
      </c>
      <c r="J2869" s="235">
        <f t="shared" si="132"/>
        <v>18</v>
      </c>
      <c r="K2869" s="236">
        <f t="shared" si="134"/>
        <v>13.4</v>
      </c>
      <c r="L2869" s="236">
        <f t="shared" si="133"/>
        <v>13.780000000000001</v>
      </c>
    </row>
    <row r="2870" spans="1:12" hidden="1" x14ac:dyDescent="0.35">
      <c r="A2870" s="117">
        <v>18</v>
      </c>
      <c r="B2870" s="123">
        <v>3</v>
      </c>
      <c r="C2870" s="119">
        <v>14.38</v>
      </c>
      <c r="D2870" s="117">
        <v>18.3</v>
      </c>
      <c r="E2870" s="117">
        <v>16.7</v>
      </c>
      <c r="F2870" s="117">
        <v>2</v>
      </c>
      <c r="G2870" s="117">
        <v>2</v>
      </c>
      <c r="H2870" s="117">
        <v>0.2</v>
      </c>
      <c r="I2870" s="117">
        <v>2</v>
      </c>
      <c r="J2870" s="235">
        <f t="shared" si="132"/>
        <v>18</v>
      </c>
      <c r="K2870" s="236">
        <f t="shared" si="134"/>
        <v>18.3</v>
      </c>
      <c r="L2870" s="236">
        <f t="shared" si="133"/>
        <v>14.38</v>
      </c>
    </row>
    <row r="2871" spans="1:12" hidden="1" x14ac:dyDescent="0.35">
      <c r="A2871" s="117">
        <v>18</v>
      </c>
      <c r="B2871" s="123">
        <v>4</v>
      </c>
      <c r="C2871" s="119">
        <v>13.27</v>
      </c>
      <c r="D2871" s="117">
        <v>10.8</v>
      </c>
      <c r="E2871" s="117">
        <v>10.199999999999999</v>
      </c>
      <c r="F2871" s="117">
        <v>2</v>
      </c>
      <c r="G2871" s="117">
        <v>2</v>
      </c>
      <c r="H2871" s="117">
        <v>1.5</v>
      </c>
      <c r="I2871" s="117">
        <v>2</v>
      </c>
      <c r="J2871" s="235">
        <f t="shared" si="132"/>
        <v>18</v>
      </c>
      <c r="K2871" s="236">
        <f t="shared" si="134"/>
        <v>10.8</v>
      </c>
      <c r="L2871" s="236">
        <f t="shared" si="133"/>
        <v>13.27</v>
      </c>
    </row>
    <row r="2872" spans="1:12" hidden="1" x14ac:dyDescent="0.35">
      <c r="A2872" s="117">
        <v>18</v>
      </c>
      <c r="B2872" s="123">
        <v>5</v>
      </c>
      <c r="C2872" s="119">
        <v>14</v>
      </c>
      <c r="D2872" s="117">
        <v>16.5</v>
      </c>
      <c r="E2872" s="117">
        <v>14</v>
      </c>
      <c r="F2872" s="117">
        <v>2</v>
      </c>
      <c r="G2872" s="117">
        <v>2</v>
      </c>
      <c r="H2872" s="117">
        <v>0.2</v>
      </c>
      <c r="I2872" s="117">
        <v>2</v>
      </c>
      <c r="J2872" s="235">
        <f t="shared" si="132"/>
        <v>18</v>
      </c>
      <c r="K2872" s="236">
        <f t="shared" si="134"/>
        <v>16.5</v>
      </c>
      <c r="L2872" s="236">
        <f t="shared" si="133"/>
        <v>14</v>
      </c>
    </row>
    <row r="2873" spans="1:12" hidden="1" x14ac:dyDescent="0.35">
      <c r="A2873" s="117">
        <v>18</v>
      </c>
      <c r="B2873" s="123">
        <v>6</v>
      </c>
      <c r="C2873" s="119">
        <v>14.16</v>
      </c>
      <c r="D2873" s="117">
        <v>14.7</v>
      </c>
      <c r="E2873" s="117">
        <v>13.6</v>
      </c>
      <c r="F2873" s="117">
        <v>2</v>
      </c>
      <c r="G2873" s="117">
        <v>2</v>
      </c>
      <c r="H2873" s="117">
        <v>0.2</v>
      </c>
      <c r="I2873" s="117">
        <v>2</v>
      </c>
      <c r="J2873" s="235">
        <f t="shared" si="132"/>
        <v>18</v>
      </c>
      <c r="K2873" s="236">
        <f t="shared" si="134"/>
        <v>14.7</v>
      </c>
      <c r="L2873" s="236">
        <f t="shared" si="133"/>
        <v>14.16</v>
      </c>
    </row>
    <row r="2874" spans="1:12" hidden="1" x14ac:dyDescent="0.35">
      <c r="A2874" s="117">
        <v>18</v>
      </c>
      <c r="B2874" s="123">
        <v>7</v>
      </c>
      <c r="C2874" s="119">
        <v>14</v>
      </c>
      <c r="D2874" s="117">
        <v>13.9</v>
      </c>
      <c r="E2874" s="117">
        <v>12.5</v>
      </c>
      <c r="F2874" s="117">
        <v>2</v>
      </c>
      <c r="G2874" s="117">
        <v>2</v>
      </c>
      <c r="H2874" s="117">
        <v>0.2</v>
      </c>
      <c r="I2874" s="117">
        <v>2</v>
      </c>
      <c r="J2874" s="235">
        <f t="shared" si="132"/>
        <v>18</v>
      </c>
      <c r="K2874" s="236">
        <f t="shared" si="134"/>
        <v>13.9</v>
      </c>
      <c r="L2874" s="236">
        <f t="shared" si="133"/>
        <v>14</v>
      </c>
    </row>
    <row r="2875" spans="1:12" hidden="1" x14ac:dyDescent="0.35">
      <c r="A2875" s="117">
        <v>18</v>
      </c>
      <c r="B2875" s="123">
        <v>8</v>
      </c>
      <c r="C2875" s="119">
        <v>13.969999999999999</v>
      </c>
      <c r="D2875" s="117">
        <v>13.1</v>
      </c>
      <c r="E2875" s="117">
        <v>11.3</v>
      </c>
      <c r="F2875" s="117">
        <v>2</v>
      </c>
      <c r="G2875" s="117">
        <v>2</v>
      </c>
      <c r="H2875" s="117">
        <v>0.1</v>
      </c>
      <c r="I2875" s="117">
        <v>2</v>
      </c>
      <c r="J2875" s="235">
        <f t="shared" si="132"/>
        <v>18</v>
      </c>
      <c r="K2875" s="236">
        <f t="shared" si="134"/>
        <v>13.1</v>
      </c>
      <c r="L2875" s="236">
        <f t="shared" si="133"/>
        <v>13.969999999999999</v>
      </c>
    </row>
    <row r="2876" spans="1:12" hidden="1" x14ac:dyDescent="0.35">
      <c r="A2876" s="117">
        <v>18</v>
      </c>
      <c r="B2876" s="123">
        <v>9</v>
      </c>
      <c r="C2876" s="119">
        <v>10.53</v>
      </c>
      <c r="D2876" s="117">
        <v>7.7</v>
      </c>
      <c r="E2876" s="117">
        <v>7.1</v>
      </c>
      <c r="F2876" s="117">
        <v>2</v>
      </c>
      <c r="G2876" s="117">
        <v>2</v>
      </c>
      <c r="H2876" s="117">
        <v>0.1</v>
      </c>
      <c r="I2876" s="117">
        <v>2</v>
      </c>
      <c r="J2876" s="235">
        <f t="shared" si="132"/>
        <v>18</v>
      </c>
      <c r="K2876" s="236">
        <f t="shared" si="134"/>
        <v>7.7</v>
      </c>
      <c r="L2876" s="236">
        <f t="shared" si="133"/>
        <v>10.53</v>
      </c>
    </row>
    <row r="2877" spans="1:12" hidden="1" x14ac:dyDescent="0.35">
      <c r="A2877" s="117">
        <v>18</v>
      </c>
      <c r="B2877" s="123">
        <v>10</v>
      </c>
      <c r="C2877" s="119">
        <v>9.84</v>
      </c>
      <c r="D2877" s="117">
        <v>6.5</v>
      </c>
      <c r="E2877" s="117">
        <v>5.7</v>
      </c>
      <c r="F2877" s="117">
        <v>2</v>
      </c>
      <c r="G2877" s="117">
        <v>2</v>
      </c>
      <c r="H2877" s="117">
        <v>0.1</v>
      </c>
      <c r="I2877" s="117">
        <v>1</v>
      </c>
      <c r="J2877" s="235">
        <f t="shared" si="132"/>
        <v>18</v>
      </c>
      <c r="K2877" s="236">
        <f t="shared" si="134"/>
        <v>6.5</v>
      </c>
      <c r="L2877" s="236">
        <f t="shared" si="133"/>
        <v>9.84</v>
      </c>
    </row>
    <row r="2878" spans="1:12" hidden="1" x14ac:dyDescent="0.35">
      <c r="A2878" s="117">
        <v>18</v>
      </c>
      <c r="B2878" s="123">
        <v>11</v>
      </c>
      <c r="C2878" s="119">
        <v>9.76</v>
      </c>
      <c r="D2878" s="117">
        <v>6.1</v>
      </c>
      <c r="E2878" s="117">
        <v>5.6</v>
      </c>
      <c r="F2878" s="117">
        <v>2</v>
      </c>
      <c r="G2878" s="117">
        <v>2</v>
      </c>
      <c r="I2878" s="117">
        <v>2</v>
      </c>
      <c r="J2878" s="235">
        <f t="shared" si="132"/>
        <v>18</v>
      </c>
      <c r="K2878" s="236">
        <f t="shared" si="134"/>
        <v>6.1</v>
      </c>
      <c r="L2878" s="236">
        <f t="shared" si="133"/>
        <v>9.76</v>
      </c>
    </row>
    <row r="2879" spans="1:12" hidden="1" x14ac:dyDescent="0.35">
      <c r="A2879" s="117">
        <v>18</v>
      </c>
      <c r="B2879" s="123">
        <v>12</v>
      </c>
      <c r="C2879" s="119">
        <v>8.5299999999999994</v>
      </c>
      <c r="D2879" s="117">
        <v>3.9</v>
      </c>
      <c r="E2879" s="117">
        <v>3.5</v>
      </c>
      <c r="F2879" s="117">
        <v>3</v>
      </c>
      <c r="I2879" s="117">
        <v>2</v>
      </c>
      <c r="J2879" s="235">
        <f t="shared" si="132"/>
        <v>18</v>
      </c>
      <c r="K2879" s="236">
        <f t="shared" si="134"/>
        <v>3.9</v>
      </c>
      <c r="L2879" s="236">
        <f t="shared" si="133"/>
        <v>8.5299999999999994</v>
      </c>
    </row>
    <row r="2880" spans="1:12" hidden="1" x14ac:dyDescent="0.35">
      <c r="A2880" s="117">
        <v>18</v>
      </c>
      <c r="B2880" s="117">
        <v>13</v>
      </c>
      <c r="C2880" s="119">
        <v>8.24</v>
      </c>
      <c r="D2880" s="117">
        <v>3.6</v>
      </c>
      <c r="E2880" s="117">
        <v>3.3</v>
      </c>
      <c r="F2880" s="117">
        <v>3</v>
      </c>
      <c r="J2880" s="235">
        <f t="shared" si="132"/>
        <v>18</v>
      </c>
      <c r="K2880" s="236">
        <f t="shared" si="134"/>
        <v>3.6</v>
      </c>
      <c r="L2880" s="236">
        <f t="shared" si="133"/>
        <v>8.24</v>
      </c>
    </row>
    <row r="2881" spans="1:12" hidden="1" x14ac:dyDescent="0.35">
      <c r="A2881" s="117">
        <v>18</v>
      </c>
      <c r="B2881" s="117">
        <v>14</v>
      </c>
      <c r="C2881" s="119">
        <v>6.35</v>
      </c>
      <c r="D2881" s="117">
        <v>1.6</v>
      </c>
      <c r="E2881" s="117">
        <v>1.4</v>
      </c>
      <c r="F2881" s="117">
        <v>3</v>
      </c>
      <c r="J2881" s="235">
        <f t="shared" si="132"/>
        <v>18</v>
      </c>
      <c r="K2881" s="236">
        <f t="shared" si="134"/>
        <v>1.6</v>
      </c>
      <c r="L2881" s="236">
        <f t="shared" si="133"/>
        <v>6.35</v>
      </c>
    </row>
    <row r="2882" spans="1:12" hidden="1" x14ac:dyDescent="0.35">
      <c r="A2882" s="117">
        <v>18</v>
      </c>
      <c r="B2882" s="117">
        <v>15</v>
      </c>
      <c r="C2882" s="119">
        <v>6.2799999999999994</v>
      </c>
      <c r="D2882" s="117">
        <v>1.8</v>
      </c>
      <c r="E2882" s="117">
        <v>1.6</v>
      </c>
      <c r="F2882" s="117">
        <v>3</v>
      </c>
      <c r="J2882" s="235">
        <f t="shared" si="132"/>
        <v>18</v>
      </c>
      <c r="K2882" s="236">
        <f t="shared" si="134"/>
        <v>1.8</v>
      </c>
      <c r="L2882" s="236">
        <f t="shared" si="133"/>
        <v>6.2799999999999994</v>
      </c>
    </row>
    <row r="2883" spans="1:12" hidden="1" x14ac:dyDescent="0.35">
      <c r="A2883" s="117">
        <v>18</v>
      </c>
      <c r="B2883" s="117">
        <v>16</v>
      </c>
      <c r="C2883" s="119">
        <v>5.82</v>
      </c>
      <c r="D2883" s="117">
        <v>1.4</v>
      </c>
      <c r="E2883" s="117">
        <v>1.2</v>
      </c>
      <c r="F2883" s="117">
        <v>3</v>
      </c>
      <c r="J2883" s="235">
        <f t="shared" si="132"/>
        <v>18</v>
      </c>
      <c r="K2883" s="236">
        <f t="shared" si="134"/>
        <v>1.4</v>
      </c>
      <c r="L2883" s="236">
        <f t="shared" si="133"/>
        <v>5.82</v>
      </c>
    </row>
  </sheetData>
  <autoFilter ref="A17:J2883" xr:uid="{00000000-0009-0000-0000-000001000000}">
    <filterColumn colId="0">
      <filters>
        <filter val="5"/>
      </filters>
    </filterColumn>
  </autoFilter>
  <pageMargins left="0.75" right="0.75" top="1" bottom="1" header="0" footer="0"/>
  <pageSetup orientation="portrait" horizontalDpi="4294967293" verticalDpi="4294967293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1"/>
  <dimension ref="A1:AQ41"/>
  <sheetViews>
    <sheetView zoomScaleNormal="100" workbookViewId="0">
      <pane xSplit="1" ySplit="3" topLeftCell="B4" activePane="bottomRight" state="frozen"/>
      <selection activeCell="L388" activeCellId="1" sqref="O440 L388"/>
      <selection pane="topRight" activeCell="L388" activeCellId="1" sqref="O440 L388"/>
      <selection pane="bottomLeft" activeCell="L388" activeCellId="1" sqref="O440 L388"/>
      <selection pane="bottomRight" activeCell="A46" sqref="A46"/>
    </sheetView>
  </sheetViews>
  <sheetFormatPr baseColWidth="10" defaultRowHeight="12.5" x14ac:dyDescent="0.25"/>
  <cols>
    <col min="1" max="1" width="7.453125" customWidth="1"/>
    <col min="2" max="2" width="4.1796875" bestFit="1" customWidth="1"/>
    <col min="3" max="10" width="4.453125" bestFit="1" customWidth="1"/>
    <col min="11" max="11" width="5.26953125" bestFit="1" customWidth="1"/>
    <col min="12" max="12" width="5" bestFit="1" customWidth="1"/>
    <col min="13" max="14" width="5.26953125" bestFit="1" customWidth="1"/>
    <col min="15" max="15" width="5.26953125" customWidth="1"/>
    <col min="16" max="16" width="5.26953125" bestFit="1" customWidth="1"/>
    <col min="17" max="17" width="5.26953125" customWidth="1"/>
    <col min="18" max="18" width="5.26953125" bestFit="1" customWidth="1"/>
    <col min="19" max="19" width="7.453125" customWidth="1"/>
    <col min="20" max="20" width="5.26953125" bestFit="1" customWidth="1"/>
    <col min="21" max="21" width="5.54296875" bestFit="1" customWidth="1"/>
    <col min="22" max="22" width="5.26953125" bestFit="1" customWidth="1"/>
    <col min="23" max="31" width="5.54296875" bestFit="1" customWidth="1"/>
    <col min="32" max="32" width="5.26953125" bestFit="1" customWidth="1"/>
    <col min="33" max="41" width="5.54296875" bestFit="1" customWidth="1"/>
  </cols>
  <sheetData>
    <row r="1" spans="1:43" ht="18" x14ac:dyDescent="0.4">
      <c r="A1" t="s">
        <v>0</v>
      </c>
      <c r="R1" t="s">
        <v>1</v>
      </c>
      <c r="S1" s="1">
        <f>SUM(B41:AO41)</f>
        <v>0</v>
      </c>
    </row>
    <row r="3" spans="1:43" x14ac:dyDescent="0.25">
      <c r="A3" s="2" t="s">
        <v>2</v>
      </c>
      <c r="B3" s="3" t="s">
        <v>3</v>
      </c>
      <c r="C3" s="4" t="s">
        <v>4</v>
      </c>
      <c r="D3" s="3" t="s">
        <v>5</v>
      </c>
      <c r="E3" s="4" t="s">
        <v>6</v>
      </c>
      <c r="F3" s="3" t="s">
        <v>7</v>
      </c>
      <c r="G3" s="4" t="s">
        <v>8</v>
      </c>
      <c r="H3" s="3" t="s">
        <v>9</v>
      </c>
      <c r="I3" s="4" t="s">
        <v>10</v>
      </c>
      <c r="J3" s="3" t="s">
        <v>11</v>
      </c>
      <c r="K3" s="4" t="s">
        <v>12</v>
      </c>
      <c r="L3" s="3" t="s">
        <v>13</v>
      </c>
      <c r="M3" s="4" t="s">
        <v>14</v>
      </c>
      <c r="N3" s="3" t="s">
        <v>15</v>
      </c>
      <c r="O3" s="4" t="s">
        <v>16</v>
      </c>
      <c r="P3" s="3" t="s">
        <v>17</v>
      </c>
      <c r="Q3" s="4" t="s">
        <v>18</v>
      </c>
      <c r="R3" s="3" t="s">
        <v>19</v>
      </c>
      <c r="S3" s="4" t="s">
        <v>20</v>
      </c>
      <c r="T3" s="3" t="s">
        <v>21</v>
      </c>
      <c r="U3" s="4" t="s">
        <v>22</v>
      </c>
      <c r="V3" s="3" t="s">
        <v>23</v>
      </c>
      <c r="W3" s="4" t="s">
        <v>24</v>
      </c>
      <c r="X3" s="3" t="s">
        <v>25</v>
      </c>
      <c r="Y3" s="4" t="s">
        <v>26</v>
      </c>
      <c r="Z3" s="3" t="s">
        <v>27</v>
      </c>
      <c r="AA3" s="4" t="s">
        <v>28</v>
      </c>
      <c r="AB3" s="3" t="s">
        <v>29</v>
      </c>
      <c r="AC3" s="4" t="s">
        <v>30</v>
      </c>
      <c r="AD3" s="3" t="s">
        <v>31</v>
      </c>
      <c r="AE3" s="4" t="s">
        <v>32</v>
      </c>
      <c r="AF3" s="3" t="s">
        <v>33</v>
      </c>
      <c r="AG3" s="4" t="s">
        <v>34</v>
      </c>
      <c r="AH3" s="3" t="s">
        <v>35</v>
      </c>
      <c r="AI3" s="4" t="s">
        <v>36</v>
      </c>
      <c r="AJ3" s="3" t="s">
        <v>37</v>
      </c>
      <c r="AK3" s="4" t="s">
        <v>38</v>
      </c>
      <c r="AL3" s="3" t="s">
        <v>39</v>
      </c>
      <c r="AM3" s="4" t="s">
        <v>40</v>
      </c>
      <c r="AN3" s="3" t="s">
        <v>41</v>
      </c>
      <c r="AO3" s="4" t="s">
        <v>42</v>
      </c>
      <c r="AQ3" s="78" t="s">
        <v>49</v>
      </c>
    </row>
    <row r="4" spans="1:43" x14ac:dyDescent="0.25">
      <c r="A4" s="5">
        <v>2</v>
      </c>
      <c r="AO4" s="6"/>
      <c r="AQ4">
        <f>SUM(B4:AO4)</f>
        <v>0</v>
      </c>
    </row>
    <row r="5" spans="1:43" x14ac:dyDescent="0.25">
      <c r="A5" s="5">
        <v>2.5</v>
      </c>
      <c r="AO5" s="6"/>
      <c r="AQ5">
        <f t="shared" ref="AQ5:AQ40" si="0">SUM(B5:AO5)</f>
        <v>0</v>
      </c>
    </row>
    <row r="6" spans="1:43" x14ac:dyDescent="0.25">
      <c r="A6" s="5">
        <v>3</v>
      </c>
      <c r="AO6" s="6"/>
      <c r="AQ6">
        <f t="shared" si="0"/>
        <v>0</v>
      </c>
    </row>
    <row r="7" spans="1:43" x14ac:dyDescent="0.25">
      <c r="A7" s="5">
        <v>3.5</v>
      </c>
      <c r="AO7" s="6"/>
      <c r="AQ7">
        <f t="shared" si="0"/>
        <v>0</v>
      </c>
    </row>
    <row r="8" spans="1:43" x14ac:dyDescent="0.25">
      <c r="A8" s="5">
        <v>4</v>
      </c>
      <c r="AO8" s="6"/>
      <c r="AQ8">
        <f t="shared" si="0"/>
        <v>0</v>
      </c>
    </row>
    <row r="9" spans="1:43" x14ac:dyDescent="0.25">
      <c r="A9" s="5">
        <v>4.5</v>
      </c>
      <c r="AO9" s="6"/>
      <c r="AQ9">
        <f t="shared" si="0"/>
        <v>0</v>
      </c>
    </row>
    <row r="10" spans="1:43" x14ac:dyDescent="0.25">
      <c r="A10" s="5">
        <v>5</v>
      </c>
      <c r="AO10" s="6"/>
      <c r="AQ10">
        <f t="shared" si="0"/>
        <v>0</v>
      </c>
    </row>
    <row r="11" spans="1:43" x14ac:dyDescent="0.25">
      <c r="A11" s="5">
        <v>5.5</v>
      </c>
      <c r="AO11" s="6"/>
      <c r="AQ11">
        <f t="shared" si="0"/>
        <v>0</v>
      </c>
    </row>
    <row r="12" spans="1:43" x14ac:dyDescent="0.25">
      <c r="A12" s="5">
        <v>6</v>
      </c>
      <c r="AO12" s="6"/>
      <c r="AQ12">
        <f t="shared" si="0"/>
        <v>0</v>
      </c>
    </row>
    <row r="13" spans="1:43" x14ac:dyDescent="0.25">
      <c r="A13" s="5">
        <v>6.5</v>
      </c>
      <c r="AO13" s="6"/>
      <c r="AQ13">
        <f t="shared" si="0"/>
        <v>0</v>
      </c>
    </row>
    <row r="14" spans="1:43" x14ac:dyDescent="0.25">
      <c r="A14" s="5">
        <v>7</v>
      </c>
      <c r="AO14" s="6"/>
      <c r="AQ14">
        <f t="shared" si="0"/>
        <v>0</v>
      </c>
    </row>
    <row r="15" spans="1:43" x14ac:dyDescent="0.25">
      <c r="A15" s="5">
        <v>7.5</v>
      </c>
      <c r="AO15" s="6"/>
      <c r="AQ15">
        <f t="shared" si="0"/>
        <v>0</v>
      </c>
    </row>
    <row r="16" spans="1:43" x14ac:dyDescent="0.25">
      <c r="A16" s="5">
        <v>8</v>
      </c>
      <c r="AO16" s="6"/>
      <c r="AQ16">
        <f t="shared" si="0"/>
        <v>0</v>
      </c>
    </row>
    <row r="17" spans="1:43" x14ac:dyDescent="0.25">
      <c r="A17" s="5">
        <v>8.5</v>
      </c>
      <c r="AO17" s="6"/>
      <c r="AQ17">
        <f t="shared" si="0"/>
        <v>0</v>
      </c>
    </row>
    <row r="18" spans="1:43" x14ac:dyDescent="0.25">
      <c r="A18" s="5">
        <v>9</v>
      </c>
      <c r="AO18" s="6"/>
      <c r="AQ18">
        <f t="shared" si="0"/>
        <v>0</v>
      </c>
    </row>
    <row r="19" spans="1:43" x14ac:dyDescent="0.25">
      <c r="A19" s="5">
        <v>9.5</v>
      </c>
      <c r="AO19" s="6"/>
      <c r="AQ19">
        <f t="shared" si="0"/>
        <v>0</v>
      </c>
    </row>
    <row r="20" spans="1:43" x14ac:dyDescent="0.25">
      <c r="A20" s="5">
        <v>10</v>
      </c>
      <c r="AO20" s="6"/>
      <c r="AQ20">
        <f t="shared" si="0"/>
        <v>0</v>
      </c>
    </row>
    <row r="21" spans="1:43" x14ac:dyDescent="0.25">
      <c r="A21" s="5">
        <v>10.5</v>
      </c>
      <c r="AO21" s="6"/>
      <c r="AQ21">
        <f t="shared" si="0"/>
        <v>0</v>
      </c>
    </row>
    <row r="22" spans="1:43" x14ac:dyDescent="0.25">
      <c r="A22" s="5">
        <v>11</v>
      </c>
      <c r="AO22" s="6"/>
      <c r="AQ22">
        <f t="shared" si="0"/>
        <v>0</v>
      </c>
    </row>
    <row r="23" spans="1:43" x14ac:dyDescent="0.25">
      <c r="A23" s="5">
        <v>11.5</v>
      </c>
      <c r="AO23" s="6"/>
      <c r="AQ23">
        <f t="shared" si="0"/>
        <v>0</v>
      </c>
    </row>
    <row r="24" spans="1:43" x14ac:dyDescent="0.25">
      <c r="A24" s="5">
        <v>12</v>
      </c>
      <c r="AO24" s="6"/>
      <c r="AQ24">
        <f t="shared" si="0"/>
        <v>0</v>
      </c>
    </row>
    <row r="25" spans="1:43" x14ac:dyDescent="0.25">
      <c r="A25" s="5">
        <v>12.5</v>
      </c>
      <c r="AO25" s="6"/>
      <c r="AQ25">
        <f t="shared" si="0"/>
        <v>0</v>
      </c>
    </row>
    <row r="26" spans="1:43" x14ac:dyDescent="0.25">
      <c r="A26" s="5">
        <v>13</v>
      </c>
      <c r="AO26" s="6"/>
      <c r="AQ26">
        <f t="shared" si="0"/>
        <v>0</v>
      </c>
    </row>
    <row r="27" spans="1:43" x14ac:dyDescent="0.25">
      <c r="A27" s="5">
        <v>13.5</v>
      </c>
      <c r="AO27" s="6"/>
      <c r="AQ27">
        <f t="shared" si="0"/>
        <v>0</v>
      </c>
    </row>
    <row r="28" spans="1:43" x14ac:dyDescent="0.25">
      <c r="A28" s="5">
        <v>14</v>
      </c>
      <c r="AO28" s="6"/>
      <c r="AQ28">
        <f t="shared" si="0"/>
        <v>0</v>
      </c>
    </row>
    <row r="29" spans="1:43" x14ac:dyDescent="0.25">
      <c r="A29" s="5">
        <v>14.5</v>
      </c>
      <c r="AO29" s="6"/>
      <c r="AQ29">
        <f t="shared" si="0"/>
        <v>0</v>
      </c>
    </row>
    <row r="30" spans="1:43" x14ac:dyDescent="0.25">
      <c r="A30" s="5">
        <v>15</v>
      </c>
      <c r="AO30" s="6"/>
      <c r="AQ30">
        <f t="shared" si="0"/>
        <v>0</v>
      </c>
    </row>
    <row r="31" spans="1:43" x14ac:dyDescent="0.25">
      <c r="A31" s="5">
        <v>15.5</v>
      </c>
      <c r="AO31" s="6"/>
      <c r="AQ31">
        <f t="shared" si="0"/>
        <v>0</v>
      </c>
    </row>
    <row r="32" spans="1:43" x14ac:dyDescent="0.25">
      <c r="A32" s="5">
        <v>16</v>
      </c>
      <c r="AO32" s="6"/>
      <c r="AQ32">
        <f t="shared" si="0"/>
        <v>0</v>
      </c>
    </row>
    <row r="33" spans="1:43" x14ac:dyDescent="0.25">
      <c r="A33" s="5">
        <v>16.5</v>
      </c>
      <c r="AO33" s="6"/>
      <c r="AQ33">
        <f t="shared" si="0"/>
        <v>0</v>
      </c>
    </row>
    <row r="34" spans="1:43" x14ac:dyDescent="0.25">
      <c r="A34" s="5">
        <v>17</v>
      </c>
      <c r="AO34" s="6"/>
      <c r="AQ34">
        <f t="shared" si="0"/>
        <v>0</v>
      </c>
    </row>
    <row r="35" spans="1:43" x14ac:dyDescent="0.25">
      <c r="A35" s="5">
        <v>17.5</v>
      </c>
      <c r="AO35" s="6"/>
      <c r="AQ35">
        <f t="shared" si="0"/>
        <v>0</v>
      </c>
    </row>
    <row r="36" spans="1:43" x14ac:dyDescent="0.25">
      <c r="A36" s="5">
        <v>18</v>
      </c>
      <c r="AO36" s="6"/>
      <c r="AQ36">
        <f t="shared" si="0"/>
        <v>0</v>
      </c>
    </row>
    <row r="37" spans="1:43" x14ac:dyDescent="0.25">
      <c r="A37" s="5">
        <v>18.5</v>
      </c>
      <c r="AO37" s="6"/>
      <c r="AQ37">
        <f t="shared" si="0"/>
        <v>0</v>
      </c>
    </row>
    <row r="38" spans="1:43" x14ac:dyDescent="0.25">
      <c r="A38" s="5">
        <v>19</v>
      </c>
      <c r="AO38" s="6"/>
      <c r="AQ38">
        <f t="shared" si="0"/>
        <v>0</v>
      </c>
    </row>
    <row r="39" spans="1:43" x14ac:dyDescent="0.25">
      <c r="A39" s="5">
        <v>19.5</v>
      </c>
      <c r="AO39" s="6"/>
      <c r="AQ39">
        <f t="shared" si="0"/>
        <v>0</v>
      </c>
    </row>
    <row r="40" spans="1:43" x14ac:dyDescent="0.25">
      <c r="A40" s="7">
        <v>20</v>
      </c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9"/>
      <c r="AQ40">
        <f t="shared" si="0"/>
        <v>0</v>
      </c>
    </row>
    <row r="41" spans="1:43" x14ac:dyDescent="0.25">
      <c r="A41" t="s">
        <v>1</v>
      </c>
      <c r="B41">
        <f t="shared" ref="B41:AO41" si="1">SUM(B4:B40)</f>
        <v>0</v>
      </c>
      <c r="C41">
        <f t="shared" si="1"/>
        <v>0</v>
      </c>
      <c r="D41">
        <f t="shared" si="1"/>
        <v>0</v>
      </c>
      <c r="E41">
        <f t="shared" si="1"/>
        <v>0</v>
      </c>
      <c r="F41">
        <f t="shared" si="1"/>
        <v>0</v>
      </c>
      <c r="G41">
        <f t="shared" si="1"/>
        <v>0</v>
      </c>
      <c r="H41">
        <f t="shared" si="1"/>
        <v>0</v>
      </c>
      <c r="I41">
        <f t="shared" si="1"/>
        <v>0</v>
      </c>
      <c r="J41">
        <f t="shared" si="1"/>
        <v>0</v>
      </c>
      <c r="K41">
        <f t="shared" si="1"/>
        <v>0</v>
      </c>
      <c r="L41">
        <f t="shared" si="1"/>
        <v>0</v>
      </c>
      <c r="M41">
        <f t="shared" si="1"/>
        <v>0</v>
      </c>
      <c r="N41">
        <f t="shared" si="1"/>
        <v>0</v>
      </c>
      <c r="O41">
        <f t="shared" si="1"/>
        <v>0</v>
      </c>
      <c r="P41">
        <f t="shared" si="1"/>
        <v>0</v>
      </c>
      <c r="Q41">
        <f t="shared" si="1"/>
        <v>0</v>
      </c>
      <c r="R41">
        <f t="shared" si="1"/>
        <v>0</v>
      </c>
      <c r="S41">
        <f t="shared" si="1"/>
        <v>0</v>
      </c>
      <c r="T41">
        <f t="shared" si="1"/>
        <v>0</v>
      </c>
      <c r="U41">
        <f t="shared" si="1"/>
        <v>0</v>
      </c>
      <c r="V41">
        <f t="shared" si="1"/>
        <v>0</v>
      </c>
      <c r="W41">
        <f t="shared" si="1"/>
        <v>0</v>
      </c>
      <c r="X41">
        <f t="shared" si="1"/>
        <v>0</v>
      </c>
      <c r="Y41">
        <f t="shared" si="1"/>
        <v>0</v>
      </c>
      <c r="Z41">
        <f t="shared" si="1"/>
        <v>0</v>
      </c>
      <c r="AA41">
        <f t="shared" si="1"/>
        <v>0</v>
      </c>
      <c r="AB41">
        <f t="shared" si="1"/>
        <v>0</v>
      </c>
      <c r="AC41">
        <f t="shared" si="1"/>
        <v>0</v>
      </c>
      <c r="AD41">
        <f t="shared" si="1"/>
        <v>0</v>
      </c>
      <c r="AE41">
        <f t="shared" si="1"/>
        <v>0</v>
      </c>
      <c r="AF41">
        <f t="shared" si="1"/>
        <v>0</v>
      </c>
      <c r="AG41">
        <f t="shared" si="1"/>
        <v>0</v>
      </c>
      <c r="AH41">
        <f t="shared" si="1"/>
        <v>0</v>
      </c>
      <c r="AI41">
        <f t="shared" si="1"/>
        <v>0</v>
      </c>
      <c r="AJ41">
        <f t="shared" si="1"/>
        <v>0</v>
      </c>
      <c r="AK41">
        <f t="shared" si="1"/>
        <v>0</v>
      </c>
      <c r="AL41">
        <f t="shared" si="1"/>
        <v>0</v>
      </c>
      <c r="AM41">
        <f t="shared" si="1"/>
        <v>0</v>
      </c>
      <c r="AN41">
        <f t="shared" si="1"/>
        <v>0</v>
      </c>
      <c r="AO41">
        <f t="shared" si="1"/>
        <v>0</v>
      </c>
      <c r="AQ41">
        <f>SUM(AQ4:AQ40)</f>
        <v>0</v>
      </c>
    </row>
  </sheetData>
  <phoneticPr fontId="0" type="noConversion"/>
  <pageMargins left="0.75" right="0.75" top="1" bottom="1" header="0" footer="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B050"/>
    <pageSetUpPr fitToPage="1"/>
  </sheetPr>
  <dimension ref="O9:P165"/>
  <sheetViews>
    <sheetView topLeftCell="A88" zoomScale="85" zoomScaleNormal="85" workbookViewId="0">
      <selection activeCell="O158" sqref="O158"/>
    </sheetView>
  </sheetViews>
  <sheetFormatPr baseColWidth="10" defaultRowHeight="12.5" x14ac:dyDescent="0.25"/>
  <cols>
    <col min="7" max="7" width="1.54296875" customWidth="1"/>
  </cols>
  <sheetData>
    <row r="9" spans="15:16" x14ac:dyDescent="0.25">
      <c r="O9">
        <v>12</v>
      </c>
      <c r="P9">
        <v>0</v>
      </c>
    </row>
    <row r="10" spans="15:16" x14ac:dyDescent="0.25">
      <c r="O10">
        <v>12</v>
      </c>
      <c r="P10">
        <v>50</v>
      </c>
    </row>
    <row r="22" spans="15:16" x14ac:dyDescent="0.25">
      <c r="O22">
        <v>12</v>
      </c>
      <c r="P22">
        <v>0</v>
      </c>
    </row>
    <row r="23" spans="15:16" x14ac:dyDescent="0.25">
      <c r="O23">
        <v>12</v>
      </c>
      <c r="P23">
        <v>50</v>
      </c>
    </row>
    <row r="41" spans="15:16" x14ac:dyDescent="0.25">
      <c r="O41">
        <v>12</v>
      </c>
      <c r="P41">
        <v>0</v>
      </c>
    </row>
    <row r="42" spans="15:16" x14ac:dyDescent="0.25">
      <c r="O42">
        <v>12</v>
      </c>
      <c r="P42">
        <v>50</v>
      </c>
    </row>
    <row r="56" spans="15:16" x14ac:dyDescent="0.25">
      <c r="O56">
        <v>12</v>
      </c>
      <c r="P56">
        <v>0</v>
      </c>
    </row>
    <row r="57" spans="15:16" x14ac:dyDescent="0.25">
      <c r="O57">
        <v>12</v>
      </c>
      <c r="P57">
        <v>50</v>
      </c>
    </row>
    <row r="74" spans="15:16" x14ac:dyDescent="0.25">
      <c r="O74">
        <v>12</v>
      </c>
      <c r="P74">
        <v>0</v>
      </c>
    </row>
    <row r="75" spans="15:16" x14ac:dyDescent="0.25">
      <c r="O75">
        <v>12</v>
      </c>
      <c r="P75">
        <v>50</v>
      </c>
    </row>
    <row r="92" spans="15:16" x14ac:dyDescent="0.25">
      <c r="O92">
        <v>12</v>
      </c>
      <c r="P92">
        <v>0</v>
      </c>
    </row>
    <row r="93" spans="15:16" x14ac:dyDescent="0.25">
      <c r="O93">
        <v>12</v>
      </c>
      <c r="P93">
        <v>50</v>
      </c>
    </row>
    <row r="110" spans="15:16" x14ac:dyDescent="0.25">
      <c r="O110">
        <v>12</v>
      </c>
      <c r="P110">
        <v>0</v>
      </c>
    </row>
    <row r="111" spans="15:16" x14ac:dyDescent="0.25">
      <c r="O111">
        <v>12</v>
      </c>
      <c r="P111">
        <v>50</v>
      </c>
    </row>
    <row r="128" spans="15:16" x14ac:dyDescent="0.25">
      <c r="O128">
        <v>12</v>
      </c>
      <c r="P128">
        <v>0</v>
      </c>
    </row>
    <row r="129" spans="15:16" x14ac:dyDescent="0.25">
      <c r="O129">
        <v>12</v>
      </c>
      <c r="P129">
        <v>50</v>
      </c>
    </row>
    <row r="146" spans="15:16" x14ac:dyDescent="0.25">
      <c r="O146">
        <v>12</v>
      </c>
      <c r="P146">
        <v>0</v>
      </c>
    </row>
    <row r="147" spans="15:16" x14ac:dyDescent="0.25">
      <c r="O147">
        <v>12</v>
      </c>
      <c r="P147">
        <v>50</v>
      </c>
    </row>
    <row r="164" spans="15:16" x14ac:dyDescent="0.25">
      <c r="O164">
        <v>12</v>
      </c>
      <c r="P164">
        <v>0</v>
      </c>
    </row>
    <row r="165" spans="15:16" x14ac:dyDescent="0.25">
      <c r="O165">
        <v>12</v>
      </c>
      <c r="P165">
        <v>50</v>
      </c>
    </row>
  </sheetData>
  <printOptions horizontalCentered="1" verticalCentered="1"/>
  <pageMargins left="0.78740157480314965" right="0.78740157480314965" top="0.98425196850393704" bottom="0.98425196850393704" header="0" footer="0"/>
  <pageSetup scale="88" orientation="landscape" horizontalDpi="300" verticalDpi="300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G84"/>
  <sheetViews>
    <sheetView zoomScale="70" zoomScaleNormal="70" workbookViewId="0">
      <selection activeCell="Z39" sqref="Z39"/>
    </sheetView>
  </sheetViews>
  <sheetFormatPr baseColWidth="10" defaultColWidth="11.453125" defaultRowHeight="12.5" x14ac:dyDescent="0.25"/>
  <cols>
    <col min="1" max="17" width="11.453125" style="110"/>
    <col min="18" max="18" width="14" style="110" bestFit="1" customWidth="1"/>
    <col min="19" max="20" width="14" style="110" customWidth="1"/>
    <col min="21" max="22" width="11.453125" style="110"/>
    <col min="23" max="23" width="5.54296875" style="110" bestFit="1" customWidth="1"/>
    <col min="24" max="24" width="11.453125" style="110"/>
    <col min="25" max="25" width="13.453125" style="110" bestFit="1" customWidth="1"/>
    <col min="26" max="16384" width="11.453125" style="110"/>
  </cols>
  <sheetData>
    <row r="1" spans="1:33" s="220" customFormat="1" ht="13" x14ac:dyDescent="0.3">
      <c r="O1" s="220" t="s">
        <v>118</v>
      </c>
      <c r="P1" s="220" t="s">
        <v>119</v>
      </c>
      <c r="T1" s="220" t="s">
        <v>119</v>
      </c>
    </row>
    <row r="2" spans="1:33" s="220" customFormat="1" ht="13" x14ac:dyDescent="0.3">
      <c r="A2" s="133" t="s">
        <v>107</v>
      </c>
      <c r="B2" s="220">
        <v>1</v>
      </c>
      <c r="C2" s="220">
        <v>2</v>
      </c>
      <c r="D2" s="220">
        <v>3</v>
      </c>
      <c r="E2" s="220">
        <v>4</v>
      </c>
      <c r="F2" s="220">
        <v>5</v>
      </c>
      <c r="G2" s="220">
        <v>6</v>
      </c>
      <c r="H2" s="220">
        <v>7</v>
      </c>
      <c r="I2" s="220">
        <v>8</v>
      </c>
      <c r="J2" s="220">
        <v>9</v>
      </c>
      <c r="K2" s="220">
        <v>10</v>
      </c>
      <c r="L2" s="220">
        <v>11</v>
      </c>
      <c r="M2" s="220">
        <v>12</v>
      </c>
      <c r="N2" s="220">
        <v>13</v>
      </c>
      <c r="O2" s="220">
        <v>14</v>
      </c>
      <c r="P2" s="220">
        <v>15</v>
      </c>
      <c r="Q2" s="220">
        <v>16</v>
      </c>
      <c r="R2" s="220">
        <v>17</v>
      </c>
      <c r="S2" s="220">
        <v>18</v>
      </c>
      <c r="T2" s="220">
        <v>19</v>
      </c>
    </row>
    <row r="3" spans="1:33" s="220" customFormat="1" ht="13" x14ac:dyDescent="0.3">
      <c r="A3" s="222" t="s">
        <v>2</v>
      </c>
      <c r="B3" s="219" t="s">
        <v>53</v>
      </c>
      <c r="C3" s="219" t="s">
        <v>53</v>
      </c>
      <c r="D3" s="219" t="s">
        <v>53</v>
      </c>
      <c r="E3" s="219" t="s">
        <v>53</v>
      </c>
      <c r="F3" s="219" t="s">
        <v>53</v>
      </c>
      <c r="G3" s="219" t="s">
        <v>53</v>
      </c>
      <c r="H3" s="219" t="s">
        <v>53</v>
      </c>
      <c r="I3" s="219" t="s">
        <v>53</v>
      </c>
      <c r="J3" s="219" t="s">
        <v>53</v>
      </c>
      <c r="K3" s="219" t="s">
        <v>53</v>
      </c>
      <c r="L3" s="219" t="s">
        <v>53</v>
      </c>
      <c r="M3" s="219" t="s">
        <v>53</v>
      </c>
      <c r="N3" s="219" t="s">
        <v>53</v>
      </c>
      <c r="O3" s="219" t="s">
        <v>53</v>
      </c>
      <c r="P3" s="219" t="s">
        <v>53</v>
      </c>
      <c r="Q3" s="219" t="s">
        <v>53</v>
      </c>
      <c r="R3" s="219" t="s">
        <v>53</v>
      </c>
      <c r="S3" s="219"/>
      <c r="T3" s="219"/>
      <c r="U3" s="221" t="s">
        <v>1</v>
      </c>
      <c r="V3" s="221" t="s">
        <v>108</v>
      </c>
      <c r="W3" s="221" t="str">
        <f>+A3</f>
        <v>Talla</v>
      </c>
    </row>
    <row r="4" spans="1:33" x14ac:dyDescent="0.25">
      <c r="A4" s="111">
        <v>2</v>
      </c>
      <c r="B4" s="111">
        <v>0</v>
      </c>
      <c r="C4" s="111">
        <v>0</v>
      </c>
      <c r="D4" s="111">
        <v>0</v>
      </c>
      <c r="E4" s="111">
        <v>0</v>
      </c>
      <c r="F4" s="111">
        <v>0</v>
      </c>
      <c r="G4" s="111">
        <v>0</v>
      </c>
      <c r="H4" s="111">
        <v>0</v>
      </c>
      <c r="I4" s="111">
        <v>0</v>
      </c>
      <c r="J4" s="111">
        <v>0</v>
      </c>
      <c r="K4" s="111">
        <v>0</v>
      </c>
      <c r="L4" s="111">
        <v>0</v>
      </c>
      <c r="M4" s="111">
        <v>0</v>
      </c>
      <c r="N4" s="111">
        <v>0</v>
      </c>
      <c r="O4" s="111"/>
      <c r="P4" s="111"/>
      <c r="Q4" s="111">
        <v>0</v>
      </c>
      <c r="R4" s="111">
        <v>0</v>
      </c>
      <c r="S4" s="111">
        <v>0</v>
      </c>
      <c r="T4" s="111"/>
      <c r="U4" s="111">
        <f>+SUM(B4:S4)</f>
        <v>0</v>
      </c>
      <c r="V4" s="217">
        <f>IF($U$41&gt;0,U4*100/$U$41,0)</f>
        <v>0</v>
      </c>
      <c r="W4" s="111">
        <f t="shared" ref="W4:W40" si="0">+A4</f>
        <v>2</v>
      </c>
    </row>
    <row r="5" spans="1:33" x14ac:dyDescent="0.25">
      <c r="A5" s="111">
        <v>2.5</v>
      </c>
      <c r="B5" s="111">
        <v>0</v>
      </c>
      <c r="C5" s="111">
        <v>0</v>
      </c>
      <c r="D5" s="111">
        <v>0</v>
      </c>
      <c r="E5" s="111">
        <v>0</v>
      </c>
      <c r="F5" s="111">
        <v>0</v>
      </c>
      <c r="G5" s="111">
        <v>0</v>
      </c>
      <c r="H5" s="111">
        <v>0</v>
      </c>
      <c r="I5" s="111">
        <v>0</v>
      </c>
      <c r="J5" s="111">
        <v>0</v>
      </c>
      <c r="K5" s="111">
        <v>0</v>
      </c>
      <c r="L5" s="111">
        <v>0</v>
      </c>
      <c r="M5" s="111">
        <v>0</v>
      </c>
      <c r="N5" s="111">
        <v>0</v>
      </c>
      <c r="O5" s="111"/>
      <c r="P5" s="111"/>
      <c r="Q5" s="111">
        <v>0</v>
      </c>
      <c r="R5" s="111">
        <v>0</v>
      </c>
      <c r="S5" s="111">
        <v>0</v>
      </c>
      <c r="T5" s="111"/>
      <c r="U5" s="111">
        <f t="shared" ref="U5:U40" si="1">+SUM(B5:S5)</f>
        <v>0</v>
      </c>
      <c r="V5" s="217">
        <f t="shared" ref="V5:V40" si="2">IF($U$41&gt;0,U5*100/$U$41,0)</f>
        <v>0</v>
      </c>
      <c r="W5" s="111">
        <f t="shared" si="0"/>
        <v>2.5</v>
      </c>
    </row>
    <row r="6" spans="1:33" x14ac:dyDescent="0.25">
      <c r="A6" s="111">
        <v>3</v>
      </c>
      <c r="B6" s="111">
        <v>0</v>
      </c>
      <c r="C6" s="111">
        <v>0</v>
      </c>
      <c r="D6" s="111">
        <v>0</v>
      </c>
      <c r="E6" s="111">
        <v>0</v>
      </c>
      <c r="F6" s="111">
        <v>0</v>
      </c>
      <c r="G6" s="111">
        <v>0</v>
      </c>
      <c r="H6" s="111">
        <v>0</v>
      </c>
      <c r="I6" s="111">
        <v>0</v>
      </c>
      <c r="J6" s="111">
        <v>0</v>
      </c>
      <c r="K6" s="111">
        <v>0</v>
      </c>
      <c r="L6" s="111">
        <v>0</v>
      </c>
      <c r="M6" s="111">
        <v>0</v>
      </c>
      <c r="N6" s="111">
        <v>0</v>
      </c>
      <c r="O6" s="111"/>
      <c r="P6" s="111"/>
      <c r="Q6" s="111">
        <v>0</v>
      </c>
      <c r="R6" s="111">
        <v>0</v>
      </c>
      <c r="S6" s="111">
        <v>0</v>
      </c>
      <c r="T6" s="111"/>
      <c r="U6" s="111">
        <f t="shared" si="1"/>
        <v>0</v>
      </c>
      <c r="V6" s="217">
        <f t="shared" si="2"/>
        <v>0</v>
      </c>
      <c r="W6" s="111">
        <f t="shared" si="0"/>
        <v>3</v>
      </c>
      <c r="AF6"/>
      <c r="AG6"/>
    </row>
    <row r="7" spans="1:33" x14ac:dyDescent="0.25">
      <c r="A7" s="111">
        <v>3.5</v>
      </c>
      <c r="B7" s="111">
        <v>0</v>
      </c>
      <c r="C7" s="111">
        <v>0</v>
      </c>
      <c r="D7" s="111">
        <v>0</v>
      </c>
      <c r="E7" s="111">
        <v>0</v>
      </c>
      <c r="F7" s="111">
        <v>0</v>
      </c>
      <c r="G7" s="111">
        <v>0</v>
      </c>
      <c r="H7" s="111">
        <v>0</v>
      </c>
      <c r="I7" s="111">
        <v>0</v>
      </c>
      <c r="J7" s="111">
        <v>0</v>
      </c>
      <c r="K7" s="111">
        <v>0</v>
      </c>
      <c r="L7" s="111">
        <v>0</v>
      </c>
      <c r="M7" s="111">
        <v>0</v>
      </c>
      <c r="N7" s="111">
        <v>0</v>
      </c>
      <c r="O7" s="111"/>
      <c r="P7" s="111"/>
      <c r="Q7" s="111">
        <v>0</v>
      </c>
      <c r="R7" s="111">
        <v>0</v>
      </c>
      <c r="S7" s="111">
        <v>0</v>
      </c>
      <c r="T7" s="111"/>
      <c r="U7" s="111">
        <f t="shared" si="1"/>
        <v>0</v>
      </c>
      <c r="V7" s="217">
        <f t="shared" si="2"/>
        <v>0</v>
      </c>
      <c r="W7" s="111">
        <f t="shared" si="0"/>
        <v>3.5</v>
      </c>
      <c r="AF7"/>
      <c r="AG7"/>
    </row>
    <row r="8" spans="1:33" x14ac:dyDescent="0.25">
      <c r="A8" s="111">
        <v>4</v>
      </c>
      <c r="B8" s="111">
        <v>0</v>
      </c>
      <c r="C8" s="111">
        <v>0</v>
      </c>
      <c r="D8" s="111">
        <v>0</v>
      </c>
      <c r="E8" s="111">
        <v>0</v>
      </c>
      <c r="F8" s="111">
        <v>10</v>
      </c>
      <c r="G8" s="111">
        <v>0</v>
      </c>
      <c r="H8" s="111">
        <v>0</v>
      </c>
      <c r="I8" s="111">
        <v>0</v>
      </c>
      <c r="J8" s="111">
        <v>0</v>
      </c>
      <c r="K8" s="111">
        <v>0</v>
      </c>
      <c r="L8" s="111">
        <v>0</v>
      </c>
      <c r="M8" s="111">
        <v>0</v>
      </c>
      <c r="N8" s="111">
        <v>0</v>
      </c>
      <c r="O8" s="111"/>
      <c r="P8" s="111"/>
      <c r="Q8" s="111">
        <v>0</v>
      </c>
      <c r="R8" s="111">
        <v>0</v>
      </c>
      <c r="S8" s="111">
        <v>0</v>
      </c>
      <c r="T8" s="111"/>
      <c r="U8" s="111">
        <f t="shared" si="1"/>
        <v>10</v>
      </c>
      <c r="V8" s="217">
        <f t="shared" si="2"/>
        <v>0.34891835310537334</v>
      </c>
      <c r="W8" s="111">
        <f t="shared" si="0"/>
        <v>4</v>
      </c>
    </row>
    <row r="9" spans="1:33" x14ac:dyDescent="0.25">
      <c r="A9" s="111">
        <v>4.5</v>
      </c>
      <c r="B9" s="111">
        <v>0</v>
      </c>
      <c r="C9" s="111">
        <v>0</v>
      </c>
      <c r="D9" s="111">
        <v>0</v>
      </c>
      <c r="E9" s="111">
        <v>0</v>
      </c>
      <c r="F9" s="111">
        <v>5</v>
      </c>
      <c r="G9" s="111">
        <v>0</v>
      </c>
      <c r="H9" s="111">
        <v>0</v>
      </c>
      <c r="I9" s="111">
        <v>0</v>
      </c>
      <c r="J9" s="111">
        <v>1</v>
      </c>
      <c r="K9" s="111">
        <v>0</v>
      </c>
      <c r="L9" s="111">
        <v>0</v>
      </c>
      <c r="M9" s="111">
        <v>2</v>
      </c>
      <c r="N9" s="111">
        <v>0</v>
      </c>
      <c r="O9" s="111"/>
      <c r="P9" s="111"/>
      <c r="Q9" s="111">
        <v>0</v>
      </c>
      <c r="R9" s="111">
        <v>0</v>
      </c>
      <c r="S9" s="111">
        <v>0</v>
      </c>
      <c r="T9" s="111"/>
      <c r="U9" s="111">
        <f t="shared" si="1"/>
        <v>8</v>
      </c>
      <c r="V9" s="217">
        <f t="shared" si="2"/>
        <v>0.27913468248429868</v>
      </c>
      <c r="W9" s="111">
        <f t="shared" si="0"/>
        <v>4.5</v>
      </c>
    </row>
    <row r="10" spans="1:33" x14ac:dyDescent="0.25">
      <c r="A10" s="111">
        <v>5</v>
      </c>
      <c r="B10" s="111">
        <v>0</v>
      </c>
      <c r="C10" s="111">
        <v>0</v>
      </c>
      <c r="D10" s="111">
        <v>0</v>
      </c>
      <c r="E10" s="111">
        <v>0</v>
      </c>
      <c r="F10" s="111">
        <v>4</v>
      </c>
      <c r="G10" s="111">
        <v>0</v>
      </c>
      <c r="H10" s="111">
        <v>0</v>
      </c>
      <c r="I10" s="111">
        <v>0</v>
      </c>
      <c r="J10" s="111">
        <v>0</v>
      </c>
      <c r="K10" s="111">
        <v>0</v>
      </c>
      <c r="L10" s="111">
        <v>1</v>
      </c>
      <c r="M10" s="111">
        <v>26</v>
      </c>
      <c r="N10" s="111">
        <v>0</v>
      </c>
      <c r="O10" s="111"/>
      <c r="P10" s="111"/>
      <c r="Q10" s="111">
        <v>0</v>
      </c>
      <c r="R10" s="111">
        <v>0</v>
      </c>
      <c r="S10" s="111">
        <v>0</v>
      </c>
      <c r="T10" s="111"/>
      <c r="U10" s="111">
        <f t="shared" si="1"/>
        <v>31</v>
      </c>
      <c r="V10" s="217">
        <f t="shared" si="2"/>
        <v>1.0816468946266573</v>
      </c>
      <c r="W10" s="111">
        <f t="shared" si="0"/>
        <v>5</v>
      </c>
    </row>
    <row r="11" spans="1:33" x14ac:dyDescent="0.25">
      <c r="A11" s="111">
        <v>5.5</v>
      </c>
      <c r="B11" s="111">
        <v>0</v>
      </c>
      <c r="C11" s="111">
        <v>0</v>
      </c>
      <c r="D11" s="111">
        <v>0</v>
      </c>
      <c r="E11" s="111">
        <v>0</v>
      </c>
      <c r="F11" s="111">
        <v>4</v>
      </c>
      <c r="G11" s="111">
        <v>0</v>
      </c>
      <c r="H11" s="111">
        <v>0</v>
      </c>
      <c r="I11" s="111">
        <v>0</v>
      </c>
      <c r="J11" s="111">
        <v>2</v>
      </c>
      <c r="K11" s="111">
        <v>0</v>
      </c>
      <c r="L11" s="111">
        <v>19</v>
      </c>
      <c r="M11" s="111">
        <v>24</v>
      </c>
      <c r="N11" s="111">
        <v>0</v>
      </c>
      <c r="O11" s="111"/>
      <c r="P11" s="111"/>
      <c r="Q11" s="111">
        <v>0</v>
      </c>
      <c r="R11" s="111">
        <v>0</v>
      </c>
      <c r="S11" s="111">
        <v>0</v>
      </c>
      <c r="T11" s="111"/>
      <c r="U11" s="111">
        <f t="shared" si="1"/>
        <v>49</v>
      </c>
      <c r="V11" s="217">
        <f t="shared" si="2"/>
        <v>1.7096999302163294</v>
      </c>
      <c r="W11" s="111">
        <f t="shared" si="0"/>
        <v>5.5</v>
      </c>
    </row>
    <row r="12" spans="1:33" x14ac:dyDescent="0.25">
      <c r="A12" s="111">
        <v>6</v>
      </c>
      <c r="B12" s="111">
        <v>0</v>
      </c>
      <c r="C12" s="111">
        <v>0</v>
      </c>
      <c r="D12" s="111">
        <v>0</v>
      </c>
      <c r="E12" s="111">
        <v>8</v>
      </c>
      <c r="F12" s="111">
        <v>4</v>
      </c>
      <c r="G12" s="111">
        <v>6</v>
      </c>
      <c r="H12" s="111">
        <v>0</v>
      </c>
      <c r="I12" s="111">
        <v>0</v>
      </c>
      <c r="J12" s="111">
        <v>4</v>
      </c>
      <c r="K12" s="111">
        <v>0</v>
      </c>
      <c r="L12" s="111">
        <v>63</v>
      </c>
      <c r="M12" s="111">
        <v>21</v>
      </c>
      <c r="N12" s="111">
        <v>0</v>
      </c>
      <c r="O12" s="111"/>
      <c r="P12" s="111"/>
      <c r="Q12" s="111">
        <v>0</v>
      </c>
      <c r="R12" s="111">
        <v>0</v>
      </c>
      <c r="S12" s="111">
        <v>1</v>
      </c>
      <c r="T12" s="111"/>
      <c r="U12" s="111">
        <f t="shared" si="1"/>
        <v>107</v>
      </c>
      <c r="V12" s="217">
        <f t="shared" si="2"/>
        <v>3.7334263782274948</v>
      </c>
      <c r="W12" s="111">
        <f t="shared" si="0"/>
        <v>6</v>
      </c>
    </row>
    <row r="13" spans="1:33" x14ac:dyDescent="0.25">
      <c r="A13" s="111">
        <v>6.5</v>
      </c>
      <c r="B13" s="111">
        <v>0</v>
      </c>
      <c r="C13" s="111">
        <v>0</v>
      </c>
      <c r="D13" s="111">
        <v>0</v>
      </c>
      <c r="E13" s="111">
        <v>32</v>
      </c>
      <c r="F13" s="111">
        <v>0</v>
      </c>
      <c r="G13" s="111">
        <v>2</v>
      </c>
      <c r="H13" s="111">
        <v>0</v>
      </c>
      <c r="I13" s="111">
        <v>0</v>
      </c>
      <c r="J13" s="111">
        <v>7</v>
      </c>
      <c r="K13" s="111">
        <v>0</v>
      </c>
      <c r="L13" s="111">
        <v>58</v>
      </c>
      <c r="M13" s="111">
        <v>23</v>
      </c>
      <c r="N13" s="111">
        <v>1</v>
      </c>
      <c r="O13" s="111"/>
      <c r="P13" s="111"/>
      <c r="Q13" s="111">
        <v>0</v>
      </c>
      <c r="R13" s="111">
        <v>0</v>
      </c>
      <c r="S13" s="111">
        <v>2</v>
      </c>
      <c r="T13" s="111"/>
      <c r="U13" s="111">
        <f t="shared" si="1"/>
        <v>125</v>
      </c>
      <c r="V13" s="217">
        <f t="shared" si="2"/>
        <v>4.3614794138171664</v>
      </c>
      <c r="W13" s="111">
        <f t="shared" si="0"/>
        <v>6.5</v>
      </c>
    </row>
    <row r="14" spans="1:33" x14ac:dyDescent="0.25">
      <c r="A14" s="111">
        <v>7</v>
      </c>
      <c r="B14" s="111">
        <v>0</v>
      </c>
      <c r="C14" s="111">
        <v>0</v>
      </c>
      <c r="D14" s="111">
        <v>0</v>
      </c>
      <c r="E14" s="111">
        <v>23</v>
      </c>
      <c r="F14" s="111">
        <v>2</v>
      </c>
      <c r="G14" s="111">
        <v>1</v>
      </c>
      <c r="H14" s="111">
        <v>0</v>
      </c>
      <c r="I14" s="111">
        <v>0</v>
      </c>
      <c r="J14" s="111">
        <v>4</v>
      </c>
      <c r="K14" s="111">
        <v>0</v>
      </c>
      <c r="L14" s="111">
        <v>26</v>
      </c>
      <c r="M14" s="111">
        <v>30</v>
      </c>
      <c r="N14" s="111">
        <v>5</v>
      </c>
      <c r="O14" s="111"/>
      <c r="P14" s="111"/>
      <c r="Q14" s="111">
        <v>0</v>
      </c>
      <c r="R14" s="111">
        <v>1</v>
      </c>
      <c r="S14" s="111">
        <v>0</v>
      </c>
      <c r="T14" s="111"/>
      <c r="U14" s="111">
        <f t="shared" si="1"/>
        <v>92</v>
      </c>
      <c r="V14" s="217">
        <f t="shared" si="2"/>
        <v>3.2100488485694347</v>
      </c>
      <c r="W14" s="111">
        <f t="shared" si="0"/>
        <v>7</v>
      </c>
    </row>
    <row r="15" spans="1:33" x14ac:dyDescent="0.25">
      <c r="A15" s="111">
        <v>7.5</v>
      </c>
      <c r="B15" s="111">
        <v>0</v>
      </c>
      <c r="C15" s="111">
        <v>0</v>
      </c>
      <c r="D15" s="111">
        <v>1</v>
      </c>
      <c r="E15" s="111">
        <v>13</v>
      </c>
      <c r="F15" s="111">
        <v>2</v>
      </c>
      <c r="G15" s="111">
        <v>10</v>
      </c>
      <c r="H15" s="111">
        <v>0</v>
      </c>
      <c r="I15" s="111">
        <v>0</v>
      </c>
      <c r="J15" s="111">
        <v>4</v>
      </c>
      <c r="K15" s="111">
        <v>0</v>
      </c>
      <c r="L15" s="111">
        <v>21</v>
      </c>
      <c r="M15" s="111">
        <v>20</v>
      </c>
      <c r="N15" s="111">
        <v>3</v>
      </c>
      <c r="O15" s="111"/>
      <c r="P15" s="111"/>
      <c r="Q15" s="111">
        <v>0</v>
      </c>
      <c r="R15" s="111">
        <v>2</v>
      </c>
      <c r="S15" s="111">
        <v>0</v>
      </c>
      <c r="T15" s="111"/>
      <c r="U15" s="111">
        <f t="shared" si="1"/>
        <v>76</v>
      </c>
      <c r="V15" s="217">
        <f t="shared" si="2"/>
        <v>2.6517794836008375</v>
      </c>
      <c r="W15" s="111">
        <f t="shared" si="0"/>
        <v>7.5</v>
      </c>
    </row>
    <row r="16" spans="1:33" x14ac:dyDescent="0.25">
      <c r="A16" s="111">
        <v>8</v>
      </c>
      <c r="B16" s="111">
        <v>0</v>
      </c>
      <c r="C16" s="111">
        <v>0</v>
      </c>
      <c r="D16" s="111">
        <v>2</v>
      </c>
      <c r="E16" s="111">
        <v>14</v>
      </c>
      <c r="F16" s="111">
        <v>5</v>
      </c>
      <c r="G16" s="111">
        <v>12</v>
      </c>
      <c r="H16" s="111">
        <v>0</v>
      </c>
      <c r="I16" s="111">
        <v>0</v>
      </c>
      <c r="J16" s="111">
        <v>10</v>
      </c>
      <c r="K16" s="111">
        <v>0</v>
      </c>
      <c r="L16" s="111">
        <v>9</v>
      </c>
      <c r="M16" s="111">
        <v>12</v>
      </c>
      <c r="N16" s="111">
        <v>6</v>
      </c>
      <c r="O16" s="111"/>
      <c r="P16" s="111"/>
      <c r="Q16" s="111">
        <v>0</v>
      </c>
      <c r="R16" s="111">
        <v>4</v>
      </c>
      <c r="S16" s="111">
        <v>1</v>
      </c>
      <c r="T16" s="111"/>
      <c r="U16" s="111">
        <f t="shared" si="1"/>
        <v>75</v>
      </c>
      <c r="V16" s="217">
        <f t="shared" si="2"/>
        <v>2.6168876482902999</v>
      </c>
      <c r="W16" s="111">
        <f t="shared" si="0"/>
        <v>8</v>
      </c>
    </row>
    <row r="17" spans="1:24" x14ac:dyDescent="0.25">
      <c r="A17" s="111">
        <v>8.5</v>
      </c>
      <c r="B17" s="111">
        <v>1</v>
      </c>
      <c r="C17" s="111">
        <v>0</v>
      </c>
      <c r="D17" s="111">
        <v>6</v>
      </c>
      <c r="E17" s="111">
        <v>16</v>
      </c>
      <c r="F17" s="111">
        <v>4</v>
      </c>
      <c r="G17" s="111">
        <v>8</v>
      </c>
      <c r="H17" s="111">
        <v>0</v>
      </c>
      <c r="I17" s="111">
        <v>0</v>
      </c>
      <c r="J17" s="111">
        <v>10</v>
      </c>
      <c r="K17" s="111">
        <v>0</v>
      </c>
      <c r="L17" s="111">
        <v>3</v>
      </c>
      <c r="M17" s="111">
        <v>4</v>
      </c>
      <c r="N17" s="111">
        <v>1</v>
      </c>
      <c r="O17" s="111"/>
      <c r="P17" s="111"/>
      <c r="Q17" s="111">
        <v>0</v>
      </c>
      <c r="R17" s="111">
        <v>2</v>
      </c>
      <c r="S17" s="111">
        <v>1</v>
      </c>
      <c r="T17" s="111"/>
      <c r="U17" s="111">
        <f t="shared" si="1"/>
        <v>56</v>
      </c>
      <c r="V17" s="217">
        <f t="shared" si="2"/>
        <v>1.9539427773900908</v>
      </c>
      <c r="W17" s="111">
        <f t="shared" si="0"/>
        <v>8.5</v>
      </c>
    </row>
    <row r="18" spans="1:24" x14ac:dyDescent="0.25">
      <c r="A18" s="111">
        <v>9</v>
      </c>
      <c r="B18" s="111">
        <v>0</v>
      </c>
      <c r="C18" s="111">
        <v>1</v>
      </c>
      <c r="D18" s="111">
        <v>18</v>
      </c>
      <c r="E18" s="111">
        <v>7</v>
      </c>
      <c r="F18" s="111">
        <v>9</v>
      </c>
      <c r="G18" s="111">
        <v>7</v>
      </c>
      <c r="H18" s="111">
        <v>0</v>
      </c>
      <c r="I18" s="111">
        <v>0</v>
      </c>
      <c r="J18" s="111">
        <v>17</v>
      </c>
      <c r="K18" s="111">
        <v>0</v>
      </c>
      <c r="L18" s="111">
        <v>0</v>
      </c>
      <c r="M18" s="111">
        <v>2</v>
      </c>
      <c r="N18" s="111">
        <v>14</v>
      </c>
      <c r="O18" s="111"/>
      <c r="P18" s="111"/>
      <c r="Q18" s="111">
        <v>0</v>
      </c>
      <c r="R18" s="111">
        <v>1</v>
      </c>
      <c r="S18" s="111">
        <v>0</v>
      </c>
      <c r="T18" s="111"/>
      <c r="U18" s="111">
        <f t="shared" si="1"/>
        <v>76</v>
      </c>
      <c r="V18" s="217">
        <f t="shared" si="2"/>
        <v>2.6517794836008375</v>
      </c>
      <c r="W18" s="111">
        <f t="shared" si="0"/>
        <v>9</v>
      </c>
    </row>
    <row r="19" spans="1:24" x14ac:dyDescent="0.25">
      <c r="A19" s="111">
        <v>9.5</v>
      </c>
      <c r="B19" s="111">
        <v>0</v>
      </c>
      <c r="C19" s="111">
        <v>0</v>
      </c>
      <c r="D19" s="111">
        <v>11</v>
      </c>
      <c r="E19" s="111">
        <v>22</v>
      </c>
      <c r="F19" s="111">
        <v>47</v>
      </c>
      <c r="G19" s="111">
        <v>1</v>
      </c>
      <c r="H19" s="111">
        <v>0</v>
      </c>
      <c r="I19" s="111">
        <v>0</v>
      </c>
      <c r="J19" s="111">
        <v>31</v>
      </c>
      <c r="K19" s="111">
        <v>0</v>
      </c>
      <c r="L19" s="111">
        <v>0</v>
      </c>
      <c r="M19" s="111">
        <v>1</v>
      </c>
      <c r="N19" s="111">
        <v>32</v>
      </c>
      <c r="O19" s="111"/>
      <c r="P19" s="111"/>
      <c r="Q19" s="111">
        <v>0</v>
      </c>
      <c r="R19" s="111">
        <v>6</v>
      </c>
      <c r="S19" s="111">
        <v>0</v>
      </c>
      <c r="T19" s="111"/>
      <c r="U19" s="111">
        <f t="shared" si="1"/>
        <v>151</v>
      </c>
      <c r="V19" s="217">
        <f t="shared" si="2"/>
        <v>5.2686671318911378</v>
      </c>
      <c r="W19" s="111">
        <f t="shared" si="0"/>
        <v>9.5</v>
      </c>
    </row>
    <row r="20" spans="1:24" x14ac:dyDescent="0.25">
      <c r="A20" s="111">
        <v>10</v>
      </c>
      <c r="B20" s="111">
        <v>0</v>
      </c>
      <c r="C20" s="111">
        <v>2</v>
      </c>
      <c r="D20" s="111">
        <v>4</v>
      </c>
      <c r="E20" s="111">
        <v>29</v>
      </c>
      <c r="F20" s="111">
        <v>34</v>
      </c>
      <c r="G20" s="111">
        <v>2</v>
      </c>
      <c r="H20" s="111">
        <v>0</v>
      </c>
      <c r="I20" s="111">
        <v>0</v>
      </c>
      <c r="J20" s="111">
        <v>55</v>
      </c>
      <c r="K20" s="111">
        <v>0</v>
      </c>
      <c r="L20" s="111">
        <v>0</v>
      </c>
      <c r="M20" s="111">
        <v>2</v>
      </c>
      <c r="N20" s="111">
        <v>56</v>
      </c>
      <c r="O20" s="111"/>
      <c r="P20" s="111"/>
      <c r="Q20" s="111">
        <v>0</v>
      </c>
      <c r="R20" s="111">
        <v>1</v>
      </c>
      <c r="S20" s="111">
        <v>2</v>
      </c>
      <c r="T20" s="111"/>
      <c r="U20" s="111">
        <f t="shared" si="1"/>
        <v>187</v>
      </c>
      <c r="V20" s="217">
        <f t="shared" si="2"/>
        <v>6.5247732030704819</v>
      </c>
      <c r="W20" s="111">
        <f t="shared" si="0"/>
        <v>10</v>
      </c>
    </row>
    <row r="21" spans="1:24" x14ac:dyDescent="0.25">
      <c r="A21" s="111">
        <v>10.5</v>
      </c>
      <c r="B21" s="111">
        <v>2</v>
      </c>
      <c r="C21" s="111">
        <v>1</v>
      </c>
      <c r="D21" s="111">
        <v>3</v>
      </c>
      <c r="E21" s="111">
        <v>28</v>
      </c>
      <c r="F21" s="111">
        <v>21</v>
      </c>
      <c r="G21" s="111">
        <v>1</v>
      </c>
      <c r="H21" s="111">
        <v>0</v>
      </c>
      <c r="I21" s="111">
        <v>0</v>
      </c>
      <c r="J21" s="111">
        <v>29</v>
      </c>
      <c r="K21" s="111">
        <v>0</v>
      </c>
      <c r="L21" s="111">
        <v>0</v>
      </c>
      <c r="M21" s="111">
        <v>0</v>
      </c>
      <c r="N21" s="111">
        <v>35</v>
      </c>
      <c r="O21" s="111"/>
      <c r="P21" s="111"/>
      <c r="Q21" s="111">
        <v>0</v>
      </c>
      <c r="R21" s="111">
        <v>1</v>
      </c>
      <c r="S21" s="111">
        <v>1</v>
      </c>
      <c r="T21" s="111"/>
      <c r="U21" s="111">
        <f t="shared" si="1"/>
        <v>122</v>
      </c>
      <c r="V21" s="217">
        <f t="shared" si="2"/>
        <v>4.2568039078855548</v>
      </c>
      <c r="W21" s="111">
        <f t="shared" si="0"/>
        <v>10.5</v>
      </c>
    </row>
    <row r="22" spans="1:24" x14ac:dyDescent="0.25">
      <c r="A22" s="111">
        <v>11</v>
      </c>
      <c r="B22" s="111">
        <v>19</v>
      </c>
      <c r="C22" s="111">
        <v>3</v>
      </c>
      <c r="D22" s="111">
        <v>7</v>
      </c>
      <c r="E22" s="111">
        <v>8</v>
      </c>
      <c r="F22" s="111">
        <v>28</v>
      </c>
      <c r="G22" s="111">
        <v>0</v>
      </c>
      <c r="H22" s="111">
        <v>9</v>
      </c>
      <c r="I22" s="111">
        <v>0</v>
      </c>
      <c r="J22" s="111">
        <v>23</v>
      </c>
      <c r="K22" s="111">
        <v>3</v>
      </c>
      <c r="L22" s="111">
        <v>0</v>
      </c>
      <c r="M22" s="111">
        <v>0</v>
      </c>
      <c r="N22" s="111">
        <v>34</v>
      </c>
      <c r="O22" s="111"/>
      <c r="P22" s="111"/>
      <c r="Q22" s="111">
        <v>0</v>
      </c>
      <c r="R22" s="111">
        <v>0</v>
      </c>
      <c r="S22" s="111">
        <v>0</v>
      </c>
      <c r="T22" s="111"/>
      <c r="U22" s="111">
        <f t="shared" si="1"/>
        <v>134</v>
      </c>
      <c r="V22" s="217">
        <f t="shared" si="2"/>
        <v>4.6755059316120029</v>
      </c>
      <c r="W22" s="111">
        <f t="shared" si="0"/>
        <v>11</v>
      </c>
    </row>
    <row r="23" spans="1:24" ht="13" thickBot="1" x14ac:dyDescent="0.3">
      <c r="A23" s="227">
        <v>11.5</v>
      </c>
      <c r="B23" s="227">
        <v>54</v>
      </c>
      <c r="C23" s="227">
        <v>14</v>
      </c>
      <c r="D23" s="227">
        <v>12</v>
      </c>
      <c r="E23" s="227">
        <v>0</v>
      </c>
      <c r="F23" s="227">
        <v>10</v>
      </c>
      <c r="G23" s="227">
        <v>0</v>
      </c>
      <c r="H23" s="227">
        <v>37</v>
      </c>
      <c r="I23" s="227">
        <v>1</v>
      </c>
      <c r="J23" s="227">
        <v>3</v>
      </c>
      <c r="K23" s="227">
        <v>3</v>
      </c>
      <c r="L23" s="227">
        <v>0</v>
      </c>
      <c r="M23" s="227">
        <v>0</v>
      </c>
      <c r="N23" s="227">
        <v>10</v>
      </c>
      <c r="O23" s="227"/>
      <c r="P23" s="227"/>
      <c r="Q23" s="227">
        <v>0</v>
      </c>
      <c r="R23" s="227">
        <v>3</v>
      </c>
      <c r="S23" s="227">
        <v>0</v>
      </c>
      <c r="T23" s="227"/>
      <c r="U23" s="227">
        <f t="shared" si="1"/>
        <v>147</v>
      </c>
      <c r="V23" s="228">
        <f t="shared" si="2"/>
        <v>5.1290997906489881</v>
      </c>
      <c r="W23" s="227">
        <f t="shared" si="0"/>
        <v>11.5</v>
      </c>
      <c r="X23" s="112"/>
    </row>
    <row r="24" spans="1:24" x14ac:dyDescent="0.25">
      <c r="A24" s="212">
        <v>12</v>
      </c>
      <c r="B24" s="212">
        <v>83</v>
      </c>
      <c r="C24" s="212">
        <v>49</v>
      </c>
      <c r="D24" s="212">
        <v>37</v>
      </c>
      <c r="E24" s="212">
        <v>0</v>
      </c>
      <c r="F24" s="212">
        <v>8</v>
      </c>
      <c r="G24" s="212">
        <v>0</v>
      </c>
      <c r="H24" s="212">
        <v>53</v>
      </c>
      <c r="I24" s="212">
        <v>5</v>
      </c>
      <c r="J24" s="212">
        <v>0</v>
      </c>
      <c r="K24" s="212">
        <v>24</v>
      </c>
      <c r="L24" s="212">
        <v>0</v>
      </c>
      <c r="M24" s="212">
        <v>0</v>
      </c>
      <c r="N24" s="212">
        <v>1</v>
      </c>
      <c r="O24" s="212"/>
      <c r="P24" s="212"/>
      <c r="Q24" s="212">
        <v>1</v>
      </c>
      <c r="R24" s="212">
        <v>10</v>
      </c>
      <c r="S24" s="212">
        <v>0</v>
      </c>
      <c r="T24" s="212"/>
      <c r="U24" s="212">
        <f t="shared" si="1"/>
        <v>271</v>
      </c>
      <c r="V24" s="223">
        <f t="shared" si="2"/>
        <v>9.4556873691556174</v>
      </c>
      <c r="W24" s="212">
        <f t="shared" si="0"/>
        <v>12</v>
      </c>
    </row>
    <row r="25" spans="1:24" x14ac:dyDescent="0.25">
      <c r="A25" s="111">
        <v>12.5</v>
      </c>
      <c r="B25" s="111">
        <v>29</v>
      </c>
      <c r="C25" s="111">
        <v>64</v>
      </c>
      <c r="D25" s="111">
        <v>41</v>
      </c>
      <c r="E25" s="111">
        <v>0</v>
      </c>
      <c r="F25" s="111">
        <v>2</v>
      </c>
      <c r="G25" s="111">
        <v>0</v>
      </c>
      <c r="H25" s="111">
        <v>54</v>
      </c>
      <c r="I25" s="111">
        <v>17</v>
      </c>
      <c r="J25" s="111">
        <v>0</v>
      </c>
      <c r="K25" s="111">
        <v>41</v>
      </c>
      <c r="L25" s="111">
        <v>0</v>
      </c>
      <c r="M25" s="111">
        <v>0</v>
      </c>
      <c r="N25" s="111">
        <v>1</v>
      </c>
      <c r="O25" s="111"/>
      <c r="P25" s="111"/>
      <c r="Q25" s="111">
        <v>6</v>
      </c>
      <c r="R25" s="111">
        <v>35</v>
      </c>
      <c r="S25" s="111">
        <v>0</v>
      </c>
      <c r="T25" s="111"/>
      <c r="U25" s="111">
        <f t="shared" si="1"/>
        <v>290</v>
      </c>
      <c r="V25" s="217">
        <f t="shared" si="2"/>
        <v>10.118632240055828</v>
      </c>
      <c r="W25" s="111">
        <f t="shared" si="0"/>
        <v>12.5</v>
      </c>
    </row>
    <row r="26" spans="1:24" x14ac:dyDescent="0.25">
      <c r="A26" s="111">
        <v>13</v>
      </c>
      <c r="B26" s="111">
        <v>12</v>
      </c>
      <c r="C26" s="111">
        <v>48</v>
      </c>
      <c r="D26" s="111">
        <v>39</v>
      </c>
      <c r="E26" s="111">
        <v>0</v>
      </c>
      <c r="F26" s="111">
        <v>0</v>
      </c>
      <c r="G26" s="111">
        <v>0</v>
      </c>
      <c r="H26" s="111">
        <v>37</v>
      </c>
      <c r="I26" s="111">
        <v>39</v>
      </c>
      <c r="J26" s="111">
        <v>0</v>
      </c>
      <c r="K26" s="111">
        <v>66</v>
      </c>
      <c r="L26" s="111">
        <v>0</v>
      </c>
      <c r="M26" s="111">
        <v>2</v>
      </c>
      <c r="N26" s="111">
        <v>1</v>
      </c>
      <c r="O26" s="111"/>
      <c r="P26" s="111"/>
      <c r="Q26" s="111">
        <v>28</v>
      </c>
      <c r="R26" s="111">
        <v>28</v>
      </c>
      <c r="S26" s="111">
        <v>0</v>
      </c>
      <c r="T26" s="111"/>
      <c r="U26" s="111">
        <f t="shared" si="1"/>
        <v>300</v>
      </c>
      <c r="V26" s="217">
        <f t="shared" si="2"/>
        <v>10.467550593161199</v>
      </c>
      <c r="W26" s="111">
        <f t="shared" si="0"/>
        <v>13</v>
      </c>
    </row>
    <row r="27" spans="1:24" x14ac:dyDescent="0.25">
      <c r="A27" s="111">
        <v>13.5</v>
      </c>
      <c r="B27" s="111">
        <v>0</v>
      </c>
      <c r="C27" s="111">
        <v>15</v>
      </c>
      <c r="D27" s="111">
        <v>17</v>
      </c>
      <c r="E27" s="111">
        <v>0</v>
      </c>
      <c r="F27" s="111">
        <v>1</v>
      </c>
      <c r="G27" s="111">
        <v>0</v>
      </c>
      <c r="H27" s="111">
        <v>10</v>
      </c>
      <c r="I27" s="111">
        <v>44</v>
      </c>
      <c r="J27" s="111">
        <v>0</v>
      </c>
      <c r="K27" s="111">
        <v>38</v>
      </c>
      <c r="L27" s="111">
        <v>0</v>
      </c>
      <c r="M27" s="111">
        <v>3</v>
      </c>
      <c r="N27" s="111">
        <v>0</v>
      </c>
      <c r="O27" s="111"/>
      <c r="P27" s="111"/>
      <c r="Q27" s="111">
        <v>41</v>
      </c>
      <c r="R27" s="111">
        <v>45</v>
      </c>
      <c r="S27" s="111">
        <v>2</v>
      </c>
      <c r="T27" s="111"/>
      <c r="U27" s="111">
        <f t="shared" si="1"/>
        <v>216</v>
      </c>
      <c r="V27" s="217">
        <f t="shared" si="2"/>
        <v>7.536636427076064</v>
      </c>
      <c r="W27" s="111">
        <f t="shared" si="0"/>
        <v>13.5</v>
      </c>
    </row>
    <row r="28" spans="1:24" x14ac:dyDescent="0.25">
      <c r="A28" s="111">
        <v>14</v>
      </c>
      <c r="B28" s="111">
        <v>0</v>
      </c>
      <c r="C28" s="111">
        <v>2</v>
      </c>
      <c r="D28" s="111">
        <v>2</v>
      </c>
      <c r="E28" s="111">
        <v>0</v>
      </c>
      <c r="F28" s="111">
        <v>0</v>
      </c>
      <c r="G28" s="111">
        <v>0</v>
      </c>
      <c r="H28" s="111">
        <v>0</v>
      </c>
      <c r="I28" s="111">
        <v>66</v>
      </c>
      <c r="J28" s="111">
        <v>0</v>
      </c>
      <c r="K28" s="111">
        <v>22</v>
      </c>
      <c r="L28" s="111">
        <v>0</v>
      </c>
      <c r="M28" s="111">
        <v>14</v>
      </c>
      <c r="N28" s="111">
        <v>0</v>
      </c>
      <c r="O28" s="111"/>
      <c r="P28" s="111"/>
      <c r="Q28" s="111">
        <v>60</v>
      </c>
      <c r="R28" s="111">
        <v>35</v>
      </c>
      <c r="S28" s="111">
        <v>5</v>
      </c>
      <c r="T28" s="111"/>
      <c r="U28" s="111">
        <f t="shared" si="1"/>
        <v>206</v>
      </c>
      <c r="V28" s="217">
        <f t="shared" si="2"/>
        <v>7.1877180739706912</v>
      </c>
      <c r="W28" s="111">
        <f t="shared" si="0"/>
        <v>14</v>
      </c>
    </row>
    <row r="29" spans="1:24" x14ac:dyDescent="0.25">
      <c r="A29" s="111">
        <v>14.5</v>
      </c>
      <c r="B29" s="111">
        <v>0</v>
      </c>
      <c r="C29" s="111">
        <v>1</v>
      </c>
      <c r="D29" s="111">
        <v>0</v>
      </c>
      <c r="E29" s="111">
        <v>0</v>
      </c>
      <c r="F29" s="111">
        <v>0</v>
      </c>
      <c r="G29" s="111">
        <v>0</v>
      </c>
      <c r="H29" s="111">
        <v>0</v>
      </c>
      <c r="I29" s="111">
        <v>23</v>
      </c>
      <c r="J29" s="111">
        <v>0</v>
      </c>
      <c r="K29" s="111">
        <v>3</v>
      </c>
      <c r="L29" s="111">
        <v>0</v>
      </c>
      <c r="M29" s="111">
        <v>7</v>
      </c>
      <c r="N29" s="111">
        <v>0</v>
      </c>
      <c r="O29" s="111"/>
      <c r="P29" s="111"/>
      <c r="Q29" s="111">
        <v>32</v>
      </c>
      <c r="R29" s="111">
        <v>13</v>
      </c>
      <c r="S29" s="111">
        <v>1</v>
      </c>
      <c r="T29" s="111"/>
      <c r="U29" s="111">
        <f t="shared" si="1"/>
        <v>80</v>
      </c>
      <c r="V29" s="217">
        <f t="shared" si="2"/>
        <v>2.7913468248429867</v>
      </c>
      <c r="W29" s="111">
        <f t="shared" si="0"/>
        <v>14.5</v>
      </c>
    </row>
    <row r="30" spans="1:24" x14ac:dyDescent="0.25">
      <c r="A30" s="111">
        <v>15</v>
      </c>
      <c r="B30" s="111">
        <v>0</v>
      </c>
      <c r="C30" s="111">
        <v>0</v>
      </c>
      <c r="D30" s="111">
        <v>0</v>
      </c>
      <c r="E30" s="111">
        <v>0</v>
      </c>
      <c r="F30" s="111">
        <v>0</v>
      </c>
      <c r="G30" s="111">
        <v>0</v>
      </c>
      <c r="H30" s="111">
        <v>0</v>
      </c>
      <c r="I30" s="111">
        <v>2</v>
      </c>
      <c r="J30" s="111">
        <v>0</v>
      </c>
      <c r="K30" s="111">
        <v>0</v>
      </c>
      <c r="L30" s="111">
        <v>0</v>
      </c>
      <c r="M30" s="111">
        <v>4</v>
      </c>
      <c r="N30" s="111">
        <v>0</v>
      </c>
      <c r="O30" s="111"/>
      <c r="P30" s="111"/>
      <c r="Q30" s="111">
        <v>21</v>
      </c>
      <c r="R30" s="111">
        <v>6</v>
      </c>
      <c r="S30" s="111">
        <v>0</v>
      </c>
      <c r="T30" s="111"/>
      <c r="U30" s="111">
        <f t="shared" si="1"/>
        <v>33</v>
      </c>
      <c r="V30" s="217">
        <f t="shared" si="2"/>
        <v>1.1514305652477321</v>
      </c>
      <c r="W30" s="111">
        <f t="shared" si="0"/>
        <v>15</v>
      </c>
    </row>
    <row r="31" spans="1:24" x14ac:dyDescent="0.25">
      <c r="A31" s="111">
        <v>15.5</v>
      </c>
      <c r="B31" s="111">
        <v>0</v>
      </c>
      <c r="C31" s="111">
        <v>0</v>
      </c>
      <c r="D31" s="111">
        <v>0</v>
      </c>
      <c r="E31" s="111">
        <v>0</v>
      </c>
      <c r="F31" s="111">
        <v>0</v>
      </c>
      <c r="G31" s="111">
        <v>0</v>
      </c>
      <c r="H31" s="111">
        <v>0</v>
      </c>
      <c r="I31" s="111">
        <v>2</v>
      </c>
      <c r="J31" s="111">
        <v>0</v>
      </c>
      <c r="K31" s="111">
        <v>0</v>
      </c>
      <c r="L31" s="111">
        <v>0</v>
      </c>
      <c r="M31" s="111">
        <v>1</v>
      </c>
      <c r="N31" s="111">
        <v>0</v>
      </c>
      <c r="O31" s="111"/>
      <c r="P31" s="111"/>
      <c r="Q31" s="111">
        <v>9</v>
      </c>
      <c r="R31" s="111">
        <v>3</v>
      </c>
      <c r="S31" s="111">
        <v>0</v>
      </c>
      <c r="T31" s="111"/>
      <c r="U31" s="111">
        <f t="shared" si="1"/>
        <v>15</v>
      </c>
      <c r="V31" s="217">
        <f>IF($U$41&gt;0,U31*100/$U$41,0)</f>
        <v>0.52337752965806006</v>
      </c>
      <c r="W31" s="111">
        <f t="shared" si="0"/>
        <v>15.5</v>
      </c>
    </row>
    <row r="32" spans="1:24" x14ac:dyDescent="0.25">
      <c r="A32" s="111">
        <v>16</v>
      </c>
      <c r="B32" s="111">
        <v>0</v>
      </c>
      <c r="C32" s="111">
        <v>0</v>
      </c>
      <c r="D32" s="111">
        <v>0</v>
      </c>
      <c r="E32" s="111">
        <v>0</v>
      </c>
      <c r="F32" s="111">
        <v>0</v>
      </c>
      <c r="G32" s="111">
        <v>0</v>
      </c>
      <c r="H32" s="111">
        <v>0</v>
      </c>
      <c r="I32" s="111">
        <v>1</v>
      </c>
      <c r="J32" s="111">
        <v>0</v>
      </c>
      <c r="K32" s="111">
        <v>0</v>
      </c>
      <c r="L32" s="111">
        <v>0</v>
      </c>
      <c r="M32" s="111">
        <v>1</v>
      </c>
      <c r="N32" s="111">
        <v>0</v>
      </c>
      <c r="O32" s="111"/>
      <c r="P32" s="111"/>
      <c r="Q32" s="111">
        <v>1</v>
      </c>
      <c r="R32" s="111">
        <v>3</v>
      </c>
      <c r="S32" s="111">
        <v>0</v>
      </c>
      <c r="T32" s="111"/>
      <c r="U32" s="111">
        <f t="shared" si="1"/>
        <v>6</v>
      </c>
      <c r="V32" s="217">
        <f t="shared" si="2"/>
        <v>0.209351011863224</v>
      </c>
      <c r="W32" s="111">
        <f t="shared" si="0"/>
        <v>16</v>
      </c>
    </row>
    <row r="33" spans="1:26" x14ac:dyDescent="0.25">
      <c r="A33" s="111">
        <v>16.5</v>
      </c>
      <c r="B33" s="111">
        <v>0</v>
      </c>
      <c r="C33" s="111">
        <v>0</v>
      </c>
      <c r="D33" s="111">
        <v>0</v>
      </c>
      <c r="E33" s="111">
        <v>0</v>
      </c>
      <c r="F33" s="111">
        <v>0</v>
      </c>
      <c r="G33" s="111">
        <v>0</v>
      </c>
      <c r="H33" s="111">
        <v>0</v>
      </c>
      <c r="I33" s="111">
        <v>0</v>
      </c>
      <c r="J33" s="111">
        <v>0</v>
      </c>
      <c r="K33" s="111">
        <v>0</v>
      </c>
      <c r="L33" s="111">
        <v>0</v>
      </c>
      <c r="M33" s="111">
        <v>1</v>
      </c>
      <c r="N33" s="111">
        <v>0</v>
      </c>
      <c r="O33" s="111"/>
      <c r="P33" s="111"/>
      <c r="Q33" s="111">
        <v>1</v>
      </c>
      <c r="R33" s="111">
        <v>1</v>
      </c>
      <c r="S33" s="111">
        <v>0</v>
      </c>
      <c r="T33" s="111"/>
      <c r="U33" s="111">
        <f t="shared" si="1"/>
        <v>3</v>
      </c>
      <c r="V33" s="217">
        <f t="shared" si="2"/>
        <v>0.104675505931612</v>
      </c>
      <c r="W33" s="111">
        <f t="shared" si="0"/>
        <v>16.5</v>
      </c>
    </row>
    <row r="34" spans="1:26" x14ac:dyDescent="0.25">
      <c r="A34" s="111">
        <v>17</v>
      </c>
      <c r="B34" s="111">
        <v>0</v>
      </c>
      <c r="C34" s="111">
        <v>0</v>
      </c>
      <c r="D34" s="111">
        <v>0</v>
      </c>
      <c r="E34" s="111">
        <v>0</v>
      </c>
      <c r="F34" s="111">
        <v>0</v>
      </c>
      <c r="G34" s="111">
        <v>0</v>
      </c>
      <c r="H34" s="111">
        <v>0</v>
      </c>
      <c r="I34" s="111">
        <v>0</v>
      </c>
      <c r="J34" s="111">
        <v>0</v>
      </c>
      <c r="K34" s="111">
        <v>0</v>
      </c>
      <c r="L34" s="111">
        <v>0</v>
      </c>
      <c r="M34" s="111">
        <v>0</v>
      </c>
      <c r="N34" s="111">
        <v>0</v>
      </c>
      <c r="O34" s="111"/>
      <c r="P34" s="111"/>
      <c r="Q34" s="111">
        <v>0</v>
      </c>
      <c r="R34" s="111">
        <v>0</v>
      </c>
      <c r="S34" s="111">
        <v>0</v>
      </c>
      <c r="T34" s="111"/>
      <c r="U34" s="111">
        <f t="shared" si="1"/>
        <v>0</v>
      </c>
      <c r="V34" s="217">
        <f t="shared" si="2"/>
        <v>0</v>
      </c>
      <c r="W34" s="111">
        <f t="shared" si="0"/>
        <v>17</v>
      </c>
    </row>
    <row r="35" spans="1:26" x14ac:dyDescent="0.25">
      <c r="A35" s="111">
        <v>17.5</v>
      </c>
      <c r="B35" s="111">
        <v>0</v>
      </c>
      <c r="C35" s="111">
        <v>0</v>
      </c>
      <c r="D35" s="111">
        <v>0</v>
      </c>
      <c r="E35" s="111">
        <v>0</v>
      </c>
      <c r="F35" s="111">
        <v>0</v>
      </c>
      <c r="G35" s="111">
        <v>0</v>
      </c>
      <c r="H35" s="111">
        <v>0</v>
      </c>
      <c r="I35" s="111">
        <v>0</v>
      </c>
      <c r="J35" s="111">
        <v>0</v>
      </c>
      <c r="K35" s="111">
        <v>0</v>
      </c>
      <c r="L35" s="111">
        <v>0</v>
      </c>
      <c r="M35" s="111">
        <v>0</v>
      </c>
      <c r="N35" s="111">
        <v>0</v>
      </c>
      <c r="O35" s="111"/>
      <c r="P35" s="111"/>
      <c r="Q35" s="111">
        <v>0</v>
      </c>
      <c r="R35" s="111">
        <v>0</v>
      </c>
      <c r="S35" s="111">
        <v>0</v>
      </c>
      <c r="T35" s="111"/>
      <c r="U35" s="111">
        <f t="shared" si="1"/>
        <v>0</v>
      </c>
      <c r="V35" s="217">
        <f t="shared" si="2"/>
        <v>0</v>
      </c>
      <c r="W35" s="111">
        <f t="shared" si="0"/>
        <v>17.5</v>
      </c>
    </row>
    <row r="36" spans="1:26" x14ac:dyDescent="0.25">
      <c r="A36" s="111">
        <v>18</v>
      </c>
      <c r="B36" s="111">
        <v>0</v>
      </c>
      <c r="C36" s="111">
        <v>0</v>
      </c>
      <c r="D36" s="111">
        <v>0</v>
      </c>
      <c r="E36" s="111">
        <v>0</v>
      </c>
      <c r="F36" s="111">
        <v>0</v>
      </c>
      <c r="G36" s="111">
        <v>0</v>
      </c>
      <c r="H36" s="111">
        <v>0</v>
      </c>
      <c r="I36" s="111">
        <v>0</v>
      </c>
      <c r="J36" s="111">
        <v>0</v>
      </c>
      <c r="K36" s="111">
        <v>0</v>
      </c>
      <c r="L36" s="111">
        <v>0</v>
      </c>
      <c r="M36" s="111">
        <v>0</v>
      </c>
      <c r="N36" s="111">
        <v>0</v>
      </c>
      <c r="O36" s="111"/>
      <c r="P36" s="111"/>
      <c r="Q36" s="111">
        <v>0</v>
      </c>
      <c r="R36" s="111">
        <v>0</v>
      </c>
      <c r="S36" s="111">
        <v>0</v>
      </c>
      <c r="T36" s="111"/>
      <c r="U36" s="111">
        <f t="shared" si="1"/>
        <v>0</v>
      </c>
      <c r="V36" s="217">
        <f t="shared" si="2"/>
        <v>0</v>
      </c>
      <c r="W36" s="111">
        <f t="shared" si="0"/>
        <v>18</v>
      </c>
    </row>
    <row r="37" spans="1:26" x14ac:dyDescent="0.25">
      <c r="A37" s="111">
        <v>18.5</v>
      </c>
      <c r="B37" s="111">
        <v>0</v>
      </c>
      <c r="C37" s="111">
        <v>0</v>
      </c>
      <c r="D37" s="111">
        <v>0</v>
      </c>
      <c r="E37" s="111">
        <v>0</v>
      </c>
      <c r="F37" s="111">
        <v>0</v>
      </c>
      <c r="G37" s="111">
        <v>0</v>
      </c>
      <c r="H37" s="111">
        <v>0</v>
      </c>
      <c r="I37" s="111">
        <v>0</v>
      </c>
      <c r="J37" s="111">
        <v>0</v>
      </c>
      <c r="K37" s="111">
        <v>0</v>
      </c>
      <c r="L37" s="111">
        <v>0</v>
      </c>
      <c r="M37" s="111">
        <v>0</v>
      </c>
      <c r="N37" s="111">
        <v>0</v>
      </c>
      <c r="O37" s="111"/>
      <c r="P37" s="111"/>
      <c r="Q37" s="111">
        <v>0</v>
      </c>
      <c r="R37" s="111">
        <v>0</v>
      </c>
      <c r="S37" s="111">
        <v>0</v>
      </c>
      <c r="T37" s="111"/>
      <c r="U37" s="111">
        <f t="shared" si="1"/>
        <v>0</v>
      </c>
      <c r="V37" s="217">
        <f t="shared" si="2"/>
        <v>0</v>
      </c>
      <c r="W37" s="111">
        <f t="shared" si="0"/>
        <v>18.5</v>
      </c>
    </row>
    <row r="38" spans="1:26" x14ac:dyDescent="0.25">
      <c r="A38" s="111">
        <v>19</v>
      </c>
      <c r="B38" s="111">
        <v>0</v>
      </c>
      <c r="C38" s="111">
        <v>0</v>
      </c>
      <c r="D38" s="111">
        <v>0</v>
      </c>
      <c r="E38" s="111">
        <v>0</v>
      </c>
      <c r="F38" s="111">
        <v>0</v>
      </c>
      <c r="G38" s="111">
        <v>0</v>
      </c>
      <c r="H38" s="111">
        <v>0</v>
      </c>
      <c r="I38" s="111">
        <v>0</v>
      </c>
      <c r="J38" s="111">
        <v>0</v>
      </c>
      <c r="K38" s="111">
        <v>0</v>
      </c>
      <c r="L38" s="111">
        <v>0</v>
      </c>
      <c r="M38" s="111">
        <v>0</v>
      </c>
      <c r="N38" s="111">
        <v>0</v>
      </c>
      <c r="O38" s="111"/>
      <c r="P38" s="111"/>
      <c r="Q38" s="111">
        <v>0</v>
      </c>
      <c r="R38" s="111">
        <v>0</v>
      </c>
      <c r="S38" s="111">
        <v>0</v>
      </c>
      <c r="T38" s="111"/>
      <c r="U38" s="111">
        <f t="shared" si="1"/>
        <v>0</v>
      </c>
      <c r="V38" s="217">
        <f t="shared" si="2"/>
        <v>0</v>
      </c>
      <c r="W38" s="111">
        <f t="shared" si="0"/>
        <v>19</v>
      </c>
      <c r="Y38" s="111" t="s">
        <v>110</v>
      </c>
      <c r="Z38" s="225">
        <f>+U84/U41</f>
        <v>9.7039427773900897</v>
      </c>
    </row>
    <row r="39" spans="1:26" x14ac:dyDescent="0.25">
      <c r="A39" s="111">
        <v>19.5</v>
      </c>
      <c r="B39" s="111">
        <v>0</v>
      </c>
      <c r="C39" s="111">
        <v>0</v>
      </c>
      <c r="D39" s="111">
        <v>0</v>
      </c>
      <c r="E39" s="111">
        <v>0</v>
      </c>
      <c r="F39" s="111">
        <v>0</v>
      </c>
      <c r="G39" s="111">
        <v>0</v>
      </c>
      <c r="H39" s="111">
        <v>0</v>
      </c>
      <c r="I39" s="111">
        <v>0</v>
      </c>
      <c r="J39" s="111">
        <v>0</v>
      </c>
      <c r="K39" s="111">
        <v>0</v>
      </c>
      <c r="L39" s="111">
        <v>0</v>
      </c>
      <c r="M39" s="111">
        <v>0</v>
      </c>
      <c r="N39" s="111">
        <v>0</v>
      </c>
      <c r="O39" s="111"/>
      <c r="P39" s="111"/>
      <c r="Q39" s="111">
        <v>0</v>
      </c>
      <c r="R39" s="111">
        <v>0</v>
      </c>
      <c r="S39" s="111">
        <v>0</v>
      </c>
      <c r="T39" s="111"/>
      <c r="U39" s="111">
        <f t="shared" si="1"/>
        <v>0</v>
      </c>
      <c r="V39" s="217">
        <f t="shared" si="2"/>
        <v>0</v>
      </c>
      <c r="W39" s="111">
        <f t="shared" si="0"/>
        <v>19.5</v>
      </c>
      <c r="Y39" s="111" t="s">
        <v>62</v>
      </c>
      <c r="Z39" s="225">
        <f>+U42/U41</f>
        <v>10.917306350314027</v>
      </c>
    </row>
    <row r="40" spans="1:26" x14ac:dyDescent="0.25">
      <c r="A40" s="111">
        <v>20</v>
      </c>
      <c r="B40" s="111">
        <v>0</v>
      </c>
      <c r="C40" s="111">
        <v>0</v>
      </c>
      <c r="D40" s="111">
        <v>0</v>
      </c>
      <c r="E40" s="111">
        <v>0</v>
      </c>
      <c r="F40" s="111">
        <v>0</v>
      </c>
      <c r="G40" s="111">
        <v>0</v>
      </c>
      <c r="H40" s="111">
        <v>0</v>
      </c>
      <c r="I40" s="111">
        <v>0</v>
      </c>
      <c r="J40" s="111">
        <v>0</v>
      </c>
      <c r="K40" s="111">
        <v>0</v>
      </c>
      <c r="L40" s="111">
        <v>0</v>
      </c>
      <c r="M40" s="111">
        <v>0</v>
      </c>
      <c r="N40" s="111">
        <v>0</v>
      </c>
      <c r="O40" s="111"/>
      <c r="P40" s="111"/>
      <c r="Q40" s="111">
        <v>0</v>
      </c>
      <c r="R40" s="111">
        <v>0</v>
      </c>
      <c r="S40" s="111">
        <v>0</v>
      </c>
      <c r="T40" s="111"/>
      <c r="U40" s="111">
        <f t="shared" si="1"/>
        <v>0</v>
      </c>
      <c r="V40" s="217">
        <f t="shared" si="2"/>
        <v>0</v>
      </c>
      <c r="W40" s="111">
        <f t="shared" si="0"/>
        <v>20</v>
      </c>
      <c r="Y40" s="111" t="s">
        <v>109</v>
      </c>
      <c r="Z40" s="226">
        <f>+SUM(V4:V23)</f>
        <v>50.453593859036978</v>
      </c>
    </row>
    <row r="41" spans="1:26" ht="13" x14ac:dyDescent="0.3">
      <c r="A41" s="134" t="s">
        <v>115</v>
      </c>
      <c r="B41" s="134">
        <f>+SUM(B4:B40)</f>
        <v>200</v>
      </c>
      <c r="C41" s="134">
        <f t="shared" ref="C41:T41" si="3">+SUM(C4:C40)</f>
        <v>200</v>
      </c>
      <c r="D41" s="134">
        <f t="shared" si="3"/>
        <v>200</v>
      </c>
      <c r="E41" s="134">
        <f t="shared" si="3"/>
        <v>200</v>
      </c>
      <c r="F41" s="134">
        <f t="shared" si="3"/>
        <v>200</v>
      </c>
      <c r="G41" s="134">
        <f t="shared" si="3"/>
        <v>50</v>
      </c>
      <c r="H41" s="134">
        <f t="shared" si="3"/>
        <v>200</v>
      </c>
      <c r="I41" s="134">
        <f t="shared" si="3"/>
        <v>200</v>
      </c>
      <c r="J41" s="134">
        <f t="shared" si="3"/>
        <v>200</v>
      </c>
      <c r="K41" s="134">
        <f t="shared" si="3"/>
        <v>200</v>
      </c>
      <c r="L41" s="134">
        <f t="shared" si="3"/>
        <v>200</v>
      </c>
      <c r="M41" s="134">
        <f t="shared" si="3"/>
        <v>200</v>
      </c>
      <c r="N41" s="134">
        <f t="shared" si="3"/>
        <v>200</v>
      </c>
      <c r="O41" s="134">
        <f t="shared" si="3"/>
        <v>0</v>
      </c>
      <c r="P41" s="134">
        <f t="shared" si="3"/>
        <v>0</v>
      </c>
      <c r="Q41" s="134">
        <f t="shared" si="3"/>
        <v>200</v>
      </c>
      <c r="R41" s="134">
        <f t="shared" si="3"/>
        <v>200</v>
      </c>
      <c r="S41" s="134">
        <f t="shared" si="3"/>
        <v>16</v>
      </c>
      <c r="T41" s="134">
        <f t="shared" si="3"/>
        <v>0</v>
      </c>
      <c r="U41" s="134">
        <f>+SUM(U4:U40)</f>
        <v>2866</v>
      </c>
      <c r="V41" s="224">
        <f>+SUM(V4:V40)</f>
        <v>99.999999999999986</v>
      </c>
      <c r="W41" s="134"/>
    </row>
    <row r="42" spans="1:26" ht="13" x14ac:dyDescent="0.3">
      <c r="T42" s="110">
        <f>+SUM(B41:T41)</f>
        <v>2866</v>
      </c>
      <c r="U42" s="134">
        <f>+SUMPRODUCT(A4:A40,U4:U40)</f>
        <v>31289</v>
      </c>
    </row>
    <row r="44" spans="1:26" s="134" customFormat="1" ht="13" x14ac:dyDescent="0.3">
      <c r="J44" s="134" t="s">
        <v>118</v>
      </c>
      <c r="O44" s="134" t="s">
        <v>118</v>
      </c>
      <c r="P44" s="134" t="s">
        <v>119</v>
      </c>
      <c r="T44" s="134" t="s">
        <v>119</v>
      </c>
    </row>
    <row r="45" spans="1:26" s="134" customFormat="1" ht="13" x14ac:dyDescent="0.3">
      <c r="A45" s="134" t="s">
        <v>107</v>
      </c>
      <c r="B45" s="134">
        <v>1</v>
      </c>
      <c r="C45" s="134">
        <v>2</v>
      </c>
      <c r="D45" s="134">
        <v>3</v>
      </c>
      <c r="E45" s="134">
        <v>4</v>
      </c>
      <c r="F45" s="134">
        <v>5</v>
      </c>
      <c r="G45" s="134">
        <v>6</v>
      </c>
      <c r="H45" s="134">
        <v>7</v>
      </c>
      <c r="I45" s="134">
        <v>8</v>
      </c>
      <c r="J45" s="134">
        <v>9</v>
      </c>
      <c r="K45" s="134">
        <v>10</v>
      </c>
      <c r="L45" s="134">
        <v>11</v>
      </c>
      <c r="M45" s="134">
        <v>12</v>
      </c>
      <c r="N45" s="134">
        <v>13</v>
      </c>
      <c r="O45" s="134">
        <v>14</v>
      </c>
      <c r="P45" s="134">
        <v>15</v>
      </c>
      <c r="Q45" s="134">
        <v>16</v>
      </c>
      <c r="R45" s="134">
        <v>17</v>
      </c>
      <c r="S45" s="134">
        <v>18</v>
      </c>
      <c r="T45" s="134">
        <v>19</v>
      </c>
    </row>
    <row r="46" spans="1:26" s="134" customFormat="1" ht="13" x14ac:dyDescent="0.3">
      <c r="A46" s="218" t="s">
        <v>2</v>
      </c>
      <c r="B46" s="219" t="s">
        <v>54</v>
      </c>
      <c r="C46" s="219" t="s">
        <v>54</v>
      </c>
      <c r="D46" s="219" t="s">
        <v>54</v>
      </c>
      <c r="E46" s="219" t="s">
        <v>54</v>
      </c>
      <c r="F46" s="219" t="s">
        <v>54</v>
      </c>
      <c r="G46" s="219" t="s">
        <v>54</v>
      </c>
      <c r="H46" s="219" t="s">
        <v>54</v>
      </c>
      <c r="I46" s="219" t="s">
        <v>54</v>
      </c>
      <c r="J46" s="219" t="s">
        <v>54</v>
      </c>
      <c r="K46" s="219" t="s">
        <v>54</v>
      </c>
      <c r="L46" s="219" t="s">
        <v>54</v>
      </c>
      <c r="M46" s="219" t="s">
        <v>54</v>
      </c>
      <c r="N46" s="219" t="s">
        <v>54</v>
      </c>
      <c r="O46" s="219" t="s">
        <v>54</v>
      </c>
      <c r="P46" s="219" t="s">
        <v>54</v>
      </c>
      <c r="Q46" s="219" t="s">
        <v>54</v>
      </c>
      <c r="R46" s="219" t="s">
        <v>54</v>
      </c>
      <c r="S46" s="219"/>
      <c r="T46" s="219"/>
      <c r="U46" s="221" t="s">
        <v>1</v>
      </c>
      <c r="V46" s="221" t="s">
        <v>108</v>
      </c>
      <c r="W46" s="221" t="str">
        <f>+A46</f>
        <v>Talla</v>
      </c>
    </row>
    <row r="47" spans="1:26" x14ac:dyDescent="0.25">
      <c r="A47" s="111">
        <v>2</v>
      </c>
      <c r="B47" s="111">
        <v>0</v>
      </c>
      <c r="C47" s="111">
        <v>0</v>
      </c>
      <c r="D47" s="111">
        <v>0</v>
      </c>
      <c r="E47" s="111">
        <v>0</v>
      </c>
      <c r="F47" s="111">
        <v>0</v>
      </c>
      <c r="G47" s="111">
        <v>0</v>
      </c>
      <c r="H47" s="111">
        <v>0</v>
      </c>
      <c r="I47" s="111">
        <v>0</v>
      </c>
      <c r="J47" s="113">
        <v>0</v>
      </c>
      <c r="K47" s="113">
        <v>0</v>
      </c>
      <c r="L47" s="113">
        <v>0</v>
      </c>
      <c r="M47" s="111">
        <v>0</v>
      </c>
      <c r="N47" s="111">
        <v>0</v>
      </c>
      <c r="O47" s="111"/>
      <c r="P47" s="111"/>
      <c r="Q47" s="111">
        <v>0</v>
      </c>
      <c r="R47" s="111">
        <v>0</v>
      </c>
      <c r="S47" s="111">
        <v>0</v>
      </c>
      <c r="T47" s="111"/>
      <c r="U47" s="111">
        <f>+SUM(B47:S47)</f>
        <v>0</v>
      </c>
      <c r="V47" s="225">
        <f>IF($U$84&gt;0,U47*100/$U$84,0)</f>
        <v>0</v>
      </c>
      <c r="W47" s="111">
        <f t="shared" ref="W47:W83" si="4">+A47</f>
        <v>2</v>
      </c>
    </row>
    <row r="48" spans="1:26" x14ac:dyDescent="0.25">
      <c r="A48" s="111">
        <v>2.5</v>
      </c>
      <c r="B48" s="111">
        <v>0</v>
      </c>
      <c r="C48" s="111">
        <v>0</v>
      </c>
      <c r="D48" s="111">
        <v>0</v>
      </c>
      <c r="E48" s="111">
        <v>0</v>
      </c>
      <c r="F48" s="111">
        <v>0</v>
      </c>
      <c r="G48" s="111">
        <v>0</v>
      </c>
      <c r="H48" s="111">
        <v>0</v>
      </c>
      <c r="I48" s="111">
        <v>0</v>
      </c>
      <c r="J48" s="113">
        <v>0</v>
      </c>
      <c r="K48" s="113">
        <v>0</v>
      </c>
      <c r="L48" s="113">
        <v>0</v>
      </c>
      <c r="M48" s="111">
        <v>0</v>
      </c>
      <c r="N48" s="111">
        <v>0</v>
      </c>
      <c r="O48" s="111"/>
      <c r="P48" s="111"/>
      <c r="Q48" s="111">
        <v>0</v>
      </c>
      <c r="R48" s="111">
        <v>0</v>
      </c>
      <c r="S48" s="111">
        <v>0</v>
      </c>
      <c r="T48" s="111"/>
      <c r="U48" s="111">
        <f t="shared" ref="U48:U83" si="5">+SUM(B48:S48)</f>
        <v>0</v>
      </c>
      <c r="V48" s="225">
        <f t="shared" ref="V48:V83" si="6">IF($U$84&gt;0,U48*100/$U$84,0)</f>
        <v>0</v>
      </c>
      <c r="W48" s="111">
        <f t="shared" si="4"/>
        <v>2.5</v>
      </c>
    </row>
    <row r="49" spans="1:23" x14ac:dyDescent="0.25">
      <c r="A49" s="111">
        <v>3</v>
      </c>
      <c r="B49" s="111">
        <v>0</v>
      </c>
      <c r="C49" s="111">
        <v>0</v>
      </c>
      <c r="D49" s="111">
        <v>0</v>
      </c>
      <c r="E49" s="111">
        <v>0</v>
      </c>
      <c r="F49" s="111">
        <v>0</v>
      </c>
      <c r="G49" s="111">
        <v>0</v>
      </c>
      <c r="H49" s="111">
        <v>0</v>
      </c>
      <c r="I49" s="111">
        <v>0</v>
      </c>
      <c r="J49" s="113">
        <v>0</v>
      </c>
      <c r="K49" s="113">
        <v>0</v>
      </c>
      <c r="L49" s="113">
        <v>0</v>
      </c>
      <c r="M49" s="111">
        <v>0</v>
      </c>
      <c r="N49" s="111">
        <v>0</v>
      </c>
      <c r="O49" s="111"/>
      <c r="P49" s="111"/>
      <c r="Q49" s="111">
        <v>0</v>
      </c>
      <c r="R49" s="111">
        <v>0</v>
      </c>
      <c r="S49" s="111">
        <v>0</v>
      </c>
      <c r="T49" s="111"/>
      <c r="U49" s="111">
        <f t="shared" si="5"/>
        <v>0</v>
      </c>
      <c r="V49" s="225">
        <f t="shared" si="6"/>
        <v>0</v>
      </c>
      <c r="W49" s="111">
        <f t="shared" si="4"/>
        <v>3</v>
      </c>
    </row>
    <row r="50" spans="1:23" x14ac:dyDescent="0.25">
      <c r="A50" s="111">
        <v>3.5</v>
      </c>
      <c r="B50" s="111">
        <v>0</v>
      </c>
      <c r="C50" s="111">
        <v>0</v>
      </c>
      <c r="D50" s="111">
        <v>0</v>
      </c>
      <c r="E50" s="111">
        <v>0</v>
      </c>
      <c r="F50" s="111">
        <v>0</v>
      </c>
      <c r="G50" s="111">
        <v>0</v>
      </c>
      <c r="H50" s="111">
        <v>0</v>
      </c>
      <c r="I50" s="111">
        <v>0</v>
      </c>
      <c r="J50" s="113">
        <v>0</v>
      </c>
      <c r="K50" s="113">
        <v>0</v>
      </c>
      <c r="L50" s="113">
        <v>0</v>
      </c>
      <c r="M50" s="111">
        <v>0</v>
      </c>
      <c r="N50" s="111">
        <v>0</v>
      </c>
      <c r="O50" s="111"/>
      <c r="P50" s="111"/>
      <c r="Q50" s="111">
        <v>0</v>
      </c>
      <c r="R50" s="111">
        <v>0</v>
      </c>
      <c r="S50" s="111">
        <v>0</v>
      </c>
      <c r="T50" s="111"/>
      <c r="U50" s="111">
        <f t="shared" si="5"/>
        <v>0</v>
      </c>
      <c r="V50" s="225">
        <f t="shared" si="6"/>
        <v>0</v>
      </c>
      <c r="W50" s="111">
        <f t="shared" si="4"/>
        <v>3.5</v>
      </c>
    </row>
    <row r="51" spans="1:23" x14ac:dyDescent="0.25">
      <c r="A51" s="111">
        <v>4</v>
      </c>
      <c r="B51" s="111">
        <v>0</v>
      </c>
      <c r="C51" s="111">
        <v>0</v>
      </c>
      <c r="D51" s="111">
        <v>0</v>
      </c>
      <c r="E51" s="111">
        <v>0</v>
      </c>
      <c r="F51" s="111">
        <v>2.9</v>
      </c>
      <c r="G51" s="111">
        <v>0</v>
      </c>
      <c r="H51" s="111">
        <v>0</v>
      </c>
      <c r="I51" s="111">
        <v>0</v>
      </c>
      <c r="J51" s="113">
        <v>0</v>
      </c>
      <c r="K51" s="113">
        <v>0</v>
      </c>
      <c r="L51" s="113">
        <v>0</v>
      </c>
      <c r="M51" s="111">
        <v>0</v>
      </c>
      <c r="N51" s="111">
        <v>0</v>
      </c>
      <c r="O51" s="111"/>
      <c r="P51" s="111"/>
      <c r="Q51" s="111">
        <v>0</v>
      </c>
      <c r="R51" s="111">
        <v>0</v>
      </c>
      <c r="S51" s="111">
        <v>0</v>
      </c>
      <c r="T51" s="111"/>
      <c r="U51" s="111">
        <f t="shared" si="5"/>
        <v>2.9</v>
      </c>
      <c r="V51" s="225">
        <f t="shared" si="6"/>
        <v>1.0427341207773763E-2</v>
      </c>
      <c r="W51" s="111">
        <f t="shared" si="4"/>
        <v>4</v>
      </c>
    </row>
    <row r="52" spans="1:23" x14ac:dyDescent="0.25">
      <c r="A52" s="111">
        <v>4.5</v>
      </c>
      <c r="B52" s="111">
        <v>0</v>
      </c>
      <c r="C52" s="111">
        <v>0</v>
      </c>
      <c r="D52" s="111">
        <v>0</v>
      </c>
      <c r="E52" s="111">
        <v>0</v>
      </c>
      <c r="F52" s="111">
        <v>1.9000000000000001</v>
      </c>
      <c r="G52" s="111">
        <v>0</v>
      </c>
      <c r="H52" s="111">
        <v>0</v>
      </c>
      <c r="I52" s="111">
        <v>0</v>
      </c>
      <c r="J52" s="113">
        <v>0.7</v>
      </c>
      <c r="K52" s="113">
        <v>0</v>
      </c>
      <c r="L52" s="113">
        <v>0</v>
      </c>
      <c r="M52" s="111">
        <v>0.9</v>
      </c>
      <c r="N52" s="111">
        <v>0</v>
      </c>
      <c r="O52" s="111"/>
      <c r="P52" s="111"/>
      <c r="Q52" s="111">
        <v>0</v>
      </c>
      <c r="R52" s="111">
        <v>0</v>
      </c>
      <c r="S52" s="111">
        <v>0</v>
      </c>
      <c r="T52" s="111"/>
      <c r="U52" s="111">
        <f t="shared" si="5"/>
        <v>3.5</v>
      </c>
      <c r="V52" s="225">
        <f t="shared" si="6"/>
        <v>1.2584722147313163E-2</v>
      </c>
      <c r="W52" s="111">
        <f t="shared" si="4"/>
        <v>4.5</v>
      </c>
    </row>
    <row r="53" spans="1:23" x14ac:dyDescent="0.25">
      <c r="A53" s="111">
        <v>5</v>
      </c>
      <c r="B53" s="111">
        <v>0</v>
      </c>
      <c r="C53" s="111">
        <v>0</v>
      </c>
      <c r="D53" s="111">
        <v>0</v>
      </c>
      <c r="E53" s="111">
        <v>0</v>
      </c>
      <c r="F53" s="111">
        <v>2.2000000000000002</v>
      </c>
      <c r="G53" s="111">
        <v>0</v>
      </c>
      <c r="H53" s="111">
        <v>0</v>
      </c>
      <c r="I53" s="111">
        <v>0</v>
      </c>
      <c r="J53" s="113">
        <v>0</v>
      </c>
      <c r="K53" s="113">
        <v>0</v>
      </c>
      <c r="L53" s="113">
        <v>1</v>
      </c>
      <c r="M53" s="111">
        <v>18.7</v>
      </c>
      <c r="N53" s="111">
        <v>0</v>
      </c>
      <c r="O53" s="111"/>
      <c r="P53" s="111"/>
      <c r="Q53" s="111">
        <v>0</v>
      </c>
      <c r="R53" s="111">
        <v>0</v>
      </c>
      <c r="S53" s="111">
        <v>0</v>
      </c>
      <c r="T53" s="111"/>
      <c r="U53" s="111">
        <f t="shared" si="5"/>
        <v>21.9</v>
      </c>
      <c r="V53" s="225">
        <f t="shared" si="6"/>
        <v>7.8744404293188075E-2</v>
      </c>
      <c r="W53" s="111">
        <f t="shared" si="4"/>
        <v>5</v>
      </c>
    </row>
    <row r="54" spans="1:23" x14ac:dyDescent="0.25">
      <c r="A54" s="111">
        <v>5.5</v>
      </c>
      <c r="B54" s="111">
        <v>0</v>
      </c>
      <c r="C54" s="111">
        <v>0</v>
      </c>
      <c r="D54" s="111">
        <v>0</v>
      </c>
      <c r="E54" s="111">
        <v>0</v>
      </c>
      <c r="F54" s="111">
        <v>3.3</v>
      </c>
      <c r="G54" s="111">
        <v>0</v>
      </c>
      <c r="H54" s="111">
        <v>0</v>
      </c>
      <c r="I54" s="111">
        <v>0</v>
      </c>
      <c r="J54" s="113">
        <v>2.1</v>
      </c>
      <c r="K54" s="113">
        <v>0</v>
      </c>
      <c r="L54" s="113">
        <v>18.2</v>
      </c>
      <c r="M54" s="111">
        <v>22.100000000000009</v>
      </c>
      <c r="N54" s="111">
        <v>0</v>
      </c>
      <c r="O54" s="111"/>
      <c r="P54" s="111"/>
      <c r="Q54" s="111">
        <v>0</v>
      </c>
      <c r="R54" s="111">
        <v>0</v>
      </c>
      <c r="S54" s="111">
        <v>0</v>
      </c>
      <c r="T54" s="111"/>
      <c r="U54" s="111">
        <f t="shared" si="5"/>
        <v>45.70000000000001</v>
      </c>
      <c r="V54" s="225">
        <f t="shared" si="6"/>
        <v>0.16432051489491761</v>
      </c>
      <c r="W54" s="111">
        <f t="shared" si="4"/>
        <v>5.5</v>
      </c>
    </row>
    <row r="55" spans="1:23" x14ac:dyDescent="0.25">
      <c r="A55" s="111">
        <v>6</v>
      </c>
      <c r="B55" s="111">
        <v>0</v>
      </c>
      <c r="C55" s="111">
        <v>0</v>
      </c>
      <c r="D55" s="111">
        <v>0</v>
      </c>
      <c r="E55" s="111">
        <v>10.799999999999999</v>
      </c>
      <c r="F55" s="111">
        <v>4.3000000000000007</v>
      </c>
      <c r="G55" s="111">
        <v>8.1999999999999993</v>
      </c>
      <c r="H55" s="111">
        <v>0</v>
      </c>
      <c r="I55" s="111">
        <v>0</v>
      </c>
      <c r="J55" s="113">
        <v>5</v>
      </c>
      <c r="K55" s="113">
        <v>0</v>
      </c>
      <c r="L55" s="113">
        <v>77.599999999999994</v>
      </c>
      <c r="M55" s="111">
        <v>27.2</v>
      </c>
      <c r="N55" s="111">
        <v>0</v>
      </c>
      <c r="O55" s="111"/>
      <c r="P55" s="111"/>
      <c r="Q55" s="111">
        <v>0</v>
      </c>
      <c r="R55" s="111">
        <v>0</v>
      </c>
      <c r="S55" s="111">
        <v>1.4</v>
      </c>
      <c r="T55" s="111"/>
      <c r="U55" s="111">
        <f t="shared" si="5"/>
        <v>134.5</v>
      </c>
      <c r="V55" s="225">
        <f t="shared" si="6"/>
        <v>0.48361289394674872</v>
      </c>
      <c r="W55" s="111">
        <f t="shared" si="4"/>
        <v>6</v>
      </c>
    </row>
    <row r="56" spans="1:23" x14ac:dyDescent="0.25">
      <c r="A56" s="111">
        <v>6.5</v>
      </c>
      <c r="B56" s="111">
        <v>0</v>
      </c>
      <c r="C56" s="111">
        <v>0</v>
      </c>
      <c r="D56" s="111">
        <v>0</v>
      </c>
      <c r="E56" s="111">
        <v>52.79999999999999</v>
      </c>
      <c r="F56" s="111">
        <v>0</v>
      </c>
      <c r="G56" s="111">
        <v>3.1</v>
      </c>
      <c r="H56" s="111">
        <v>0</v>
      </c>
      <c r="I56" s="111">
        <v>0</v>
      </c>
      <c r="J56" s="113">
        <v>11.4</v>
      </c>
      <c r="K56" s="113">
        <v>0</v>
      </c>
      <c r="L56" s="113">
        <v>86.5</v>
      </c>
      <c r="M56" s="111">
        <v>38.200000000000003</v>
      </c>
      <c r="N56" s="111">
        <v>1.6</v>
      </c>
      <c r="O56" s="111"/>
      <c r="P56" s="111"/>
      <c r="Q56" s="111">
        <v>0</v>
      </c>
      <c r="R56" s="111">
        <v>0</v>
      </c>
      <c r="S56" s="111">
        <v>3.4000000000000004</v>
      </c>
      <c r="T56" s="111"/>
      <c r="U56" s="111">
        <f t="shared" si="5"/>
        <v>197</v>
      </c>
      <c r="V56" s="225">
        <f t="shared" si="6"/>
        <v>0.70834007514876951</v>
      </c>
      <c r="W56" s="111">
        <f t="shared" si="4"/>
        <v>6.5</v>
      </c>
    </row>
    <row r="57" spans="1:23" x14ac:dyDescent="0.25">
      <c r="A57" s="111">
        <v>7</v>
      </c>
      <c r="B57" s="111">
        <v>0</v>
      </c>
      <c r="C57" s="111">
        <v>0</v>
      </c>
      <c r="D57" s="111">
        <v>0</v>
      </c>
      <c r="E57" s="111">
        <v>50.699999999999989</v>
      </c>
      <c r="F57" s="111">
        <v>3.8</v>
      </c>
      <c r="G57" s="111">
        <v>2.5</v>
      </c>
      <c r="H57" s="111">
        <v>0</v>
      </c>
      <c r="I57" s="111">
        <v>0</v>
      </c>
      <c r="J57" s="113">
        <v>8.1999999999999993</v>
      </c>
      <c r="K57" s="113">
        <v>0</v>
      </c>
      <c r="L57" s="113">
        <v>49.2</v>
      </c>
      <c r="M57" s="111">
        <v>64.099999999999994</v>
      </c>
      <c r="N57" s="111">
        <v>11.100000000000001</v>
      </c>
      <c r="O57" s="111"/>
      <c r="P57" s="111"/>
      <c r="Q57" s="111">
        <v>0</v>
      </c>
      <c r="R57" s="111">
        <v>2</v>
      </c>
      <c r="S57" s="111">
        <v>0</v>
      </c>
      <c r="T57" s="111"/>
      <c r="U57" s="111">
        <f t="shared" si="5"/>
        <v>191.6</v>
      </c>
      <c r="V57" s="225">
        <f t="shared" si="6"/>
        <v>0.68892364669291484</v>
      </c>
      <c r="W57" s="111">
        <f t="shared" si="4"/>
        <v>7</v>
      </c>
    </row>
    <row r="58" spans="1:23" x14ac:dyDescent="0.25">
      <c r="A58" s="111">
        <v>7.5</v>
      </c>
      <c r="B58" s="111">
        <v>0</v>
      </c>
      <c r="C58" s="111">
        <v>0</v>
      </c>
      <c r="D58" s="111">
        <v>2.5</v>
      </c>
      <c r="E58" s="111">
        <v>35.699999999999996</v>
      </c>
      <c r="F58" s="111">
        <v>4</v>
      </c>
      <c r="G58" s="111">
        <v>30.200000000000003</v>
      </c>
      <c r="H58" s="111">
        <v>0</v>
      </c>
      <c r="I58" s="111">
        <v>0</v>
      </c>
      <c r="J58" s="113">
        <v>10.5</v>
      </c>
      <c r="K58" s="113">
        <v>0</v>
      </c>
      <c r="L58" s="113">
        <v>53</v>
      </c>
      <c r="M58" s="111">
        <v>51.6</v>
      </c>
      <c r="N58" s="111">
        <v>7.8999999999999995</v>
      </c>
      <c r="O58" s="111"/>
      <c r="P58" s="111"/>
      <c r="Q58" s="111">
        <v>0</v>
      </c>
      <c r="R58" s="111">
        <v>5.0999999999999996</v>
      </c>
      <c r="S58" s="111">
        <v>0</v>
      </c>
      <c r="T58" s="111"/>
      <c r="U58" s="111">
        <f t="shared" si="5"/>
        <v>200.5</v>
      </c>
      <c r="V58" s="225">
        <f t="shared" si="6"/>
        <v>0.72092479729608261</v>
      </c>
      <c r="W58" s="111">
        <f t="shared" si="4"/>
        <v>7.5</v>
      </c>
    </row>
    <row r="59" spans="1:23" x14ac:dyDescent="0.25">
      <c r="A59" s="111">
        <v>8</v>
      </c>
      <c r="B59" s="111">
        <v>0</v>
      </c>
      <c r="C59" s="111">
        <v>0</v>
      </c>
      <c r="D59" s="111">
        <v>6.9</v>
      </c>
      <c r="E59" s="111">
        <v>49.599999999999994</v>
      </c>
      <c r="F59" s="111">
        <v>11.4</v>
      </c>
      <c r="G59" s="111">
        <v>42</v>
      </c>
      <c r="H59" s="111">
        <v>0</v>
      </c>
      <c r="I59" s="111">
        <v>0</v>
      </c>
      <c r="J59" s="113">
        <v>32.6</v>
      </c>
      <c r="K59" s="113">
        <v>0</v>
      </c>
      <c r="L59" s="113">
        <v>27.700000000000003</v>
      </c>
      <c r="M59" s="111">
        <v>39.299999999999997</v>
      </c>
      <c r="N59" s="111">
        <v>19.8</v>
      </c>
      <c r="O59" s="111"/>
      <c r="P59" s="111"/>
      <c r="Q59" s="111">
        <v>0</v>
      </c>
      <c r="R59" s="111">
        <v>11.2</v>
      </c>
      <c r="S59" s="111">
        <v>3.6</v>
      </c>
      <c r="T59" s="111"/>
      <c r="U59" s="111">
        <f t="shared" si="5"/>
        <v>244.1</v>
      </c>
      <c r="V59" s="225">
        <f t="shared" si="6"/>
        <v>0.87769447890261232</v>
      </c>
      <c r="W59" s="111">
        <f t="shared" si="4"/>
        <v>8</v>
      </c>
    </row>
    <row r="60" spans="1:23" x14ac:dyDescent="0.25">
      <c r="A60" s="111">
        <v>8.5</v>
      </c>
      <c r="B60" s="111">
        <v>4.3</v>
      </c>
      <c r="C60" s="111">
        <v>0</v>
      </c>
      <c r="D60" s="111">
        <v>23.9</v>
      </c>
      <c r="E60" s="111">
        <v>66.599999999999994</v>
      </c>
      <c r="F60" s="111">
        <v>15.2</v>
      </c>
      <c r="G60" s="111">
        <v>33.9</v>
      </c>
      <c r="H60" s="111">
        <v>0</v>
      </c>
      <c r="I60" s="111">
        <v>0</v>
      </c>
      <c r="J60" s="113">
        <v>39.200000000000003</v>
      </c>
      <c r="K60" s="113">
        <v>0</v>
      </c>
      <c r="L60" s="113">
        <v>10.9</v>
      </c>
      <c r="M60" s="111">
        <v>15.999999999999998</v>
      </c>
      <c r="N60" s="111">
        <v>2.7</v>
      </c>
      <c r="O60" s="111"/>
      <c r="P60" s="111"/>
      <c r="Q60" s="111">
        <v>0</v>
      </c>
      <c r="R60" s="111">
        <v>7.2</v>
      </c>
      <c r="S60" s="111">
        <v>3.9</v>
      </c>
      <c r="T60" s="111"/>
      <c r="U60" s="111">
        <f t="shared" si="5"/>
        <v>223.8</v>
      </c>
      <c r="V60" s="225">
        <f t="shared" si="6"/>
        <v>0.80470309044819599</v>
      </c>
      <c r="W60" s="111">
        <f t="shared" si="4"/>
        <v>8.5</v>
      </c>
    </row>
    <row r="61" spans="1:23" x14ac:dyDescent="0.25">
      <c r="A61" s="111">
        <v>9</v>
      </c>
      <c r="B61" s="111">
        <v>0</v>
      </c>
      <c r="C61" s="111">
        <v>4.5</v>
      </c>
      <c r="D61" s="111">
        <v>78.399999999999991</v>
      </c>
      <c r="E61" s="111">
        <v>35.9</v>
      </c>
      <c r="F61" s="111">
        <v>43.6</v>
      </c>
      <c r="G61" s="111">
        <v>34.599999999999994</v>
      </c>
      <c r="H61" s="111">
        <v>0</v>
      </c>
      <c r="I61" s="111">
        <v>0</v>
      </c>
      <c r="J61" s="113">
        <v>83.000000000000014</v>
      </c>
      <c r="K61" s="113">
        <v>0</v>
      </c>
      <c r="L61" s="113">
        <v>0</v>
      </c>
      <c r="M61" s="111">
        <v>9.8000000000000007</v>
      </c>
      <c r="N61" s="111">
        <v>72.5</v>
      </c>
      <c r="O61" s="111"/>
      <c r="P61" s="111"/>
      <c r="Q61" s="111">
        <v>0</v>
      </c>
      <c r="R61" s="111">
        <v>4.9000000000000004</v>
      </c>
      <c r="S61" s="111">
        <v>0</v>
      </c>
      <c r="T61" s="111"/>
      <c r="U61" s="111">
        <f t="shared" si="5"/>
        <v>367.2</v>
      </c>
      <c r="V61" s="225">
        <f t="shared" si="6"/>
        <v>1.3203171349981124</v>
      </c>
      <c r="W61" s="111">
        <f t="shared" si="4"/>
        <v>9</v>
      </c>
    </row>
    <row r="62" spans="1:23" x14ac:dyDescent="0.25">
      <c r="A62" s="111">
        <v>9.5</v>
      </c>
      <c r="B62" s="111">
        <v>0</v>
      </c>
      <c r="C62" s="111">
        <v>0</v>
      </c>
      <c r="D62" s="111">
        <v>54.300000000000004</v>
      </c>
      <c r="E62" s="111">
        <v>134.5</v>
      </c>
      <c r="F62" s="111">
        <v>275.79999999999995</v>
      </c>
      <c r="G62" s="111">
        <v>6.5</v>
      </c>
      <c r="H62" s="111">
        <v>0</v>
      </c>
      <c r="I62" s="111">
        <v>0</v>
      </c>
      <c r="J62" s="113">
        <v>182.50000000000003</v>
      </c>
      <c r="K62" s="113">
        <v>0</v>
      </c>
      <c r="L62" s="113">
        <v>0</v>
      </c>
      <c r="M62" s="111">
        <v>5.7</v>
      </c>
      <c r="N62" s="111">
        <v>194.40000000000003</v>
      </c>
      <c r="O62" s="111"/>
      <c r="P62" s="111"/>
      <c r="Q62" s="111">
        <v>0</v>
      </c>
      <c r="R62" s="111">
        <v>31.1</v>
      </c>
      <c r="S62" s="111">
        <v>0</v>
      </c>
      <c r="T62" s="111"/>
      <c r="U62" s="111">
        <f t="shared" si="5"/>
        <v>884.80000000000007</v>
      </c>
      <c r="V62" s="225">
        <f t="shared" si="6"/>
        <v>3.1814177588407677</v>
      </c>
      <c r="W62" s="111">
        <f t="shared" si="4"/>
        <v>9.5</v>
      </c>
    </row>
    <row r="63" spans="1:23" x14ac:dyDescent="0.25">
      <c r="A63" s="111">
        <v>10</v>
      </c>
      <c r="B63" s="111">
        <v>0</v>
      </c>
      <c r="C63" s="111">
        <v>13.8</v>
      </c>
      <c r="D63" s="111">
        <v>24.200000000000003</v>
      </c>
      <c r="E63" s="111">
        <v>207.4</v>
      </c>
      <c r="F63" s="111">
        <v>239.10000000000002</v>
      </c>
      <c r="G63" s="111">
        <v>15.2</v>
      </c>
      <c r="H63" s="111">
        <v>0</v>
      </c>
      <c r="I63" s="111">
        <v>0</v>
      </c>
      <c r="J63" s="113">
        <v>367.90000000000009</v>
      </c>
      <c r="K63" s="113">
        <v>0</v>
      </c>
      <c r="L63" s="113">
        <v>0</v>
      </c>
      <c r="M63" s="111">
        <v>13.899999999999999</v>
      </c>
      <c r="N63" s="111">
        <v>388.60000000000014</v>
      </c>
      <c r="O63" s="111"/>
      <c r="P63" s="111"/>
      <c r="Q63" s="111">
        <v>0</v>
      </c>
      <c r="R63" s="111">
        <v>6.6</v>
      </c>
      <c r="S63" s="111">
        <v>12.6</v>
      </c>
      <c r="T63" s="111"/>
      <c r="U63" s="111">
        <f t="shared" si="5"/>
        <v>1289.3000000000002</v>
      </c>
      <c r="V63" s="225">
        <f t="shared" si="6"/>
        <v>4.6358520755802468</v>
      </c>
      <c r="W63" s="111">
        <f t="shared" si="4"/>
        <v>10</v>
      </c>
    </row>
    <row r="64" spans="1:23" x14ac:dyDescent="0.25">
      <c r="A64" s="111">
        <v>10.5</v>
      </c>
      <c r="B64" s="111">
        <v>16</v>
      </c>
      <c r="C64" s="111">
        <v>9</v>
      </c>
      <c r="D64" s="111">
        <v>19.899999999999999</v>
      </c>
      <c r="E64" s="111">
        <v>228.2</v>
      </c>
      <c r="F64" s="111">
        <v>163.1</v>
      </c>
      <c r="G64" s="111">
        <v>8.6999999999999993</v>
      </c>
      <c r="H64" s="111">
        <v>0</v>
      </c>
      <c r="I64" s="111">
        <v>0</v>
      </c>
      <c r="J64" s="113">
        <v>228.5</v>
      </c>
      <c r="K64" s="113">
        <v>0</v>
      </c>
      <c r="L64" s="113">
        <v>0</v>
      </c>
      <c r="M64" s="111">
        <v>0</v>
      </c>
      <c r="N64" s="111">
        <v>287.7</v>
      </c>
      <c r="O64" s="111"/>
      <c r="P64" s="111"/>
      <c r="Q64" s="111">
        <v>0</v>
      </c>
      <c r="R64" s="111">
        <v>6.3</v>
      </c>
      <c r="S64" s="111">
        <v>7.7</v>
      </c>
      <c r="T64" s="111"/>
      <c r="U64" s="111">
        <f t="shared" si="5"/>
        <v>975.09999999999991</v>
      </c>
      <c r="V64" s="225">
        <f t="shared" si="6"/>
        <v>3.5061035902414468</v>
      </c>
      <c r="W64" s="111">
        <f t="shared" si="4"/>
        <v>10.5</v>
      </c>
    </row>
    <row r="65" spans="1:23" x14ac:dyDescent="0.25">
      <c r="A65" s="111">
        <v>11</v>
      </c>
      <c r="B65" s="111">
        <v>166.29999999999998</v>
      </c>
      <c r="C65" s="111">
        <v>24.700000000000003</v>
      </c>
      <c r="D65" s="111">
        <v>51.5</v>
      </c>
      <c r="E65" s="111">
        <v>75.5</v>
      </c>
      <c r="F65" s="111">
        <v>255.3</v>
      </c>
      <c r="G65" s="111">
        <v>0</v>
      </c>
      <c r="H65" s="111">
        <v>84.5</v>
      </c>
      <c r="I65" s="111">
        <v>0</v>
      </c>
      <c r="J65" s="113">
        <v>211.10000000000002</v>
      </c>
      <c r="K65" s="113">
        <v>26.8</v>
      </c>
      <c r="L65" s="113">
        <v>0</v>
      </c>
      <c r="M65" s="111">
        <v>0</v>
      </c>
      <c r="N65" s="111">
        <v>318.39999999999998</v>
      </c>
      <c r="O65" s="111"/>
      <c r="P65" s="111"/>
      <c r="Q65" s="111">
        <v>0</v>
      </c>
      <c r="R65" s="111">
        <v>0</v>
      </c>
      <c r="S65" s="111">
        <v>0</v>
      </c>
      <c r="T65" s="111"/>
      <c r="U65" s="111">
        <f t="shared" si="5"/>
        <v>1214.0999999999999</v>
      </c>
      <c r="V65" s="225">
        <f t="shared" si="6"/>
        <v>4.3654603311579745</v>
      </c>
      <c r="W65" s="111">
        <f t="shared" si="4"/>
        <v>11</v>
      </c>
    </row>
    <row r="66" spans="1:23" ht="13" thickBot="1" x14ac:dyDescent="0.3">
      <c r="A66" s="227">
        <v>11.5</v>
      </c>
      <c r="B66" s="227">
        <v>537.70000000000005</v>
      </c>
      <c r="C66" s="227">
        <v>148.69999999999999</v>
      </c>
      <c r="D66" s="227">
        <v>97.1</v>
      </c>
      <c r="E66" s="227">
        <v>0</v>
      </c>
      <c r="F66" s="227">
        <v>93.9</v>
      </c>
      <c r="G66" s="227">
        <v>0</v>
      </c>
      <c r="H66" s="227">
        <v>391.79999999999995</v>
      </c>
      <c r="I66" s="227">
        <v>9.3000000000000007</v>
      </c>
      <c r="J66" s="232">
        <v>30.599999999999998</v>
      </c>
      <c r="K66" s="232">
        <v>34.5</v>
      </c>
      <c r="L66" s="232">
        <v>0</v>
      </c>
      <c r="M66" s="227">
        <v>0</v>
      </c>
      <c r="N66" s="227">
        <v>107.6</v>
      </c>
      <c r="O66" s="227"/>
      <c r="P66" s="227"/>
      <c r="Q66" s="227">
        <v>0</v>
      </c>
      <c r="R66" s="227">
        <v>26.1</v>
      </c>
      <c r="S66" s="227">
        <v>0</v>
      </c>
      <c r="T66" s="227"/>
      <c r="U66" s="227">
        <f t="shared" si="5"/>
        <v>1477.2999999999997</v>
      </c>
      <c r="V66" s="233">
        <f t="shared" si="6"/>
        <v>5.3118314366359236</v>
      </c>
      <c r="W66" s="227">
        <f t="shared" si="4"/>
        <v>11.5</v>
      </c>
    </row>
    <row r="67" spans="1:23" x14ac:dyDescent="0.25">
      <c r="A67" s="212">
        <v>12</v>
      </c>
      <c r="B67" s="212">
        <v>910.90000000000009</v>
      </c>
      <c r="C67" s="212">
        <v>565.40000000000009</v>
      </c>
      <c r="D67" s="212">
        <v>341.5</v>
      </c>
      <c r="E67" s="212">
        <v>0</v>
      </c>
      <c r="F67" s="212">
        <v>83.8</v>
      </c>
      <c r="G67" s="212">
        <v>0</v>
      </c>
      <c r="H67" s="212">
        <v>640.79999999999995</v>
      </c>
      <c r="I67" s="212">
        <v>56.5</v>
      </c>
      <c r="J67" s="74">
        <v>0</v>
      </c>
      <c r="K67" s="74">
        <v>294.39999999999998</v>
      </c>
      <c r="L67" s="74">
        <v>0</v>
      </c>
      <c r="M67" s="212">
        <v>0</v>
      </c>
      <c r="N67" s="212">
        <v>12.9</v>
      </c>
      <c r="O67" s="212"/>
      <c r="P67" s="212"/>
      <c r="Q67" s="212">
        <v>12.2</v>
      </c>
      <c r="R67" s="212">
        <v>107</v>
      </c>
      <c r="S67" s="212">
        <v>0</v>
      </c>
      <c r="T67" s="212"/>
      <c r="U67" s="212">
        <f t="shared" si="5"/>
        <v>3025.4</v>
      </c>
      <c r="V67" s="231">
        <f t="shared" si="6"/>
        <v>10.878233824137498</v>
      </c>
      <c r="W67" s="212">
        <f t="shared" si="4"/>
        <v>12</v>
      </c>
    </row>
    <row r="68" spans="1:23" x14ac:dyDescent="0.25">
      <c r="A68" s="111">
        <v>12.5</v>
      </c>
      <c r="B68" s="111">
        <v>343.6</v>
      </c>
      <c r="C68" s="111">
        <v>799.3</v>
      </c>
      <c r="D68" s="111">
        <v>422.9</v>
      </c>
      <c r="E68" s="111">
        <v>0</v>
      </c>
      <c r="F68" s="111">
        <v>22.9</v>
      </c>
      <c r="G68" s="111">
        <v>0</v>
      </c>
      <c r="H68" s="111">
        <v>713.5</v>
      </c>
      <c r="I68" s="111">
        <v>216.70000000000002</v>
      </c>
      <c r="J68" s="113">
        <v>0</v>
      </c>
      <c r="K68" s="113">
        <v>564.5</v>
      </c>
      <c r="L68" s="113">
        <v>0</v>
      </c>
      <c r="M68" s="111">
        <v>0</v>
      </c>
      <c r="N68" s="111">
        <v>16.5</v>
      </c>
      <c r="O68" s="111"/>
      <c r="P68" s="111"/>
      <c r="Q68" s="111">
        <v>68</v>
      </c>
      <c r="R68" s="111">
        <v>418.5</v>
      </c>
      <c r="S68" s="111">
        <v>0</v>
      </c>
      <c r="T68" s="111"/>
      <c r="U68" s="111">
        <f t="shared" si="5"/>
        <v>3586.4</v>
      </c>
      <c r="V68" s="225">
        <f t="shared" si="6"/>
        <v>12.895385002606837</v>
      </c>
      <c r="W68" s="111">
        <f t="shared" si="4"/>
        <v>12.5</v>
      </c>
    </row>
    <row r="69" spans="1:23" x14ac:dyDescent="0.25">
      <c r="A69" s="111">
        <v>13</v>
      </c>
      <c r="B69" s="111">
        <v>158.60000000000002</v>
      </c>
      <c r="C69" s="111">
        <v>668.8</v>
      </c>
      <c r="D69" s="111">
        <v>450.29999999999995</v>
      </c>
      <c r="E69" s="111">
        <v>0</v>
      </c>
      <c r="F69" s="111">
        <v>0</v>
      </c>
      <c r="G69" s="111">
        <v>0</v>
      </c>
      <c r="H69" s="111">
        <v>535.29999999999995</v>
      </c>
      <c r="I69" s="111">
        <v>556.9</v>
      </c>
      <c r="J69" s="113">
        <v>0</v>
      </c>
      <c r="K69" s="113">
        <v>1016.3</v>
      </c>
      <c r="L69" s="113">
        <v>0</v>
      </c>
      <c r="M69" s="111">
        <v>30.3</v>
      </c>
      <c r="N69" s="111">
        <v>21.4</v>
      </c>
      <c r="O69" s="111"/>
      <c r="P69" s="111"/>
      <c r="Q69" s="111">
        <v>360.59999999999997</v>
      </c>
      <c r="R69" s="111">
        <v>360.5</v>
      </c>
      <c r="S69" s="111">
        <v>0</v>
      </c>
      <c r="T69" s="111"/>
      <c r="U69" s="111">
        <f t="shared" si="5"/>
        <v>4159</v>
      </c>
      <c r="V69" s="225">
        <f t="shared" si="6"/>
        <v>14.95424554590727</v>
      </c>
      <c r="W69" s="111">
        <f t="shared" si="4"/>
        <v>13</v>
      </c>
    </row>
    <row r="70" spans="1:23" x14ac:dyDescent="0.25">
      <c r="A70" s="111">
        <v>13.5</v>
      </c>
      <c r="B70" s="111">
        <v>0</v>
      </c>
      <c r="C70" s="111">
        <v>229.20000000000002</v>
      </c>
      <c r="D70" s="111">
        <v>216.5</v>
      </c>
      <c r="E70" s="111">
        <v>0</v>
      </c>
      <c r="F70" s="111">
        <v>16.7</v>
      </c>
      <c r="G70" s="111">
        <v>0</v>
      </c>
      <c r="H70" s="111">
        <v>161.69999999999999</v>
      </c>
      <c r="I70" s="111">
        <v>713.90000000000009</v>
      </c>
      <c r="J70" s="113">
        <v>0</v>
      </c>
      <c r="K70" s="113">
        <v>633.4</v>
      </c>
      <c r="L70" s="113">
        <v>0</v>
      </c>
      <c r="M70" s="111">
        <v>53.1</v>
      </c>
      <c r="N70" s="111">
        <v>0</v>
      </c>
      <c r="O70" s="111"/>
      <c r="P70" s="111"/>
      <c r="Q70" s="111">
        <v>587.69999999999993</v>
      </c>
      <c r="R70" s="111">
        <v>650.5</v>
      </c>
      <c r="S70" s="111">
        <v>23.4</v>
      </c>
      <c r="T70" s="111"/>
      <c r="U70" s="111">
        <f t="shared" si="5"/>
        <v>3286.1</v>
      </c>
      <c r="V70" s="225">
        <f t="shared" si="6"/>
        <v>11.815615842367368</v>
      </c>
      <c r="W70" s="111">
        <f t="shared" si="4"/>
        <v>13.5</v>
      </c>
    </row>
    <row r="71" spans="1:23" x14ac:dyDescent="0.25">
      <c r="A71" s="111">
        <v>14</v>
      </c>
      <c r="B71" s="111">
        <v>0</v>
      </c>
      <c r="C71" s="111">
        <v>37.9</v>
      </c>
      <c r="D71" s="111">
        <v>27.700000000000003</v>
      </c>
      <c r="E71" s="111">
        <v>0</v>
      </c>
      <c r="F71" s="111">
        <v>0</v>
      </c>
      <c r="G71" s="111">
        <v>0</v>
      </c>
      <c r="H71" s="111">
        <v>0</v>
      </c>
      <c r="I71" s="111">
        <v>1182.8</v>
      </c>
      <c r="J71" s="113">
        <v>0</v>
      </c>
      <c r="K71" s="113">
        <v>390.9</v>
      </c>
      <c r="L71" s="113">
        <v>0</v>
      </c>
      <c r="M71" s="111">
        <v>268.5</v>
      </c>
      <c r="N71" s="111">
        <v>0</v>
      </c>
      <c r="O71" s="111"/>
      <c r="P71" s="111"/>
      <c r="Q71" s="111">
        <v>965</v>
      </c>
      <c r="R71" s="111">
        <v>567.20000000000005</v>
      </c>
      <c r="S71" s="111">
        <v>71.599999999999994</v>
      </c>
      <c r="T71" s="111"/>
      <c r="U71" s="111">
        <f t="shared" si="5"/>
        <v>3511.6</v>
      </c>
      <c r="V71" s="225">
        <f t="shared" si="6"/>
        <v>12.626431512144258</v>
      </c>
      <c r="W71" s="111">
        <f t="shared" si="4"/>
        <v>14</v>
      </c>
    </row>
    <row r="72" spans="1:23" x14ac:dyDescent="0.25">
      <c r="A72" s="111">
        <v>14.5</v>
      </c>
      <c r="B72" s="111">
        <v>0</v>
      </c>
      <c r="C72" s="111">
        <v>22.3</v>
      </c>
      <c r="D72" s="111">
        <v>0</v>
      </c>
      <c r="E72" s="111">
        <v>0</v>
      </c>
      <c r="F72" s="111">
        <v>0</v>
      </c>
      <c r="G72" s="111">
        <v>0</v>
      </c>
      <c r="H72" s="111">
        <v>0</v>
      </c>
      <c r="I72" s="111">
        <v>467.20000000000005</v>
      </c>
      <c r="J72" s="113">
        <v>0</v>
      </c>
      <c r="K72" s="113">
        <v>59.5</v>
      </c>
      <c r="L72" s="113">
        <v>0</v>
      </c>
      <c r="M72" s="111">
        <v>144.29999999999998</v>
      </c>
      <c r="N72" s="111">
        <v>0</v>
      </c>
      <c r="O72" s="111"/>
      <c r="P72" s="111"/>
      <c r="Q72" s="111">
        <v>576.79999999999995</v>
      </c>
      <c r="R72" s="111">
        <v>230.3</v>
      </c>
      <c r="S72" s="111">
        <v>18.3</v>
      </c>
      <c r="T72" s="111"/>
      <c r="U72" s="111">
        <f t="shared" si="5"/>
        <v>1518.6999999999998</v>
      </c>
      <c r="V72" s="225">
        <f t="shared" si="6"/>
        <v>5.4606907214641422</v>
      </c>
      <c r="W72" s="111">
        <f t="shared" si="4"/>
        <v>14.5</v>
      </c>
    </row>
    <row r="73" spans="1:23" x14ac:dyDescent="0.25">
      <c r="A73" s="111">
        <v>15</v>
      </c>
      <c r="B73" s="111">
        <v>0</v>
      </c>
      <c r="C73" s="111">
        <v>0</v>
      </c>
      <c r="D73" s="111">
        <v>0</v>
      </c>
      <c r="E73" s="111">
        <v>0</v>
      </c>
      <c r="F73" s="111">
        <v>0</v>
      </c>
      <c r="G73" s="111">
        <v>0</v>
      </c>
      <c r="H73" s="111">
        <v>0</v>
      </c>
      <c r="I73" s="111">
        <v>44</v>
      </c>
      <c r="J73" s="113">
        <v>0</v>
      </c>
      <c r="K73" s="113">
        <v>0</v>
      </c>
      <c r="L73" s="113">
        <v>0</v>
      </c>
      <c r="M73" s="111">
        <v>87.2</v>
      </c>
      <c r="N73" s="111">
        <v>0</v>
      </c>
      <c r="O73" s="111"/>
      <c r="P73" s="111"/>
      <c r="Q73" s="111">
        <v>427.3</v>
      </c>
      <c r="R73" s="111">
        <v>117.8</v>
      </c>
      <c r="S73" s="111">
        <v>0</v>
      </c>
      <c r="T73" s="111"/>
      <c r="U73" s="111">
        <f t="shared" si="5"/>
        <v>676.3</v>
      </c>
      <c r="V73" s="225">
        <f t="shared" si="6"/>
        <v>2.4317278823508266</v>
      </c>
      <c r="W73" s="111">
        <f t="shared" si="4"/>
        <v>15</v>
      </c>
    </row>
    <row r="74" spans="1:23" x14ac:dyDescent="0.25">
      <c r="A74" s="111">
        <v>15.5</v>
      </c>
      <c r="B74" s="111">
        <v>0</v>
      </c>
      <c r="C74" s="111">
        <v>0</v>
      </c>
      <c r="D74" s="111">
        <v>0</v>
      </c>
      <c r="E74" s="111">
        <v>0</v>
      </c>
      <c r="F74" s="111">
        <v>0</v>
      </c>
      <c r="G74" s="111">
        <v>0</v>
      </c>
      <c r="H74" s="111">
        <v>0</v>
      </c>
      <c r="I74" s="111">
        <v>46.3</v>
      </c>
      <c r="J74" s="113">
        <v>0</v>
      </c>
      <c r="K74" s="113">
        <v>0</v>
      </c>
      <c r="L74" s="113">
        <v>0</v>
      </c>
      <c r="M74" s="111">
        <v>29.3</v>
      </c>
      <c r="N74" s="111">
        <v>0</v>
      </c>
      <c r="O74" s="111"/>
      <c r="P74" s="111"/>
      <c r="Q74" s="111">
        <v>200</v>
      </c>
      <c r="R74" s="111">
        <v>70.400000000000006</v>
      </c>
      <c r="S74" s="111">
        <v>0</v>
      </c>
      <c r="T74" s="111"/>
      <c r="U74" s="111">
        <f t="shared" si="5"/>
        <v>346</v>
      </c>
      <c r="V74" s="225">
        <f t="shared" si="6"/>
        <v>1.2440896751343871</v>
      </c>
      <c r="W74" s="111">
        <f t="shared" si="4"/>
        <v>15.5</v>
      </c>
    </row>
    <row r="75" spans="1:23" x14ac:dyDescent="0.25">
      <c r="A75" s="111">
        <v>16</v>
      </c>
      <c r="B75" s="111">
        <v>0</v>
      </c>
      <c r="C75" s="111">
        <v>0</v>
      </c>
      <c r="D75" s="111">
        <v>0</v>
      </c>
      <c r="E75" s="111">
        <v>0</v>
      </c>
      <c r="F75" s="111">
        <v>0</v>
      </c>
      <c r="G75" s="111">
        <v>0</v>
      </c>
      <c r="H75" s="111">
        <v>0</v>
      </c>
      <c r="I75" s="111">
        <v>24.4</v>
      </c>
      <c r="J75" s="113">
        <v>0</v>
      </c>
      <c r="K75" s="113">
        <v>0</v>
      </c>
      <c r="L75" s="113">
        <v>0</v>
      </c>
      <c r="M75" s="111">
        <v>25.4</v>
      </c>
      <c r="N75" s="111">
        <v>0</v>
      </c>
      <c r="O75" s="111"/>
      <c r="P75" s="111"/>
      <c r="Q75" s="111">
        <v>26.2</v>
      </c>
      <c r="R75" s="111">
        <v>70.800000000000011</v>
      </c>
      <c r="S75" s="111">
        <v>0</v>
      </c>
      <c r="T75" s="111"/>
      <c r="U75" s="111">
        <f t="shared" si="5"/>
        <v>146.80000000000001</v>
      </c>
      <c r="V75" s="225">
        <f t="shared" si="6"/>
        <v>0.52783920320730648</v>
      </c>
      <c r="W75" s="111">
        <f t="shared" si="4"/>
        <v>16</v>
      </c>
    </row>
    <row r="76" spans="1:23" x14ac:dyDescent="0.25">
      <c r="A76" s="111">
        <v>16.5</v>
      </c>
      <c r="B76" s="111">
        <v>0</v>
      </c>
      <c r="C76" s="111">
        <v>0</v>
      </c>
      <c r="D76" s="111">
        <v>0</v>
      </c>
      <c r="E76" s="111">
        <v>0</v>
      </c>
      <c r="F76" s="111">
        <v>0</v>
      </c>
      <c r="G76" s="111">
        <v>0</v>
      </c>
      <c r="H76" s="111">
        <v>0</v>
      </c>
      <c r="I76" s="111">
        <v>0</v>
      </c>
      <c r="J76" s="113">
        <v>0</v>
      </c>
      <c r="K76" s="113">
        <v>0</v>
      </c>
      <c r="L76" s="113">
        <v>0</v>
      </c>
      <c r="M76" s="111">
        <v>29.2</v>
      </c>
      <c r="N76" s="111">
        <v>0</v>
      </c>
      <c r="O76" s="111"/>
      <c r="P76" s="111"/>
      <c r="Q76" s="111">
        <v>26</v>
      </c>
      <c r="R76" s="111">
        <v>26.7</v>
      </c>
      <c r="S76" s="111">
        <v>0</v>
      </c>
      <c r="T76" s="111"/>
      <c r="U76" s="111">
        <f t="shared" si="5"/>
        <v>81.900000000000006</v>
      </c>
      <c r="V76" s="225">
        <f t="shared" si="6"/>
        <v>0.29448249824712808</v>
      </c>
      <c r="W76" s="111">
        <f t="shared" si="4"/>
        <v>16.5</v>
      </c>
    </row>
    <row r="77" spans="1:23" x14ac:dyDescent="0.25">
      <c r="A77" s="111">
        <v>17</v>
      </c>
      <c r="B77" s="111">
        <v>0</v>
      </c>
      <c r="C77" s="111">
        <v>0</v>
      </c>
      <c r="D77" s="111">
        <v>0</v>
      </c>
      <c r="E77" s="111">
        <v>0</v>
      </c>
      <c r="F77" s="111">
        <v>0</v>
      </c>
      <c r="G77" s="111">
        <v>0</v>
      </c>
      <c r="H77" s="111">
        <v>0</v>
      </c>
      <c r="I77" s="111">
        <v>0</v>
      </c>
      <c r="J77" s="113">
        <v>0</v>
      </c>
      <c r="K77" s="113">
        <v>0</v>
      </c>
      <c r="L77" s="113">
        <v>0</v>
      </c>
      <c r="M77" s="111">
        <v>0</v>
      </c>
      <c r="N77" s="111">
        <v>0</v>
      </c>
      <c r="O77" s="111"/>
      <c r="P77" s="111"/>
      <c r="Q77" s="111">
        <v>0</v>
      </c>
      <c r="R77" s="111">
        <v>0</v>
      </c>
      <c r="S77" s="111">
        <v>0</v>
      </c>
      <c r="T77" s="111"/>
      <c r="U77" s="111">
        <f t="shared" si="5"/>
        <v>0</v>
      </c>
      <c r="V77" s="225">
        <f t="shared" si="6"/>
        <v>0</v>
      </c>
      <c r="W77" s="111">
        <f t="shared" si="4"/>
        <v>17</v>
      </c>
    </row>
    <row r="78" spans="1:23" x14ac:dyDescent="0.25">
      <c r="A78" s="111">
        <v>17.5</v>
      </c>
      <c r="B78" s="111">
        <v>0</v>
      </c>
      <c r="C78" s="111">
        <v>0</v>
      </c>
      <c r="D78" s="111">
        <v>0</v>
      </c>
      <c r="E78" s="111">
        <v>0</v>
      </c>
      <c r="F78" s="111">
        <v>0</v>
      </c>
      <c r="G78" s="111">
        <v>0</v>
      </c>
      <c r="H78" s="111">
        <v>0</v>
      </c>
      <c r="I78" s="111">
        <v>0</v>
      </c>
      <c r="J78" s="113">
        <v>0</v>
      </c>
      <c r="K78" s="113">
        <v>0</v>
      </c>
      <c r="L78" s="113">
        <v>0</v>
      </c>
      <c r="M78" s="111">
        <v>0</v>
      </c>
      <c r="N78" s="111">
        <v>0</v>
      </c>
      <c r="O78" s="111"/>
      <c r="P78" s="111"/>
      <c r="Q78" s="111">
        <v>0</v>
      </c>
      <c r="R78" s="111">
        <v>0</v>
      </c>
      <c r="S78" s="111">
        <v>0</v>
      </c>
      <c r="T78" s="111"/>
      <c r="U78" s="111">
        <f t="shared" si="5"/>
        <v>0</v>
      </c>
      <c r="V78" s="225">
        <f t="shared" si="6"/>
        <v>0</v>
      </c>
      <c r="W78" s="111">
        <f t="shared" si="4"/>
        <v>17.5</v>
      </c>
    </row>
    <row r="79" spans="1:23" x14ac:dyDescent="0.25">
      <c r="A79" s="111">
        <v>18</v>
      </c>
      <c r="B79" s="111">
        <v>0</v>
      </c>
      <c r="C79" s="111">
        <v>0</v>
      </c>
      <c r="D79" s="111">
        <v>0</v>
      </c>
      <c r="E79" s="111">
        <v>0</v>
      </c>
      <c r="F79" s="111">
        <v>0</v>
      </c>
      <c r="G79" s="111">
        <v>0</v>
      </c>
      <c r="H79" s="111">
        <v>0</v>
      </c>
      <c r="I79" s="111">
        <v>0</v>
      </c>
      <c r="J79" s="113">
        <v>0</v>
      </c>
      <c r="K79" s="113">
        <v>0</v>
      </c>
      <c r="L79" s="113">
        <v>0</v>
      </c>
      <c r="M79" s="111">
        <v>0</v>
      </c>
      <c r="N79" s="111">
        <v>0</v>
      </c>
      <c r="O79" s="111"/>
      <c r="P79" s="111"/>
      <c r="Q79" s="111">
        <v>0</v>
      </c>
      <c r="R79" s="111">
        <v>0</v>
      </c>
      <c r="S79" s="111">
        <v>0</v>
      </c>
      <c r="T79" s="111"/>
      <c r="U79" s="111">
        <f t="shared" si="5"/>
        <v>0</v>
      </c>
      <c r="V79" s="225">
        <f t="shared" si="6"/>
        <v>0</v>
      </c>
      <c r="W79" s="111">
        <f t="shared" si="4"/>
        <v>18</v>
      </c>
    </row>
    <row r="80" spans="1:23" x14ac:dyDescent="0.25">
      <c r="A80" s="111">
        <v>18.5</v>
      </c>
      <c r="B80" s="111">
        <v>0</v>
      </c>
      <c r="C80" s="111">
        <v>0</v>
      </c>
      <c r="D80" s="111">
        <v>0</v>
      </c>
      <c r="E80" s="111">
        <v>0</v>
      </c>
      <c r="F80" s="111">
        <v>0</v>
      </c>
      <c r="G80" s="111">
        <v>0</v>
      </c>
      <c r="H80" s="111">
        <v>0</v>
      </c>
      <c r="I80" s="111">
        <v>0</v>
      </c>
      <c r="J80" s="113">
        <v>0</v>
      </c>
      <c r="K80" s="113">
        <v>0</v>
      </c>
      <c r="L80" s="113">
        <v>0</v>
      </c>
      <c r="M80" s="111">
        <v>0</v>
      </c>
      <c r="N80" s="111">
        <v>0</v>
      </c>
      <c r="O80" s="111"/>
      <c r="P80" s="111"/>
      <c r="Q80" s="111">
        <v>0</v>
      </c>
      <c r="R80" s="111">
        <v>0</v>
      </c>
      <c r="S80" s="111">
        <v>0</v>
      </c>
      <c r="T80" s="111"/>
      <c r="U80" s="111">
        <f t="shared" si="5"/>
        <v>0</v>
      </c>
      <c r="V80" s="225">
        <f t="shared" si="6"/>
        <v>0</v>
      </c>
      <c r="W80" s="111">
        <f t="shared" si="4"/>
        <v>18.5</v>
      </c>
    </row>
    <row r="81" spans="1:23" x14ac:dyDescent="0.25">
      <c r="A81" s="111">
        <v>19</v>
      </c>
      <c r="B81" s="111">
        <v>0</v>
      </c>
      <c r="C81" s="111">
        <v>0</v>
      </c>
      <c r="D81" s="111">
        <v>0</v>
      </c>
      <c r="E81" s="111">
        <v>0</v>
      </c>
      <c r="F81" s="111">
        <v>0</v>
      </c>
      <c r="G81" s="111">
        <v>0</v>
      </c>
      <c r="H81" s="111">
        <v>0</v>
      </c>
      <c r="I81" s="111">
        <v>0</v>
      </c>
      <c r="J81" s="113">
        <v>0</v>
      </c>
      <c r="K81" s="113">
        <v>0</v>
      </c>
      <c r="L81" s="113">
        <v>0</v>
      </c>
      <c r="M81" s="111">
        <v>0</v>
      </c>
      <c r="N81" s="111">
        <v>0</v>
      </c>
      <c r="O81" s="111"/>
      <c r="P81" s="111"/>
      <c r="Q81" s="111">
        <v>0</v>
      </c>
      <c r="R81" s="111">
        <v>0</v>
      </c>
      <c r="S81" s="111">
        <v>0</v>
      </c>
      <c r="T81" s="111"/>
      <c r="U81" s="111">
        <f t="shared" si="5"/>
        <v>0</v>
      </c>
      <c r="V81" s="225">
        <f t="shared" si="6"/>
        <v>0</v>
      </c>
      <c r="W81" s="111">
        <f t="shared" si="4"/>
        <v>19</v>
      </c>
    </row>
    <row r="82" spans="1:23" x14ac:dyDescent="0.25">
      <c r="A82" s="111">
        <v>19.5</v>
      </c>
      <c r="B82" s="111">
        <v>0</v>
      </c>
      <c r="C82" s="111">
        <v>0</v>
      </c>
      <c r="D82" s="111">
        <v>0</v>
      </c>
      <c r="E82" s="111">
        <v>0</v>
      </c>
      <c r="F82" s="111">
        <v>0</v>
      </c>
      <c r="G82" s="111">
        <v>0</v>
      </c>
      <c r="H82" s="111">
        <v>0</v>
      </c>
      <c r="I82" s="111">
        <v>0</v>
      </c>
      <c r="J82" s="113">
        <v>0</v>
      </c>
      <c r="K82" s="113">
        <v>0</v>
      </c>
      <c r="L82" s="113">
        <v>0</v>
      </c>
      <c r="M82" s="111">
        <v>0</v>
      </c>
      <c r="N82" s="111">
        <v>0</v>
      </c>
      <c r="O82" s="111"/>
      <c r="P82" s="111"/>
      <c r="Q82" s="111">
        <v>0</v>
      </c>
      <c r="R82" s="111">
        <v>0</v>
      </c>
      <c r="S82" s="111">
        <v>0</v>
      </c>
      <c r="T82" s="111"/>
      <c r="U82" s="111">
        <f t="shared" si="5"/>
        <v>0</v>
      </c>
      <c r="V82" s="225">
        <f t="shared" si="6"/>
        <v>0</v>
      </c>
      <c r="W82" s="111">
        <f t="shared" si="4"/>
        <v>19.5</v>
      </c>
    </row>
    <row r="83" spans="1:23" x14ac:dyDescent="0.25">
      <c r="A83" s="111">
        <v>20</v>
      </c>
      <c r="B83" s="111">
        <v>0</v>
      </c>
      <c r="C83" s="111">
        <v>0</v>
      </c>
      <c r="D83" s="111">
        <v>0</v>
      </c>
      <c r="E83" s="111">
        <v>0</v>
      </c>
      <c r="F83" s="111">
        <v>0</v>
      </c>
      <c r="G83" s="111">
        <v>0</v>
      </c>
      <c r="H83" s="111">
        <v>0</v>
      </c>
      <c r="I83" s="111">
        <v>0</v>
      </c>
      <c r="J83" s="113">
        <v>0</v>
      </c>
      <c r="K83" s="113">
        <v>0</v>
      </c>
      <c r="L83" s="113">
        <v>0</v>
      </c>
      <c r="M83" s="111">
        <v>0</v>
      </c>
      <c r="N83" s="111">
        <v>0</v>
      </c>
      <c r="O83" s="111"/>
      <c r="P83" s="111"/>
      <c r="Q83" s="111">
        <v>0</v>
      </c>
      <c r="R83" s="111">
        <v>0</v>
      </c>
      <c r="S83" s="111">
        <v>0</v>
      </c>
      <c r="T83" s="111"/>
      <c r="U83" s="111">
        <f t="shared" si="5"/>
        <v>0</v>
      </c>
      <c r="V83" s="225">
        <f t="shared" si="6"/>
        <v>0</v>
      </c>
      <c r="W83" s="111">
        <f t="shared" si="4"/>
        <v>20</v>
      </c>
    </row>
    <row r="84" spans="1:23" s="134" customFormat="1" ht="13" x14ac:dyDescent="0.3">
      <c r="A84" s="134" t="s">
        <v>115</v>
      </c>
      <c r="B84" s="134">
        <f>+SUM(B47:B83)</f>
        <v>2137.4</v>
      </c>
      <c r="C84" s="134">
        <f t="shared" ref="C84:V84" si="7">+SUM(C47:C83)</f>
        <v>2523.6</v>
      </c>
      <c r="D84" s="134">
        <f t="shared" si="7"/>
        <v>1817.6</v>
      </c>
      <c r="E84" s="134">
        <f t="shared" si="7"/>
        <v>947.69999999999982</v>
      </c>
      <c r="F84" s="134">
        <f t="shared" si="7"/>
        <v>1243.2000000000003</v>
      </c>
      <c r="G84" s="134">
        <f t="shared" si="7"/>
        <v>184.89999999999998</v>
      </c>
      <c r="H84" s="134">
        <f t="shared" si="7"/>
        <v>2527.5999999999995</v>
      </c>
      <c r="I84" s="134">
        <f t="shared" si="7"/>
        <v>3318.0000000000005</v>
      </c>
      <c r="J84" s="134">
        <f t="shared" si="7"/>
        <v>1213.3000000000002</v>
      </c>
      <c r="K84" s="134">
        <f t="shared" si="7"/>
        <v>3020.3</v>
      </c>
      <c r="L84" s="134">
        <f t="shared" si="7"/>
        <v>324.09999999999997</v>
      </c>
      <c r="M84" s="134">
        <f t="shared" si="7"/>
        <v>974.8</v>
      </c>
      <c r="N84" s="134">
        <f t="shared" si="7"/>
        <v>1463.1000000000004</v>
      </c>
      <c r="O84" s="134">
        <f t="shared" si="7"/>
        <v>0</v>
      </c>
      <c r="P84" s="134">
        <f t="shared" si="7"/>
        <v>0</v>
      </c>
      <c r="Q84" s="134">
        <f t="shared" si="7"/>
        <v>3249.8</v>
      </c>
      <c r="R84" s="134">
        <f t="shared" si="7"/>
        <v>2720.2000000000003</v>
      </c>
      <c r="S84" s="134">
        <f t="shared" si="7"/>
        <v>145.9</v>
      </c>
      <c r="T84" s="134">
        <f t="shared" si="7"/>
        <v>0</v>
      </c>
      <c r="U84" s="134">
        <f t="shared" si="7"/>
        <v>27811.499999999996</v>
      </c>
      <c r="V84" s="134">
        <f t="shared" si="7"/>
        <v>100.00000000000003</v>
      </c>
    </row>
  </sheetData>
  <conditionalFormatting sqref="B4:L40">
    <cfRule type="dataBar" priority="2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{95D3120C-BE91-4296-9543-3794E6EBF182}</x14:id>
        </ext>
      </extLst>
    </cfRule>
  </conditionalFormatting>
  <conditionalFormatting sqref="M4:M40">
    <cfRule type="dataBar" priority="1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{E9FFEA62-B4C2-488C-8C5D-1AE1B2DC606A}</x14:id>
        </ext>
      </extLst>
    </cfRule>
  </conditionalFormatting>
  <conditionalFormatting sqref="N4:N40">
    <cfRule type="dataBar" priority="1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{05E5ABE9-A7DE-4550-8382-540A8FEB55B3}</x14:id>
        </ext>
      </extLst>
    </cfRule>
  </conditionalFormatting>
  <conditionalFormatting sqref="Q4:Q40">
    <cfRule type="dataBar" priority="1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{C876D67E-2B22-4898-A4A0-712276CC9C25}</x14:id>
        </ext>
      </extLst>
    </cfRule>
  </conditionalFormatting>
  <conditionalFormatting sqref="R4:T40">
    <cfRule type="dataBar" priority="1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{C6CC0C0F-7260-4FF7-BFA5-4D64ECC1C4E0}</x14:id>
        </ext>
      </extLst>
    </cfRule>
  </conditionalFormatting>
  <conditionalFormatting sqref="U4:U40">
    <cfRule type="dataBar" priority="1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{4F2617CA-F4A1-4D3F-BE0E-2D45B0396470}</x14:id>
        </ext>
      </extLst>
    </cfRule>
  </conditionalFormatting>
  <conditionalFormatting sqref="V4:V40">
    <cfRule type="dataBar" priority="10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{CAC33513-8C1F-4A37-8518-D4B51D3BDAFA}</x14:id>
        </ext>
      </extLst>
    </cfRule>
  </conditionalFormatting>
  <conditionalFormatting sqref="B47:B83">
    <cfRule type="dataBar" priority="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{0BD9F918-71A0-40FB-95DF-BC570A3FBABD}</x14:id>
        </ext>
      </extLst>
    </cfRule>
  </conditionalFormatting>
  <conditionalFormatting sqref="C47:E83">
    <cfRule type="dataBar" priority="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{82085FD1-566C-45C1-9A2C-DBD810B37E04}</x14:id>
        </ext>
      </extLst>
    </cfRule>
  </conditionalFormatting>
  <conditionalFormatting sqref="F47:M83">
    <cfRule type="dataBar" priority="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{927AFCBA-F1DF-4FE9-A4F2-33EE769FF37E}</x14:id>
        </ext>
      </extLst>
    </cfRule>
  </conditionalFormatting>
  <conditionalFormatting sqref="N47:N83">
    <cfRule type="dataBar" priority="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{B2B9A2BD-CA3E-4B9F-8207-F8545ED637B4}</x14:id>
        </ext>
      </extLst>
    </cfRule>
  </conditionalFormatting>
  <conditionalFormatting sqref="Q47:S83">
    <cfRule type="dataBar" priority="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{8AEB98B5-E301-42F7-A5E3-397E48CD3432}</x14:id>
        </ext>
      </extLst>
    </cfRule>
  </conditionalFormatting>
  <conditionalFormatting sqref="U47:V83">
    <cfRule type="dataBar" priority="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{27353E4C-68BC-4919-B976-40C9F94B034D}</x14:id>
        </ext>
      </extLst>
    </cfRule>
  </conditionalFormatting>
  <conditionalFormatting sqref="V47:V83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{3B67ED06-C2B9-4FA9-8E41-E3B5DC4EAD09}</x14:id>
        </ext>
      </extLst>
    </cfRule>
  </conditionalFormatting>
  <conditionalFormatting sqref="U47:U83">
    <cfRule type="dataBar" priority="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{E61C62BC-71D4-4EE8-AB9E-F569A02BF84F}</x14:id>
        </ext>
      </extLst>
    </cfRule>
  </conditionalFormatting>
  <pageMargins left="0.7" right="0.7" top="0.75" bottom="0.75" header="0.3" footer="0.3"/>
  <pageSetup orientation="portrait" horizontalDpi="360" verticalDpi="36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5D3120C-BE91-4296-9543-3794E6EBF182}">
            <x14:dataBar minLength="0" maxLength="100" negativeBarColorSameAsPositive="1" axisPosition="none">
              <x14:cfvo type="min"/>
              <x14:cfvo type="max"/>
            </x14:dataBar>
          </x14:cfRule>
          <xm:sqref>B4:L40</xm:sqref>
        </x14:conditionalFormatting>
        <x14:conditionalFormatting xmlns:xm="http://schemas.microsoft.com/office/excel/2006/main">
          <x14:cfRule type="dataBar" id="{E9FFEA62-B4C2-488C-8C5D-1AE1B2DC606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M4:M40</xm:sqref>
        </x14:conditionalFormatting>
        <x14:conditionalFormatting xmlns:xm="http://schemas.microsoft.com/office/excel/2006/main">
          <x14:cfRule type="dataBar" id="{05E5ABE9-A7DE-4550-8382-540A8FEB55B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N4:N40</xm:sqref>
        </x14:conditionalFormatting>
        <x14:conditionalFormatting xmlns:xm="http://schemas.microsoft.com/office/excel/2006/main">
          <x14:cfRule type="dataBar" id="{C876D67E-2B22-4898-A4A0-712276CC9C2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Q4:Q40</xm:sqref>
        </x14:conditionalFormatting>
        <x14:conditionalFormatting xmlns:xm="http://schemas.microsoft.com/office/excel/2006/main">
          <x14:cfRule type="dataBar" id="{C6CC0C0F-7260-4FF7-BFA5-4D64ECC1C4E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R4:T40</xm:sqref>
        </x14:conditionalFormatting>
        <x14:conditionalFormatting xmlns:xm="http://schemas.microsoft.com/office/excel/2006/main">
          <x14:cfRule type="dataBar" id="{4F2617CA-F4A1-4D3F-BE0E-2D45B039647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U4:U40</xm:sqref>
        </x14:conditionalFormatting>
        <x14:conditionalFormatting xmlns:xm="http://schemas.microsoft.com/office/excel/2006/main">
          <x14:cfRule type="dataBar" id="{CAC33513-8C1F-4A37-8518-D4B51D3BDAF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V4:V40</xm:sqref>
        </x14:conditionalFormatting>
        <x14:conditionalFormatting xmlns:xm="http://schemas.microsoft.com/office/excel/2006/main">
          <x14:cfRule type="dataBar" id="{0BD9F918-71A0-40FB-95DF-BC570A3FBAB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B47:B83</xm:sqref>
        </x14:conditionalFormatting>
        <x14:conditionalFormatting xmlns:xm="http://schemas.microsoft.com/office/excel/2006/main">
          <x14:cfRule type="dataBar" id="{82085FD1-566C-45C1-9A2C-DBD810B37E0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C47:E83</xm:sqref>
        </x14:conditionalFormatting>
        <x14:conditionalFormatting xmlns:xm="http://schemas.microsoft.com/office/excel/2006/main">
          <x14:cfRule type="dataBar" id="{927AFCBA-F1DF-4FE9-A4F2-33EE769FF37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F47:M83</xm:sqref>
        </x14:conditionalFormatting>
        <x14:conditionalFormatting xmlns:xm="http://schemas.microsoft.com/office/excel/2006/main">
          <x14:cfRule type="dataBar" id="{B2B9A2BD-CA3E-4B9F-8207-F8545ED637B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N47:N83</xm:sqref>
        </x14:conditionalFormatting>
        <x14:conditionalFormatting xmlns:xm="http://schemas.microsoft.com/office/excel/2006/main">
          <x14:cfRule type="dataBar" id="{8AEB98B5-E301-42F7-A5E3-397E48CD343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Q47:S83</xm:sqref>
        </x14:conditionalFormatting>
        <x14:conditionalFormatting xmlns:xm="http://schemas.microsoft.com/office/excel/2006/main">
          <x14:cfRule type="dataBar" id="{27353E4C-68BC-4919-B976-40C9F94B034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U47:V83</xm:sqref>
        </x14:conditionalFormatting>
        <x14:conditionalFormatting xmlns:xm="http://schemas.microsoft.com/office/excel/2006/main">
          <x14:cfRule type="dataBar" id="{3B67ED06-C2B9-4FA9-8E41-E3B5DC4EAD0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V47:V83</xm:sqref>
        </x14:conditionalFormatting>
        <x14:conditionalFormatting xmlns:xm="http://schemas.microsoft.com/office/excel/2006/main">
          <x14:cfRule type="dataBar" id="{E61C62BC-71D4-4EE8-AB9E-F569A02BF84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U47:U83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3">
    <tabColor rgb="FF00B0F0"/>
  </sheetPr>
  <dimension ref="A1:CB1155"/>
  <sheetViews>
    <sheetView topLeftCell="A4" zoomScale="70" workbookViewId="0">
      <selection activeCell="N28" sqref="N9:O28"/>
    </sheetView>
  </sheetViews>
  <sheetFormatPr baseColWidth="10" defaultColWidth="12.54296875" defaultRowHeight="12.5" x14ac:dyDescent="0.25"/>
  <cols>
    <col min="1" max="1" width="7.7265625" style="11" customWidth="1"/>
    <col min="2" max="2" width="6.54296875" style="11" customWidth="1"/>
    <col min="3" max="6" width="8.7265625" style="11" customWidth="1"/>
    <col min="7" max="7" width="14.26953125" style="11" bestFit="1" customWidth="1"/>
    <col min="8" max="8" width="9.26953125" style="11" customWidth="1"/>
    <col min="9" max="9" width="8.7265625" style="11" customWidth="1"/>
    <col min="10" max="11" width="13.26953125" style="11" customWidth="1"/>
    <col min="12" max="12" width="12.7265625" style="11" customWidth="1"/>
    <col min="13" max="15" width="7.26953125" style="11" customWidth="1"/>
    <col min="16" max="16" width="11.54296875" style="11" customWidth="1"/>
    <col min="17" max="17" width="12.453125" style="11" bestFit="1" customWidth="1"/>
    <col min="18" max="19" width="8.7265625" style="11" bestFit="1" customWidth="1"/>
    <col min="20" max="20" width="12.453125" style="11" bestFit="1" customWidth="1"/>
    <col min="21" max="24" width="9.7265625" style="11" bestFit="1" customWidth="1"/>
    <col min="25" max="25" width="12.453125" style="11" bestFit="1" customWidth="1"/>
    <col min="26" max="27" width="8.7265625" style="11" bestFit="1" customWidth="1"/>
    <col min="28" max="28" width="12.453125" style="11" bestFit="1" customWidth="1"/>
    <col min="29" max="79" width="7.453125" style="11" bestFit="1" customWidth="1"/>
    <col min="80" max="80" width="12.453125" style="11" bestFit="1" customWidth="1"/>
    <col min="81" max="16384" width="12.54296875" style="11"/>
  </cols>
  <sheetData>
    <row r="1" spans="1:31" ht="13" x14ac:dyDescent="0.3">
      <c r="A1" s="76" t="s">
        <v>89</v>
      </c>
      <c r="G1" s="12"/>
    </row>
    <row r="2" spans="1:31" ht="13" x14ac:dyDescent="0.3">
      <c r="A2" s="10"/>
      <c r="G2" s="12"/>
    </row>
    <row r="3" spans="1:31" ht="13" x14ac:dyDescent="0.3">
      <c r="A3" s="250" t="s">
        <v>43</v>
      </c>
      <c r="B3" s="250"/>
      <c r="C3" s="13" t="s">
        <v>83</v>
      </c>
      <c r="G3" s="88"/>
    </row>
    <row r="4" spans="1:31" x14ac:dyDescent="0.25">
      <c r="I4" s="14"/>
      <c r="J4" s="14"/>
      <c r="K4" s="15"/>
      <c r="L4" s="15"/>
    </row>
    <row r="5" spans="1:31" ht="13" x14ac:dyDescent="0.3">
      <c r="A5" s="10" t="s">
        <v>44</v>
      </c>
    </row>
    <row r="7" spans="1:31" ht="13" x14ac:dyDescent="0.3">
      <c r="A7" s="16" t="s">
        <v>45</v>
      </c>
      <c r="B7" s="248" t="s">
        <v>46</v>
      </c>
      <c r="C7" s="248"/>
      <c r="D7" s="249"/>
      <c r="E7" s="247" t="s">
        <v>47</v>
      </c>
      <c r="F7" s="248"/>
      <c r="G7" s="249"/>
      <c r="H7" s="247" t="s">
        <v>48</v>
      </c>
      <c r="I7" s="248"/>
      <c r="J7" s="249"/>
      <c r="K7" s="247" t="s">
        <v>49</v>
      </c>
      <c r="L7" s="248"/>
      <c r="M7" s="249"/>
      <c r="N7" s="16" t="s">
        <v>50</v>
      </c>
      <c r="O7" s="16" t="s">
        <v>50</v>
      </c>
      <c r="P7" s="16"/>
      <c r="Q7" s="16" t="s">
        <v>51</v>
      </c>
    </row>
    <row r="8" spans="1:31" x14ac:dyDescent="0.25">
      <c r="A8" s="17" t="s">
        <v>52</v>
      </c>
      <c r="B8" s="3" t="s">
        <v>53</v>
      </c>
      <c r="C8" s="4" t="s">
        <v>54</v>
      </c>
      <c r="D8" s="4" t="s">
        <v>55</v>
      </c>
      <c r="E8" s="4" t="s">
        <v>53</v>
      </c>
      <c r="F8" s="4" t="s">
        <v>54</v>
      </c>
      <c r="G8" s="4" t="s">
        <v>55</v>
      </c>
      <c r="H8" s="4" t="s">
        <v>53</v>
      </c>
      <c r="I8" s="4" t="s">
        <v>54</v>
      </c>
      <c r="J8" s="4" t="s">
        <v>55</v>
      </c>
      <c r="K8" s="4" t="s">
        <v>53</v>
      </c>
      <c r="L8" s="4" t="s">
        <v>54</v>
      </c>
      <c r="M8" s="4" t="s">
        <v>55</v>
      </c>
      <c r="N8" s="17" t="s">
        <v>56</v>
      </c>
      <c r="O8" s="17" t="s">
        <v>57</v>
      </c>
      <c r="P8" s="17" t="s">
        <v>58</v>
      </c>
      <c r="Q8" s="17" t="s">
        <v>59</v>
      </c>
    </row>
    <row r="9" spans="1:31" x14ac:dyDescent="0.25">
      <c r="A9" s="18">
        <v>2</v>
      </c>
      <c r="B9" s="19"/>
      <c r="C9" s="19"/>
      <c r="D9" s="20" t="str">
        <f>IF(C9&gt;0,C9/B9,"")</f>
        <v/>
      </c>
      <c r="E9" s="19"/>
      <c r="F9" s="19"/>
      <c r="G9" s="20" t="str">
        <f>IF(F9&gt;0,F9/E9,"")</f>
        <v/>
      </c>
      <c r="H9" s="19"/>
      <c r="I9" s="19"/>
      <c r="J9" s="21" t="str">
        <f t="shared" ref="J9:J45" si="0">IF(I9&gt;0,I9/H9,"")</f>
        <v/>
      </c>
      <c r="K9" s="22">
        <f t="shared" ref="K9:K45" si="1">B9+E9+H9</f>
        <v>0</v>
      </c>
      <c r="L9" s="23">
        <f t="shared" ref="L9:L45" si="2">C9+F9+I9</f>
        <v>0</v>
      </c>
      <c r="M9" s="21" t="str">
        <f t="shared" ref="M9:M45" si="3">IF(L9&gt;0,L9/K9,"")</f>
        <v/>
      </c>
      <c r="N9" s="24">
        <f t="shared" ref="N9:N45" si="4">IF(K$46&gt;0,K9*100/$K$46,0)</f>
        <v>0</v>
      </c>
      <c r="O9" s="25">
        <f>N9</f>
        <v>0</v>
      </c>
      <c r="P9" s="26">
        <f t="shared" ref="P9:P45" si="5">A9*K9</f>
        <v>0</v>
      </c>
      <c r="Q9" s="27">
        <f t="shared" ref="Q9:Q45" si="6">IF((INT(A9)-A9)=0,A9,"")</f>
        <v>2</v>
      </c>
      <c r="X9" s="28"/>
      <c r="Y9" s="28"/>
      <c r="Z9" s="28"/>
      <c r="AA9" s="28"/>
      <c r="AB9" s="28"/>
      <c r="AC9" s="28"/>
      <c r="AD9" s="28"/>
      <c r="AE9" s="28"/>
    </row>
    <row r="10" spans="1:31" x14ac:dyDescent="0.25">
      <c r="A10" s="18">
        <v>2.5</v>
      </c>
      <c r="B10" s="19"/>
      <c r="C10" s="19"/>
      <c r="D10" s="20" t="str">
        <f>IF(C10&gt;0,C10/B10,"")</f>
        <v/>
      </c>
      <c r="E10" s="19"/>
      <c r="F10" s="19"/>
      <c r="G10" s="20" t="str">
        <f>IF(F10&gt;0,F10/E10,"")</f>
        <v/>
      </c>
      <c r="H10" s="19"/>
      <c r="I10" s="19"/>
      <c r="J10" s="21" t="str">
        <f t="shared" si="0"/>
        <v/>
      </c>
      <c r="K10" s="29">
        <f t="shared" si="1"/>
        <v>0</v>
      </c>
      <c r="L10" s="11">
        <f t="shared" si="2"/>
        <v>0</v>
      </c>
      <c r="M10" s="30" t="str">
        <f t="shared" si="3"/>
        <v/>
      </c>
      <c r="N10" s="24">
        <f t="shared" si="4"/>
        <v>0</v>
      </c>
      <c r="O10" s="31">
        <f t="shared" ref="O10:O45" si="7">O9+N10</f>
        <v>0</v>
      </c>
      <c r="P10" s="32">
        <f t="shared" si="5"/>
        <v>0</v>
      </c>
      <c r="Q10" s="33" t="str">
        <f t="shared" si="6"/>
        <v/>
      </c>
    </row>
    <row r="11" spans="1:31" x14ac:dyDescent="0.25">
      <c r="A11" s="18">
        <v>3</v>
      </c>
      <c r="B11" s="19"/>
      <c r="C11" s="19"/>
      <c r="D11" s="20"/>
      <c r="E11" s="19"/>
      <c r="F11" s="19"/>
      <c r="G11" s="20"/>
      <c r="H11" s="19"/>
      <c r="I11" s="19"/>
      <c r="J11" s="21" t="str">
        <f t="shared" si="0"/>
        <v/>
      </c>
      <c r="K11" s="29">
        <f t="shared" si="1"/>
        <v>0</v>
      </c>
      <c r="L11" s="11">
        <f t="shared" si="2"/>
        <v>0</v>
      </c>
      <c r="M11" s="30" t="str">
        <f t="shared" si="3"/>
        <v/>
      </c>
      <c r="N11" s="24">
        <f t="shared" si="4"/>
        <v>0</v>
      </c>
      <c r="O11" s="31">
        <f t="shared" si="7"/>
        <v>0</v>
      </c>
      <c r="P11" s="32">
        <f t="shared" si="5"/>
        <v>0</v>
      </c>
      <c r="Q11" s="33">
        <f t="shared" si="6"/>
        <v>3</v>
      </c>
    </row>
    <row r="12" spans="1:31" x14ac:dyDescent="0.25">
      <c r="A12" s="18">
        <v>3.5</v>
      </c>
      <c r="B12" s="19"/>
      <c r="C12" s="19"/>
      <c r="D12" s="20"/>
      <c r="E12" s="19"/>
      <c r="F12" s="19"/>
      <c r="G12" s="20"/>
      <c r="H12" s="19"/>
      <c r="I12" s="19"/>
      <c r="J12" s="21" t="str">
        <f t="shared" si="0"/>
        <v/>
      </c>
      <c r="K12" s="29">
        <f t="shared" si="1"/>
        <v>0</v>
      </c>
      <c r="L12" s="11">
        <f t="shared" si="2"/>
        <v>0</v>
      </c>
      <c r="M12" s="30" t="str">
        <f t="shared" si="3"/>
        <v/>
      </c>
      <c r="N12" s="24">
        <f t="shared" si="4"/>
        <v>0</v>
      </c>
      <c r="O12" s="31">
        <f t="shared" si="7"/>
        <v>0</v>
      </c>
      <c r="P12" s="32">
        <f t="shared" si="5"/>
        <v>0</v>
      </c>
      <c r="Q12" s="33" t="str">
        <f t="shared" si="6"/>
        <v/>
      </c>
    </row>
    <row r="13" spans="1:31" x14ac:dyDescent="0.25">
      <c r="A13" s="18">
        <v>4</v>
      </c>
      <c r="B13" s="19"/>
      <c r="C13" s="19"/>
      <c r="D13" s="20"/>
      <c r="E13" s="19"/>
      <c r="F13" s="19"/>
      <c r="G13" s="20"/>
      <c r="H13" s="19"/>
      <c r="I13" s="19"/>
      <c r="J13" s="21" t="str">
        <f t="shared" si="0"/>
        <v/>
      </c>
      <c r="K13" s="29">
        <f t="shared" si="1"/>
        <v>0</v>
      </c>
      <c r="L13" s="11">
        <f t="shared" si="2"/>
        <v>0</v>
      </c>
      <c r="M13" s="30" t="str">
        <f t="shared" si="3"/>
        <v/>
      </c>
      <c r="N13" s="24">
        <f t="shared" si="4"/>
        <v>0</v>
      </c>
      <c r="O13" s="31">
        <f t="shared" si="7"/>
        <v>0</v>
      </c>
      <c r="P13" s="32">
        <f t="shared" si="5"/>
        <v>0</v>
      </c>
      <c r="Q13" s="33">
        <f t="shared" si="6"/>
        <v>4</v>
      </c>
    </row>
    <row r="14" spans="1:31" x14ac:dyDescent="0.25">
      <c r="A14" s="18">
        <v>4.5</v>
      </c>
      <c r="B14" s="19"/>
      <c r="C14" s="19"/>
      <c r="D14" s="20"/>
      <c r="E14" s="19"/>
      <c r="F14" s="19"/>
      <c r="G14" s="20"/>
      <c r="H14" s="19"/>
      <c r="I14" s="19"/>
      <c r="J14" s="21" t="str">
        <f t="shared" si="0"/>
        <v/>
      </c>
      <c r="K14" s="29">
        <f t="shared" si="1"/>
        <v>0</v>
      </c>
      <c r="L14" s="11">
        <f t="shared" si="2"/>
        <v>0</v>
      </c>
      <c r="M14" s="30" t="str">
        <f t="shared" si="3"/>
        <v/>
      </c>
      <c r="N14" s="24">
        <f t="shared" si="4"/>
        <v>0</v>
      </c>
      <c r="O14" s="31">
        <f t="shared" si="7"/>
        <v>0</v>
      </c>
      <c r="P14" s="32">
        <f t="shared" si="5"/>
        <v>0</v>
      </c>
      <c r="Q14" s="33" t="str">
        <f t="shared" si="6"/>
        <v/>
      </c>
    </row>
    <row r="15" spans="1:31" x14ac:dyDescent="0.25">
      <c r="A15" s="18">
        <v>5</v>
      </c>
      <c r="B15" s="19"/>
      <c r="C15" s="19"/>
      <c r="D15" s="20"/>
      <c r="E15" s="19"/>
      <c r="F15" s="19"/>
      <c r="G15" s="20"/>
      <c r="H15" s="19"/>
      <c r="I15" s="19"/>
      <c r="J15" s="21" t="str">
        <f t="shared" si="0"/>
        <v/>
      </c>
      <c r="K15" s="29">
        <f t="shared" si="1"/>
        <v>0</v>
      </c>
      <c r="L15" s="11">
        <f t="shared" si="2"/>
        <v>0</v>
      </c>
      <c r="M15" s="30" t="str">
        <f t="shared" si="3"/>
        <v/>
      </c>
      <c r="N15" s="24">
        <f t="shared" si="4"/>
        <v>0</v>
      </c>
      <c r="O15" s="31">
        <f t="shared" si="7"/>
        <v>0</v>
      </c>
      <c r="P15" s="32">
        <f t="shared" si="5"/>
        <v>0</v>
      </c>
      <c r="Q15" s="33">
        <f t="shared" si="6"/>
        <v>5</v>
      </c>
    </row>
    <row r="16" spans="1:31" x14ac:dyDescent="0.25">
      <c r="A16" s="18">
        <v>5.5</v>
      </c>
      <c r="B16" s="19"/>
      <c r="C16" s="19"/>
      <c r="D16" s="20"/>
      <c r="E16" s="19"/>
      <c r="F16" s="19"/>
      <c r="G16" s="20"/>
      <c r="H16" s="19"/>
      <c r="I16" s="19"/>
      <c r="J16" s="21" t="str">
        <f t="shared" si="0"/>
        <v/>
      </c>
      <c r="K16" s="29">
        <f t="shared" si="1"/>
        <v>0</v>
      </c>
      <c r="L16" s="11">
        <f t="shared" si="2"/>
        <v>0</v>
      </c>
      <c r="M16" s="30" t="str">
        <f t="shared" si="3"/>
        <v/>
      </c>
      <c r="N16" s="24">
        <f t="shared" si="4"/>
        <v>0</v>
      </c>
      <c r="O16" s="31">
        <f t="shared" si="7"/>
        <v>0</v>
      </c>
      <c r="P16" s="32">
        <f t="shared" si="5"/>
        <v>0</v>
      </c>
      <c r="Q16" s="33" t="str">
        <f t="shared" si="6"/>
        <v/>
      </c>
    </row>
    <row r="17" spans="1:31" x14ac:dyDescent="0.25">
      <c r="A17" s="18">
        <v>6</v>
      </c>
      <c r="B17" s="19"/>
      <c r="C17" s="19"/>
      <c r="D17" s="20" t="str">
        <f t="shared" ref="D17:D45" si="8">IF(C17&gt;0,C17/B17,"")</f>
        <v/>
      </c>
      <c r="E17" s="19"/>
      <c r="F17" s="19"/>
      <c r="G17" s="20" t="str">
        <f t="shared" ref="G17:G45" si="9">IF(F17&gt;0,F17/E17,"")</f>
        <v/>
      </c>
      <c r="H17" s="19"/>
      <c r="I17" s="19"/>
      <c r="J17" s="21" t="str">
        <f t="shared" si="0"/>
        <v/>
      </c>
      <c r="K17" s="29">
        <f t="shared" si="1"/>
        <v>0</v>
      </c>
      <c r="L17" s="11">
        <f t="shared" si="2"/>
        <v>0</v>
      </c>
      <c r="M17" s="30" t="str">
        <f t="shared" si="3"/>
        <v/>
      </c>
      <c r="N17" s="24">
        <f t="shared" si="4"/>
        <v>0</v>
      </c>
      <c r="O17" s="31">
        <f t="shared" si="7"/>
        <v>0</v>
      </c>
      <c r="P17" s="32">
        <f t="shared" si="5"/>
        <v>0</v>
      </c>
      <c r="Q17" s="33">
        <f t="shared" si="6"/>
        <v>6</v>
      </c>
    </row>
    <row r="18" spans="1:31" x14ac:dyDescent="0.25">
      <c r="A18" s="18">
        <v>6.5</v>
      </c>
      <c r="B18" s="19"/>
      <c r="C18" s="19"/>
      <c r="D18" s="20" t="str">
        <f t="shared" si="8"/>
        <v/>
      </c>
      <c r="E18" s="19"/>
      <c r="F18" s="19"/>
      <c r="G18" s="20" t="str">
        <f t="shared" si="9"/>
        <v/>
      </c>
      <c r="H18" s="19"/>
      <c r="I18" s="19"/>
      <c r="J18" s="21" t="str">
        <f t="shared" si="0"/>
        <v/>
      </c>
      <c r="K18" s="29">
        <f t="shared" si="1"/>
        <v>0</v>
      </c>
      <c r="L18" s="11">
        <f t="shared" si="2"/>
        <v>0</v>
      </c>
      <c r="M18" s="30" t="str">
        <f t="shared" si="3"/>
        <v/>
      </c>
      <c r="N18" s="24">
        <f t="shared" si="4"/>
        <v>0</v>
      </c>
      <c r="O18" s="31">
        <f t="shared" si="7"/>
        <v>0</v>
      </c>
      <c r="P18" s="32">
        <f t="shared" si="5"/>
        <v>0</v>
      </c>
      <c r="Q18" s="33" t="str">
        <f t="shared" si="6"/>
        <v/>
      </c>
      <c r="X18" s="28"/>
      <c r="Y18" s="28"/>
      <c r="Z18" s="28"/>
      <c r="AA18" s="28"/>
      <c r="AB18" s="28"/>
      <c r="AC18" s="28"/>
      <c r="AD18" s="28"/>
      <c r="AE18" s="28"/>
    </row>
    <row r="19" spans="1:31" x14ac:dyDescent="0.25">
      <c r="A19" s="18">
        <v>7</v>
      </c>
      <c r="B19" s="19"/>
      <c r="C19" s="19"/>
      <c r="D19" s="20" t="str">
        <f t="shared" si="8"/>
        <v/>
      </c>
      <c r="E19" s="19"/>
      <c r="F19" s="19"/>
      <c r="G19" s="20" t="str">
        <f t="shared" si="9"/>
        <v/>
      </c>
      <c r="H19" s="19"/>
      <c r="I19" s="19"/>
      <c r="J19" s="21" t="str">
        <f t="shared" si="0"/>
        <v/>
      </c>
      <c r="K19" s="29">
        <f t="shared" si="1"/>
        <v>0</v>
      </c>
      <c r="L19" s="11">
        <f t="shared" si="2"/>
        <v>0</v>
      </c>
      <c r="M19" s="30" t="str">
        <f t="shared" si="3"/>
        <v/>
      </c>
      <c r="N19" s="24">
        <f t="shared" si="4"/>
        <v>0</v>
      </c>
      <c r="O19" s="31">
        <f t="shared" si="7"/>
        <v>0</v>
      </c>
      <c r="P19" s="32">
        <f t="shared" si="5"/>
        <v>0</v>
      </c>
      <c r="Q19" s="33">
        <f t="shared" si="6"/>
        <v>7</v>
      </c>
      <c r="X19" s="28"/>
      <c r="Y19" s="28"/>
      <c r="Z19" s="28"/>
      <c r="AA19" s="28"/>
      <c r="AB19" s="28"/>
      <c r="AC19" s="28"/>
      <c r="AD19" s="28"/>
      <c r="AE19" s="28"/>
    </row>
    <row r="20" spans="1:31" x14ac:dyDescent="0.25">
      <c r="A20" s="18">
        <v>7.5</v>
      </c>
      <c r="B20" s="19"/>
      <c r="C20" s="19"/>
      <c r="D20" s="20" t="str">
        <f t="shared" ref="D20:D31" si="10">IF(C20&gt;0,C20/B20,"")</f>
        <v/>
      </c>
      <c r="E20" s="19"/>
      <c r="F20" s="19"/>
      <c r="G20" s="20" t="str">
        <f t="shared" ref="G20:G31" si="11">IF(F20&gt;0,F20/E20,"")</f>
        <v/>
      </c>
      <c r="H20" s="19"/>
      <c r="I20" s="19"/>
      <c r="J20" s="21" t="str">
        <f t="shared" si="0"/>
        <v/>
      </c>
      <c r="K20" s="29">
        <f t="shared" si="1"/>
        <v>0</v>
      </c>
      <c r="L20" s="11">
        <f t="shared" si="2"/>
        <v>0</v>
      </c>
      <c r="M20" s="30" t="str">
        <f t="shared" si="3"/>
        <v/>
      </c>
      <c r="N20" s="24">
        <f t="shared" si="4"/>
        <v>0</v>
      </c>
      <c r="O20" s="31">
        <f t="shared" si="7"/>
        <v>0</v>
      </c>
      <c r="P20" s="32">
        <f t="shared" si="5"/>
        <v>0</v>
      </c>
      <c r="Q20" s="33" t="str">
        <f t="shared" si="6"/>
        <v/>
      </c>
      <c r="X20" s="28"/>
      <c r="Y20" s="28"/>
      <c r="Z20" s="28"/>
      <c r="AA20" s="28"/>
      <c r="AB20" s="28"/>
      <c r="AC20" s="28"/>
      <c r="AD20" s="28"/>
      <c r="AE20" s="28"/>
    </row>
    <row r="21" spans="1:31" x14ac:dyDescent="0.25">
      <c r="A21" s="18">
        <v>8</v>
      </c>
      <c r="B21" s="19"/>
      <c r="C21" s="19"/>
      <c r="D21" s="20" t="str">
        <f t="shared" si="10"/>
        <v/>
      </c>
      <c r="E21" s="19"/>
      <c r="F21" s="19"/>
      <c r="G21" s="20" t="str">
        <f t="shared" si="11"/>
        <v/>
      </c>
      <c r="H21" s="19"/>
      <c r="I21" s="19"/>
      <c r="J21" s="21" t="str">
        <f t="shared" si="0"/>
        <v/>
      </c>
      <c r="K21" s="29">
        <f t="shared" si="1"/>
        <v>0</v>
      </c>
      <c r="L21" s="11">
        <f t="shared" si="2"/>
        <v>0</v>
      </c>
      <c r="M21" s="30" t="str">
        <f t="shared" si="3"/>
        <v/>
      </c>
      <c r="N21" s="24">
        <f t="shared" si="4"/>
        <v>0</v>
      </c>
      <c r="O21" s="31">
        <f t="shared" si="7"/>
        <v>0</v>
      </c>
      <c r="P21" s="32">
        <f>A21*K21</f>
        <v>0</v>
      </c>
      <c r="Q21" s="33">
        <f t="shared" si="6"/>
        <v>8</v>
      </c>
      <c r="X21" s="28"/>
      <c r="Y21" s="28"/>
      <c r="Z21" s="28"/>
      <c r="AA21" s="28"/>
      <c r="AB21" s="28"/>
      <c r="AC21" s="28"/>
      <c r="AD21" s="28"/>
      <c r="AE21" s="28"/>
    </row>
    <row r="22" spans="1:31" x14ac:dyDescent="0.25">
      <c r="A22" s="18">
        <v>8.5</v>
      </c>
      <c r="B22" s="19"/>
      <c r="C22" s="19"/>
      <c r="D22" s="20" t="str">
        <f t="shared" si="10"/>
        <v/>
      </c>
      <c r="E22" s="19">
        <v>1</v>
      </c>
      <c r="F22" s="19">
        <v>4.3</v>
      </c>
      <c r="G22" s="20">
        <f t="shared" si="11"/>
        <v>4.3</v>
      </c>
      <c r="H22" s="19"/>
      <c r="I22" s="19"/>
      <c r="J22" s="21" t="str">
        <f t="shared" si="0"/>
        <v/>
      </c>
      <c r="K22" s="29">
        <f t="shared" si="1"/>
        <v>1</v>
      </c>
      <c r="L22" s="11">
        <f t="shared" si="2"/>
        <v>4.3</v>
      </c>
      <c r="M22" s="30">
        <f t="shared" si="3"/>
        <v>4.3</v>
      </c>
      <c r="N22" s="24">
        <f t="shared" si="4"/>
        <v>0.5</v>
      </c>
      <c r="O22" s="31">
        <f t="shared" si="7"/>
        <v>0.5</v>
      </c>
      <c r="P22" s="32">
        <f t="shared" si="5"/>
        <v>8.5</v>
      </c>
      <c r="Q22" s="33" t="str">
        <f t="shared" si="6"/>
        <v/>
      </c>
      <c r="X22" s="28"/>
      <c r="Y22" s="28"/>
      <c r="Z22" s="28"/>
      <c r="AA22" s="28"/>
      <c r="AB22" s="28"/>
      <c r="AC22" s="28"/>
      <c r="AD22" s="28"/>
      <c r="AE22" s="28"/>
    </row>
    <row r="23" spans="1:31" x14ac:dyDescent="0.25">
      <c r="A23" s="18">
        <v>9</v>
      </c>
      <c r="B23" s="19"/>
      <c r="C23" s="19"/>
      <c r="D23" s="20" t="str">
        <f t="shared" si="10"/>
        <v/>
      </c>
      <c r="E23" s="19"/>
      <c r="F23" s="19"/>
      <c r="G23" s="20" t="str">
        <f t="shared" si="11"/>
        <v/>
      </c>
      <c r="H23" s="19"/>
      <c r="I23" s="19"/>
      <c r="J23" s="21" t="str">
        <f t="shared" si="0"/>
        <v/>
      </c>
      <c r="K23" s="29">
        <f t="shared" si="1"/>
        <v>0</v>
      </c>
      <c r="L23" s="11">
        <f t="shared" si="2"/>
        <v>0</v>
      </c>
      <c r="M23" s="30" t="str">
        <f t="shared" si="3"/>
        <v/>
      </c>
      <c r="N23" s="24">
        <f t="shared" si="4"/>
        <v>0</v>
      </c>
      <c r="O23" s="31">
        <f t="shared" si="7"/>
        <v>0.5</v>
      </c>
      <c r="P23" s="32">
        <f t="shared" si="5"/>
        <v>0</v>
      </c>
      <c r="Q23" s="33">
        <f t="shared" si="6"/>
        <v>9</v>
      </c>
      <c r="X23" s="28"/>
      <c r="Y23" s="28"/>
      <c r="Z23" s="28"/>
      <c r="AA23" s="28"/>
      <c r="AB23" s="28"/>
      <c r="AC23" s="28"/>
      <c r="AD23" s="28"/>
      <c r="AE23" s="28"/>
    </row>
    <row r="24" spans="1:31" x14ac:dyDescent="0.25">
      <c r="A24" s="18">
        <v>9.5</v>
      </c>
      <c r="B24" s="19"/>
      <c r="C24" s="19"/>
      <c r="D24" s="20" t="str">
        <f t="shared" si="10"/>
        <v/>
      </c>
      <c r="E24" s="19"/>
      <c r="F24" s="19"/>
      <c r="G24" s="20" t="str">
        <f t="shared" si="11"/>
        <v/>
      </c>
      <c r="H24" s="19"/>
      <c r="I24" s="19"/>
      <c r="J24" s="21" t="str">
        <f t="shared" si="0"/>
        <v/>
      </c>
      <c r="K24" s="29">
        <f t="shared" si="1"/>
        <v>0</v>
      </c>
      <c r="L24" s="11">
        <f t="shared" si="2"/>
        <v>0</v>
      </c>
      <c r="M24" s="30" t="str">
        <f t="shared" si="3"/>
        <v/>
      </c>
      <c r="N24" s="24">
        <f t="shared" si="4"/>
        <v>0</v>
      </c>
      <c r="O24" s="31">
        <f t="shared" si="7"/>
        <v>0.5</v>
      </c>
      <c r="P24" s="32">
        <f t="shared" si="5"/>
        <v>0</v>
      </c>
      <c r="Q24" s="33" t="str">
        <f t="shared" si="6"/>
        <v/>
      </c>
      <c r="X24" s="28"/>
      <c r="Y24" s="28"/>
      <c r="Z24" s="28"/>
      <c r="AA24" s="28"/>
      <c r="AB24" s="28"/>
      <c r="AC24" s="28"/>
      <c r="AD24" s="28"/>
      <c r="AE24" s="28"/>
    </row>
    <row r="25" spans="1:31" x14ac:dyDescent="0.25">
      <c r="A25" s="18">
        <v>10</v>
      </c>
      <c r="B25" s="19"/>
      <c r="C25" s="19"/>
      <c r="D25" s="20" t="str">
        <f t="shared" si="10"/>
        <v/>
      </c>
      <c r="E25" s="19"/>
      <c r="F25" s="19"/>
      <c r="G25" s="20" t="str">
        <f>IF(F25&gt;0,F25/E25,"")</f>
        <v/>
      </c>
      <c r="H25" s="19"/>
      <c r="I25" s="19"/>
      <c r="J25" s="21" t="str">
        <f>IF(I25&gt;0,I25/H25,"")</f>
        <v/>
      </c>
      <c r="K25" s="29">
        <f t="shared" si="1"/>
        <v>0</v>
      </c>
      <c r="L25" s="11">
        <f t="shared" si="2"/>
        <v>0</v>
      </c>
      <c r="M25" s="30" t="str">
        <f t="shared" si="3"/>
        <v/>
      </c>
      <c r="N25" s="24">
        <f t="shared" si="4"/>
        <v>0</v>
      </c>
      <c r="O25" s="31">
        <f t="shared" si="7"/>
        <v>0.5</v>
      </c>
      <c r="P25" s="32">
        <f t="shared" si="5"/>
        <v>0</v>
      </c>
      <c r="Q25" s="33">
        <f t="shared" si="6"/>
        <v>10</v>
      </c>
      <c r="X25" s="28"/>
      <c r="Y25" s="28"/>
      <c r="Z25" s="28"/>
      <c r="AA25" s="28"/>
      <c r="AB25" s="28"/>
      <c r="AC25" s="28"/>
      <c r="AD25" s="28"/>
      <c r="AE25" s="28"/>
    </row>
    <row r="26" spans="1:31" x14ac:dyDescent="0.25">
      <c r="A26" s="18">
        <v>10.5</v>
      </c>
      <c r="B26" s="19">
        <v>2</v>
      </c>
      <c r="C26" s="19">
        <v>16</v>
      </c>
      <c r="D26" s="20">
        <f>IF(C26&gt;0,C26/B26,"")</f>
        <v>8</v>
      </c>
      <c r="E26" s="19"/>
      <c r="F26" s="19"/>
      <c r="G26" s="20" t="str">
        <f t="shared" si="11"/>
        <v/>
      </c>
      <c r="H26" s="19"/>
      <c r="I26" s="19"/>
      <c r="J26" s="21" t="str">
        <f t="shared" si="0"/>
        <v/>
      </c>
      <c r="K26" s="29">
        <f t="shared" si="1"/>
        <v>2</v>
      </c>
      <c r="L26" s="11">
        <f t="shared" si="2"/>
        <v>16</v>
      </c>
      <c r="M26" s="30">
        <f t="shared" si="3"/>
        <v>8</v>
      </c>
      <c r="N26" s="24">
        <f t="shared" si="4"/>
        <v>1</v>
      </c>
      <c r="O26" s="31">
        <f t="shared" si="7"/>
        <v>1.5</v>
      </c>
      <c r="P26" s="32">
        <f t="shared" si="5"/>
        <v>21</v>
      </c>
      <c r="Q26" s="33" t="str">
        <f t="shared" si="6"/>
        <v/>
      </c>
      <c r="X26" s="28"/>
      <c r="Y26" s="28"/>
      <c r="Z26" s="28"/>
      <c r="AA26" s="28"/>
      <c r="AB26" s="28"/>
      <c r="AC26" s="28"/>
      <c r="AD26" s="28"/>
      <c r="AE26" s="28"/>
    </row>
    <row r="27" spans="1:31" x14ac:dyDescent="0.25">
      <c r="A27" s="18">
        <v>11</v>
      </c>
      <c r="B27" s="19">
        <v>16</v>
      </c>
      <c r="C27" s="19">
        <v>139.69999999999999</v>
      </c>
      <c r="D27" s="20">
        <f t="shared" si="10"/>
        <v>8.7312499999999993</v>
      </c>
      <c r="E27" s="19">
        <v>3</v>
      </c>
      <c r="F27" s="19">
        <v>26.6</v>
      </c>
      <c r="G27" s="20">
        <f t="shared" si="11"/>
        <v>8.8666666666666671</v>
      </c>
      <c r="H27" s="19"/>
      <c r="I27" s="19"/>
      <c r="J27" s="21" t="str">
        <f t="shared" si="0"/>
        <v/>
      </c>
      <c r="K27" s="29">
        <f t="shared" si="1"/>
        <v>19</v>
      </c>
      <c r="L27" s="11">
        <f t="shared" si="2"/>
        <v>166.29999999999998</v>
      </c>
      <c r="M27" s="30">
        <f t="shared" si="3"/>
        <v>8.7526315789473674</v>
      </c>
      <c r="N27" s="24">
        <f t="shared" si="4"/>
        <v>9.5</v>
      </c>
      <c r="O27" s="31">
        <f t="shared" si="7"/>
        <v>11</v>
      </c>
      <c r="P27" s="32">
        <f t="shared" si="5"/>
        <v>209</v>
      </c>
      <c r="Q27" s="33">
        <f t="shared" si="6"/>
        <v>11</v>
      </c>
      <c r="X27" s="28"/>
      <c r="Y27" s="28"/>
      <c r="Z27" s="28"/>
      <c r="AA27" s="28"/>
      <c r="AB27" s="28"/>
      <c r="AC27" s="28"/>
      <c r="AD27" s="28"/>
      <c r="AE27" s="28"/>
    </row>
    <row r="28" spans="1:31" x14ac:dyDescent="0.25">
      <c r="A28" s="18">
        <v>11.5</v>
      </c>
      <c r="B28" s="19">
        <v>50</v>
      </c>
      <c r="C28" s="19">
        <v>496.7000000000001</v>
      </c>
      <c r="D28" s="20">
        <f t="shared" si="10"/>
        <v>9.9340000000000028</v>
      </c>
      <c r="E28" s="19">
        <v>4</v>
      </c>
      <c r="F28" s="19">
        <v>41</v>
      </c>
      <c r="G28" s="20">
        <f t="shared" si="11"/>
        <v>10.25</v>
      </c>
      <c r="H28" s="19"/>
      <c r="I28" s="19"/>
      <c r="J28" s="21" t="str">
        <f t="shared" si="0"/>
        <v/>
      </c>
      <c r="K28" s="29">
        <f t="shared" si="1"/>
        <v>54</v>
      </c>
      <c r="L28" s="11">
        <f t="shared" si="2"/>
        <v>537.70000000000005</v>
      </c>
      <c r="M28" s="30">
        <f t="shared" si="3"/>
        <v>9.957407407407409</v>
      </c>
      <c r="N28" s="24">
        <f t="shared" si="4"/>
        <v>27</v>
      </c>
      <c r="O28" s="31">
        <f t="shared" si="7"/>
        <v>38</v>
      </c>
      <c r="P28" s="32">
        <f t="shared" si="5"/>
        <v>621</v>
      </c>
      <c r="Q28" s="33" t="str">
        <f t="shared" si="6"/>
        <v/>
      </c>
      <c r="X28" s="28"/>
      <c r="Y28" s="28"/>
      <c r="Z28" s="28"/>
      <c r="AA28" s="28"/>
      <c r="AB28" s="28"/>
      <c r="AC28" s="28"/>
      <c r="AD28" s="28"/>
      <c r="AE28" s="28"/>
    </row>
    <row r="29" spans="1:31" x14ac:dyDescent="0.25">
      <c r="A29" s="18">
        <v>12</v>
      </c>
      <c r="B29" s="19">
        <v>75</v>
      </c>
      <c r="C29" s="19">
        <v>820.50000000000011</v>
      </c>
      <c r="D29" s="20">
        <f t="shared" si="10"/>
        <v>10.940000000000001</v>
      </c>
      <c r="E29" s="19">
        <v>8</v>
      </c>
      <c r="F29" s="19">
        <v>90.4</v>
      </c>
      <c r="G29" s="20">
        <f t="shared" si="11"/>
        <v>11.3</v>
      </c>
      <c r="H29" s="19"/>
      <c r="I29" s="19"/>
      <c r="J29" s="21" t="str">
        <f t="shared" si="0"/>
        <v/>
      </c>
      <c r="K29" s="29">
        <f t="shared" si="1"/>
        <v>83</v>
      </c>
      <c r="L29" s="11">
        <f t="shared" si="2"/>
        <v>910.90000000000009</v>
      </c>
      <c r="M29" s="30">
        <f t="shared" si="3"/>
        <v>10.974698795180723</v>
      </c>
      <c r="N29" s="24">
        <f t="shared" si="4"/>
        <v>41.5</v>
      </c>
      <c r="O29" s="31">
        <f t="shared" si="7"/>
        <v>79.5</v>
      </c>
      <c r="P29" s="32">
        <f t="shared" si="5"/>
        <v>996</v>
      </c>
      <c r="Q29" s="33">
        <f t="shared" si="6"/>
        <v>12</v>
      </c>
      <c r="X29" s="28"/>
      <c r="Y29" s="28"/>
      <c r="Z29" s="28"/>
      <c r="AA29" s="28"/>
      <c r="AB29" s="28"/>
      <c r="AC29" s="28"/>
      <c r="AD29" s="28"/>
      <c r="AE29" s="28"/>
    </row>
    <row r="30" spans="1:31" x14ac:dyDescent="0.25">
      <c r="A30" s="18">
        <v>12.5</v>
      </c>
      <c r="B30" s="19">
        <v>24</v>
      </c>
      <c r="C30" s="19">
        <v>284.60000000000002</v>
      </c>
      <c r="D30" s="20">
        <f t="shared" si="10"/>
        <v>11.858333333333334</v>
      </c>
      <c r="E30" s="19">
        <v>5</v>
      </c>
      <c r="F30" s="19">
        <v>59</v>
      </c>
      <c r="G30" s="20">
        <f t="shared" si="11"/>
        <v>11.8</v>
      </c>
      <c r="H30" s="19"/>
      <c r="I30" s="19"/>
      <c r="J30" s="21" t="str">
        <f t="shared" si="0"/>
        <v/>
      </c>
      <c r="K30" s="29">
        <f t="shared" si="1"/>
        <v>29</v>
      </c>
      <c r="L30" s="11">
        <f t="shared" si="2"/>
        <v>343.6</v>
      </c>
      <c r="M30" s="30">
        <f t="shared" si="3"/>
        <v>11.848275862068967</v>
      </c>
      <c r="N30" s="24">
        <f t="shared" si="4"/>
        <v>14.5</v>
      </c>
      <c r="O30" s="31">
        <f t="shared" si="7"/>
        <v>94</v>
      </c>
      <c r="P30" s="32">
        <f t="shared" si="5"/>
        <v>362.5</v>
      </c>
      <c r="Q30" s="33" t="str">
        <f t="shared" si="6"/>
        <v/>
      </c>
      <c r="X30" s="28"/>
      <c r="Y30" s="28"/>
      <c r="Z30" s="28"/>
      <c r="AA30" s="28"/>
      <c r="AB30" s="28"/>
      <c r="AC30" s="28"/>
      <c r="AD30" s="28"/>
      <c r="AE30" s="28"/>
    </row>
    <row r="31" spans="1:31" x14ac:dyDescent="0.25">
      <c r="A31" s="18">
        <v>13</v>
      </c>
      <c r="B31" s="19">
        <v>7</v>
      </c>
      <c r="C31" s="19">
        <v>91.100000000000009</v>
      </c>
      <c r="D31" s="20">
        <f t="shared" si="10"/>
        <v>13.014285714285716</v>
      </c>
      <c r="E31" s="19">
        <v>5</v>
      </c>
      <c r="F31" s="19">
        <v>67.5</v>
      </c>
      <c r="G31" s="20">
        <f t="shared" si="11"/>
        <v>13.5</v>
      </c>
      <c r="H31" s="19"/>
      <c r="I31" s="19"/>
      <c r="J31" s="21" t="str">
        <f t="shared" si="0"/>
        <v/>
      </c>
      <c r="K31" s="29">
        <f t="shared" si="1"/>
        <v>12</v>
      </c>
      <c r="L31" s="11">
        <f t="shared" si="2"/>
        <v>158.60000000000002</v>
      </c>
      <c r="M31" s="30">
        <f t="shared" si="3"/>
        <v>13.216666666666669</v>
      </c>
      <c r="N31" s="24">
        <f t="shared" si="4"/>
        <v>6</v>
      </c>
      <c r="O31" s="31">
        <f t="shared" si="7"/>
        <v>100</v>
      </c>
      <c r="P31" s="32">
        <f t="shared" si="5"/>
        <v>156</v>
      </c>
      <c r="Q31" s="33">
        <f t="shared" si="6"/>
        <v>13</v>
      </c>
      <c r="X31" s="28"/>
      <c r="Y31" s="28"/>
      <c r="Z31" s="28"/>
      <c r="AA31" s="28"/>
      <c r="AB31" s="28"/>
      <c r="AC31" s="28"/>
      <c r="AD31" s="28"/>
      <c r="AE31" s="28"/>
    </row>
    <row r="32" spans="1:31" x14ac:dyDescent="0.25">
      <c r="A32" s="18">
        <v>13.5</v>
      </c>
      <c r="B32" s="19"/>
      <c r="C32" s="19"/>
      <c r="D32" s="20" t="str">
        <f t="shared" si="8"/>
        <v/>
      </c>
      <c r="E32" s="19"/>
      <c r="F32" s="19"/>
      <c r="G32" s="20" t="str">
        <f t="shared" si="9"/>
        <v/>
      </c>
      <c r="H32" s="19"/>
      <c r="I32" s="19"/>
      <c r="J32" s="21" t="str">
        <f t="shared" si="0"/>
        <v/>
      </c>
      <c r="K32" s="29">
        <f t="shared" si="1"/>
        <v>0</v>
      </c>
      <c r="L32" s="11">
        <f t="shared" si="2"/>
        <v>0</v>
      </c>
      <c r="M32" s="30" t="str">
        <f t="shared" si="3"/>
        <v/>
      </c>
      <c r="N32" s="24">
        <f t="shared" si="4"/>
        <v>0</v>
      </c>
      <c r="O32" s="31">
        <f t="shared" si="7"/>
        <v>100</v>
      </c>
      <c r="P32" s="32">
        <f t="shared" si="5"/>
        <v>0</v>
      </c>
      <c r="Q32" s="33" t="str">
        <f t="shared" si="6"/>
        <v/>
      </c>
      <c r="X32" s="28"/>
      <c r="Y32" s="28"/>
      <c r="Z32" s="28"/>
      <c r="AA32" s="28"/>
      <c r="AB32" s="28"/>
      <c r="AC32" s="28"/>
      <c r="AD32" s="28"/>
      <c r="AE32" s="28"/>
    </row>
    <row r="33" spans="1:31" x14ac:dyDescent="0.25">
      <c r="A33" s="18">
        <v>14</v>
      </c>
      <c r="B33" s="19"/>
      <c r="C33" s="19"/>
      <c r="D33" s="20" t="str">
        <f t="shared" si="8"/>
        <v/>
      </c>
      <c r="E33" s="19"/>
      <c r="F33" s="19"/>
      <c r="G33" s="20" t="str">
        <f t="shared" si="9"/>
        <v/>
      </c>
      <c r="H33" s="19"/>
      <c r="I33" s="19"/>
      <c r="J33" s="21" t="str">
        <f t="shared" si="0"/>
        <v/>
      </c>
      <c r="K33" s="29">
        <f t="shared" si="1"/>
        <v>0</v>
      </c>
      <c r="L33" s="11">
        <f t="shared" si="2"/>
        <v>0</v>
      </c>
      <c r="M33" s="30" t="str">
        <f t="shared" si="3"/>
        <v/>
      </c>
      <c r="N33" s="24">
        <f t="shared" si="4"/>
        <v>0</v>
      </c>
      <c r="O33" s="31">
        <f t="shared" si="7"/>
        <v>100</v>
      </c>
      <c r="P33" s="32">
        <f t="shared" si="5"/>
        <v>0</v>
      </c>
      <c r="Q33" s="33">
        <f t="shared" si="6"/>
        <v>14</v>
      </c>
      <c r="X33" s="28"/>
      <c r="Y33" s="28"/>
      <c r="Z33" s="28"/>
      <c r="AA33" s="28"/>
      <c r="AB33" s="28"/>
      <c r="AC33" s="28"/>
      <c r="AD33" s="28"/>
      <c r="AE33" s="28"/>
    </row>
    <row r="34" spans="1:31" x14ac:dyDescent="0.25">
      <c r="A34" s="18">
        <v>14.5</v>
      </c>
      <c r="B34" s="19"/>
      <c r="C34" s="19"/>
      <c r="D34" s="20" t="str">
        <f t="shared" si="8"/>
        <v/>
      </c>
      <c r="E34" s="19"/>
      <c r="F34" s="19"/>
      <c r="G34" s="20" t="str">
        <f t="shared" si="9"/>
        <v/>
      </c>
      <c r="H34" s="19"/>
      <c r="I34" s="19"/>
      <c r="J34" s="21" t="str">
        <f t="shared" si="0"/>
        <v/>
      </c>
      <c r="K34" s="29">
        <f t="shared" si="1"/>
        <v>0</v>
      </c>
      <c r="L34" s="11">
        <f t="shared" si="2"/>
        <v>0</v>
      </c>
      <c r="M34" s="30" t="str">
        <f t="shared" si="3"/>
        <v/>
      </c>
      <c r="N34" s="24">
        <f t="shared" si="4"/>
        <v>0</v>
      </c>
      <c r="O34" s="31">
        <f t="shared" si="7"/>
        <v>100</v>
      </c>
      <c r="P34" s="32">
        <f t="shared" si="5"/>
        <v>0</v>
      </c>
      <c r="Q34" s="33" t="str">
        <f t="shared" si="6"/>
        <v/>
      </c>
      <c r="X34" s="28"/>
      <c r="Y34" s="28"/>
      <c r="Z34" s="28"/>
      <c r="AA34" s="28"/>
      <c r="AB34" s="28"/>
      <c r="AC34" s="28"/>
      <c r="AD34" s="28"/>
      <c r="AE34" s="28"/>
    </row>
    <row r="35" spans="1:31" x14ac:dyDescent="0.25">
      <c r="A35" s="18">
        <v>15</v>
      </c>
      <c r="B35" s="19"/>
      <c r="C35" s="19"/>
      <c r="D35" s="20" t="str">
        <f t="shared" si="8"/>
        <v/>
      </c>
      <c r="E35" s="19"/>
      <c r="F35" s="19"/>
      <c r="G35" s="20" t="str">
        <f t="shared" si="9"/>
        <v/>
      </c>
      <c r="H35" s="19"/>
      <c r="I35" s="19"/>
      <c r="J35" s="21" t="str">
        <f t="shared" si="0"/>
        <v/>
      </c>
      <c r="K35" s="29">
        <f t="shared" si="1"/>
        <v>0</v>
      </c>
      <c r="L35" s="11">
        <f t="shared" si="2"/>
        <v>0</v>
      </c>
      <c r="M35" s="30" t="str">
        <f t="shared" si="3"/>
        <v/>
      </c>
      <c r="N35" s="24">
        <f t="shared" si="4"/>
        <v>0</v>
      </c>
      <c r="O35" s="31">
        <f t="shared" si="7"/>
        <v>100</v>
      </c>
      <c r="P35" s="32">
        <f t="shared" si="5"/>
        <v>0</v>
      </c>
      <c r="Q35" s="33">
        <f t="shared" si="6"/>
        <v>15</v>
      </c>
      <c r="X35" s="28"/>
      <c r="Y35" s="28"/>
      <c r="Z35" s="28"/>
      <c r="AA35" s="28"/>
      <c r="AB35" s="28"/>
      <c r="AC35" s="28"/>
      <c r="AD35" s="28"/>
      <c r="AE35" s="28"/>
    </row>
    <row r="36" spans="1:31" x14ac:dyDescent="0.25">
      <c r="A36" s="18">
        <v>15.5</v>
      </c>
      <c r="B36" s="19"/>
      <c r="C36" s="19"/>
      <c r="D36" s="20" t="str">
        <f t="shared" si="8"/>
        <v/>
      </c>
      <c r="E36" s="19"/>
      <c r="F36" s="19"/>
      <c r="G36" s="20" t="str">
        <f t="shared" si="9"/>
        <v/>
      </c>
      <c r="H36" s="19"/>
      <c r="I36" s="19"/>
      <c r="J36" s="21" t="str">
        <f t="shared" si="0"/>
        <v/>
      </c>
      <c r="K36" s="29">
        <f t="shared" si="1"/>
        <v>0</v>
      </c>
      <c r="L36" s="11">
        <f t="shared" si="2"/>
        <v>0</v>
      </c>
      <c r="M36" s="30" t="str">
        <f t="shared" si="3"/>
        <v/>
      </c>
      <c r="N36" s="24">
        <f t="shared" si="4"/>
        <v>0</v>
      </c>
      <c r="O36" s="31">
        <f t="shared" si="7"/>
        <v>100</v>
      </c>
      <c r="P36" s="32">
        <f t="shared" si="5"/>
        <v>0</v>
      </c>
      <c r="Q36" s="33" t="str">
        <f t="shared" si="6"/>
        <v/>
      </c>
      <c r="X36" s="28"/>
      <c r="Y36" s="28"/>
      <c r="Z36" s="28"/>
      <c r="AA36" s="28"/>
      <c r="AB36" s="28"/>
      <c r="AC36" s="28"/>
      <c r="AD36" s="28"/>
      <c r="AE36" s="28"/>
    </row>
    <row r="37" spans="1:31" x14ac:dyDescent="0.25">
      <c r="A37" s="18">
        <v>16</v>
      </c>
      <c r="B37" s="19"/>
      <c r="C37" s="19"/>
      <c r="D37" s="20" t="str">
        <f t="shared" si="8"/>
        <v/>
      </c>
      <c r="E37" s="19"/>
      <c r="F37" s="19"/>
      <c r="G37" s="20" t="str">
        <f t="shared" si="9"/>
        <v/>
      </c>
      <c r="H37" s="19"/>
      <c r="I37" s="19"/>
      <c r="J37" s="21" t="str">
        <f t="shared" si="0"/>
        <v/>
      </c>
      <c r="K37" s="29">
        <f t="shared" si="1"/>
        <v>0</v>
      </c>
      <c r="L37" s="11">
        <f t="shared" si="2"/>
        <v>0</v>
      </c>
      <c r="M37" s="30" t="str">
        <f t="shared" si="3"/>
        <v/>
      </c>
      <c r="N37" s="24">
        <f t="shared" si="4"/>
        <v>0</v>
      </c>
      <c r="O37" s="31">
        <f t="shared" si="7"/>
        <v>100</v>
      </c>
      <c r="P37" s="32">
        <f t="shared" si="5"/>
        <v>0</v>
      </c>
      <c r="Q37" s="33">
        <f t="shared" si="6"/>
        <v>16</v>
      </c>
      <c r="X37" s="28"/>
      <c r="Y37" s="28"/>
      <c r="Z37" s="28"/>
      <c r="AA37" s="28"/>
      <c r="AB37" s="28"/>
      <c r="AC37" s="28"/>
      <c r="AD37" s="28"/>
      <c r="AE37" s="28"/>
    </row>
    <row r="38" spans="1:31" x14ac:dyDescent="0.25">
      <c r="A38" s="18">
        <v>16.5</v>
      </c>
      <c r="B38" s="19"/>
      <c r="C38" s="19"/>
      <c r="D38" s="20" t="str">
        <f t="shared" si="8"/>
        <v/>
      </c>
      <c r="E38" s="19"/>
      <c r="F38" s="19"/>
      <c r="G38" s="20" t="str">
        <f t="shared" si="9"/>
        <v/>
      </c>
      <c r="H38" s="19"/>
      <c r="I38" s="19"/>
      <c r="J38" s="21" t="str">
        <f t="shared" si="0"/>
        <v/>
      </c>
      <c r="K38" s="29">
        <f t="shared" si="1"/>
        <v>0</v>
      </c>
      <c r="L38" s="11">
        <f t="shared" si="2"/>
        <v>0</v>
      </c>
      <c r="M38" s="30" t="str">
        <f t="shared" si="3"/>
        <v/>
      </c>
      <c r="N38" s="24">
        <f t="shared" si="4"/>
        <v>0</v>
      </c>
      <c r="O38" s="31">
        <f t="shared" si="7"/>
        <v>100</v>
      </c>
      <c r="P38" s="32">
        <f t="shared" si="5"/>
        <v>0</v>
      </c>
      <c r="Q38" s="33" t="str">
        <f t="shared" si="6"/>
        <v/>
      </c>
      <c r="X38" s="28"/>
      <c r="Y38" s="28"/>
      <c r="Z38" s="28"/>
      <c r="AA38" s="28"/>
      <c r="AB38" s="28"/>
      <c r="AC38" s="28"/>
      <c r="AD38" s="28"/>
      <c r="AE38" s="28"/>
    </row>
    <row r="39" spans="1:31" x14ac:dyDescent="0.25">
      <c r="A39" s="18">
        <v>17</v>
      </c>
      <c r="B39" s="19"/>
      <c r="C39" s="19"/>
      <c r="D39" s="20" t="str">
        <f t="shared" si="8"/>
        <v/>
      </c>
      <c r="E39" s="19"/>
      <c r="F39" s="19"/>
      <c r="G39" s="20" t="str">
        <f t="shared" si="9"/>
        <v/>
      </c>
      <c r="H39" s="19"/>
      <c r="I39" s="19"/>
      <c r="J39" s="21" t="str">
        <f t="shared" si="0"/>
        <v/>
      </c>
      <c r="K39" s="29">
        <f t="shared" si="1"/>
        <v>0</v>
      </c>
      <c r="L39" s="11">
        <f t="shared" si="2"/>
        <v>0</v>
      </c>
      <c r="M39" s="30" t="str">
        <f t="shared" si="3"/>
        <v/>
      </c>
      <c r="N39" s="24">
        <f t="shared" si="4"/>
        <v>0</v>
      </c>
      <c r="O39" s="31">
        <f t="shared" si="7"/>
        <v>100</v>
      </c>
      <c r="P39" s="32">
        <f t="shared" si="5"/>
        <v>0</v>
      </c>
      <c r="Q39" s="33">
        <f t="shared" si="6"/>
        <v>17</v>
      </c>
      <c r="X39" s="28"/>
      <c r="Y39" s="28"/>
      <c r="Z39" s="28"/>
      <c r="AA39" s="28"/>
      <c r="AB39" s="28"/>
      <c r="AC39" s="28"/>
      <c r="AD39" s="28"/>
      <c r="AE39" s="28"/>
    </row>
    <row r="40" spans="1:31" x14ac:dyDescent="0.25">
      <c r="A40" s="18">
        <v>17.5</v>
      </c>
      <c r="B40" s="19"/>
      <c r="C40" s="34"/>
      <c r="D40" s="20" t="str">
        <f t="shared" si="8"/>
        <v/>
      </c>
      <c r="E40" s="19"/>
      <c r="F40" s="34"/>
      <c r="G40" s="20" t="str">
        <f t="shared" si="9"/>
        <v/>
      </c>
      <c r="H40" s="19"/>
      <c r="I40" s="34"/>
      <c r="J40" s="21" t="str">
        <f t="shared" si="0"/>
        <v/>
      </c>
      <c r="K40" s="29">
        <f t="shared" si="1"/>
        <v>0</v>
      </c>
      <c r="L40" s="11">
        <f t="shared" si="2"/>
        <v>0</v>
      </c>
      <c r="M40" s="30" t="str">
        <f t="shared" si="3"/>
        <v/>
      </c>
      <c r="N40" s="24">
        <f t="shared" si="4"/>
        <v>0</v>
      </c>
      <c r="O40" s="31">
        <f t="shared" si="7"/>
        <v>100</v>
      </c>
      <c r="P40" s="32">
        <f t="shared" si="5"/>
        <v>0</v>
      </c>
      <c r="Q40" s="33" t="str">
        <f t="shared" si="6"/>
        <v/>
      </c>
      <c r="X40" s="28"/>
      <c r="Y40" s="28"/>
      <c r="Z40" s="28"/>
      <c r="AA40" s="28"/>
      <c r="AB40" s="28"/>
      <c r="AC40" s="28"/>
      <c r="AD40" s="28"/>
      <c r="AE40" s="28"/>
    </row>
    <row r="41" spans="1:31" x14ac:dyDescent="0.25">
      <c r="A41" s="18">
        <v>18</v>
      </c>
      <c r="B41" s="19"/>
      <c r="C41" s="34"/>
      <c r="D41" s="20" t="str">
        <f t="shared" si="8"/>
        <v/>
      </c>
      <c r="E41" s="19"/>
      <c r="F41" s="34"/>
      <c r="G41" s="20" t="str">
        <f t="shared" si="9"/>
        <v/>
      </c>
      <c r="H41" s="19"/>
      <c r="I41" s="34"/>
      <c r="J41" s="21" t="str">
        <f t="shared" si="0"/>
        <v/>
      </c>
      <c r="K41" s="29">
        <f t="shared" si="1"/>
        <v>0</v>
      </c>
      <c r="L41" s="11">
        <f t="shared" si="2"/>
        <v>0</v>
      </c>
      <c r="M41" s="30" t="str">
        <f t="shared" si="3"/>
        <v/>
      </c>
      <c r="N41" s="24">
        <f t="shared" si="4"/>
        <v>0</v>
      </c>
      <c r="O41" s="31">
        <f t="shared" si="7"/>
        <v>100</v>
      </c>
      <c r="P41" s="32">
        <f t="shared" si="5"/>
        <v>0</v>
      </c>
      <c r="Q41" s="33">
        <f t="shared" si="6"/>
        <v>18</v>
      </c>
    </row>
    <row r="42" spans="1:31" x14ac:dyDescent="0.25">
      <c r="A42" s="18">
        <v>18.5</v>
      </c>
      <c r="B42" s="19"/>
      <c r="C42" s="19"/>
      <c r="D42" s="20" t="str">
        <f t="shared" si="8"/>
        <v/>
      </c>
      <c r="E42" s="19"/>
      <c r="F42" s="19"/>
      <c r="G42" s="20" t="str">
        <f t="shared" si="9"/>
        <v/>
      </c>
      <c r="H42" s="19"/>
      <c r="I42" s="19"/>
      <c r="J42" s="21" t="str">
        <f t="shared" si="0"/>
        <v/>
      </c>
      <c r="K42" s="29">
        <f t="shared" si="1"/>
        <v>0</v>
      </c>
      <c r="L42" s="11">
        <f t="shared" si="2"/>
        <v>0</v>
      </c>
      <c r="M42" s="30" t="str">
        <f t="shared" si="3"/>
        <v/>
      </c>
      <c r="N42" s="24">
        <f t="shared" si="4"/>
        <v>0</v>
      </c>
      <c r="O42" s="31">
        <f t="shared" si="7"/>
        <v>100</v>
      </c>
      <c r="P42" s="32">
        <f t="shared" si="5"/>
        <v>0</v>
      </c>
      <c r="Q42" s="33" t="str">
        <f t="shared" si="6"/>
        <v/>
      </c>
    </row>
    <row r="43" spans="1:31" x14ac:dyDescent="0.25">
      <c r="A43" s="18">
        <v>19</v>
      </c>
      <c r="B43" s="19"/>
      <c r="C43" s="19"/>
      <c r="D43" s="20" t="str">
        <f t="shared" si="8"/>
        <v/>
      </c>
      <c r="E43" s="19"/>
      <c r="F43" s="19"/>
      <c r="G43" s="20" t="str">
        <f t="shared" si="9"/>
        <v/>
      </c>
      <c r="H43" s="19"/>
      <c r="I43" s="19"/>
      <c r="J43" s="21" t="str">
        <f t="shared" si="0"/>
        <v/>
      </c>
      <c r="K43" s="29">
        <f t="shared" si="1"/>
        <v>0</v>
      </c>
      <c r="L43" s="11">
        <f t="shared" si="2"/>
        <v>0</v>
      </c>
      <c r="M43" s="30" t="str">
        <f t="shared" si="3"/>
        <v/>
      </c>
      <c r="N43" s="24">
        <f t="shared" si="4"/>
        <v>0</v>
      </c>
      <c r="O43" s="31">
        <f t="shared" si="7"/>
        <v>100</v>
      </c>
      <c r="P43" s="32">
        <f t="shared" si="5"/>
        <v>0</v>
      </c>
      <c r="Q43" s="33">
        <f t="shared" si="6"/>
        <v>19</v>
      </c>
      <c r="X43" s="28"/>
      <c r="Y43" s="28"/>
      <c r="Z43" s="28"/>
      <c r="AA43" s="28"/>
      <c r="AB43" s="28"/>
      <c r="AC43" s="28"/>
      <c r="AD43" s="28"/>
      <c r="AE43" s="28"/>
    </row>
    <row r="44" spans="1:31" x14ac:dyDescent="0.25">
      <c r="A44" s="18">
        <v>19.5</v>
      </c>
      <c r="B44" s="19"/>
      <c r="C44" s="19"/>
      <c r="D44" s="20" t="str">
        <f t="shared" si="8"/>
        <v/>
      </c>
      <c r="E44" s="19"/>
      <c r="F44" s="19"/>
      <c r="G44" s="20" t="str">
        <f t="shared" si="9"/>
        <v/>
      </c>
      <c r="H44" s="19"/>
      <c r="I44" s="19"/>
      <c r="J44" s="21" t="str">
        <f t="shared" si="0"/>
        <v/>
      </c>
      <c r="K44" s="29">
        <f t="shared" si="1"/>
        <v>0</v>
      </c>
      <c r="L44" s="11">
        <f t="shared" si="2"/>
        <v>0</v>
      </c>
      <c r="M44" s="30" t="str">
        <f t="shared" si="3"/>
        <v/>
      </c>
      <c r="N44" s="24">
        <f t="shared" si="4"/>
        <v>0</v>
      </c>
      <c r="O44" s="31">
        <f t="shared" si="7"/>
        <v>100</v>
      </c>
      <c r="P44" s="32">
        <f t="shared" si="5"/>
        <v>0</v>
      </c>
      <c r="Q44" s="33" t="str">
        <f t="shared" si="6"/>
        <v/>
      </c>
      <c r="X44" s="28"/>
      <c r="Y44" s="28"/>
      <c r="Z44" s="28"/>
      <c r="AA44" s="28"/>
      <c r="AB44" s="28"/>
      <c r="AC44" s="28"/>
      <c r="AD44" s="28"/>
      <c r="AE44" s="28"/>
    </row>
    <row r="45" spans="1:31" x14ac:dyDescent="0.25">
      <c r="A45" s="18">
        <v>20</v>
      </c>
      <c r="B45" s="19"/>
      <c r="C45" s="19"/>
      <c r="D45" s="20" t="str">
        <f t="shared" si="8"/>
        <v/>
      </c>
      <c r="E45" s="19"/>
      <c r="F45" s="19"/>
      <c r="G45" s="20" t="str">
        <f t="shared" si="9"/>
        <v/>
      </c>
      <c r="H45" s="19"/>
      <c r="I45" s="19"/>
      <c r="J45" s="21" t="str">
        <f t="shared" si="0"/>
        <v/>
      </c>
      <c r="K45" s="35">
        <f t="shared" si="1"/>
        <v>0</v>
      </c>
      <c r="L45" s="36">
        <f t="shared" si="2"/>
        <v>0</v>
      </c>
      <c r="M45" s="37" t="str">
        <f t="shared" si="3"/>
        <v/>
      </c>
      <c r="N45" s="38">
        <f t="shared" si="4"/>
        <v>0</v>
      </c>
      <c r="O45" s="31">
        <f t="shared" si="7"/>
        <v>100</v>
      </c>
      <c r="P45" s="39">
        <f t="shared" si="5"/>
        <v>0</v>
      </c>
      <c r="Q45" s="40">
        <f t="shared" si="6"/>
        <v>20</v>
      </c>
      <c r="X45" s="28"/>
      <c r="Y45" s="28"/>
      <c r="Z45" s="28"/>
      <c r="AA45" s="28"/>
      <c r="AB45" s="28"/>
      <c r="AC45" s="28"/>
      <c r="AD45" s="28"/>
      <c r="AE45" s="28"/>
    </row>
    <row r="46" spans="1:31" x14ac:dyDescent="0.25">
      <c r="A46" s="41" t="s">
        <v>49</v>
      </c>
      <c r="B46" s="42">
        <f>SUM(B9:B45)</f>
        <v>174</v>
      </c>
      <c r="C46" s="42">
        <f>SUM(C9:C45)</f>
        <v>1848.6</v>
      </c>
      <c r="D46" s="31"/>
      <c r="E46" s="42">
        <f>SUM(E9:E45)</f>
        <v>26</v>
      </c>
      <c r="F46" s="42">
        <f>SUM(F9:F45)</f>
        <v>288.8</v>
      </c>
      <c r="G46" s="31"/>
      <c r="H46" s="42">
        <f>SUM(H9:H45)</f>
        <v>0</v>
      </c>
      <c r="I46" s="42">
        <f>SUM(I9:I45)</f>
        <v>0</v>
      </c>
      <c r="J46" s="31"/>
      <c r="K46" s="42">
        <f>SUM(K9:K45)</f>
        <v>200</v>
      </c>
      <c r="L46" s="42">
        <f>SUM(L9:L45)</f>
        <v>2137.4</v>
      </c>
      <c r="M46" s="42"/>
      <c r="N46" s="31">
        <f>SUM(N9:N45)</f>
        <v>100</v>
      </c>
      <c r="O46" s="42"/>
      <c r="P46" s="43">
        <f>SUM(P9:P45)</f>
        <v>2374</v>
      </c>
      <c r="X46" s="28"/>
      <c r="Y46" s="28"/>
      <c r="Z46" s="28"/>
      <c r="AA46" s="28"/>
      <c r="AB46" s="28"/>
      <c r="AD46" s="28"/>
      <c r="AE46" s="28"/>
    </row>
    <row r="48" spans="1:31" ht="13" x14ac:dyDescent="0.3">
      <c r="J48" s="237" t="s">
        <v>60</v>
      </c>
      <c r="K48" s="237"/>
      <c r="L48" s="44">
        <f>IF(K46&gt;0,L46/K46,0)</f>
        <v>10.687000000000001</v>
      </c>
      <c r="M48" s="45" t="s">
        <v>61</v>
      </c>
    </row>
    <row r="49" spans="1:72" ht="13" x14ac:dyDescent="0.3">
      <c r="E49" s="44"/>
      <c r="J49" s="237" t="s">
        <v>62</v>
      </c>
      <c r="K49" s="237"/>
      <c r="L49" s="44">
        <f>IF(K46&gt;0,P46/K46,0)</f>
        <v>11.87</v>
      </c>
      <c r="M49" s="45" t="s">
        <v>63</v>
      </c>
    </row>
    <row r="50" spans="1:72" ht="13" x14ac:dyDescent="0.3">
      <c r="J50" s="237" t="s">
        <v>64</v>
      </c>
      <c r="K50" s="237"/>
      <c r="L50" s="44">
        <f>O28</f>
        <v>38</v>
      </c>
      <c r="M50" s="45" t="s">
        <v>65</v>
      </c>
    </row>
    <row r="51" spans="1:72" ht="13" x14ac:dyDescent="0.3">
      <c r="J51" s="11" t="s">
        <v>66</v>
      </c>
      <c r="L51" s="46">
        <v>12</v>
      </c>
      <c r="M51" s="45" t="s">
        <v>63</v>
      </c>
      <c r="O51" s="47"/>
    </row>
    <row r="52" spans="1:72" ht="13" x14ac:dyDescent="0.3">
      <c r="M52" s="47"/>
    </row>
    <row r="54" spans="1:72" ht="13" x14ac:dyDescent="0.3">
      <c r="A54" s="10" t="s">
        <v>67</v>
      </c>
      <c r="F54" s="12"/>
      <c r="G54" s="12"/>
    </row>
    <row r="55" spans="1:72" ht="13" x14ac:dyDescent="0.3">
      <c r="A55" s="10"/>
      <c r="C55" s="77"/>
      <c r="F55" s="12"/>
      <c r="G55" s="12"/>
      <c r="H55" s="12"/>
      <c r="J55" s="241" t="s">
        <v>68</v>
      </c>
      <c r="K55" s="242"/>
      <c r="L55" s="243"/>
    </row>
    <row r="56" spans="1:72" ht="13" x14ac:dyDescent="0.3">
      <c r="A56" s="16" t="s">
        <v>69</v>
      </c>
      <c r="B56" s="48" t="s">
        <v>45</v>
      </c>
      <c r="C56" s="81" t="s">
        <v>84</v>
      </c>
      <c r="D56" s="16" t="s">
        <v>54</v>
      </c>
      <c r="E56" s="16" t="s">
        <v>54</v>
      </c>
      <c r="F56" s="79" t="s">
        <v>70</v>
      </c>
      <c r="G56" s="16" t="s">
        <v>71</v>
      </c>
      <c r="H56" s="16" t="s">
        <v>54</v>
      </c>
      <c r="I56" s="16" t="s">
        <v>72</v>
      </c>
      <c r="J56" s="244" t="s">
        <v>73</v>
      </c>
      <c r="K56" s="245"/>
      <c r="L56" s="246"/>
      <c r="M56" s="49">
        <f>SUMIF(F58:F157,2,H58:H157)</f>
        <v>0</v>
      </c>
      <c r="N56" s="44"/>
    </row>
    <row r="57" spans="1:72" ht="13" x14ac:dyDescent="0.3">
      <c r="A57" s="17" t="s">
        <v>74</v>
      </c>
      <c r="B57" s="50" t="s">
        <v>52</v>
      </c>
      <c r="C57" s="81" t="s">
        <v>85</v>
      </c>
      <c r="D57" s="17" t="s">
        <v>75</v>
      </c>
      <c r="E57" s="17" t="s">
        <v>76</v>
      </c>
      <c r="F57" s="80" t="s">
        <v>98</v>
      </c>
      <c r="G57" s="17" t="s">
        <v>77</v>
      </c>
      <c r="H57" s="17" t="s">
        <v>78</v>
      </c>
      <c r="I57" s="17" t="s">
        <v>79</v>
      </c>
      <c r="J57" s="244" t="s">
        <v>80</v>
      </c>
      <c r="K57" s="245"/>
      <c r="L57" s="246"/>
      <c r="M57" s="51">
        <f>SUMIF(I58:I157,"&lt;&gt; 0",D58:D258)</f>
        <v>0</v>
      </c>
    </row>
    <row r="58" spans="1:72" ht="13" x14ac:dyDescent="0.3">
      <c r="A58" s="33">
        <v>1</v>
      </c>
      <c r="B58">
        <v>12.35</v>
      </c>
      <c r="C58" s="11">
        <v>12.5</v>
      </c>
      <c r="D58" s="23">
        <v>11.1</v>
      </c>
      <c r="E58" s="23">
        <v>10</v>
      </c>
      <c r="F58" s="11">
        <v>1</v>
      </c>
      <c r="G58" s="23">
        <v>2</v>
      </c>
      <c r="H58" s="53">
        <v>0.1</v>
      </c>
      <c r="I58" s="54">
        <f>IF(F58=2,H58*100/E58,)</f>
        <v>0</v>
      </c>
      <c r="J58" s="238" t="s">
        <v>81</v>
      </c>
      <c r="K58" s="239"/>
      <c r="L58" s="240"/>
      <c r="M58" s="49" t="e">
        <f>M56*100/M57</f>
        <v>#DIV/0!</v>
      </c>
    </row>
    <row r="59" spans="1:72" x14ac:dyDescent="0.25">
      <c r="A59" s="33">
        <v>2</v>
      </c>
      <c r="B59">
        <v>12.33</v>
      </c>
      <c r="C59" s="11">
        <v>12.5</v>
      </c>
      <c r="D59" s="11">
        <v>10.9</v>
      </c>
      <c r="E59" s="11">
        <v>9.6999999999999993</v>
      </c>
      <c r="F59" s="11">
        <v>1</v>
      </c>
      <c r="G59" s="11">
        <v>2</v>
      </c>
      <c r="H59" s="28">
        <v>0.2</v>
      </c>
      <c r="I59" s="56">
        <f t="shared" ref="I59:I89" si="12">IF(F59=2,H59*100/E59,)</f>
        <v>0</v>
      </c>
    </row>
    <row r="60" spans="1:72" x14ac:dyDescent="0.25">
      <c r="A60" s="33">
        <v>3</v>
      </c>
      <c r="B60">
        <v>12.53</v>
      </c>
      <c r="C60" s="11">
        <v>12.5</v>
      </c>
      <c r="D60" s="11">
        <v>12.2</v>
      </c>
      <c r="E60" s="11">
        <v>10.7</v>
      </c>
      <c r="F60" s="11">
        <v>1</v>
      </c>
      <c r="G60" s="11">
        <v>2</v>
      </c>
      <c r="H60" s="28">
        <v>0.4</v>
      </c>
      <c r="I60" s="28">
        <f t="shared" si="12"/>
        <v>0</v>
      </c>
      <c r="L60"/>
      <c r="M60"/>
      <c r="N60"/>
      <c r="O60"/>
      <c r="P60"/>
    </row>
    <row r="61" spans="1:72" x14ac:dyDescent="0.25">
      <c r="A61" s="33">
        <v>4</v>
      </c>
      <c r="B61">
        <v>11.84</v>
      </c>
      <c r="C61" s="11">
        <v>12</v>
      </c>
      <c r="D61" s="11">
        <v>11.3</v>
      </c>
      <c r="E61" s="11">
        <v>10</v>
      </c>
      <c r="F61" s="11">
        <v>1</v>
      </c>
      <c r="G61" s="11">
        <v>2</v>
      </c>
      <c r="H61" s="28">
        <v>0.7</v>
      </c>
      <c r="I61" s="28">
        <f t="shared" si="12"/>
        <v>0</v>
      </c>
      <c r="K61"/>
      <c r="L61"/>
      <c r="M61"/>
      <c r="N61"/>
      <c r="O61"/>
      <c r="P61"/>
      <c r="Q61"/>
    </row>
    <row r="62" spans="1:72" x14ac:dyDescent="0.25">
      <c r="A62" s="33">
        <v>5</v>
      </c>
      <c r="B62">
        <v>11.72</v>
      </c>
      <c r="C62" s="11">
        <v>11.5</v>
      </c>
      <c r="D62" s="11">
        <v>10.199999999999999</v>
      </c>
      <c r="E62" s="11">
        <v>9</v>
      </c>
      <c r="F62" s="11">
        <v>1</v>
      </c>
      <c r="G62" s="11">
        <v>2</v>
      </c>
      <c r="H62" s="28">
        <v>1</v>
      </c>
      <c r="I62" s="28">
        <f t="shared" si="12"/>
        <v>0</v>
      </c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</row>
    <row r="63" spans="1:72" x14ac:dyDescent="0.25">
      <c r="A63" s="33">
        <v>6</v>
      </c>
      <c r="B63">
        <v>11.75</v>
      </c>
      <c r="C63" s="11">
        <v>12</v>
      </c>
      <c r="D63" s="11">
        <v>10.3</v>
      </c>
      <c r="E63" s="11">
        <v>9</v>
      </c>
      <c r="F63" s="11">
        <v>1</v>
      </c>
      <c r="G63" s="11">
        <v>2</v>
      </c>
      <c r="H63" s="28">
        <v>0.4</v>
      </c>
      <c r="I63" s="28">
        <f t="shared" si="12"/>
        <v>0</v>
      </c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</row>
    <row r="64" spans="1:72" x14ac:dyDescent="0.25">
      <c r="A64" s="33">
        <v>7</v>
      </c>
      <c r="B64">
        <v>11.33</v>
      </c>
      <c r="C64" s="11">
        <v>11.5</v>
      </c>
      <c r="D64" s="11">
        <v>9.8000000000000007</v>
      </c>
      <c r="E64" s="11">
        <v>8.6999999999999993</v>
      </c>
      <c r="F64" s="11">
        <v>1</v>
      </c>
      <c r="G64" s="11">
        <v>2</v>
      </c>
      <c r="H64" s="28">
        <v>0.3</v>
      </c>
      <c r="I64" s="28">
        <f t="shared" si="12"/>
        <v>0</v>
      </c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</row>
    <row r="65" spans="1:80" x14ac:dyDescent="0.25">
      <c r="A65" s="33">
        <v>8</v>
      </c>
      <c r="B65">
        <v>11.2</v>
      </c>
      <c r="C65" s="11">
        <v>11</v>
      </c>
      <c r="D65" s="11">
        <v>9.8000000000000007</v>
      </c>
      <c r="E65" s="11">
        <v>8.5</v>
      </c>
      <c r="F65" s="11">
        <v>1</v>
      </c>
      <c r="G65" s="11">
        <v>2</v>
      </c>
      <c r="H65" s="28">
        <v>0.3</v>
      </c>
      <c r="I65" s="28">
        <f t="shared" si="12"/>
        <v>0</v>
      </c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</row>
    <row r="66" spans="1:80" x14ac:dyDescent="0.25">
      <c r="A66" s="33">
        <v>9</v>
      </c>
      <c r="B66">
        <v>11.42</v>
      </c>
      <c r="C66" s="11">
        <v>11.5</v>
      </c>
      <c r="D66" s="11">
        <v>9.8000000000000007</v>
      </c>
      <c r="E66" s="11">
        <v>8.6</v>
      </c>
      <c r="F66" s="11">
        <v>1</v>
      </c>
      <c r="G66" s="11">
        <v>2</v>
      </c>
      <c r="H66" s="28">
        <v>0.6</v>
      </c>
      <c r="I66" s="28">
        <f t="shared" si="12"/>
        <v>0</v>
      </c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</row>
    <row r="67" spans="1:80" x14ac:dyDescent="0.25">
      <c r="A67" s="33">
        <v>10</v>
      </c>
      <c r="B67">
        <v>11.690000000000001</v>
      </c>
      <c r="C67" s="11">
        <v>11.5</v>
      </c>
      <c r="D67" s="11">
        <v>10.3</v>
      </c>
      <c r="E67" s="11">
        <v>9.3000000000000007</v>
      </c>
      <c r="F67" s="11">
        <v>1</v>
      </c>
      <c r="G67" s="11">
        <v>2</v>
      </c>
      <c r="H67" s="28">
        <v>0.3</v>
      </c>
      <c r="I67" s="28">
        <f t="shared" si="12"/>
        <v>0</v>
      </c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 s="96" t="s">
        <v>101</v>
      </c>
      <c r="Z67" s="96" t="s">
        <v>98</v>
      </c>
      <c r="AA67" s="101"/>
      <c r="AB67" s="102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</row>
    <row r="68" spans="1:80" x14ac:dyDescent="0.25">
      <c r="A68" s="33">
        <v>11</v>
      </c>
      <c r="B68">
        <v>11.9</v>
      </c>
      <c r="C68" s="11">
        <v>12</v>
      </c>
      <c r="D68" s="11">
        <v>10.6</v>
      </c>
      <c r="E68" s="11">
        <v>9.6999999999999993</v>
      </c>
      <c r="F68" s="11">
        <v>1</v>
      </c>
      <c r="G68" s="11">
        <v>2</v>
      </c>
      <c r="H68" s="28">
        <v>0.6</v>
      </c>
      <c r="I68" s="28">
        <f t="shared" si="12"/>
        <v>0</v>
      </c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 s="96" t="s">
        <v>85</v>
      </c>
      <c r="Z68" s="100">
        <v>1</v>
      </c>
      <c r="AA68" s="103">
        <v>2</v>
      </c>
      <c r="AB68" s="97" t="s">
        <v>88</v>
      </c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</row>
    <row r="69" spans="1:80" x14ac:dyDescent="0.25">
      <c r="A69" s="33">
        <v>12</v>
      </c>
      <c r="B69">
        <v>12</v>
      </c>
      <c r="C69" s="11">
        <v>12</v>
      </c>
      <c r="D69" s="11">
        <v>11.6</v>
      </c>
      <c r="E69" s="11">
        <v>10.1</v>
      </c>
      <c r="F69" s="11">
        <v>1</v>
      </c>
      <c r="G69" s="11">
        <v>2</v>
      </c>
      <c r="H69" s="28">
        <v>0.5</v>
      </c>
      <c r="I69" s="28">
        <f t="shared" si="12"/>
        <v>0</v>
      </c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 s="100">
        <v>8.5</v>
      </c>
      <c r="Z69" s="100"/>
      <c r="AA69" s="103">
        <v>4.3</v>
      </c>
      <c r="AB69" s="97">
        <v>4.3</v>
      </c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</row>
    <row r="70" spans="1:80" x14ac:dyDescent="0.25">
      <c r="A70" s="33">
        <v>13</v>
      </c>
      <c r="B70">
        <v>11.2</v>
      </c>
      <c r="C70" s="11">
        <v>11</v>
      </c>
      <c r="D70" s="11">
        <v>8.8000000000000007</v>
      </c>
      <c r="E70" s="11">
        <v>7.8</v>
      </c>
      <c r="F70" s="11">
        <v>1</v>
      </c>
      <c r="G70" s="11">
        <v>2</v>
      </c>
      <c r="H70" s="28">
        <v>0.5</v>
      </c>
      <c r="I70" s="28">
        <f t="shared" si="12"/>
        <v>0</v>
      </c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 s="105">
        <v>10.5</v>
      </c>
      <c r="Z70" s="105">
        <v>16</v>
      </c>
      <c r="AA70"/>
      <c r="AB70" s="106">
        <v>16</v>
      </c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</row>
    <row r="71" spans="1:80" x14ac:dyDescent="0.25">
      <c r="A71" s="33">
        <v>14</v>
      </c>
      <c r="B71">
        <v>11.15</v>
      </c>
      <c r="C71" s="11">
        <v>11</v>
      </c>
      <c r="D71" s="11">
        <v>8.6</v>
      </c>
      <c r="E71" s="11">
        <v>7.5</v>
      </c>
      <c r="F71" s="11">
        <v>1</v>
      </c>
      <c r="G71" s="11">
        <v>2</v>
      </c>
      <c r="H71" s="28">
        <v>0.3</v>
      </c>
      <c r="I71" s="28">
        <f t="shared" si="12"/>
        <v>0</v>
      </c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 s="105">
        <v>11</v>
      </c>
      <c r="Z71" s="105">
        <v>139.69999999999999</v>
      </c>
      <c r="AA71">
        <v>26.6</v>
      </c>
      <c r="AB71" s="106">
        <v>166.29999999999998</v>
      </c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</row>
    <row r="72" spans="1:80" x14ac:dyDescent="0.25">
      <c r="A72" s="33">
        <v>15</v>
      </c>
      <c r="B72">
        <v>11.690000000000001</v>
      </c>
      <c r="C72" s="11">
        <v>11.5</v>
      </c>
      <c r="D72" s="11">
        <v>9.6999999999999993</v>
      </c>
      <c r="E72" s="11">
        <v>8.6999999999999993</v>
      </c>
      <c r="F72" s="11">
        <v>1</v>
      </c>
      <c r="G72" s="11">
        <v>2</v>
      </c>
      <c r="H72" s="28">
        <v>0.6</v>
      </c>
      <c r="I72" s="28">
        <f t="shared" si="12"/>
        <v>0</v>
      </c>
      <c r="J72"/>
      <c r="K72"/>
      <c r="L72"/>
      <c r="M72"/>
      <c r="Q72"/>
      <c r="R72"/>
      <c r="S72"/>
      <c r="T72"/>
      <c r="U72"/>
      <c r="V72"/>
      <c r="W72"/>
      <c r="X72"/>
      <c r="Y72" s="105">
        <v>11.5</v>
      </c>
      <c r="Z72" s="105">
        <v>496.7000000000001</v>
      </c>
      <c r="AA72">
        <v>41</v>
      </c>
      <c r="AB72" s="106">
        <v>537.70000000000005</v>
      </c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</row>
    <row r="73" spans="1:80" x14ac:dyDescent="0.25">
      <c r="A73" s="33">
        <v>16</v>
      </c>
      <c r="B73">
        <v>11.82</v>
      </c>
      <c r="C73" s="11">
        <v>12</v>
      </c>
      <c r="D73" s="11">
        <v>10.199999999999999</v>
      </c>
      <c r="E73" s="11">
        <v>9</v>
      </c>
      <c r="F73" s="11">
        <v>1</v>
      </c>
      <c r="G73" s="11">
        <v>2</v>
      </c>
      <c r="H73" s="28">
        <v>0.3</v>
      </c>
      <c r="I73" s="28">
        <f t="shared" si="12"/>
        <v>0</v>
      </c>
      <c r="J73"/>
      <c r="K73"/>
      <c r="L73"/>
      <c r="M73"/>
      <c r="Q73"/>
      <c r="R73"/>
      <c r="S73"/>
      <c r="T73"/>
      <c r="U73"/>
      <c r="V73"/>
      <c r="W73"/>
      <c r="X73"/>
      <c r="Y73" s="105">
        <v>12</v>
      </c>
      <c r="Z73" s="105">
        <v>820.50000000000011</v>
      </c>
      <c r="AA73">
        <v>90.4</v>
      </c>
      <c r="AB73" s="106">
        <v>910.90000000000009</v>
      </c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</row>
    <row r="74" spans="1:80" x14ac:dyDescent="0.25">
      <c r="A74" s="33">
        <v>17</v>
      </c>
      <c r="B74">
        <v>12.6</v>
      </c>
      <c r="C74" s="11">
        <v>12.5</v>
      </c>
      <c r="D74" s="11">
        <v>13.1</v>
      </c>
      <c r="E74" s="11">
        <v>11.6</v>
      </c>
      <c r="F74" s="11">
        <v>1</v>
      </c>
      <c r="G74" s="11">
        <v>2</v>
      </c>
      <c r="H74" s="28">
        <v>0.4</v>
      </c>
      <c r="I74" s="28">
        <f t="shared" si="12"/>
        <v>0</v>
      </c>
      <c r="J74"/>
      <c r="K74"/>
      <c r="L74"/>
      <c r="M74"/>
      <c r="Q74"/>
      <c r="R74"/>
      <c r="S74"/>
      <c r="T74"/>
      <c r="U74"/>
      <c r="V74"/>
      <c r="W74"/>
      <c r="X74"/>
      <c r="Y74" s="105">
        <v>12.5</v>
      </c>
      <c r="Z74" s="105">
        <v>284.60000000000002</v>
      </c>
      <c r="AA74">
        <v>59</v>
      </c>
      <c r="AB74" s="106">
        <v>343.6</v>
      </c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</row>
    <row r="75" spans="1:80" x14ac:dyDescent="0.25">
      <c r="A75" s="33">
        <v>18</v>
      </c>
      <c r="B75">
        <v>11.440000000000001</v>
      </c>
      <c r="C75" s="11">
        <v>11.5</v>
      </c>
      <c r="D75" s="11">
        <v>9.6999999999999993</v>
      </c>
      <c r="E75" s="11">
        <v>8.3000000000000007</v>
      </c>
      <c r="F75" s="11">
        <v>1</v>
      </c>
      <c r="G75" s="11">
        <v>2</v>
      </c>
      <c r="H75" s="28">
        <v>0.7</v>
      </c>
      <c r="I75" s="28">
        <f t="shared" si="12"/>
        <v>0</v>
      </c>
      <c r="J75"/>
      <c r="K75"/>
      <c r="L75"/>
      <c r="M75"/>
      <c r="Q75"/>
      <c r="R75"/>
      <c r="S75"/>
      <c r="T75"/>
      <c r="U75"/>
      <c r="V75"/>
      <c r="W75"/>
      <c r="X75"/>
      <c r="Y75" s="105">
        <v>13</v>
      </c>
      <c r="Z75" s="105">
        <v>91.100000000000009</v>
      </c>
      <c r="AA75">
        <v>67.5</v>
      </c>
      <c r="AB75" s="106">
        <v>158.60000000000002</v>
      </c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</row>
    <row r="76" spans="1:80" x14ac:dyDescent="0.25">
      <c r="A76" s="33">
        <v>19</v>
      </c>
      <c r="B76">
        <v>12.05</v>
      </c>
      <c r="C76" s="11">
        <v>12</v>
      </c>
      <c r="D76" s="11">
        <v>11.5</v>
      </c>
      <c r="E76" s="11">
        <v>10.199999999999999</v>
      </c>
      <c r="F76" s="11">
        <v>1</v>
      </c>
      <c r="G76" s="11">
        <v>2</v>
      </c>
      <c r="H76" s="28">
        <v>0.4</v>
      </c>
      <c r="I76" s="28">
        <f t="shared" si="12"/>
        <v>0</v>
      </c>
      <c r="K76"/>
      <c r="L76"/>
      <c r="M76" s="57"/>
      <c r="Q76"/>
      <c r="R76"/>
      <c r="S76"/>
      <c r="T76"/>
      <c r="U76"/>
      <c r="V76"/>
      <c r="W76"/>
      <c r="X76"/>
      <c r="Y76" s="98" t="s">
        <v>88</v>
      </c>
      <c r="Z76" s="98">
        <v>1848.6</v>
      </c>
      <c r="AA76" s="104">
        <v>288.8</v>
      </c>
      <c r="AB76" s="99">
        <v>2137.4</v>
      </c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</row>
    <row r="77" spans="1:80" x14ac:dyDescent="0.25">
      <c r="A77" s="33">
        <v>20</v>
      </c>
      <c r="B77">
        <v>12.309999999999999</v>
      </c>
      <c r="C77" s="11">
        <v>12.5</v>
      </c>
      <c r="D77" s="11">
        <v>11.3</v>
      </c>
      <c r="E77" s="11">
        <v>10.1</v>
      </c>
      <c r="F77" s="11">
        <v>1</v>
      </c>
      <c r="G77" s="11">
        <v>2</v>
      </c>
      <c r="H77" s="28">
        <v>0.6</v>
      </c>
      <c r="I77" s="28">
        <f t="shared" si="12"/>
        <v>0</v>
      </c>
      <c r="K77"/>
      <c r="L77"/>
      <c r="M77" s="5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</row>
    <row r="78" spans="1:80" x14ac:dyDescent="0.25">
      <c r="A78" s="33">
        <v>21</v>
      </c>
      <c r="B78">
        <v>11.540000000000001</v>
      </c>
      <c r="C78" s="11">
        <v>11.5</v>
      </c>
      <c r="D78" s="11">
        <v>9.4</v>
      </c>
      <c r="E78" s="11">
        <v>8.1999999999999993</v>
      </c>
      <c r="F78" s="11">
        <v>1</v>
      </c>
      <c r="G78" s="11">
        <v>2</v>
      </c>
      <c r="H78" s="28">
        <v>0.6</v>
      </c>
      <c r="I78" s="28">
        <f t="shared" si="12"/>
        <v>0</v>
      </c>
      <c r="K78"/>
      <c r="L78"/>
      <c r="M78" s="57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</row>
    <row r="79" spans="1:80" x14ac:dyDescent="0.25">
      <c r="A79" s="33">
        <v>22</v>
      </c>
      <c r="B79">
        <v>12.059999999999999</v>
      </c>
      <c r="C79" s="11">
        <v>12</v>
      </c>
      <c r="D79" s="11">
        <v>10.8</v>
      </c>
      <c r="E79" s="11">
        <v>9.5</v>
      </c>
      <c r="F79" s="11">
        <v>1</v>
      </c>
      <c r="G79" s="11">
        <v>2</v>
      </c>
      <c r="H79" s="28">
        <v>0.6</v>
      </c>
      <c r="I79" s="28">
        <f t="shared" si="12"/>
        <v>0</v>
      </c>
      <c r="K79"/>
      <c r="L79"/>
      <c r="M79" s="57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</row>
    <row r="80" spans="1:80" x14ac:dyDescent="0.25">
      <c r="A80" s="33">
        <v>23</v>
      </c>
      <c r="B80">
        <v>11.290000000000001</v>
      </c>
      <c r="C80" s="11">
        <v>11.5</v>
      </c>
      <c r="D80" s="11">
        <v>9.6999999999999993</v>
      </c>
      <c r="E80" s="11">
        <v>8.1999999999999993</v>
      </c>
      <c r="F80" s="11">
        <v>1</v>
      </c>
      <c r="G80" s="11">
        <v>2</v>
      </c>
      <c r="H80" s="28">
        <v>0.3</v>
      </c>
      <c r="I80" s="28">
        <f t="shared" si="12"/>
        <v>0</v>
      </c>
      <c r="K80"/>
      <c r="L80"/>
      <c r="M80" s="57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</row>
    <row r="81" spans="1:80" x14ac:dyDescent="0.25">
      <c r="A81" s="33">
        <v>24</v>
      </c>
      <c r="B81">
        <v>11.34</v>
      </c>
      <c r="C81" s="11">
        <v>11.5</v>
      </c>
      <c r="D81" s="11">
        <v>9.1999999999999993</v>
      </c>
      <c r="E81" s="11">
        <v>8.3000000000000007</v>
      </c>
      <c r="F81" s="11">
        <v>1</v>
      </c>
      <c r="G81" s="11">
        <v>2</v>
      </c>
      <c r="H81" s="28">
        <v>0.3</v>
      </c>
      <c r="I81" s="28">
        <f t="shared" si="12"/>
        <v>0</v>
      </c>
      <c r="K81"/>
      <c r="L81"/>
      <c r="M81" s="57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</row>
    <row r="82" spans="1:80" x14ac:dyDescent="0.25">
      <c r="A82" s="33">
        <v>25</v>
      </c>
      <c r="B82">
        <v>11.58</v>
      </c>
      <c r="C82" s="11">
        <v>11.5</v>
      </c>
      <c r="D82" s="11">
        <v>9.1</v>
      </c>
      <c r="E82" s="11">
        <v>8.1</v>
      </c>
      <c r="F82" s="11">
        <v>1</v>
      </c>
      <c r="G82" s="11">
        <v>2</v>
      </c>
      <c r="H82" s="28">
        <v>0.4</v>
      </c>
      <c r="I82" s="28">
        <f t="shared" si="12"/>
        <v>0</v>
      </c>
      <c r="K82"/>
      <c r="L82"/>
      <c r="M82" s="57"/>
      <c r="Y82"/>
      <c r="Z82"/>
      <c r="AA82"/>
      <c r="AB82"/>
      <c r="AC82"/>
      <c r="AD82"/>
      <c r="AE82"/>
    </row>
    <row r="83" spans="1:80" x14ac:dyDescent="0.25">
      <c r="A83" s="33">
        <v>26</v>
      </c>
      <c r="B83">
        <v>12.48</v>
      </c>
      <c r="C83" s="11">
        <v>12.5</v>
      </c>
      <c r="D83" s="11">
        <v>12.3</v>
      </c>
      <c r="E83" s="11">
        <v>11</v>
      </c>
      <c r="F83" s="11">
        <v>1</v>
      </c>
      <c r="G83" s="11">
        <v>2</v>
      </c>
      <c r="H83" s="28">
        <v>0.4</v>
      </c>
      <c r="I83" s="28">
        <f t="shared" si="12"/>
        <v>0</v>
      </c>
      <c r="K83"/>
      <c r="L83"/>
      <c r="M83" s="57"/>
      <c r="Y83"/>
      <c r="Z83"/>
      <c r="AA83"/>
      <c r="AB83"/>
      <c r="AC83"/>
      <c r="AD83"/>
      <c r="AE83"/>
    </row>
    <row r="84" spans="1:80" x14ac:dyDescent="0.25">
      <c r="A84" s="33">
        <v>27</v>
      </c>
      <c r="B84">
        <v>11.82</v>
      </c>
      <c r="C84" s="11">
        <v>12</v>
      </c>
      <c r="D84" s="11">
        <v>10.4</v>
      </c>
      <c r="E84" s="11">
        <v>9.1999999999999993</v>
      </c>
      <c r="F84" s="11">
        <v>1</v>
      </c>
      <c r="G84" s="11">
        <v>2</v>
      </c>
      <c r="H84" s="28">
        <v>0.4</v>
      </c>
      <c r="I84" s="28">
        <f t="shared" si="12"/>
        <v>0</v>
      </c>
      <c r="K84"/>
      <c r="L84"/>
      <c r="M84" s="57"/>
      <c r="Y84"/>
      <c r="Z84"/>
      <c r="AA84"/>
      <c r="AB84"/>
      <c r="AC84"/>
      <c r="AD84"/>
      <c r="AE84"/>
    </row>
    <row r="85" spans="1:80" x14ac:dyDescent="0.25">
      <c r="A85" s="33">
        <v>28</v>
      </c>
      <c r="B85">
        <v>11.77</v>
      </c>
      <c r="C85" s="11">
        <v>12</v>
      </c>
      <c r="D85" s="11">
        <v>10.4</v>
      </c>
      <c r="E85" s="11">
        <v>9</v>
      </c>
      <c r="F85" s="11">
        <v>1</v>
      </c>
      <c r="G85" s="11">
        <v>2</v>
      </c>
      <c r="H85" s="28">
        <v>0.8</v>
      </c>
      <c r="I85" s="28">
        <f t="shared" si="12"/>
        <v>0</v>
      </c>
      <c r="J85" s="41"/>
      <c r="K85"/>
      <c r="L85"/>
      <c r="M85" s="57"/>
      <c r="Y85"/>
      <c r="Z85"/>
      <c r="AA85"/>
      <c r="AB85"/>
      <c r="AC85"/>
      <c r="AD85"/>
      <c r="AE85"/>
    </row>
    <row r="86" spans="1:80" x14ac:dyDescent="0.25">
      <c r="A86" s="33">
        <v>29</v>
      </c>
      <c r="B86">
        <v>12.07</v>
      </c>
      <c r="C86" s="11">
        <v>12</v>
      </c>
      <c r="D86" s="11">
        <v>11.9</v>
      </c>
      <c r="E86" s="11">
        <v>10.4</v>
      </c>
      <c r="F86" s="11">
        <v>1</v>
      </c>
      <c r="G86" s="11">
        <v>2</v>
      </c>
      <c r="H86" s="28">
        <v>0.7</v>
      </c>
      <c r="I86" s="28">
        <f t="shared" si="12"/>
        <v>0</v>
      </c>
      <c r="K86"/>
      <c r="L86"/>
      <c r="M86" s="57"/>
      <c r="Y86"/>
      <c r="Z86"/>
      <c r="AA86"/>
      <c r="AB86"/>
      <c r="AC86"/>
      <c r="AD86"/>
      <c r="AE86"/>
    </row>
    <row r="87" spans="1:80" x14ac:dyDescent="0.25">
      <c r="A87" s="33">
        <v>30</v>
      </c>
      <c r="B87">
        <v>12.22</v>
      </c>
      <c r="C87" s="11">
        <v>12</v>
      </c>
      <c r="D87" s="11">
        <v>11.6</v>
      </c>
      <c r="E87" s="11">
        <v>10.3</v>
      </c>
      <c r="F87" s="11">
        <v>1</v>
      </c>
      <c r="G87" s="11">
        <v>2</v>
      </c>
      <c r="H87" s="28">
        <v>0.5</v>
      </c>
      <c r="I87" s="28">
        <f t="shared" si="12"/>
        <v>0</v>
      </c>
      <c r="K87"/>
      <c r="L87"/>
      <c r="M87" s="57"/>
      <c r="Y87"/>
      <c r="Z87"/>
      <c r="AA87"/>
      <c r="AB87"/>
      <c r="AC87"/>
      <c r="AD87"/>
      <c r="AE87"/>
    </row>
    <row r="88" spans="1:80" x14ac:dyDescent="0.25">
      <c r="A88" s="33">
        <v>31</v>
      </c>
      <c r="B88">
        <v>12.47</v>
      </c>
      <c r="C88" s="11">
        <v>12.5</v>
      </c>
      <c r="D88" s="11">
        <v>12.5</v>
      </c>
      <c r="E88" s="11">
        <v>10.9</v>
      </c>
      <c r="F88" s="11">
        <v>1</v>
      </c>
      <c r="G88" s="11">
        <v>2</v>
      </c>
      <c r="H88" s="28">
        <v>0.7</v>
      </c>
      <c r="I88" s="28">
        <f t="shared" si="12"/>
        <v>0</v>
      </c>
      <c r="K88"/>
      <c r="L88"/>
      <c r="Y88"/>
      <c r="Z88"/>
      <c r="AA88"/>
      <c r="AB88"/>
      <c r="AC88"/>
      <c r="AD88"/>
      <c r="AE88"/>
    </row>
    <row r="89" spans="1:80" x14ac:dyDescent="0.25">
      <c r="A89" s="33">
        <v>32</v>
      </c>
      <c r="B89">
        <v>11.59</v>
      </c>
      <c r="C89" s="11">
        <v>11.5</v>
      </c>
      <c r="D89" s="11">
        <v>10.199999999999999</v>
      </c>
      <c r="E89" s="11">
        <v>9</v>
      </c>
      <c r="F89" s="11">
        <v>1</v>
      </c>
      <c r="G89" s="11">
        <v>2</v>
      </c>
      <c r="H89" s="28">
        <v>0.3</v>
      </c>
      <c r="I89" s="28">
        <f t="shared" si="12"/>
        <v>0</v>
      </c>
      <c r="K89"/>
      <c r="L89"/>
      <c r="Y89"/>
      <c r="Z89"/>
      <c r="AA89"/>
      <c r="AB89"/>
      <c r="AC89"/>
      <c r="AD89"/>
      <c r="AE89"/>
    </row>
    <row r="90" spans="1:80" x14ac:dyDescent="0.25">
      <c r="A90" s="33">
        <v>33</v>
      </c>
      <c r="B90">
        <v>12.05</v>
      </c>
      <c r="C90" s="11">
        <v>12</v>
      </c>
      <c r="D90" s="11">
        <v>10.199999999999999</v>
      </c>
      <c r="E90" s="11">
        <v>9.1</v>
      </c>
      <c r="F90" s="11">
        <v>1</v>
      </c>
      <c r="G90" s="11">
        <v>2</v>
      </c>
      <c r="H90" s="28">
        <v>0.2</v>
      </c>
      <c r="I90" s="28">
        <f t="shared" ref="I90:I121" si="13">IF(F90=2,H90*100/E90,)</f>
        <v>0</v>
      </c>
      <c r="K90"/>
      <c r="L90"/>
      <c r="Y90"/>
      <c r="Z90"/>
      <c r="AA90"/>
      <c r="AB90"/>
      <c r="AC90"/>
      <c r="AD90"/>
      <c r="AE90"/>
    </row>
    <row r="91" spans="1:80" x14ac:dyDescent="0.25">
      <c r="A91" s="33">
        <v>34</v>
      </c>
      <c r="B91">
        <v>12.190000000000001</v>
      </c>
      <c r="C91" s="11">
        <v>12</v>
      </c>
      <c r="D91" s="11">
        <v>10.8</v>
      </c>
      <c r="E91" s="11">
        <v>9.9</v>
      </c>
      <c r="F91" s="11">
        <v>1</v>
      </c>
      <c r="G91" s="11">
        <v>2</v>
      </c>
      <c r="H91" s="28">
        <v>0.3</v>
      </c>
      <c r="I91" s="28">
        <f t="shared" si="13"/>
        <v>0</v>
      </c>
      <c r="K91"/>
      <c r="L91"/>
      <c r="Y91"/>
      <c r="Z91"/>
      <c r="AA91"/>
      <c r="AB91"/>
      <c r="AC91"/>
      <c r="AD91"/>
      <c r="AE91"/>
    </row>
    <row r="92" spans="1:80" x14ac:dyDescent="0.25">
      <c r="A92" s="33">
        <v>35</v>
      </c>
      <c r="B92">
        <v>12.040000000000001</v>
      </c>
      <c r="C92" s="11">
        <v>12</v>
      </c>
      <c r="D92" s="11">
        <v>11.4</v>
      </c>
      <c r="E92" s="11">
        <v>10.199999999999999</v>
      </c>
      <c r="F92" s="11">
        <v>1</v>
      </c>
      <c r="G92" s="11">
        <v>2</v>
      </c>
      <c r="H92" s="28">
        <v>0.6</v>
      </c>
      <c r="I92" s="28">
        <f t="shared" si="13"/>
        <v>0</v>
      </c>
      <c r="K92"/>
      <c r="L92"/>
      <c r="Y92"/>
      <c r="Z92"/>
      <c r="AA92"/>
      <c r="AB92"/>
      <c r="AC92"/>
      <c r="AD92"/>
      <c r="AE92"/>
    </row>
    <row r="93" spans="1:80" x14ac:dyDescent="0.25">
      <c r="A93" s="33">
        <v>36</v>
      </c>
      <c r="B93">
        <v>12.33</v>
      </c>
      <c r="C93" s="11">
        <v>12.5</v>
      </c>
      <c r="D93" s="11">
        <v>11.3</v>
      </c>
      <c r="E93" s="11">
        <v>9.6999999999999993</v>
      </c>
      <c r="F93" s="11">
        <v>1</v>
      </c>
      <c r="G93" s="11">
        <v>2</v>
      </c>
      <c r="H93" s="28">
        <v>0.7</v>
      </c>
      <c r="I93" s="28">
        <f t="shared" si="13"/>
        <v>0</v>
      </c>
      <c r="K93"/>
      <c r="L93"/>
      <c r="Y93"/>
      <c r="Z93"/>
      <c r="AA93"/>
      <c r="AB93"/>
      <c r="AC93"/>
      <c r="AD93"/>
      <c r="AE93"/>
    </row>
    <row r="94" spans="1:80" x14ac:dyDescent="0.25">
      <c r="A94" s="33">
        <v>37</v>
      </c>
      <c r="B94">
        <v>11.58</v>
      </c>
      <c r="C94" s="11">
        <v>11.5</v>
      </c>
      <c r="D94" s="11">
        <v>8.9</v>
      </c>
      <c r="E94" s="11">
        <v>8.1</v>
      </c>
      <c r="F94" s="11">
        <v>1</v>
      </c>
      <c r="G94" s="11">
        <v>2</v>
      </c>
      <c r="H94" s="28">
        <v>0.3</v>
      </c>
      <c r="I94" s="28">
        <f t="shared" si="13"/>
        <v>0</v>
      </c>
      <c r="K94"/>
      <c r="L94"/>
      <c r="Y94"/>
      <c r="Z94"/>
      <c r="AA94"/>
      <c r="AB94"/>
      <c r="AC94"/>
      <c r="AD94"/>
      <c r="AE94"/>
    </row>
    <row r="95" spans="1:80" x14ac:dyDescent="0.25">
      <c r="A95" s="33">
        <v>38</v>
      </c>
      <c r="B95">
        <v>12.77</v>
      </c>
      <c r="C95" s="11">
        <v>13</v>
      </c>
      <c r="D95" s="11">
        <v>13.4</v>
      </c>
      <c r="E95" s="11">
        <v>11.8</v>
      </c>
      <c r="F95" s="11">
        <v>1</v>
      </c>
      <c r="G95" s="11">
        <v>2</v>
      </c>
      <c r="H95" s="28">
        <v>0.6</v>
      </c>
      <c r="I95" s="28">
        <f t="shared" si="13"/>
        <v>0</v>
      </c>
      <c r="K95"/>
      <c r="L95"/>
      <c r="Y95"/>
      <c r="Z95"/>
      <c r="AA95"/>
      <c r="AB95"/>
      <c r="AC95"/>
      <c r="AD95"/>
      <c r="AE95"/>
    </row>
    <row r="96" spans="1:80" x14ac:dyDescent="0.25">
      <c r="A96" s="33">
        <v>39</v>
      </c>
      <c r="B96">
        <v>10.92</v>
      </c>
      <c r="C96" s="11">
        <v>11</v>
      </c>
      <c r="D96" s="11">
        <v>7.4</v>
      </c>
      <c r="E96" s="11">
        <v>6.7</v>
      </c>
      <c r="F96" s="11">
        <v>1</v>
      </c>
      <c r="G96" s="11">
        <v>2</v>
      </c>
      <c r="H96" s="28">
        <v>0.3</v>
      </c>
      <c r="I96" s="28">
        <f t="shared" si="13"/>
        <v>0</v>
      </c>
      <c r="K96"/>
      <c r="L96"/>
      <c r="Y96"/>
      <c r="Z96"/>
      <c r="AA96"/>
      <c r="AB96"/>
      <c r="AC96"/>
      <c r="AD96"/>
      <c r="AE96"/>
    </row>
    <row r="97" spans="1:31" x14ac:dyDescent="0.25">
      <c r="A97" s="33">
        <v>40</v>
      </c>
      <c r="B97">
        <v>12.1</v>
      </c>
      <c r="C97" s="11">
        <v>12</v>
      </c>
      <c r="D97" s="11">
        <v>11.7</v>
      </c>
      <c r="E97" s="11">
        <v>9.9</v>
      </c>
      <c r="F97" s="11">
        <v>1</v>
      </c>
      <c r="G97" s="11">
        <v>2</v>
      </c>
      <c r="H97" s="28">
        <v>0.7</v>
      </c>
      <c r="I97" s="28">
        <f t="shared" si="13"/>
        <v>0</v>
      </c>
      <c r="K97"/>
      <c r="L97"/>
      <c r="Y97"/>
      <c r="Z97"/>
      <c r="AA97"/>
      <c r="AB97"/>
      <c r="AC97"/>
      <c r="AD97"/>
      <c r="AE97"/>
    </row>
    <row r="98" spans="1:31" x14ac:dyDescent="0.25">
      <c r="A98" s="33">
        <v>41</v>
      </c>
      <c r="B98">
        <v>12.07</v>
      </c>
      <c r="C98" s="11">
        <v>12</v>
      </c>
      <c r="D98" s="11">
        <v>11.5</v>
      </c>
      <c r="E98" s="11">
        <v>9.6</v>
      </c>
      <c r="F98" s="11">
        <v>1</v>
      </c>
      <c r="G98" s="11">
        <v>2</v>
      </c>
      <c r="H98" s="28">
        <v>0.6</v>
      </c>
      <c r="I98" s="28">
        <f t="shared" si="13"/>
        <v>0</v>
      </c>
      <c r="K98"/>
      <c r="L98"/>
      <c r="Y98"/>
      <c r="Z98"/>
      <c r="AA98"/>
      <c r="AB98"/>
      <c r="AC98"/>
      <c r="AD98"/>
      <c r="AE98"/>
    </row>
    <row r="99" spans="1:31" x14ac:dyDescent="0.25">
      <c r="A99" s="33">
        <v>42</v>
      </c>
      <c r="B99">
        <v>11.8</v>
      </c>
      <c r="C99" s="11">
        <v>12</v>
      </c>
      <c r="D99" s="11">
        <v>10.199999999999999</v>
      </c>
      <c r="E99" s="11">
        <v>9.1</v>
      </c>
      <c r="F99" s="11">
        <v>1</v>
      </c>
      <c r="G99" s="11">
        <v>2</v>
      </c>
      <c r="H99" s="28">
        <v>0.8</v>
      </c>
      <c r="I99" s="28">
        <f t="shared" si="13"/>
        <v>0</v>
      </c>
      <c r="K99"/>
      <c r="L99"/>
      <c r="Y99"/>
      <c r="Z99"/>
      <c r="AA99"/>
      <c r="AB99"/>
      <c r="AC99"/>
      <c r="AD99"/>
      <c r="AE99"/>
    </row>
    <row r="100" spans="1:31" x14ac:dyDescent="0.25">
      <c r="A100" s="33">
        <v>43</v>
      </c>
      <c r="B100">
        <v>11.83</v>
      </c>
      <c r="C100" s="11">
        <v>12</v>
      </c>
      <c r="D100" s="11">
        <v>10</v>
      </c>
      <c r="E100" s="11">
        <v>9.1</v>
      </c>
      <c r="F100" s="11">
        <v>1</v>
      </c>
      <c r="G100" s="11">
        <v>2</v>
      </c>
      <c r="H100" s="28">
        <v>0.3</v>
      </c>
      <c r="I100" s="28">
        <f t="shared" si="13"/>
        <v>0</v>
      </c>
      <c r="K100"/>
      <c r="L100"/>
      <c r="Y100"/>
      <c r="Z100"/>
      <c r="AA100"/>
      <c r="AB100"/>
      <c r="AC100"/>
      <c r="AD100"/>
      <c r="AE100"/>
    </row>
    <row r="101" spans="1:31" x14ac:dyDescent="0.25">
      <c r="A101" s="33">
        <v>44</v>
      </c>
      <c r="B101">
        <v>11.790000000000001</v>
      </c>
      <c r="C101" s="11">
        <v>12</v>
      </c>
      <c r="D101" s="11">
        <v>9.9</v>
      </c>
      <c r="E101" s="11">
        <v>9.1</v>
      </c>
      <c r="F101" s="11">
        <v>1</v>
      </c>
      <c r="G101" s="11">
        <v>2</v>
      </c>
      <c r="H101" s="28">
        <v>0.3</v>
      </c>
      <c r="I101" s="28">
        <f t="shared" si="13"/>
        <v>0</v>
      </c>
      <c r="K101"/>
      <c r="L101"/>
      <c r="Y101"/>
      <c r="Z101"/>
      <c r="AA101"/>
      <c r="AB101"/>
      <c r="AC101"/>
      <c r="AD101"/>
      <c r="AE101"/>
    </row>
    <row r="102" spans="1:31" x14ac:dyDescent="0.25">
      <c r="A102" s="33">
        <v>45</v>
      </c>
      <c r="B102">
        <v>11.8</v>
      </c>
      <c r="C102" s="11">
        <v>12</v>
      </c>
      <c r="D102" s="11">
        <v>10.8</v>
      </c>
      <c r="E102" s="11">
        <v>9.4</v>
      </c>
      <c r="F102" s="11">
        <v>1</v>
      </c>
      <c r="G102" s="11">
        <v>2</v>
      </c>
      <c r="H102" s="28">
        <v>0.5</v>
      </c>
      <c r="I102" s="28">
        <f t="shared" si="13"/>
        <v>0</v>
      </c>
      <c r="K102"/>
      <c r="L102"/>
      <c r="Y102"/>
      <c r="Z102"/>
      <c r="AA102"/>
      <c r="AB102"/>
      <c r="AC102"/>
      <c r="AD102"/>
      <c r="AE102"/>
    </row>
    <row r="103" spans="1:31" x14ac:dyDescent="0.25">
      <c r="A103" s="33">
        <v>46</v>
      </c>
      <c r="B103">
        <v>11.76</v>
      </c>
      <c r="C103" s="11">
        <v>12</v>
      </c>
      <c r="D103" s="11">
        <v>9.9</v>
      </c>
      <c r="E103" s="11">
        <v>8.6</v>
      </c>
      <c r="F103" s="11">
        <v>1</v>
      </c>
      <c r="G103" s="11">
        <v>2</v>
      </c>
      <c r="H103" s="28">
        <v>0.6</v>
      </c>
      <c r="I103" s="28">
        <f t="shared" si="13"/>
        <v>0</v>
      </c>
      <c r="K103"/>
      <c r="L103"/>
      <c r="Y103"/>
      <c r="Z103"/>
      <c r="AA103"/>
      <c r="AB103"/>
      <c r="AC103"/>
      <c r="AD103"/>
      <c r="AE103"/>
    </row>
    <row r="104" spans="1:31" x14ac:dyDescent="0.25">
      <c r="A104" s="33">
        <v>47</v>
      </c>
      <c r="B104">
        <v>12.03</v>
      </c>
      <c r="C104" s="11">
        <v>12</v>
      </c>
      <c r="D104" s="11">
        <v>9.6999999999999993</v>
      </c>
      <c r="E104" s="11">
        <v>8.6999999999999993</v>
      </c>
      <c r="F104" s="11">
        <v>1</v>
      </c>
      <c r="G104" s="11">
        <v>2</v>
      </c>
      <c r="H104" s="28">
        <v>0.4</v>
      </c>
      <c r="I104" s="28">
        <f t="shared" si="13"/>
        <v>0</v>
      </c>
      <c r="K104"/>
      <c r="L104"/>
      <c r="Y104"/>
      <c r="Z104"/>
      <c r="AA104"/>
      <c r="AB104"/>
      <c r="AC104"/>
      <c r="AD104"/>
      <c r="AE104"/>
    </row>
    <row r="105" spans="1:31" x14ac:dyDescent="0.25">
      <c r="A105" s="33">
        <v>48</v>
      </c>
      <c r="B105">
        <v>11.78</v>
      </c>
      <c r="C105" s="11">
        <v>12</v>
      </c>
      <c r="D105" s="11">
        <v>9.6999999999999993</v>
      </c>
      <c r="E105" s="11">
        <v>8.4</v>
      </c>
      <c r="F105" s="11">
        <v>1</v>
      </c>
      <c r="G105" s="11">
        <v>2</v>
      </c>
      <c r="H105" s="28">
        <v>0.6</v>
      </c>
      <c r="I105" s="28">
        <f t="shared" si="13"/>
        <v>0</v>
      </c>
      <c r="K105"/>
      <c r="L105"/>
      <c r="Y105"/>
      <c r="Z105"/>
      <c r="AA105"/>
      <c r="AB105"/>
      <c r="AC105"/>
      <c r="AD105"/>
      <c r="AE105"/>
    </row>
    <row r="106" spans="1:31" x14ac:dyDescent="0.25">
      <c r="A106" s="33">
        <v>49</v>
      </c>
      <c r="B106">
        <v>12.059999999999999</v>
      </c>
      <c r="C106" s="11">
        <v>12</v>
      </c>
      <c r="D106" s="11">
        <v>11</v>
      </c>
      <c r="E106" s="11">
        <v>9.5</v>
      </c>
      <c r="F106" s="11">
        <v>1</v>
      </c>
      <c r="G106" s="11">
        <v>2</v>
      </c>
      <c r="H106" s="28">
        <v>0.5</v>
      </c>
      <c r="I106" s="28">
        <f t="shared" si="13"/>
        <v>0</v>
      </c>
      <c r="K106"/>
      <c r="L106"/>
      <c r="Y106"/>
      <c r="Z106"/>
      <c r="AA106"/>
      <c r="AB106"/>
      <c r="AC106"/>
      <c r="AD106"/>
      <c r="AE106"/>
    </row>
    <row r="107" spans="1:31" x14ac:dyDescent="0.25">
      <c r="A107" s="33">
        <v>50</v>
      </c>
      <c r="B107">
        <v>11.58</v>
      </c>
      <c r="C107" s="11">
        <v>11.5</v>
      </c>
      <c r="D107" s="11">
        <v>9.3000000000000007</v>
      </c>
      <c r="E107" s="11">
        <v>8.4</v>
      </c>
      <c r="F107" s="11">
        <v>1</v>
      </c>
      <c r="G107" s="11">
        <v>2</v>
      </c>
      <c r="H107" s="28">
        <v>0.4</v>
      </c>
      <c r="I107" s="28">
        <f t="shared" si="13"/>
        <v>0</v>
      </c>
      <c r="K107"/>
      <c r="L107"/>
      <c r="Y107"/>
      <c r="Z107"/>
      <c r="AA107"/>
      <c r="AB107"/>
      <c r="AC107"/>
      <c r="AD107"/>
      <c r="AE107"/>
    </row>
    <row r="108" spans="1:31" x14ac:dyDescent="0.25">
      <c r="A108" s="33">
        <v>51</v>
      </c>
      <c r="B108">
        <v>12.4</v>
      </c>
      <c r="C108" s="11">
        <v>12.5</v>
      </c>
      <c r="D108" s="11">
        <v>12.1</v>
      </c>
      <c r="E108" s="11">
        <v>10.9</v>
      </c>
      <c r="F108" s="11">
        <v>1</v>
      </c>
      <c r="G108" s="11">
        <v>2</v>
      </c>
      <c r="H108" s="28">
        <v>0.7</v>
      </c>
      <c r="I108" s="28">
        <f t="shared" si="13"/>
        <v>0</v>
      </c>
      <c r="K108"/>
      <c r="L108"/>
      <c r="Y108"/>
      <c r="Z108"/>
      <c r="AA108"/>
      <c r="AB108"/>
      <c r="AC108"/>
      <c r="AD108"/>
      <c r="AE108"/>
    </row>
    <row r="109" spans="1:31" x14ac:dyDescent="0.25">
      <c r="A109" s="33">
        <v>52</v>
      </c>
      <c r="B109">
        <v>12.1</v>
      </c>
      <c r="C109" s="11">
        <v>12</v>
      </c>
      <c r="D109" s="11">
        <v>11</v>
      </c>
      <c r="E109" s="11">
        <v>9.6</v>
      </c>
      <c r="F109" s="11">
        <v>1</v>
      </c>
      <c r="G109" s="11">
        <v>2</v>
      </c>
      <c r="H109" s="28">
        <v>0.2</v>
      </c>
      <c r="I109" s="28">
        <f t="shared" si="13"/>
        <v>0</v>
      </c>
      <c r="K109"/>
      <c r="L109"/>
      <c r="Y109"/>
      <c r="Z109"/>
      <c r="AA109"/>
      <c r="AB109"/>
      <c r="AC109"/>
      <c r="AD109"/>
      <c r="AE109"/>
    </row>
    <row r="110" spans="1:31" x14ac:dyDescent="0.25">
      <c r="A110" s="33">
        <v>53</v>
      </c>
      <c r="B110">
        <v>11.540000000000001</v>
      </c>
      <c r="C110" s="11">
        <v>11.5</v>
      </c>
      <c r="D110" s="11">
        <v>9.6999999999999993</v>
      </c>
      <c r="E110" s="11">
        <v>8.3000000000000007</v>
      </c>
      <c r="F110" s="11">
        <v>1</v>
      </c>
      <c r="G110" s="11">
        <v>2</v>
      </c>
      <c r="H110" s="28">
        <v>0.2</v>
      </c>
      <c r="I110" s="28">
        <f t="shared" si="13"/>
        <v>0</v>
      </c>
      <c r="K110"/>
      <c r="L110"/>
      <c r="Y110"/>
      <c r="Z110"/>
      <c r="AA110"/>
      <c r="AB110"/>
      <c r="AC110"/>
      <c r="AD110"/>
      <c r="AE110"/>
    </row>
    <row r="111" spans="1:31" x14ac:dyDescent="0.25">
      <c r="A111" s="33">
        <v>54</v>
      </c>
      <c r="B111">
        <v>12.01</v>
      </c>
      <c r="C111" s="11">
        <v>12</v>
      </c>
      <c r="D111" s="11">
        <v>11.4</v>
      </c>
      <c r="E111" s="11">
        <v>9.8000000000000007</v>
      </c>
      <c r="F111" s="11">
        <v>1</v>
      </c>
      <c r="G111" s="11">
        <v>2</v>
      </c>
      <c r="H111" s="28">
        <v>0.3</v>
      </c>
      <c r="I111" s="28">
        <f t="shared" si="13"/>
        <v>0</v>
      </c>
      <c r="K111"/>
      <c r="L111"/>
      <c r="N111" s="57"/>
      <c r="Y111"/>
      <c r="Z111"/>
      <c r="AA111"/>
      <c r="AB111"/>
      <c r="AC111"/>
      <c r="AD111"/>
      <c r="AE111"/>
    </row>
    <row r="112" spans="1:31" x14ac:dyDescent="0.25">
      <c r="A112" s="33">
        <v>55</v>
      </c>
      <c r="B112">
        <v>11.84</v>
      </c>
      <c r="C112" s="11">
        <v>12</v>
      </c>
      <c r="D112" s="11">
        <v>10.3</v>
      </c>
      <c r="E112" s="11">
        <v>9.1</v>
      </c>
      <c r="F112" s="11">
        <v>1</v>
      </c>
      <c r="G112" s="11">
        <v>2</v>
      </c>
      <c r="H112" s="28">
        <v>0.5</v>
      </c>
      <c r="I112" s="28">
        <f t="shared" si="13"/>
        <v>0</v>
      </c>
      <c r="K112"/>
      <c r="L112"/>
      <c r="N112" s="57"/>
      <c r="Y112"/>
      <c r="Z112"/>
      <c r="AA112"/>
      <c r="AB112"/>
      <c r="AC112"/>
      <c r="AD112"/>
      <c r="AE112"/>
    </row>
    <row r="113" spans="1:31" x14ac:dyDescent="0.25">
      <c r="A113" s="33">
        <v>56</v>
      </c>
      <c r="B113">
        <v>12.290000000000001</v>
      </c>
      <c r="C113" s="11">
        <v>12.5</v>
      </c>
      <c r="D113" s="11">
        <v>11.9</v>
      </c>
      <c r="E113" s="11">
        <v>10.4</v>
      </c>
      <c r="F113" s="11">
        <v>1</v>
      </c>
      <c r="G113" s="11">
        <v>2</v>
      </c>
      <c r="H113" s="28">
        <v>0.5</v>
      </c>
      <c r="I113" s="28">
        <f t="shared" si="13"/>
        <v>0</v>
      </c>
      <c r="K113"/>
      <c r="L113"/>
      <c r="N113" s="57"/>
      <c r="Y113"/>
      <c r="Z113"/>
      <c r="AA113"/>
      <c r="AB113"/>
      <c r="AC113"/>
      <c r="AD113"/>
      <c r="AE113"/>
    </row>
    <row r="114" spans="1:31" x14ac:dyDescent="0.25">
      <c r="A114" s="33">
        <v>57</v>
      </c>
      <c r="B114">
        <v>11.809999999999999</v>
      </c>
      <c r="C114" s="11">
        <v>12</v>
      </c>
      <c r="D114" s="11">
        <v>10.3</v>
      </c>
      <c r="E114" s="11">
        <v>8.9</v>
      </c>
      <c r="F114" s="11">
        <v>1</v>
      </c>
      <c r="G114" s="11">
        <v>2</v>
      </c>
      <c r="H114" s="28">
        <v>0.4</v>
      </c>
      <c r="I114" s="28">
        <f t="shared" si="13"/>
        <v>0</v>
      </c>
      <c r="K114"/>
      <c r="L114"/>
      <c r="N114" s="57"/>
      <c r="Y114"/>
      <c r="Z114"/>
      <c r="AA114"/>
      <c r="AB114"/>
      <c r="AC114"/>
      <c r="AD114"/>
      <c r="AE114"/>
    </row>
    <row r="115" spans="1:31" x14ac:dyDescent="0.25">
      <c r="A115" s="33">
        <v>58</v>
      </c>
      <c r="B115">
        <v>12.08</v>
      </c>
      <c r="C115" s="11">
        <v>12</v>
      </c>
      <c r="D115" s="11">
        <v>10.5</v>
      </c>
      <c r="E115" s="11">
        <v>9.4</v>
      </c>
      <c r="F115" s="11">
        <v>1</v>
      </c>
      <c r="G115" s="11">
        <v>2</v>
      </c>
      <c r="H115" s="28">
        <v>0.3</v>
      </c>
      <c r="I115" s="28">
        <f t="shared" si="13"/>
        <v>0</v>
      </c>
      <c r="K115"/>
      <c r="L115"/>
      <c r="N115" s="57"/>
      <c r="Y115"/>
      <c r="Z115"/>
      <c r="AA115"/>
      <c r="AB115"/>
      <c r="AC115"/>
      <c r="AD115"/>
      <c r="AE115"/>
    </row>
    <row r="116" spans="1:31" x14ac:dyDescent="0.25">
      <c r="A116" s="33">
        <v>59</v>
      </c>
      <c r="B116">
        <v>12.15</v>
      </c>
      <c r="C116" s="11">
        <v>12</v>
      </c>
      <c r="D116" s="11">
        <v>11.8</v>
      </c>
      <c r="E116" s="11">
        <v>10</v>
      </c>
      <c r="F116" s="11">
        <v>1</v>
      </c>
      <c r="G116" s="11">
        <v>2</v>
      </c>
      <c r="H116" s="28">
        <v>0.6</v>
      </c>
      <c r="I116" s="28">
        <f t="shared" si="13"/>
        <v>0</v>
      </c>
      <c r="K116"/>
      <c r="L116"/>
      <c r="N116" s="57"/>
      <c r="Y116"/>
      <c r="Z116"/>
      <c r="AA116"/>
      <c r="AB116"/>
      <c r="AC116"/>
      <c r="AD116"/>
      <c r="AE116"/>
    </row>
    <row r="117" spans="1:31" x14ac:dyDescent="0.25">
      <c r="A117" s="33">
        <v>60</v>
      </c>
      <c r="B117">
        <v>11.42</v>
      </c>
      <c r="C117" s="11">
        <v>11.5</v>
      </c>
      <c r="D117" s="11">
        <v>9.1</v>
      </c>
      <c r="E117" s="11">
        <v>8.1</v>
      </c>
      <c r="F117" s="11">
        <v>1</v>
      </c>
      <c r="G117" s="11">
        <v>2</v>
      </c>
      <c r="H117" s="28">
        <v>0.2</v>
      </c>
      <c r="I117" s="28">
        <f t="shared" si="13"/>
        <v>0</v>
      </c>
      <c r="K117"/>
      <c r="L117"/>
      <c r="N117" s="57"/>
      <c r="Y117"/>
      <c r="Z117"/>
      <c r="AA117"/>
      <c r="AB117"/>
      <c r="AC117"/>
      <c r="AD117"/>
      <c r="AE117"/>
    </row>
    <row r="118" spans="1:31" x14ac:dyDescent="0.25">
      <c r="A118" s="33">
        <v>61</v>
      </c>
      <c r="B118">
        <v>11.45</v>
      </c>
      <c r="C118" s="11">
        <v>11.5</v>
      </c>
      <c r="D118" s="11">
        <v>9.9</v>
      </c>
      <c r="E118" s="11">
        <v>9</v>
      </c>
      <c r="F118" s="11">
        <v>1</v>
      </c>
      <c r="G118" s="11">
        <v>2</v>
      </c>
      <c r="H118" s="28">
        <v>0.8</v>
      </c>
      <c r="I118" s="28">
        <f t="shared" si="13"/>
        <v>0</v>
      </c>
      <c r="K118"/>
      <c r="L118"/>
      <c r="N118" s="57"/>
      <c r="Y118"/>
      <c r="Z118"/>
      <c r="AA118"/>
      <c r="AB118"/>
      <c r="AC118"/>
      <c r="AD118"/>
      <c r="AE118"/>
    </row>
    <row r="119" spans="1:31" x14ac:dyDescent="0.25">
      <c r="A119" s="33">
        <v>62</v>
      </c>
      <c r="B119">
        <v>11.39</v>
      </c>
      <c r="C119" s="11">
        <v>11.5</v>
      </c>
      <c r="D119" s="11">
        <v>9.4</v>
      </c>
      <c r="E119" s="11">
        <v>8.1</v>
      </c>
      <c r="F119" s="11">
        <v>1</v>
      </c>
      <c r="G119" s="11">
        <v>2</v>
      </c>
      <c r="H119" s="28">
        <v>0.4</v>
      </c>
      <c r="I119" s="28">
        <f t="shared" si="13"/>
        <v>0</v>
      </c>
      <c r="K119"/>
      <c r="L119"/>
      <c r="N119" s="57"/>
      <c r="Y119"/>
      <c r="Z119"/>
      <c r="AA119"/>
      <c r="AB119"/>
      <c r="AC119"/>
      <c r="AD119"/>
      <c r="AE119"/>
    </row>
    <row r="120" spans="1:31" x14ac:dyDescent="0.25">
      <c r="A120" s="33">
        <v>63</v>
      </c>
      <c r="B120">
        <v>11.690000000000001</v>
      </c>
      <c r="C120" s="11">
        <v>11.5</v>
      </c>
      <c r="D120" s="11">
        <v>10.3</v>
      </c>
      <c r="E120" s="11">
        <v>8.9</v>
      </c>
      <c r="F120" s="11">
        <v>1</v>
      </c>
      <c r="G120" s="11">
        <v>2</v>
      </c>
      <c r="H120" s="28">
        <v>0.7</v>
      </c>
      <c r="I120" s="28">
        <f t="shared" si="13"/>
        <v>0</v>
      </c>
      <c r="K120"/>
      <c r="L120"/>
      <c r="N120" s="57"/>
      <c r="Y120"/>
      <c r="Z120"/>
      <c r="AA120"/>
      <c r="AB120"/>
      <c r="AC120"/>
      <c r="AD120"/>
      <c r="AE120"/>
    </row>
    <row r="121" spans="1:31" x14ac:dyDescent="0.25">
      <c r="A121" s="33">
        <v>64</v>
      </c>
      <c r="B121">
        <v>12.01</v>
      </c>
      <c r="C121" s="11">
        <v>12</v>
      </c>
      <c r="D121" s="11">
        <v>10.7</v>
      </c>
      <c r="E121" s="11">
        <v>9.9</v>
      </c>
      <c r="F121" s="11">
        <v>1</v>
      </c>
      <c r="G121" s="11">
        <v>2</v>
      </c>
      <c r="H121" s="28">
        <v>0.3</v>
      </c>
      <c r="I121" s="28">
        <f t="shared" si="13"/>
        <v>0</v>
      </c>
      <c r="K121"/>
      <c r="L121"/>
      <c r="N121" s="57"/>
      <c r="Y121"/>
      <c r="Z121"/>
      <c r="AA121"/>
      <c r="AB121"/>
      <c r="AC121"/>
      <c r="AD121"/>
      <c r="AE121"/>
    </row>
    <row r="122" spans="1:31" x14ac:dyDescent="0.25">
      <c r="A122" s="33">
        <v>65</v>
      </c>
      <c r="B122">
        <v>11.35</v>
      </c>
      <c r="C122" s="11">
        <v>11.5</v>
      </c>
      <c r="D122" s="11">
        <v>10.6</v>
      </c>
      <c r="E122" s="11">
        <v>9.4</v>
      </c>
      <c r="F122" s="11">
        <v>1</v>
      </c>
      <c r="G122" s="11">
        <v>2</v>
      </c>
      <c r="H122" s="28">
        <v>0.2</v>
      </c>
      <c r="I122" s="28">
        <f t="shared" ref="I122:I153" si="14">IF(F122=2,H122*100/E122,)</f>
        <v>0</v>
      </c>
      <c r="K122"/>
      <c r="L122"/>
      <c r="N122" s="57"/>
      <c r="Y122"/>
      <c r="Z122"/>
      <c r="AA122"/>
      <c r="AB122"/>
      <c r="AC122"/>
      <c r="AD122"/>
      <c r="AE122"/>
    </row>
    <row r="123" spans="1:31" x14ac:dyDescent="0.25">
      <c r="A123" s="33">
        <v>66</v>
      </c>
      <c r="B123">
        <v>11.16</v>
      </c>
      <c r="C123" s="11">
        <v>11</v>
      </c>
      <c r="D123" s="11">
        <v>9</v>
      </c>
      <c r="E123" s="11">
        <v>7.9</v>
      </c>
      <c r="F123" s="11">
        <v>1</v>
      </c>
      <c r="G123" s="11">
        <v>2</v>
      </c>
      <c r="H123" s="28">
        <v>0.3</v>
      </c>
      <c r="I123" s="28">
        <f t="shared" si="14"/>
        <v>0</v>
      </c>
      <c r="K123"/>
      <c r="L123"/>
      <c r="N123" s="57"/>
      <c r="Y123"/>
      <c r="Z123"/>
      <c r="AA123"/>
      <c r="AB123"/>
      <c r="AC123"/>
      <c r="AD123"/>
      <c r="AE123"/>
    </row>
    <row r="124" spans="1:31" x14ac:dyDescent="0.25">
      <c r="A124" s="33">
        <v>67</v>
      </c>
      <c r="B124">
        <v>10.93</v>
      </c>
      <c r="C124" s="11">
        <v>11</v>
      </c>
      <c r="D124" s="11">
        <v>8.6999999999999993</v>
      </c>
      <c r="E124" s="11">
        <v>7.8</v>
      </c>
      <c r="F124" s="11">
        <v>1</v>
      </c>
      <c r="G124" s="11">
        <v>2</v>
      </c>
      <c r="H124" s="28">
        <v>0.3</v>
      </c>
      <c r="I124" s="28">
        <f t="shared" si="14"/>
        <v>0</v>
      </c>
      <c r="K124"/>
      <c r="L124"/>
      <c r="M124" s="59"/>
      <c r="N124" s="57"/>
    </row>
    <row r="125" spans="1:31" x14ac:dyDescent="0.25">
      <c r="A125" s="33">
        <v>68</v>
      </c>
      <c r="B125">
        <v>11.41</v>
      </c>
      <c r="C125" s="11">
        <v>11.5</v>
      </c>
      <c r="D125" s="11">
        <v>10.3</v>
      </c>
      <c r="E125" s="11">
        <v>9.3000000000000007</v>
      </c>
      <c r="F125" s="11">
        <v>1</v>
      </c>
      <c r="G125" s="11">
        <v>2</v>
      </c>
      <c r="H125" s="28">
        <v>0.6</v>
      </c>
      <c r="I125" s="28">
        <f t="shared" si="14"/>
        <v>0</v>
      </c>
      <c r="K125"/>
      <c r="L125"/>
      <c r="M125" s="59"/>
      <c r="N125" s="57"/>
    </row>
    <row r="126" spans="1:31" x14ac:dyDescent="0.25">
      <c r="A126" s="33">
        <v>69</v>
      </c>
      <c r="B126">
        <v>11.73</v>
      </c>
      <c r="C126" s="11">
        <v>11.5</v>
      </c>
      <c r="D126" s="11">
        <v>10.3</v>
      </c>
      <c r="E126" s="11">
        <v>9.3000000000000007</v>
      </c>
      <c r="F126" s="11">
        <v>1</v>
      </c>
      <c r="G126" s="11">
        <v>2</v>
      </c>
      <c r="H126" s="28">
        <v>0.4</v>
      </c>
      <c r="I126" s="28">
        <f t="shared" si="14"/>
        <v>0</v>
      </c>
      <c r="K126"/>
      <c r="L126"/>
      <c r="M126" s="59"/>
      <c r="N126" s="57"/>
    </row>
    <row r="127" spans="1:31" x14ac:dyDescent="0.25">
      <c r="A127" s="33">
        <v>70</v>
      </c>
      <c r="B127">
        <v>11.52</v>
      </c>
      <c r="C127" s="11">
        <v>11.5</v>
      </c>
      <c r="D127" s="11">
        <v>9.8000000000000007</v>
      </c>
      <c r="E127" s="11">
        <v>8.6999999999999993</v>
      </c>
      <c r="F127" s="11">
        <v>1</v>
      </c>
      <c r="G127" s="11">
        <v>2</v>
      </c>
      <c r="H127" s="28">
        <v>0.5</v>
      </c>
      <c r="I127" s="28">
        <f t="shared" si="14"/>
        <v>0</v>
      </c>
      <c r="K127"/>
      <c r="L127"/>
      <c r="M127" s="59"/>
      <c r="N127" s="57"/>
    </row>
    <row r="128" spans="1:31" x14ac:dyDescent="0.25">
      <c r="A128" s="33">
        <v>71</v>
      </c>
      <c r="B128">
        <v>11.55</v>
      </c>
      <c r="C128" s="11">
        <v>11.5</v>
      </c>
      <c r="D128" s="11">
        <v>9.4</v>
      </c>
      <c r="E128" s="11">
        <v>8.9</v>
      </c>
      <c r="F128" s="11">
        <v>1</v>
      </c>
      <c r="G128" s="11">
        <v>2</v>
      </c>
      <c r="H128" s="28">
        <v>0.3</v>
      </c>
      <c r="I128" s="28">
        <f t="shared" si="14"/>
        <v>0</v>
      </c>
      <c r="K128"/>
      <c r="L128"/>
      <c r="M128" s="59"/>
      <c r="N128" s="57"/>
    </row>
    <row r="129" spans="1:14" x14ac:dyDescent="0.25">
      <c r="A129" s="33">
        <v>72</v>
      </c>
      <c r="B129">
        <v>11.85</v>
      </c>
      <c r="C129" s="11">
        <v>12</v>
      </c>
      <c r="D129" s="11">
        <v>10.3</v>
      </c>
      <c r="E129" s="11">
        <v>9.1</v>
      </c>
      <c r="F129" s="11">
        <v>1</v>
      </c>
      <c r="G129" s="11">
        <v>2</v>
      </c>
      <c r="H129" s="28">
        <v>0.5</v>
      </c>
      <c r="I129" s="28">
        <f t="shared" si="14"/>
        <v>0</v>
      </c>
      <c r="K129"/>
      <c r="L129"/>
      <c r="M129" s="59"/>
      <c r="N129" s="57"/>
    </row>
    <row r="130" spans="1:14" x14ac:dyDescent="0.25">
      <c r="A130" s="33">
        <v>73</v>
      </c>
      <c r="B130">
        <v>11.66</v>
      </c>
      <c r="C130" s="11">
        <v>11.5</v>
      </c>
      <c r="D130" s="11">
        <v>10.1</v>
      </c>
      <c r="E130" s="11">
        <v>8.8000000000000007</v>
      </c>
      <c r="F130" s="11">
        <v>1</v>
      </c>
      <c r="G130" s="11">
        <v>2</v>
      </c>
      <c r="H130" s="28">
        <v>0.3</v>
      </c>
      <c r="I130" s="28">
        <f t="shared" si="14"/>
        <v>0</v>
      </c>
      <c r="K130"/>
      <c r="L130"/>
      <c r="M130" s="59"/>
      <c r="N130" s="57"/>
    </row>
    <row r="131" spans="1:14" x14ac:dyDescent="0.25">
      <c r="A131" s="33">
        <v>74</v>
      </c>
      <c r="B131">
        <v>12.28</v>
      </c>
      <c r="C131" s="11">
        <v>12.5</v>
      </c>
      <c r="D131" s="11">
        <v>12.2</v>
      </c>
      <c r="E131" s="11">
        <v>11.1</v>
      </c>
      <c r="F131" s="11">
        <v>1</v>
      </c>
      <c r="G131" s="11">
        <v>2</v>
      </c>
      <c r="H131" s="28">
        <v>0.3</v>
      </c>
      <c r="I131" s="28">
        <f t="shared" si="14"/>
        <v>0</v>
      </c>
      <c r="K131"/>
      <c r="L131"/>
      <c r="M131" s="59"/>
      <c r="N131" s="57"/>
    </row>
    <row r="132" spans="1:14" x14ac:dyDescent="0.25">
      <c r="A132" s="33">
        <v>75</v>
      </c>
      <c r="B132">
        <v>11.559999999999999</v>
      </c>
      <c r="C132" s="11">
        <v>11.5</v>
      </c>
      <c r="D132" s="11">
        <v>10.3</v>
      </c>
      <c r="E132" s="11">
        <v>9.1999999999999993</v>
      </c>
      <c r="F132" s="11">
        <v>1</v>
      </c>
      <c r="G132" s="11">
        <v>2</v>
      </c>
      <c r="H132" s="28">
        <v>0.6</v>
      </c>
      <c r="I132" s="28">
        <f t="shared" si="14"/>
        <v>0</v>
      </c>
      <c r="K132"/>
      <c r="L132"/>
      <c r="M132" s="59"/>
      <c r="N132" s="57"/>
    </row>
    <row r="133" spans="1:14" x14ac:dyDescent="0.25">
      <c r="A133" s="33">
        <v>76</v>
      </c>
      <c r="B133">
        <v>12.78</v>
      </c>
      <c r="C133" s="11">
        <v>13</v>
      </c>
      <c r="D133" s="11">
        <v>12.2</v>
      </c>
      <c r="E133" s="11">
        <v>10.5</v>
      </c>
      <c r="F133" s="11">
        <v>1</v>
      </c>
      <c r="G133" s="11">
        <v>2</v>
      </c>
      <c r="H133" s="28">
        <v>0.4</v>
      </c>
      <c r="I133" s="28">
        <f t="shared" si="14"/>
        <v>0</v>
      </c>
      <c r="K133"/>
      <c r="L133"/>
      <c r="M133" s="59"/>
      <c r="N133" s="57"/>
    </row>
    <row r="134" spans="1:14" x14ac:dyDescent="0.25">
      <c r="A134" s="33">
        <v>77</v>
      </c>
      <c r="B134">
        <v>12.89</v>
      </c>
      <c r="C134" s="11">
        <v>13</v>
      </c>
      <c r="D134" s="11">
        <v>13.3</v>
      </c>
      <c r="E134" s="11">
        <v>12.2</v>
      </c>
      <c r="F134" s="11">
        <v>1</v>
      </c>
      <c r="G134" s="11">
        <v>2</v>
      </c>
      <c r="H134" s="28">
        <v>0.7</v>
      </c>
      <c r="I134" s="28">
        <f t="shared" si="14"/>
        <v>0</v>
      </c>
      <c r="K134"/>
      <c r="L134"/>
      <c r="M134" s="59"/>
      <c r="N134" s="57"/>
    </row>
    <row r="135" spans="1:14" x14ac:dyDescent="0.25">
      <c r="A135" s="33">
        <v>78</v>
      </c>
      <c r="B135">
        <v>11.879999999999999</v>
      </c>
      <c r="C135" s="11">
        <v>12</v>
      </c>
      <c r="D135" s="11">
        <v>10.9</v>
      </c>
      <c r="E135" s="11">
        <v>9.5</v>
      </c>
      <c r="F135" s="11">
        <v>1</v>
      </c>
      <c r="G135" s="11">
        <v>2</v>
      </c>
      <c r="H135" s="28">
        <v>0.3</v>
      </c>
      <c r="I135" s="28">
        <f t="shared" si="14"/>
        <v>0</v>
      </c>
      <c r="K135"/>
      <c r="L135"/>
      <c r="M135" s="59"/>
      <c r="N135" s="57"/>
    </row>
    <row r="136" spans="1:14" x14ac:dyDescent="0.25">
      <c r="A136" s="33">
        <v>79</v>
      </c>
      <c r="B136">
        <v>12.190000000000001</v>
      </c>
      <c r="C136" s="11">
        <v>12</v>
      </c>
      <c r="D136" s="11">
        <v>11.4</v>
      </c>
      <c r="E136" s="11">
        <v>10.5</v>
      </c>
      <c r="F136" s="11">
        <v>1</v>
      </c>
      <c r="G136" s="11">
        <v>2</v>
      </c>
      <c r="H136" s="28">
        <v>0.6</v>
      </c>
      <c r="I136" s="28">
        <f t="shared" si="14"/>
        <v>0</v>
      </c>
      <c r="K136"/>
      <c r="L136"/>
      <c r="M136" s="59"/>
      <c r="N136" s="57"/>
    </row>
    <row r="137" spans="1:14" x14ac:dyDescent="0.25">
      <c r="A137" s="33">
        <v>80</v>
      </c>
      <c r="B137">
        <v>11.33</v>
      </c>
      <c r="C137" s="11">
        <v>11.5</v>
      </c>
      <c r="D137" s="11">
        <v>9.1</v>
      </c>
      <c r="E137" s="11">
        <v>8.1999999999999993</v>
      </c>
      <c r="F137" s="11">
        <v>1</v>
      </c>
      <c r="G137" s="11">
        <v>2</v>
      </c>
      <c r="H137" s="28">
        <v>0.3</v>
      </c>
      <c r="I137" s="28">
        <f t="shared" si="14"/>
        <v>0</v>
      </c>
      <c r="K137"/>
      <c r="L137"/>
      <c r="M137" s="59"/>
      <c r="N137" s="57"/>
    </row>
    <row r="138" spans="1:14" x14ac:dyDescent="0.25">
      <c r="A138" s="33">
        <v>81</v>
      </c>
      <c r="B138">
        <v>11.14</v>
      </c>
      <c r="C138" s="11">
        <v>11</v>
      </c>
      <c r="D138" s="11">
        <v>8.6999999999999993</v>
      </c>
      <c r="E138" s="11">
        <v>7.8</v>
      </c>
      <c r="F138" s="11">
        <v>1</v>
      </c>
      <c r="G138" s="11">
        <v>2</v>
      </c>
      <c r="H138" s="28">
        <v>0.3</v>
      </c>
      <c r="I138" s="28">
        <f t="shared" si="14"/>
        <v>0</v>
      </c>
      <c r="K138"/>
      <c r="L138"/>
      <c r="M138" s="59"/>
      <c r="N138" s="57"/>
    </row>
    <row r="139" spans="1:14" x14ac:dyDescent="0.25">
      <c r="A139" s="33">
        <v>82</v>
      </c>
      <c r="B139">
        <v>11.84</v>
      </c>
      <c r="C139" s="11">
        <v>12</v>
      </c>
      <c r="D139" s="11">
        <v>10.6</v>
      </c>
      <c r="E139" s="11">
        <v>9.1999999999999993</v>
      </c>
      <c r="F139" s="11">
        <v>1</v>
      </c>
      <c r="G139" s="11">
        <v>2</v>
      </c>
      <c r="H139" s="28">
        <v>0.6</v>
      </c>
      <c r="I139" s="28">
        <f t="shared" si="14"/>
        <v>0</v>
      </c>
      <c r="K139"/>
      <c r="L139"/>
    </row>
    <row r="140" spans="1:14" x14ac:dyDescent="0.25">
      <c r="A140" s="33">
        <v>83</v>
      </c>
      <c r="B140">
        <v>11.35</v>
      </c>
      <c r="C140" s="11">
        <v>11.5</v>
      </c>
      <c r="D140" s="11">
        <v>9.8000000000000007</v>
      </c>
      <c r="E140" s="11">
        <v>8.9</v>
      </c>
      <c r="F140" s="11">
        <v>1</v>
      </c>
      <c r="G140" s="11">
        <v>2</v>
      </c>
      <c r="H140" s="28">
        <v>0.3</v>
      </c>
      <c r="I140" s="28">
        <f t="shared" si="14"/>
        <v>0</v>
      </c>
      <c r="K140"/>
      <c r="L140"/>
    </row>
    <row r="141" spans="1:14" x14ac:dyDescent="0.25">
      <c r="A141" s="33">
        <v>84</v>
      </c>
      <c r="B141">
        <v>11.77</v>
      </c>
      <c r="C141" s="11">
        <v>12</v>
      </c>
      <c r="D141" s="11">
        <v>9.6999999999999993</v>
      </c>
      <c r="E141" s="11">
        <v>8.6999999999999993</v>
      </c>
      <c r="F141" s="11">
        <v>1</v>
      </c>
      <c r="G141" s="11">
        <v>2</v>
      </c>
      <c r="H141" s="28">
        <v>0.4</v>
      </c>
      <c r="I141" s="28">
        <f t="shared" si="14"/>
        <v>0</v>
      </c>
      <c r="K141"/>
      <c r="L141"/>
    </row>
    <row r="142" spans="1:14" x14ac:dyDescent="0.25">
      <c r="A142" s="33">
        <v>85</v>
      </c>
      <c r="B142">
        <v>11.61</v>
      </c>
      <c r="C142" s="11">
        <v>11.5</v>
      </c>
      <c r="D142" s="11">
        <v>10</v>
      </c>
      <c r="E142" s="11">
        <v>8.5</v>
      </c>
      <c r="F142" s="11">
        <v>1</v>
      </c>
      <c r="G142" s="11">
        <v>2</v>
      </c>
      <c r="H142" s="28">
        <v>0.7</v>
      </c>
      <c r="I142" s="28">
        <f t="shared" si="14"/>
        <v>0</v>
      </c>
      <c r="K142"/>
      <c r="L142"/>
    </row>
    <row r="143" spans="1:14" x14ac:dyDescent="0.25">
      <c r="A143" s="33">
        <v>86</v>
      </c>
      <c r="B143">
        <v>12.18</v>
      </c>
      <c r="C143" s="11">
        <v>12</v>
      </c>
      <c r="D143" s="11">
        <v>11.1</v>
      </c>
      <c r="E143" s="11">
        <v>9.6999999999999993</v>
      </c>
      <c r="F143" s="11">
        <v>1</v>
      </c>
      <c r="G143" s="11">
        <v>2</v>
      </c>
      <c r="H143" s="28">
        <v>0.5</v>
      </c>
      <c r="I143" s="28">
        <f t="shared" si="14"/>
        <v>0</v>
      </c>
      <c r="K143"/>
      <c r="L143"/>
    </row>
    <row r="144" spans="1:14" x14ac:dyDescent="0.25">
      <c r="A144" s="33">
        <v>87</v>
      </c>
      <c r="B144">
        <v>11.9</v>
      </c>
      <c r="C144" s="11">
        <v>12</v>
      </c>
      <c r="D144" s="11">
        <v>10.6</v>
      </c>
      <c r="E144" s="11">
        <v>9.5</v>
      </c>
      <c r="F144" s="11">
        <v>1</v>
      </c>
      <c r="G144" s="11">
        <v>2</v>
      </c>
      <c r="H144" s="28">
        <v>0.3</v>
      </c>
      <c r="I144" s="28">
        <f t="shared" si="14"/>
        <v>0</v>
      </c>
      <c r="K144"/>
      <c r="L144"/>
    </row>
    <row r="145" spans="1:12" x14ac:dyDescent="0.25">
      <c r="A145" s="33">
        <v>88</v>
      </c>
      <c r="B145">
        <v>11.99</v>
      </c>
      <c r="C145" s="11">
        <v>12</v>
      </c>
      <c r="D145" s="11">
        <v>11.4</v>
      </c>
      <c r="E145" s="11">
        <v>9.9</v>
      </c>
      <c r="F145" s="11">
        <v>1</v>
      </c>
      <c r="G145" s="11">
        <v>2</v>
      </c>
      <c r="H145" s="28">
        <v>0.8</v>
      </c>
      <c r="I145" s="28">
        <f t="shared" si="14"/>
        <v>0</v>
      </c>
      <c r="K145"/>
      <c r="L145"/>
    </row>
    <row r="146" spans="1:12" x14ac:dyDescent="0.25">
      <c r="A146" s="33">
        <v>89</v>
      </c>
      <c r="B146">
        <v>12.49</v>
      </c>
      <c r="C146" s="11">
        <v>12.5</v>
      </c>
      <c r="D146" s="11">
        <v>12.5</v>
      </c>
      <c r="E146" s="11">
        <v>11.3</v>
      </c>
      <c r="F146" s="11">
        <v>1</v>
      </c>
      <c r="G146" s="11">
        <v>2</v>
      </c>
      <c r="H146" s="28">
        <v>0.3</v>
      </c>
      <c r="I146" s="28">
        <f t="shared" si="14"/>
        <v>0</v>
      </c>
      <c r="K146"/>
      <c r="L146"/>
    </row>
    <row r="147" spans="1:12" x14ac:dyDescent="0.25">
      <c r="A147" s="33">
        <v>90</v>
      </c>
      <c r="B147">
        <v>10.709999999999999</v>
      </c>
      <c r="C147" s="11">
        <v>10.5</v>
      </c>
      <c r="D147" s="11">
        <v>8.4</v>
      </c>
      <c r="E147" s="11">
        <v>7</v>
      </c>
      <c r="F147" s="11">
        <v>1</v>
      </c>
      <c r="G147" s="11">
        <v>2</v>
      </c>
      <c r="H147" s="28">
        <v>0.9</v>
      </c>
      <c r="I147" s="28">
        <f t="shared" si="14"/>
        <v>0</v>
      </c>
      <c r="K147"/>
      <c r="L147"/>
    </row>
    <row r="148" spans="1:12" x14ac:dyDescent="0.25">
      <c r="A148" s="33">
        <v>91</v>
      </c>
      <c r="B148">
        <v>12.34</v>
      </c>
      <c r="C148" s="11">
        <v>12.5</v>
      </c>
      <c r="D148" s="11">
        <v>10.7</v>
      </c>
      <c r="E148" s="11">
        <v>9.5</v>
      </c>
      <c r="F148" s="11">
        <v>1</v>
      </c>
      <c r="G148" s="11">
        <v>2</v>
      </c>
      <c r="H148" s="28">
        <v>0.4</v>
      </c>
      <c r="I148" s="28">
        <f t="shared" si="14"/>
        <v>0</v>
      </c>
      <c r="K148"/>
      <c r="L148"/>
    </row>
    <row r="149" spans="1:12" x14ac:dyDescent="0.25">
      <c r="A149" s="33">
        <v>92</v>
      </c>
      <c r="B149">
        <v>11.7</v>
      </c>
      <c r="C149" s="11">
        <v>11.5</v>
      </c>
      <c r="D149" s="11">
        <v>10.9</v>
      </c>
      <c r="E149" s="11">
        <v>9.4</v>
      </c>
      <c r="F149" s="11">
        <v>1</v>
      </c>
      <c r="G149" s="11">
        <v>2</v>
      </c>
      <c r="H149" s="28">
        <v>0.6</v>
      </c>
      <c r="I149" s="28">
        <f t="shared" si="14"/>
        <v>0</v>
      </c>
      <c r="K149"/>
      <c r="L149"/>
    </row>
    <row r="150" spans="1:12" x14ac:dyDescent="0.25">
      <c r="A150" s="33">
        <v>93</v>
      </c>
      <c r="B150">
        <v>11.97</v>
      </c>
      <c r="C150" s="11">
        <v>12</v>
      </c>
      <c r="D150" s="11">
        <v>11.5</v>
      </c>
      <c r="E150" s="11">
        <v>10.3</v>
      </c>
      <c r="F150" s="11">
        <v>1</v>
      </c>
      <c r="G150" s="11">
        <v>2</v>
      </c>
      <c r="H150" s="28">
        <v>0.6</v>
      </c>
      <c r="I150" s="28">
        <f t="shared" si="14"/>
        <v>0</v>
      </c>
      <c r="K150"/>
      <c r="L150"/>
    </row>
    <row r="151" spans="1:12" x14ac:dyDescent="0.25">
      <c r="A151" s="33">
        <v>94</v>
      </c>
      <c r="B151">
        <v>11.82</v>
      </c>
      <c r="C151" s="11">
        <v>12</v>
      </c>
      <c r="D151" s="11">
        <v>11</v>
      </c>
      <c r="E151" s="11">
        <v>9.5</v>
      </c>
      <c r="F151" s="11">
        <v>1</v>
      </c>
      <c r="G151" s="11">
        <v>2</v>
      </c>
      <c r="H151" s="28">
        <v>0.6</v>
      </c>
      <c r="I151" s="28">
        <f t="shared" si="14"/>
        <v>0</v>
      </c>
      <c r="K151"/>
      <c r="L151"/>
    </row>
    <row r="152" spans="1:12" x14ac:dyDescent="0.25">
      <c r="A152" s="33">
        <v>95</v>
      </c>
      <c r="B152">
        <v>11.190000000000001</v>
      </c>
      <c r="C152" s="11">
        <v>11</v>
      </c>
      <c r="D152" s="11">
        <v>9.1</v>
      </c>
      <c r="E152" s="11">
        <v>8</v>
      </c>
      <c r="F152" s="11">
        <v>1</v>
      </c>
      <c r="G152" s="11">
        <v>2</v>
      </c>
      <c r="H152" s="28">
        <v>0.3</v>
      </c>
      <c r="I152" s="28">
        <f t="shared" si="14"/>
        <v>0</v>
      </c>
      <c r="K152"/>
      <c r="L152"/>
    </row>
    <row r="153" spans="1:12" x14ac:dyDescent="0.25">
      <c r="A153" s="33">
        <v>96</v>
      </c>
      <c r="B153">
        <v>10.77</v>
      </c>
      <c r="C153" s="11">
        <v>11</v>
      </c>
      <c r="D153" s="11">
        <v>8.1</v>
      </c>
      <c r="E153" s="11">
        <v>7</v>
      </c>
      <c r="F153" s="11">
        <v>1</v>
      </c>
      <c r="G153" s="11">
        <v>2</v>
      </c>
      <c r="H153" s="28">
        <v>0.2</v>
      </c>
      <c r="I153" s="28">
        <f t="shared" si="14"/>
        <v>0</v>
      </c>
      <c r="K153"/>
      <c r="L153"/>
    </row>
    <row r="154" spans="1:12" x14ac:dyDescent="0.25">
      <c r="A154" s="33">
        <v>97</v>
      </c>
      <c r="B154">
        <v>11.58</v>
      </c>
      <c r="C154" s="11">
        <v>11.5</v>
      </c>
      <c r="D154" s="11">
        <v>10.6</v>
      </c>
      <c r="E154" s="11">
        <v>9</v>
      </c>
      <c r="F154" s="11">
        <v>1</v>
      </c>
      <c r="G154" s="11">
        <v>2</v>
      </c>
      <c r="H154" s="28">
        <v>0.6</v>
      </c>
      <c r="I154" s="28">
        <f>IF(F154=2,H154*100/E154,)</f>
        <v>0</v>
      </c>
      <c r="K154"/>
      <c r="L154"/>
    </row>
    <row r="155" spans="1:12" x14ac:dyDescent="0.25">
      <c r="A155" s="33">
        <v>98</v>
      </c>
      <c r="B155">
        <v>11.209999999999999</v>
      </c>
      <c r="C155" s="11">
        <v>11</v>
      </c>
      <c r="D155" s="11">
        <v>8.6</v>
      </c>
      <c r="E155" s="41">
        <v>7.5</v>
      </c>
      <c r="F155" s="11">
        <v>1</v>
      </c>
      <c r="G155" s="11">
        <v>2</v>
      </c>
      <c r="H155" s="28">
        <v>0.7</v>
      </c>
      <c r="I155" s="28">
        <f>IF(F155=2,H155*100/E155,)</f>
        <v>0</v>
      </c>
      <c r="K155"/>
      <c r="L155"/>
    </row>
    <row r="156" spans="1:12" x14ac:dyDescent="0.25">
      <c r="A156" s="33">
        <v>99</v>
      </c>
      <c r="B156">
        <v>11.08</v>
      </c>
      <c r="C156" s="11">
        <v>11</v>
      </c>
      <c r="D156" s="41">
        <v>9</v>
      </c>
      <c r="E156" s="11">
        <v>8</v>
      </c>
      <c r="F156" s="11">
        <v>1</v>
      </c>
      <c r="G156" s="11">
        <v>2</v>
      </c>
      <c r="H156" s="28">
        <v>0.3</v>
      </c>
      <c r="I156" s="28">
        <f>IF(F156=2,H156*100/E156,)</f>
        <v>0</v>
      </c>
      <c r="K156"/>
      <c r="L156"/>
    </row>
    <row r="157" spans="1:12" x14ac:dyDescent="0.25">
      <c r="A157" s="33">
        <v>100</v>
      </c>
      <c r="B157">
        <v>12.459999999999999</v>
      </c>
      <c r="C157" s="11">
        <v>12.5</v>
      </c>
      <c r="D157" s="11">
        <v>11.9</v>
      </c>
      <c r="E157" s="11">
        <v>10.6</v>
      </c>
      <c r="F157" s="11">
        <v>1</v>
      </c>
      <c r="G157" s="11">
        <v>2</v>
      </c>
      <c r="H157" s="28">
        <v>0.4</v>
      </c>
      <c r="I157" s="28">
        <f>IF(F157=2,H157*100/E157,)</f>
        <v>0</v>
      </c>
      <c r="K157"/>
      <c r="L157"/>
    </row>
    <row r="158" spans="1:12" x14ac:dyDescent="0.25">
      <c r="A158" s="33">
        <v>101</v>
      </c>
      <c r="B158">
        <v>11.690000000000001</v>
      </c>
      <c r="C158" s="11">
        <v>11.5</v>
      </c>
      <c r="D158" s="11">
        <v>10.3</v>
      </c>
      <c r="E158" s="11">
        <v>9.1</v>
      </c>
      <c r="F158" s="11">
        <v>1</v>
      </c>
      <c r="G158" s="11">
        <v>2</v>
      </c>
      <c r="H158" s="28">
        <v>0.3</v>
      </c>
      <c r="I158" s="28">
        <f t="shared" ref="I158:I182" si="15">IF(F158=2,H158*100/E158,)</f>
        <v>0</v>
      </c>
      <c r="K158"/>
      <c r="L158"/>
    </row>
    <row r="159" spans="1:12" x14ac:dyDescent="0.25">
      <c r="A159" s="33">
        <v>102</v>
      </c>
      <c r="B159">
        <v>11.55</v>
      </c>
      <c r="C159" s="11">
        <v>11.5</v>
      </c>
      <c r="D159" s="11">
        <v>9.9</v>
      </c>
      <c r="E159" s="11">
        <v>8.8000000000000007</v>
      </c>
      <c r="F159" s="11">
        <v>1</v>
      </c>
      <c r="G159" s="11">
        <v>2</v>
      </c>
      <c r="H159" s="28">
        <v>0.2</v>
      </c>
      <c r="I159" s="28">
        <f t="shared" si="15"/>
        <v>0</v>
      </c>
      <c r="K159"/>
      <c r="L159"/>
    </row>
    <row r="160" spans="1:12" x14ac:dyDescent="0.25">
      <c r="A160" s="33">
        <v>103</v>
      </c>
      <c r="B160">
        <v>12.48</v>
      </c>
      <c r="C160" s="11">
        <v>12.5</v>
      </c>
      <c r="D160" s="11">
        <v>11.8</v>
      </c>
      <c r="E160" s="11">
        <v>10.4</v>
      </c>
      <c r="F160" s="11">
        <v>1</v>
      </c>
      <c r="G160" s="11">
        <v>2</v>
      </c>
      <c r="H160" s="28">
        <v>0.4</v>
      </c>
      <c r="I160" s="28">
        <f t="shared" si="15"/>
        <v>0</v>
      </c>
      <c r="K160"/>
      <c r="L160"/>
    </row>
    <row r="161" spans="1:12" x14ac:dyDescent="0.25">
      <c r="A161" s="33">
        <v>104</v>
      </c>
      <c r="B161">
        <v>11.74</v>
      </c>
      <c r="C161" s="11">
        <v>11.5</v>
      </c>
      <c r="D161" s="11">
        <v>11</v>
      </c>
      <c r="E161" s="11">
        <v>9.6999999999999993</v>
      </c>
      <c r="F161" s="11">
        <v>1</v>
      </c>
      <c r="G161" s="11">
        <v>2</v>
      </c>
      <c r="H161" s="28">
        <v>0.9</v>
      </c>
      <c r="I161" s="28">
        <f t="shared" si="15"/>
        <v>0</v>
      </c>
      <c r="K161"/>
      <c r="L161"/>
    </row>
    <row r="162" spans="1:12" x14ac:dyDescent="0.25">
      <c r="A162" s="33">
        <v>105</v>
      </c>
      <c r="B162">
        <v>12.35</v>
      </c>
      <c r="C162" s="11">
        <v>12.5</v>
      </c>
      <c r="D162" s="11">
        <v>11</v>
      </c>
      <c r="E162" s="11">
        <v>9.9</v>
      </c>
      <c r="F162" s="11">
        <v>1</v>
      </c>
      <c r="G162" s="11">
        <v>2</v>
      </c>
      <c r="H162" s="28">
        <v>0.5</v>
      </c>
      <c r="I162" s="28">
        <f t="shared" si="15"/>
        <v>0</v>
      </c>
      <c r="K162"/>
      <c r="L162"/>
    </row>
    <row r="163" spans="1:12" x14ac:dyDescent="0.25">
      <c r="A163" s="33">
        <v>106</v>
      </c>
      <c r="B163">
        <v>11.64</v>
      </c>
      <c r="C163" s="11">
        <v>11.5</v>
      </c>
      <c r="D163" s="11">
        <v>10</v>
      </c>
      <c r="E163" s="11">
        <v>8.6999999999999993</v>
      </c>
      <c r="F163" s="11">
        <v>1</v>
      </c>
      <c r="G163" s="11">
        <v>2</v>
      </c>
      <c r="H163" s="28">
        <v>0.3</v>
      </c>
      <c r="I163" s="28">
        <f t="shared" si="15"/>
        <v>0</v>
      </c>
      <c r="K163"/>
      <c r="L163"/>
    </row>
    <row r="164" spans="1:12" x14ac:dyDescent="0.25">
      <c r="A164" s="33">
        <v>107</v>
      </c>
      <c r="B164">
        <v>12.07</v>
      </c>
      <c r="C164" s="11">
        <v>12</v>
      </c>
      <c r="D164" s="11">
        <v>11.2</v>
      </c>
      <c r="E164" s="11">
        <v>10.199999999999999</v>
      </c>
      <c r="F164" s="11">
        <v>1</v>
      </c>
      <c r="G164" s="11">
        <v>2</v>
      </c>
      <c r="H164" s="28">
        <v>0.4</v>
      </c>
      <c r="I164" s="28">
        <f t="shared" si="15"/>
        <v>0</v>
      </c>
      <c r="K164"/>
      <c r="L164"/>
    </row>
    <row r="165" spans="1:12" x14ac:dyDescent="0.25">
      <c r="A165" s="33">
        <v>108</v>
      </c>
      <c r="B165">
        <v>11.82</v>
      </c>
      <c r="C165" s="11">
        <v>12</v>
      </c>
      <c r="D165" s="11">
        <v>11.3</v>
      </c>
      <c r="E165" s="11">
        <v>9.9</v>
      </c>
      <c r="F165" s="11">
        <v>1</v>
      </c>
      <c r="G165" s="11">
        <v>2</v>
      </c>
      <c r="H165" s="28">
        <v>0.7</v>
      </c>
      <c r="I165" s="28">
        <f t="shared" si="15"/>
        <v>0</v>
      </c>
      <c r="K165"/>
      <c r="L165"/>
    </row>
    <row r="166" spans="1:12" x14ac:dyDescent="0.25">
      <c r="A166" s="33">
        <v>109</v>
      </c>
      <c r="B166">
        <v>10.6</v>
      </c>
      <c r="C166" s="11">
        <v>10.5</v>
      </c>
      <c r="D166" s="11">
        <v>7.6</v>
      </c>
      <c r="E166" s="11">
        <v>6.5</v>
      </c>
      <c r="F166" s="11">
        <v>1</v>
      </c>
      <c r="G166" s="11">
        <v>2</v>
      </c>
      <c r="H166" s="28">
        <v>0.3</v>
      </c>
      <c r="I166" s="28">
        <f t="shared" si="15"/>
        <v>0</v>
      </c>
      <c r="K166"/>
      <c r="L166"/>
    </row>
    <row r="167" spans="1:12" x14ac:dyDescent="0.25">
      <c r="A167" s="33">
        <v>110</v>
      </c>
      <c r="B167">
        <v>12.07</v>
      </c>
      <c r="C167" s="11">
        <v>12</v>
      </c>
      <c r="D167" s="11">
        <v>11.5</v>
      </c>
      <c r="E167" s="11">
        <v>9.6999999999999993</v>
      </c>
      <c r="F167" s="11">
        <v>1</v>
      </c>
      <c r="G167" s="11">
        <v>2</v>
      </c>
      <c r="H167" s="28">
        <v>0.6</v>
      </c>
      <c r="I167" s="28">
        <f t="shared" si="15"/>
        <v>0</v>
      </c>
      <c r="K167"/>
      <c r="L167"/>
    </row>
    <row r="168" spans="1:12" x14ac:dyDescent="0.25">
      <c r="A168" s="33">
        <v>111</v>
      </c>
      <c r="B168">
        <v>11.27</v>
      </c>
      <c r="C168" s="11">
        <v>11.5</v>
      </c>
      <c r="D168" s="11">
        <v>9.6</v>
      </c>
      <c r="E168" s="11">
        <v>8.3000000000000007</v>
      </c>
      <c r="F168" s="11">
        <v>1</v>
      </c>
      <c r="G168" s="11">
        <v>2</v>
      </c>
      <c r="H168" s="28">
        <v>0.4</v>
      </c>
      <c r="I168" s="28">
        <f t="shared" si="15"/>
        <v>0</v>
      </c>
      <c r="K168"/>
      <c r="L168"/>
    </row>
    <row r="169" spans="1:12" x14ac:dyDescent="0.25">
      <c r="A169" s="33">
        <v>112</v>
      </c>
      <c r="B169">
        <v>12.040000000000001</v>
      </c>
      <c r="C169" s="11">
        <v>12</v>
      </c>
      <c r="D169" s="11">
        <v>11.4</v>
      </c>
      <c r="E169" s="11">
        <v>9.9</v>
      </c>
      <c r="F169" s="11">
        <v>1</v>
      </c>
      <c r="G169" s="11">
        <v>2</v>
      </c>
      <c r="H169" s="28">
        <v>0.7</v>
      </c>
      <c r="I169" s="28">
        <f t="shared" si="15"/>
        <v>0</v>
      </c>
      <c r="K169"/>
      <c r="L169"/>
    </row>
    <row r="170" spans="1:12" x14ac:dyDescent="0.25">
      <c r="A170" s="33">
        <v>113</v>
      </c>
      <c r="B170">
        <v>12.14</v>
      </c>
      <c r="C170" s="11">
        <v>12</v>
      </c>
      <c r="D170" s="11">
        <v>11.3</v>
      </c>
      <c r="E170" s="11">
        <v>10</v>
      </c>
      <c r="F170" s="11">
        <v>1</v>
      </c>
      <c r="G170" s="11">
        <v>2</v>
      </c>
      <c r="H170" s="28">
        <v>0.7</v>
      </c>
      <c r="I170" s="28">
        <f t="shared" si="15"/>
        <v>0</v>
      </c>
      <c r="K170"/>
      <c r="L170"/>
    </row>
    <row r="171" spans="1:12" x14ac:dyDescent="0.25">
      <c r="A171" s="33">
        <v>114</v>
      </c>
      <c r="B171">
        <v>11.870000000000001</v>
      </c>
      <c r="C171" s="11">
        <v>12</v>
      </c>
      <c r="D171" s="11">
        <v>9.6</v>
      </c>
      <c r="E171" s="11">
        <v>8.6</v>
      </c>
      <c r="F171" s="11">
        <v>1</v>
      </c>
      <c r="G171" s="11">
        <v>2</v>
      </c>
      <c r="H171" s="28">
        <v>0.4</v>
      </c>
      <c r="I171" s="28">
        <f t="shared" si="15"/>
        <v>0</v>
      </c>
      <c r="K171"/>
      <c r="L171"/>
    </row>
    <row r="172" spans="1:12" x14ac:dyDescent="0.25">
      <c r="A172" s="33">
        <v>115</v>
      </c>
      <c r="B172">
        <v>11.309999999999999</v>
      </c>
      <c r="C172" s="11">
        <v>11.5</v>
      </c>
      <c r="D172" s="11">
        <v>9.3000000000000007</v>
      </c>
      <c r="E172" s="11">
        <v>8.1999999999999993</v>
      </c>
      <c r="F172" s="11">
        <v>1</v>
      </c>
      <c r="G172" s="11">
        <v>2</v>
      </c>
      <c r="H172" s="28">
        <v>0.3</v>
      </c>
      <c r="I172" s="28">
        <f t="shared" si="15"/>
        <v>0</v>
      </c>
      <c r="K172"/>
      <c r="L172"/>
    </row>
    <row r="173" spans="1:12" x14ac:dyDescent="0.25">
      <c r="A173" s="33">
        <v>116</v>
      </c>
      <c r="B173">
        <v>12.830000000000002</v>
      </c>
      <c r="C173" s="11">
        <v>13</v>
      </c>
      <c r="D173" s="11">
        <v>13</v>
      </c>
      <c r="E173" s="11">
        <v>11.3</v>
      </c>
      <c r="F173" s="11">
        <v>1</v>
      </c>
      <c r="G173" s="11">
        <v>2</v>
      </c>
      <c r="H173" s="28">
        <v>0.7</v>
      </c>
      <c r="I173" s="28">
        <f t="shared" si="15"/>
        <v>0</v>
      </c>
      <c r="K173"/>
      <c r="L173"/>
    </row>
    <row r="174" spans="1:12" x14ac:dyDescent="0.25">
      <c r="A174" s="33">
        <v>117</v>
      </c>
      <c r="B174">
        <v>11.33</v>
      </c>
      <c r="C174" s="11">
        <v>11.5</v>
      </c>
      <c r="D174" s="11">
        <v>9.3000000000000007</v>
      </c>
      <c r="E174" s="11">
        <v>8.8000000000000007</v>
      </c>
      <c r="F174" s="11">
        <v>1</v>
      </c>
      <c r="G174" s="11">
        <v>2</v>
      </c>
      <c r="H174" s="28">
        <v>0.3</v>
      </c>
      <c r="I174" s="28">
        <f t="shared" si="15"/>
        <v>0</v>
      </c>
    </row>
    <row r="175" spans="1:12" x14ac:dyDescent="0.25">
      <c r="A175" s="33">
        <v>118</v>
      </c>
      <c r="B175">
        <v>11.370000000000001</v>
      </c>
      <c r="C175" s="11">
        <v>11.5</v>
      </c>
      <c r="D175" s="11">
        <v>9.6</v>
      </c>
      <c r="E175" s="11">
        <v>8.3000000000000007</v>
      </c>
      <c r="F175" s="11">
        <v>1</v>
      </c>
      <c r="G175" s="11">
        <v>2</v>
      </c>
      <c r="H175" s="28">
        <v>0.5</v>
      </c>
      <c r="I175" s="28">
        <f t="shared" si="15"/>
        <v>0</v>
      </c>
    </row>
    <row r="176" spans="1:12" x14ac:dyDescent="0.25">
      <c r="A176" s="33">
        <v>119</v>
      </c>
      <c r="B176">
        <v>11.97</v>
      </c>
      <c r="C176" s="11">
        <v>12</v>
      </c>
      <c r="D176" s="11">
        <v>11.3</v>
      </c>
      <c r="E176" s="11">
        <v>10</v>
      </c>
      <c r="F176" s="11">
        <v>1</v>
      </c>
      <c r="G176" s="11">
        <v>2</v>
      </c>
      <c r="H176" s="28">
        <v>0.5</v>
      </c>
      <c r="I176" s="28">
        <f t="shared" si="15"/>
        <v>0</v>
      </c>
    </row>
    <row r="177" spans="1:9" x14ac:dyDescent="0.25">
      <c r="A177" s="33">
        <v>120</v>
      </c>
      <c r="B177">
        <v>11.9</v>
      </c>
      <c r="C177" s="11">
        <v>12</v>
      </c>
      <c r="D177" s="11">
        <v>10.5</v>
      </c>
      <c r="E177" s="11">
        <v>9</v>
      </c>
      <c r="F177" s="11">
        <v>1</v>
      </c>
      <c r="G177" s="11">
        <v>2</v>
      </c>
      <c r="H177" s="28">
        <v>0.5</v>
      </c>
      <c r="I177" s="28">
        <f t="shared" si="15"/>
        <v>0</v>
      </c>
    </row>
    <row r="178" spans="1:9" x14ac:dyDescent="0.25">
      <c r="A178" s="33">
        <v>121</v>
      </c>
      <c r="B178">
        <v>10.84</v>
      </c>
      <c r="C178" s="11">
        <v>11</v>
      </c>
      <c r="D178" s="11">
        <v>8</v>
      </c>
      <c r="E178" s="11">
        <v>7.2</v>
      </c>
      <c r="F178" s="11">
        <v>1</v>
      </c>
      <c r="G178" s="11">
        <v>2</v>
      </c>
      <c r="H178" s="28">
        <v>0.3</v>
      </c>
      <c r="I178" s="28">
        <f t="shared" si="15"/>
        <v>0</v>
      </c>
    </row>
    <row r="179" spans="1:9" x14ac:dyDescent="0.25">
      <c r="A179" s="33">
        <v>122</v>
      </c>
      <c r="B179">
        <v>12.03</v>
      </c>
      <c r="C179" s="11">
        <v>12</v>
      </c>
      <c r="D179" s="11">
        <v>11.9</v>
      </c>
      <c r="E179" s="11">
        <v>10.7</v>
      </c>
      <c r="F179" s="11">
        <v>1</v>
      </c>
      <c r="G179" s="11">
        <v>2</v>
      </c>
      <c r="H179" s="28">
        <v>0.4</v>
      </c>
      <c r="I179" s="28">
        <f t="shared" si="15"/>
        <v>0</v>
      </c>
    </row>
    <row r="180" spans="1:9" x14ac:dyDescent="0.25">
      <c r="A180" s="33">
        <v>123</v>
      </c>
      <c r="B180">
        <v>12.3</v>
      </c>
      <c r="C180" s="11">
        <v>12.5</v>
      </c>
      <c r="D180" s="11">
        <v>11.4</v>
      </c>
      <c r="E180" s="11">
        <v>10.4</v>
      </c>
      <c r="F180" s="11">
        <v>1</v>
      </c>
      <c r="G180" s="11">
        <v>2</v>
      </c>
      <c r="H180" s="28">
        <v>0.6</v>
      </c>
      <c r="I180" s="28">
        <f t="shared" si="15"/>
        <v>0</v>
      </c>
    </row>
    <row r="181" spans="1:9" x14ac:dyDescent="0.25">
      <c r="A181" s="33">
        <v>124</v>
      </c>
      <c r="B181">
        <v>11.93</v>
      </c>
      <c r="C181" s="11">
        <v>12</v>
      </c>
      <c r="D181" s="11">
        <v>11.2</v>
      </c>
      <c r="E181" s="11">
        <v>10.199999999999999</v>
      </c>
      <c r="F181" s="11">
        <v>1</v>
      </c>
      <c r="G181" s="11">
        <v>2</v>
      </c>
      <c r="H181" s="28">
        <v>0.3</v>
      </c>
      <c r="I181" s="28">
        <f t="shared" si="15"/>
        <v>0</v>
      </c>
    </row>
    <row r="182" spans="1:9" x14ac:dyDescent="0.25">
      <c r="A182" s="33">
        <v>125</v>
      </c>
      <c r="B182">
        <v>12.34</v>
      </c>
      <c r="C182" s="11">
        <v>12.5</v>
      </c>
      <c r="D182" s="11">
        <v>11.8</v>
      </c>
      <c r="E182" s="11">
        <v>10.5</v>
      </c>
      <c r="F182" s="11">
        <v>1</v>
      </c>
      <c r="G182" s="11">
        <v>2</v>
      </c>
      <c r="H182" s="28">
        <v>0.3</v>
      </c>
      <c r="I182" s="28">
        <f t="shared" si="15"/>
        <v>0</v>
      </c>
    </row>
    <row r="183" spans="1:9" x14ac:dyDescent="0.25">
      <c r="A183" s="33">
        <v>126</v>
      </c>
      <c r="B183">
        <v>11.7</v>
      </c>
      <c r="C183" s="11">
        <v>11.5</v>
      </c>
      <c r="D183" s="11">
        <v>10.5</v>
      </c>
      <c r="E183" s="11">
        <v>9.3000000000000007</v>
      </c>
      <c r="F183" s="11">
        <v>1</v>
      </c>
      <c r="G183" s="11">
        <v>2</v>
      </c>
      <c r="H183" s="28">
        <v>0.4</v>
      </c>
      <c r="I183" s="56">
        <f t="shared" ref="I183:I207" si="16">IF(F183=2,H183*100/E183,)</f>
        <v>0</v>
      </c>
    </row>
    <row r="184" spans="1:9" x14ac:dyDescent="0.25">
      <c r="A184" s="33">
        <v>127</v>
      </c>
      <c r="B184">
        <v>11.8</v>
      </c>
      <c r="C184" s="11">
        <v>12</v>
      </c>
      <c r="D184" s="11">
        <v>10.199999999999999</v>
      </c>
      <c r="E184" s="11">
        <v>8.8000000000000007</v>
      </c>
      <c r="F184" s="11">
        <v>1</v>
      </c>
      <c r="G184" s="11">
        <v>2</v>
      </c>
      <c r="H184" s="28">
        <v>0.3</v>
      </c>
      <c r="I184" s="56">
        <f t="shared" si="16"/>
        <v>0</v>
      </c>
    </row>
    <row r="185" spans="1:9" x14ac:dyDescent="0.25">
      <c r="A185" s="33">
        <v>128</v>
      </c>
      <c r="B185">
        <v>12.02</v>
      </c>
      <c r="C185" s="11">
        <v>12</v>
      </c>
      <c r="D185" s="11">
        <v>11.2</v>
      </c>
      <c r="E185" s="11">
        <v>10</v>
      </c>
      <c r="F185" s="11">
        <v>1</v>
      </c>
      <c r="G185" s="11">
        <v>2</v>
      </c>
      <c r="H185" s="28">
        <v>0.5</v>
      </c>
      <c r="I185" s="56">
        <f t="shared" si="16"/>
        <v>0</v>
      </c>
    </row>
    <row r="186" spans="1:9" x14ac:dyDescent="0.25">
      <c r="A186" s="33">
        <v>129</v>
      </c>
      <c r="B186">
        <v>12.41</v>
      </c>
      <c r="C186" s="11">
        <v>12.5</v>
      </c>
      <c r="D186" s="11">
        <v>12.2</v>
      </c>
      <c r="E186" s="11">
        <v>10.6</v>
      </c>
      <c r="F186" s="11">
        <v>1</v>
      </c>
      <c r="G186" s="11">
        <v>2</v>
      </c>
      <c r="H186" s="28">
        <v>0.6</v>
      </c>
      <c r="I186" s="56">
        <f t="shared" si="16"/>
        <v>0</v>
      </c>
    </row>
    <row r="187" spans="1:9" x14ac:dyDescent="0.25">
      <c r="A187" s="33">
        <v>130</v>
      </c>
      <c r="B187">
        <v>12.190000000000001</v>
      </c>
      <c r="C187" s="11">
        <v>12</v>
      </c>
      <c r="D187" s="11">
        <v>11.6</v>
      </c>
      <c r="E187" s="11">
        <v>9.9</v>
      </c>
      <c r="F187" s="11">
        <v>1</v>
      </c>
      <c r="G187" s="11">
        <v>2</v>
      </c>
      <c r="H187" s="28">
        <v>0.9</v>
      </c>
      <c r="I187" s="56">
        <f t="shared" si="16"/>
        <v>0</v>
      </c>
    </row>
    <row r="188" spans="1:9" x14ac:dyDescent="0.25">
      <c r="A188" s="33">
        <v>131</v>
      </c>
      <c r="B188">
        <v>11.459999999999999</v>
      </c>
      <c r="C188" s="11">
        <v>11.5</v>
      </c>
      <c r="D188" s="11">
        <v>9.1999999999999993</v>
      </c>
      <c r="E188" s="11">
        <v>7.9</v>
      </c>
      <c r="F188" s="11">
        <v>1</v>
      </c>
      <c r="G188" s="11">
        <v>2</v>
      </c>
      <c r="H188" s="28">
        <v>0.5</v>
      </c>
      <c r="I188" s="56">
        <f t="shared" si="16"/>
        <v>0</v>
      </c>
    </row>
    <row r="189" spans="1:9" x14ac:dyDescent="0.25">
      <c r="A189" s="33">
        <v>132</v>
      </c>
      <c r="B189">
        <v>12.08</v>
      </c>
      <c r="C189" s="11">
        <v>12</v>
      </c>
      <c r="D189" s="11">
        <v>11.7</v>
      </c>
      <c r="E189" s="11">
        <v>10.4</v>
      </c>
      <c r="F189" s="11">
        <v>1</v>
      </c>
      <c r="G189" s="11">
        <v>2</v>
      </c>
      <c r="H189" s="28">
        <v>0.8</v>
      </c>
      <c r="I189" s="56">
        <f t="shared" si="16"/>
        <v>0</v>
      </c>
    </row>
    <row r="190" spans="1:9" x14ac:dyDescent="0.25">
      <c r="A190" s="33">
        <v>133</v>
      </c>
      <c r="B190">
        <v>11.24</v>
      </c>
      <c r="C190" s="11">
        <v>11</v>
      </c>
      <c r="D190" s="11">
        <v>8.6999999999999993</v>
      </c>
      <c r="E190" s="11">
        <v>7.6</v>
      </c>
      <c r="F190" s="11">
        <v>1</v>
      </c>
      <c r="G190" s="11">
        <v>2</v>
      </c>
      <c r="H190" s="28">
        <v>0.3</v>
      </c>
      <c r="I190" s="56">
        <f t="shared" si="16"/>
        <v>0</v>
      </c>
    </row>
    <row r="191" spans="1:9" x14ac:dyDescent="0.25">
      <c r="A191" s="33">
        <v>134</v>
      </c>
      <c r="B191">
        <v>12.040000000000001</v>
      </c>
      <c r="C191" s="11">
        <v>12</v>
      </c>
      <c r="D191" s="11">
        <v>11</v>
      </c>
      <c r="E191" s="11">
        <v>9.9</v>
      </c>
      <c r="F191" s="11">
        <v>1</v>
      </c>
      <c r="G191" s="11">
        <v>2</v>
      </c>
      <c r="H191" s="28">
        <v>0.4</v>
      </c>
      <c r="I191" s="56">
        <f t="shared" si="16"/>
        <v>0</v>
      </c>
    </row>
    <row r="192" spans="1:9" x14ac:dyDescent="0.25">
      <c r="A192" s="33">
        <v>135</v>
      </c>
      <c r="B192">
        <v>13.11</v>
      </c>
      <c r="C192" s="11">
        <v>13</v>
      </c>
      <c r="D192" s="11">
        <v>13</v>
      </c>
      <c r="E192" s="11">
        <v>11.8</v>
      </c>
      <c r="F192" s="11">
        <v>1</v>
      </c>
      <c r="G192" s="11">
        <v>2</v>
      </c>
      <c r="H192" s="28">
        <v>0.6</v>
      </c>
      <c r="I192" s="56">
        <f t="shared" si="16"/>
        <v>0</v>
      </c>
    </row>
    <row r="193" spans="1:9" x14ac:dyDescent="0.25">
      <c r="A193" s="33">
        <v>136</v>
      </c>
      <c r="B193">
        <v>12</v>
      </c>
      <c r="C193" s="11">
        <v>12</v>
      </c>
      <c r="D193" s="11">
        <v>10.4</v>
      </c>
      <c r="E193" s="11">
        <v>9.3000000000000007</v>
      </c>
      <c r="F193" s="11">
        <v>1</v>
      </c>
      <c r="G193" s="11">
        <v>2</v>
      </c>
      <c r="H193" s="28">
        <v>0.5</v>
      </c>
      <c r="I193" s="56">
        <f t="shared" si="16"/>
        <v>0</v>
      </c>
    </row>
    <row r="194" spans="1:9" x14ac:dyDescent="0.25">
      <c r="A194" s="33">
        <v>137</v>
      </c>
      <c r="B194">
        <v>12.1</v>
      </c>
      <c r="C194" s="11">
        <v>12</v>
      </c>
      <c r="D194" s="11">
        <v>11</v>
      </c>
      <c r="E194" s="11">
        <v>9.6999999999999993</v>
      </c>
      <c r="F194" s="11">
        <v>1</v>
      </c>
      <c r="G194" s="11">
        <v>2</v>
      </c>
      <c r="H194" s="28">
        <v>0.7</v>
      </c>
      <c r="I194" s="56">
        <f t="shared" si="16"/>
        <v>0</v>
      </c>
    </row>
    <row r="195" spans="1:9" x14ac:dyDescent="0.25">
      <c r="A195" s="33">
        <v>138</v>
      </c>
      <c r="B195">
        <v>11.75</v>
      </c>
      <c r="C195" s="11">
        <v>12</v>
      </c>
      <c r="D195" s="11">
        <v>10.5</v>
      </c>
      <c r="E195" s="11">
        <v>9</v>
      </c>
      <c r="F195" s="11">
        <v>1</v>
      </c>
      <c r="G195" s="11">
        <v>2</v>
      </c>
      <c r="H195" s="28">
        <v>0.2</v>
      </c>
      <c r="I195" s="56">
        <f t="shared" si="16"/>
        <v>0</v>
      </c>
    </row>
    <row r="196" spans="1:9" x14ac:dyDescent="0.25">
      <c r="A196" s="33">
        <v>139</v>
      </c>
      <c r="B196">
        <v>11.84</v>
      </c>
      <c r="C196" s="11">
        <v>12</v>
      </c>
      <c r="D196" s="11">
        <v>10.8</v>
      </c>
      <c r="E196" s="11">
        <v>9.6</v>
      </c>
      <c r="F196" s="11">
        <v>1</v>
      </c>
      <c r="G196" s="11">
        <v>2</v>
      </c>
      <c r="H196" s="28">
        <v>0.4</v>
      </c>
      <c r="I196" s="56">
        <f t="shared" si="16"/>
        <v>0</v>
      </c>
    </row>
    <row r="197" spans="1:9" x14ac:dyDescent="0.25">
      <c r="A197" s="33">
        <v>140</v>
      </c>
      <c r="B197">
        <v>12.059999999999999</v>
      </c>
      <c r="C197" s="11">
        <v>12</v>
      </c>
      <c r="D197" s="11">
        <v>11.7</v>
      </c>
      <c r="E197" s="11">
        <v>10.1</v>
      </c>
      <c r="F197" s="11">
        <v>1</v>
      </c>
      <c r="G197" s="11">
        <v>2</v>
      </c>
      <c r="H197" s="28">
        <v>0.6</v>
      </c>
      <c r="I197" s="56">
        <f t="shared" si="16"/>
        <v>0</v>
      </c>
    </row>
    <row r="198" spans="1:9" x14ac:dyDescent="0.25">
      <c r="A198" s="33">
        <v>141</v>
      </c>
      <c r="B198">
        <v>12.120000000000001</v>
      </c>
      <c r="C198" s="11">
        <v>12</v>
      </c>
      <c r="D198" s="11">
        <v>10.6</v>
      </c>
      <c r="E198" s="11">
        <v>9.6999999999999993</v>
      </c>
      <c r="F198" s="11">
        <v>1</v>
      </c>
      <c r="G198" s="11">
        <v>2</v>
      </c>
      <c r="H198" s="28">
        <v>0.5</v>
      </c>
      <c r="I198" s="56">
        <f t="shared" si="16"/>
        <v>0</v>
      </c>
    </row>
    <row r="199" spans="1:9" x14ac:dyDescent="0.25">
      <c r="A199" s="33">
        <v>142</v>
      </c>
      <c r="B199">
        <v>11.870000000000001</v>
      </c>
      <c r="C199" s="11">
        <v>12</v>
      </c>
      <c r="D199" s="11">
        <v>10.9</v>
      </c>
      <c r="E199" s="11">
        <v>9.5</v>
      </c>
      <c r="F199" s="11">
        <v>1</v>
      </c>
      <c r="G199" s="11">
        <v>2</v>
      </c>
      <c r="H199" s="28">
        <v>0.4</v>
      </c>
      <c r="I199" s="56">
        <f t="shared" si="16"/>
        <v>0</v>
      </c>
    </row>
    <row r="200" spans="1:9" x14ac:dyDescent="0.25">
      <c r="A200" s="33">
        <v>143</v>
      </c>
      <c r="B200">
        <v>11.95</v>
      </c>
      <c r="C200" s="11">
        <v>12</v>
      </c>
      <c r="D200" s="11">
        <v>10.4</v>
      </c>
      <c r="E200" s="11">
        <v>9.1999999999999993</v>
      </c>
      <c r="F200" s="11">
        <v>1</v>
      </c>
      <c r="G200" s="11">
        <v>2</v>
      </c>
      <c r="H200" s="28">
        <v>0.3</v>
      </c>
      <c r="I200" s="56">
        <f t="shared" si="16"/>
        <v>0</v>
      </c>
    </row>
    <row r="201" spans="1:9" x14ac:dyDescent="0.25">
      <c r="A201" s="33">
        <v>144</v>
      </c>
      <c r="B201">
        <v>11.85</v>
      </c>
      <c r="C201" s="11">
        <v>12</v>
      </c>
      <c r="D201" s="11">
        <v>10.8</v>
      </c>
      <c r="E201" s="11">
        <v>9.3000000000000007</v>
      </c>
      <c r="F201" s="11">
        <v>1</v>
      </c>
      <c r="G201" s="11">
        <v>2</v>
      </c>
      <c r="H201" s="28">
        <v>0.5</v>
      </c>
      <c r="I201" s="56">
        <f t="shared" si="16"/>
        <v>0</v>
      </c>
    </row>
    <row r="202" spans="1:9" x14ac:dyDescent="0.25">
      <c r="A202" s="33">
        <v>145</v>
      </c>
      <c r="B202">
        <v>11.709999999999999</v>
      </c>
      <c r="C202" s="11">
        <v>11.5</v>
      </c>
      <c r="D202" s="11">
        <v>10.3</v>
      </c>
      <c r="E202" s="11">
        <v>9</v>
      </c>
      <c r="F202" s="11">
        <v>1</v>
      </c>
      <c r="G202" s="11">
        <v>2</v>
      </c>
      <c r="H202" s="28">
        <v>0.6</v>
      </c>
      <c r="I202" s="56">
        <f t="shared" si="16"/>
        <v>0</v>
      </c>
    </row>
    <row r="203" spans="1:9" x14ac:dyDescent="0.25">
      <c r="A203" s="33">
        <v>146</v>
      </c>
      <c r="B203">
        <v>11.73</v>
      </c>
      <c r="C203" s="11">
        <v>11.5</v>
      </c>
      <c r="D203" s="11">
        <v>10.8</v>
      </c>
      <c r="E203" s="11">
        <v>9.4</v>
      </c>
      <c r="F203" s="11">
        <v>1</v>
      </c>
      <c r="G203" s="11">
        <v>2</v>
      </c>
      <c r="H203" s="28">
        <v>0.7</v>
      </c>
      <c r="I203" s="56">
        <f t="shared" si="16"/>
        <v>0</v>
      </c>
    </row>
    <row r="204" spans="1:9" x14ac:dyDescent="0.25">
      <c r="A204" s="33">
        <v>147</v>
      </c>
      <c r="B204">
        <v>12.23</v>
      </c>
      <c r="C204" s="11">
        <v>12</v>
      </c>
      <c r="D204" s="11">
        <v>10.7</v>
      </c>
      <c r="E204" s="11">
        <v>9.1999999999999993</v>
      </c>
      <c r="F204" s="11">
        <v>1</v>
      </c>
      <c r="G204" s="11">
        <v>2</v>
      </c>
      <c r="H204" s="28">
        <v>0.7</v>
      </c>
      <c r="I204" s="56">
        <f t="shared" si="16"/>
        <v>0</v>
      </c>
    </row>
    <row r="205" spans="1:9" x14ac:dyDescent="0.25">
      <c r="A205" s="33">
        <v>148</v>
      </c>
      <c r="B205">
        <v>11.17</v>
      </c>
      <c r="C205" s="11">
        <v>11</v>
      </c>
      <c r="D205" s="11">
        <v>8.4</v>
      </c>
      <c r="E205" s="11">
        <v>7.8</v>
      </c>
      <c r="F205" s="11">
        <v>1</v>
      </c>
      <c r="G205" s="11">
        <v>2</v>
      </c>
      <c r="H205" s="28">
        <v>0.2</v>
      </c>
      <c r="I205" s="56">
        <f t="shared" si="16"/>
        <v>0</v>
      </c>
    </row>
    <row r="206" spans="1:9" x14ac:dyDescent="0.25">
      <c r="A206" s="33">
        <v>149</v>
      </c>
      <c r="B206">
        <v>11.879999999999999</v>
      </c>
      <c r="C206" s="11">
        <v>12</v>
      </c>
      <c r="D206" s="11">
        <v>11.4</v>
      </c>
      <c r="E206" s="11">
        <v>9.6999999999999993</v>
      </c>
      <c r="F206" s="11">
        <v>1</v>
      </c>
      <c r="G206" s="11">
        <v>2</v>
      </c>
      <c r="H206" s="28">
        <v>0.6</v>
      </c>
      <c r="I206" s="56">
        <f t="shared" si="16"/>
        <v>0</v>
      </c>
    </row>
    <row r="207" spans="1:9" x14ac:dyDescent="0.25">
      <c r="A207" s="33">
        <v>150</v>
      </c>
      <c r="B207">
        <v>12.16</v>
      </c>
      <c r="C207" s="11">
        <v>12</v>
      </c>
      <c r="D207" s="11">
        <v>11.4</v>
      </c>
      <c r="E207" s="11">
        <v>9.8000000000000007</v>
      </c>
      <c r="F207" s="11">
        <v>1</v>
      </c>
      <c r="G207" s="11">
        <v>2</v>
      </c>
      <c r="H207" s="28">
        <v>0.7</v>
      </c>
      <c r="I207" s="56">
        <f t="shared" si="16"/>
        <v>0</v>
      </c>
    </row>
    <row r="208" spans="1:9" x14ac:dyDescent="0.25">
      <c r="A208" s="33">
        <v>151</v>
      </c>
      <c r="B208">
        <v>12.24</v>
      </c>
      <c r="C208" s="11">
        <v>12</v>
      </c>
      <c r="D208" s="11">
        <v>11.9</v>
      </c>
      <c r="E208" s="11">
        <v>10.3</v>
      </c>
      <c r="F208" s="11">
        <v>1</v>
      </c>
      <c r="G208" s="11">
        <v>2</v>
      </c>
      <c r="H208" s="28">
        <v>0.6</v>
      </c>
      <c r="I208" s="56">
        <f t="shared" ref="I208:I232" si="17">IF(F208=2,H208*100/E208,)</f>
        <v>0</v>
      </c>
    </row>
    <row r="209" spans="1:9" x14ac:dyDescent="0.25">
      <c r="A209" s="33">
        <v>152</v>
      </c>
      <c r="B209">
        <v>12.27</v>
      </c>
      <c r="C209" s="11">
        <v>12.5</v>
      </c>
      <c r="D209" s="11">
        <v>11.4</v>
      </c>
      <c r="E209" s="11">
        <v>10.199999999999999</v>
      </c>
      <c r="F209" s="11">
        <v>1</v>
      </c>
      <c r="G209" s="11">
        <v>2</v>
      </c>
      <c r="H209" s="28">
        <v>0.7</v>
      </c>
      <c r="I209" s="56">
        <f t="shared" si="17"/>
        <v>0</v>
      </c>
    </row>
    <row r="210" spans="1:9" x14ac:dyDescent="0.25">
      <c r="A210" s="33">
        <v>153</v>
      </c>
      <c r="B210">
        <v>12.22</v>
      </c>
      <c r="C210" s="11">
        <v>12</v>
      </c>
      <c r="D210" s="11">
        <v>12.1</v>
      </c>
      <c r="E210" s="11">
        <v>10.6</v>
      </c>
      <c r="F210" s="11">
        <v>1</v>
      </c>
      <c r="G210" s="11">
        <v>2</v>
      </c>
      <c r="H210" s="28">
        <v>0.4</v>
      </c>
      <c r="I210" s="56">
        <f t="shared" si="17"/>
        <v>0</v>
      </c>
    </row>
    <row r="211" spans="1:9" x14ac:dyDescent="0.25">
      <c r="A211" s="33">
        <v>154</v>
      </c>
      <c r="B211">
        <v>12.209999999999999</v>
      </c>
      <c r="C211" s="11">
        <v>12</v>
      </c>
      <c r="D211" s="11">
        <v>11.3</v>
      </c>
      <c r="E211" s="11">
        <v>9.6</v>
      </c>
      <c r="F211" s="11">
        <v>1</v>
      </c>
      <c r="G211" s="11">
        <v>2</v>
      </c>
      <c r="H211" s="28">
        <v>0.8</v>
      </c>
      <c r="I211" s="56">
        <f t="shared" si="17"/>
        <v>0</v>
      </c>
    </row>
    <row r="212" spans="1:9" x14ac:dyDescent="0.25">
      <c r="A212" s="33">
        <v>155</v>
      </c>
      <c r="B212">
        <v>11.879999999999999</v>
      </c>
      <c r="C212" s="11">
        <v>12</v>
      </c>
      <c r="D212" s="11">
        <v>11.1</v>
      </c>
      <c r="E212" s="11">
        <v>10.5</v>
      </c>
      <c r="F212" s="11">
        <v>1</v>
      </c>
      <c r="G212" s="11">
        <v>2</v>
      </c>
      <c r="H212" s="28">
        <v>0.4</v>
      </c>
      <c r="I212" s="56">
        <f t="shared" si="17"/>
        <v>0</v>
      </c>
    </row>
    <row r="213" spans="1:9" x14ac:dyDescent="0.25">
      <c r="A213" s="33">
        <v>156</v>
      </c>
      <c r="B213">
        <v>12.1</v>
      </c>
      <c r="C213" s="11">
        <v>12</v>
      </c>
      <c r="D213" s="11">
        <v>11.7</v>
      </c>
      <c r="E213" s="11">
        <v>10.5</v>
      </c>
      <c r="F213" s="11">
        <v>1</v>
      </c>
      <c r="G213" s="11">
        <v>2</v>
      </c>
      <c r="H213" s="28">
        <v>0.6</v>
      </c>
      <c r="I213" s="56">
        <f t="shared" si="17"/>
        <v>0</v>
      </c>
    </row>
    <row r="214" spans="1:9" x14ac:dyDescent="0.25">
      <c r="A214" s="33">
        <v>157</v>
      </c>
      <c r="B214">
        <v>11.52</v>
      </c>
      <c r="C214" s="11">
        <v>11.5</v>
      </c>
      <c r="D214" s="11">
        <v>9.9</v>
      </c>
      <c r="E214" s="11">
        <v>8.8000000000000007</v>
      </c>
      <c r="F214" s="11">
        <v>1</v>
      </c>
      <c r="G214" s="11">
        <v>2</v>
      </c>
      <c r="H214" s="28">
        <v>0.3</v>
      </c>
      <c r="I214" s="56">
        <f t="shared" si="17"/>
        <v>0</v>
      </c>
    </row>
    <row r="215" spans="1:9" x14ac:dyDescent="0.25">
      <c r="A215" s="33">
        <v>158</v>
      </c>
      <c r="B215">
        <v>11.57</v>
      </c>
      <c r="C215" s="11">
        <v>11.5</v>
      </c>
      <c r="D215" s="11">
        <v>10.9</v>
      </c>
      <c r="E215" s="11">
        <v>9.4</v>
      </c>
      <c r="F215" s="11">
        <v>1</v>
      </c>
      <c r="G215" s="11">
        <v>2</v>
      </c>
      <c r="H215" s="28">
        <v>0.6</v>
      </c>
      <c r="I215" s="56">
        <f t="shared" si="17"/>
        <v>0</v>
      </c>
    </row>
    <row r="216" spans="1:9" x14ac:dyDescent="0.25">
      <c r="A216" s="33">
        <v>159</v>
      </c>
      <c r="B216">
        <v>11.43</v>
      </c>
      <c r="C216" s="11">
        <v>11.5</v>
      </c>
      <c r="D216" s="11">
        <v>10.3</v>
      </c>
      <c r="E216" s="11">
        <v>9.3000000000000007</v>
      </c>
      <c r="F216" s="11">
        <v>1</v>
      </c>
      <c r="G216" s="11">
        <v>2</v>
      </c>
      <c r="H216" s="28">
        <v>0.4</v>
      </c>
      <c r="I216" s="56">
        <f t="shared" si="17"/>
        <v>0</v>
      </c>
    </row>
    <row r="217" spans="1:9" x14ac:dyDescent="0.25">
      <c r="A217" s="33">
        <v>160</v>
      </c>
      <c r="B217">
        <v>11.2</v>
      </c>
      <c r="C217" s="11">
        <v>11</v>
      </c>
      <c r="D217" s="11">
        <v>9.1</v>
      </c>
      <c r="E217" s="11">
        <v>8</v>
      </c>
      <c r="F217" s="11">
        <v>1</v>
      </c>
      <c r="G217" s="11">
        <v>2</v>
      </c>
      <c r="H217" s="28">
        <v>0.2</v>
      </c>
      <c r="I217" s="56">
        <f t="shared" si="17"/>
        <v>0</v>
      </c>
    </row>
    <row r="218" spans="1:9" x14ac:dyDescent="0.25">
      <c r="A218" s="33">
        <v>161</v>
      </c>
      <c r="B218">
        <v>12.55</v>
      </c>
      <c r="C218" s="11">
        <v>12.5</v>
      </c>
      <c r="D218" s="11">
        <v>11.9</v>
      </c>
      <c r="E218" s="11">
        <v>10.8</v>
      </c>
      <c r="F218" s="11">
        <v>1</v>
      </c>
      <c r="G218" s="11">
        <v>2</v>
      </c>
      <c r="H218" s="28">
        <v>0.3</v>
      </c>
      <c r="I218" s="56">
        <f t="shared" si="17"/>
        <v>0</v>
      </c>
    </row>
    <row r="219" spans="1:9" x14ac:dyDescent="0.25">
      <c r="A219" s="33">
        <v>162</v>
      </c>
      <c r="B219">
        <v>12.75</v>
      </c>
      <c r="C219" s="11">
        <v>13</v>
      </c>
      <c r="D219" s="11">
        <v>12.5</v>
      </c>
      <c r="E219" s="11">
        <v>10.8</v>
      </c>
      <c r="F219" s="11">
        <v>1</v>
      </c>
      <c r="G219" s="11">
        <v>2</v>
      </c>
      <c r="H219" s="28">
        <v>0.3</v>
      </c>
      <c r="I219" s="56">
        <f t="shared" si="17"/>
        <v>0</v>
      </c>
    </row>
    <row r="220" spans="1:9" x14ac:dyDescent="0.25">
      <c r="A220" s="33">
        <v>163</v>
      </c>
      <c r="B220">
        <v>12.88</v>
      </c>
      <c r="C220" s="11">
        <v>13</v>
      </c>
      <c r="D220" s="11">
        <v>13.7</v>
      </c>
      <c r="E220" s="11">
        <v>12.7</v>
      </c>
      <c r="F220" s="11">
        <v>1</v>
      </c>
      <c r="G220" s="11">
        <v>2</v>
      </c>
      <c r="H220" s="28">
        <v>0.6</v>
      </c>
      <c r="I220" s="56">
        <f t="shared" si="17"/>
        <v>0</v>
      </c>
    </row>
    <row r="221" spans="1:9" x14ac:dyDescent="0.25">
      <c r="A221" s="33">
        <v>164</v>
      </c>
      <c r="B221">
        <v>12.379999999999999</v>
      </c>
      <c r="C221" s="11">
        <v>12.5</v>
      </c>
      <c r="D221" s="11">
        <v>12</v>
      </c>
      <c r="E221" s="11">
        <v>10.6</v>
      </c>
      <c r="F221" s="11">
        <v>1</v>
      </c>
      <c r="G221" s="11">
        <v>2</v>
      </c>
      <c r="H221" s="28">
        <v>0.5</v>
      </c>
      <c r="I221" s="56">
        <f t="shared" si="17"/>
        <v>0</v>
      </c>
    </row>
    <row r="222" spans="1:9" x14ac:dyDescent="0.25">
      <c r="A222" s="33">
        <v>165</v>
      </c>
      <c r="B222">
        <v>11.22</v>
      </c>
      <c r="C222" s="11">
        <v>11</v>
      </c>
      <c r="D222" s="11">
        <v>9.6999999999999993</v>
      </c>
      <c r="E222" s="11">
        <v>8.3000000000000007</v>
      </c>
      <c r="F222" s="11">
        <v>1</v>
      </c>
      <c r="G222" s="11">
        <v>2</v>
      </c>
      <c r="H222" s="28">
        <v>0.4</v>
      </c>
      <c r="I222" s="56">
        <f t="shared" si="17"/>
        <v>0</v>
      </c>
    </row>
    <row r="223" spans="1:9" x14ac:dyDescent="0.25">
      <c r="A223" s="33">
        <v>166</v>
      </c>
      <c r="B223">
        <v>12.2</v>
      </c>
      <c r="C223" s="11">
        <v>12</v>
      </c>
      <c r="D223" s="11">
        <v>11.7</v>
      </c>
      <c r="E223" s="11">
        <v>10.199999999999999</v>
      </c>
      <c r="F223" s="11">
        <v>1</v>
      </c>
      <c r="G223" s="11">
        <v>2</v>
      </c>
      <c r="H223" s="28">
        <v>0.4</v>
      </c>
      <c r="I223" s="56">
        <f t="shared" si="17"/>
        <v>0</v>
      </c>
    </row>
    <row r="224" spans="1:9" x14ac:dyDescent="0.25">
      <c r="A224" s="33">
        <v>167</v>
      </c>
      <c r="B224">
        <v>11.41</v>
      </c>
      <c r="C224" s="11">
        <v>11.5</v>
      </c>
      <c r="D224" s="11">
        <v>9.5</v>
      </c>
      <c r="E224" s="11">
        <v>8.3000000000000007</v>
      </c>
      <c r="F224" s="11">
        <v>1</v>
      </c>
      <c r="G224" s="11">
        <v>2</v>
      </c>
      <c r="H224" s="28">
        <v>0.6</v>
      </c>
      <c r="I224" s="56">
        <f t="shared" si="17"/>
        <v>0</v>
      </c>
    </row>
    <row r="225" spans="1:9" x14ac:dyDescent="0.25">
      <c r="A225" s="33">
        <v>168</v>
      </c>
      <c r="B225">
        <v>12.3</v>
      </c>
      <c r="C225" s="11">
        <v>12.5</v>
      </c>
      <c r="D225" s="11">
        <v>12.6</v>
      </c>
      <c r="E225" s="11">
        <v>11</v>
      </c>
      <c r="F225" s="11">
        <v>1</v>
      </c>
      <c r="G225" s="11">
        <v>2</v>
      </c>
      <c r="H225" s="28">
        <v>0.6</v>
      </c>
      <c r="I225" s="56">
        <f t="shared" si="17"/>
        <v>0</v>
      </c>
    </row>
    <row r="226" spans="1:9" x14ac:dyDescent="0.25">
      <c r="A226" s="33">
        <v>169</v>
      </c>
      <c r="B226">
        <v>12.440000000000001</v>
      </c>
      <c r="C226" s="11">
        <v>12.5</v>
      </c>
      <c r="D226" s="11">
        <v>12.5</v>
      </c>
      <c r="E226" s="11">
        <v>10.8</v>
      </c>
      <c r="F226" s="11">
        <v>1</v>
      </c>
      <c r="G226" s="11">
        <v>2</v>
      </c>
      <c r="H226" s="28">
        <v>0.9</v>
      </c>
      <c r="I226" s="56">
        <f t="shared" si="17"/>
        <v>0</v>
      </c>
    </row>
    <row r="227" spans="1:9" x14ac:dyDescent="0.25">
      <c r="A227" s="33">
        <v>170</v>
      </c>
      <c r="B227">
        <v>12.129999999999999</v>
      </c>
      <c r="C227" s="11">
        <v>12</v>
      </c>
      <c r="D227" s="11">
        <v>11.3</v>
      </c>
      <c r="E227" s="11">
        <v>10</v>
      </c>
      <c r="F227" s="11">
        <v>1</v>
      </c>
      <c r="G227" s="11">
        <v>2</v>
      </c>
      <c r="H227" s="28">
        <v>0.4</v>
      </c>
      <c r="I227" s="56">
        <f t="shared" si="17"/>
        <v>0</v>
      </c>
    </row>
    <row r="228" spans="1:9" x14ac:dyDescent="0.25">
      <c r="A228" s="33">
        <v>171</v>
      </c>
      <c r="B228">
        <v>11.48</v>
      </c>
      <c r="C228" s="11">
        <v>11.5</v>
      </c>
      <c r="D228" s="11">
        <v>9.8000000000000007</v>
      </c>
      <c r="E228" s="11">
        <v>8.6999999999999993</v>
      </c>
      <c r="F228" s="11">
        <v>1</v>
      </c>
      <c r="G228" s="11">
        <v>2</v>
      </c>
      <c r="H228" s="28">
        <v>0.3</v>
      </c>
      <c r="I228" s="56">
        <f t="shared" si="17"/>
        <v>0</v>
      </c>
    </row>
    <row r="229" spans="1:9" x14ac:dyDescent="0.25">
      <c r="A229" s="33">
        <v>172</v>
      </c>
      <c r="B229">
        <v>11.709999999999999</v>
      </c>
      <c r="C229" s="11">
        <v>11.5</v>
      </c>
      <c r="D229" s="11">
        <v>10.6</v>
      </c>
      <c r="E229" s="11">
        <v>9.1</v>
      </c>
      <c r="F229" s="11">
        <v>1</v>
      </c>
      <c r="G229" s="11">
        <v>2</v>
      </c>
      <c r="H229" s="28">
        <v>0.7</v>
      </c>
      <c r="I229" s="56">
        <f t="shared" si="17"/>
        <v>0</v>
      </c>
    </row>
    <row r="230" spans="1:9" x14ac:dyDescent="0.25">
      <c r="A230" s="33">
        <v>173</v>
      </c>
      <c r="B230">
        <v>11.74</v>
      </c>
      <c r="C230" s="11">
        <v>11.5</v>
      </c>
      <c r="D230" s="11">
        <v>10.7</v>
      </c>
      <c r="E230" s="11">
        <v>9.4</v>
      </c>
      <c r="F230" s="11">
        <v>1</v>
      </c>
      <c r="G230" s="11">
        <v>2</v>
      </c>
      <c r="H230" s="28">
        <v>0.4</v>
      </c>
      <c r="I230" s="56">
        <f t="shared" si="17"/>
        <v>0</v>
      </c>
    </row>
    <row r="231" spans="1:9" x14ac:dyDescent="0.25">
      <c r="A231" s="33">
        <v>174</v>
      </c>
      <c r="B231">
        <v>11.65</v>
      </c>
      <c r="C231" s="11">
        <v>11.5</v>
      </c>
      <c r="D231" s="11">
        <v>10.3</v>
      </c>
      <c r="E231" s="11">
        <v>8.9</v>
      </c>
      <c r="F231" s="11">
        <v>1</v>
      </c>
      <c r="G231" s="11">
        <v>2</v>
      </c>
      <c r="H231" s="28">
        <v>1</v>
      </c>
      <c r="I231" s="56">
        <f t="shared" si="17"/>
        <v>0</v>
      </c>
    </row>
    <row r="232" spans="1:9" x14ac:dyDescent="0.25">
      <c r="A232" s="33">
        <v>175</v>
      </c>
      <c r="B232">
        <v>8.7200000000000006</v>
      </c>
      <c r="C232" s="11">
        <v>8.5</v>
      </c>
      <c r="D232" s="11">
        <v>4.3</v>
      </c>
      <c r="E232" s="11">
        <v>3.8</v>
      </c>
      <c r="F232" s="11">
        <v>2</v>
      </c>
      <c r="G232" s="11">
        <v>2</v>
      </c>
      <c r="H232" s="28">
        <v>0.1</v>
      </c>
      <c r="I232" s="56">
        <f t="shared" si="17"/>
        <v>2.6315789473684212</v>
      </c>
    </row>
    <row r="233" spans="1:9" x14ac:dyDescent="0.25">
      <c r="A233" s="33">
        <v>176</v>
      </c>
      <c r="B233">
        <v>11.379999999999999</v>
      </c>
      <c r="C233" s="11">
        <v>11.5</v>
      </c>
      <c r="D233" s="11">
        <v>10</v>
      </c>
      <c r="E233" s="11">
        <v>8.6</v>
      </c>
      <c r="F233" s="11">
        <v>2</v>
      </c>
      <c r="G233" s="11">
        <v>2</v>
      </c>
      <c r="H233" s="28">
        <v>0.1</v>
      </c>
      <c r="I233" s="56">
        <f t="shared" ref="I233:I257" si="18">IF(F233=2,H233*100/E233,)</f>
        <v>1.1627906976744187</v>
      </c>
    </row>
    <row r="234" spans="1:9" x14ac:dyDescent="0.25">
      <c r="A234" s="33">
        <v>177</v>
      </c>
      <c r="B234">
        <v>13.16</v>
      </c>
      <c r="C234" s="11">
        <v>13</v>
      </c>
      <c r="D234" s="11">
        <v>14.6</v>
      </c>
      <c r="E234" s="11">
        <v>13.3</v>
      </c>
      <c r="F234" s="11">
        <v>2</v>
      </c>
      <c r="G234" s="11">
        <v>2</v>
      </c>
      <c r="H234" s="28">
        <v>0.2</v>
      </c>
      <c r="I234" s="56">
        <f t="shared" si="18"/>
        <v>1.5037593984962405</v>
      </c>
    </row>
    <row r="235" spans="1:9" x14ac:dyDescent="0.25">
      <c r="A235" s="33">
        <v>178</v>
      </c>
      <c r="B235">
        <v>11.209999999999999</v>
      </c>
      <c r="C235" s="11">
        <v>11</v>
      </c>
      <c r="D235" s="11">
        <v>9.6</v>
      </c>
      <c r="E235" s="11">
        <v>8</v>
      </c>
      <c r="F235" s="11">
        <v>2</v>
      </c>
      <c r="G235" s="11">
        <v>3</v>
      </c>
      <c r="H235" s="28">
        <v>0.6</v>
      </c>
      <c r="I235" s="56">
        <f t="shared" si="18"/>
        <v>7.5</v>
      </c>
    </row>
    <row r="236" spans="1:9" x14ac:dyDescent="0.25">
      <c r="A236" s="33">
        <v>179</v>
      </c>
      <c r="B236">
        <v>11.78</v>
      </c>
      <c r="C236" s="11">
        <v>12</v>
      </c>
      <c r="D236" s="11">
        <v>11</v>
      </c>
      <c r="E236" s="11">
        <v>9.8000000000000007</v>
      </c>
      <c r="F236" s="11">
        <v>2</v>
      </c>
      <c r="G236" s="11">
        <v>2</v>
      </c>
      <c r="H236" s="28">
        <v>0.1</v>
      </c>
      <c r="I236" s="56">
        <f t="shared" si="18"/>
        <v>1.0204081632653061</v>
      </c>
    </row>
    <row r="237" spans="1:9" x14ac:dyDescent="0.25">
      <c r="A237" s="33">
        <v>180</v>
      </c>
      <c r="B237">
        <v>12.09</v>
      </c>
      <c r="C237" s="11">
        <v>12</v>
      </c>
      <c r="D237" s="11">
        <v>11</v>
      </c>
      <c r="E237" s="11">
        <v>9.5</v>
      </c>
      <c r="F237" s="11">
        <v>2</v>
      </c>
      <c r="G237" s="11">
        <v>3</v>
      </c>
      <c r="H237" s="28">
        <v>0.5</v>
      </c>
      <c r="I237" s="56">
        <f t="shared" si="18"/>
        <v>5.2631578947368425</v>
      </c>
    </row>
    <row r="238" spans="1:9" x14ac:dyDescent="0.25">
      <c r="A238" s="33">
        <v>181</v>
      </c>
      <c r="B238">
        <v>11.709999999999999</v>
      </c>
      <c r="C238" s="11">
        <v>11.5</v>
      </c>
      <c r="D238" s="11">
        <v>10</v>
      </c>
      <c r="E238" s="11">
        <v>8.6999999999999993</v>
      </c>
      <c r="F238" s="11">
        <v>2</v>
      </c>
      <c r="G238" s="11">
        <v>3</v>
      </c>
      <c r="H238" s="28">
        <v>0.4</v>
      </c>
      <c r="I238" s="56">
        <f t="shared" si="18"/>
        <v>4.597701149425288</v>
      </c>
    </row>
    <row r="239" spans="1:9" x14ac:dyDescent="0.25">
      <c r="A239" s="33">
        <v>182</v>
      </c>
      <c r="B239">
        <v>12.84</v>
      </c>
      <c r="C239" s="11">
        <v>13</v>
      </c>
      <c r="D239" s="11">
        <v>13.2</v>
      </c>
      <c r="E239" s="11">
        <v>11.6</v>
      </c>
      <c r="F239" s="11">
        <v>2</v>
      </c>
      <c r="G239" s="11">
        <v>3</v>
      </c>
      <c r="H239" s="28">
        <v>1</v>
      </c>
      <c r="I239" s="56">
        <f t="shared" si="18"/>
        <v>8.6206896551724146</v>
      </c>
    </row>
    <row r="240" spans="1:9" x14ac:dyDescent="0.25">
      <c r="A240" s="33">
        <v>183</v>
      </c>
      <c r="B240">
        <v>11.14</v>
      </c>
      <c r="C240" s="11">
        <v>11</v>
      </c>
      <c r="D240" s="11">
        <v>9</v>
      </c>
      <c r="E240" s="11">
        <v>7.7</v>
      </c>
      <c r="F240" s="11">
        <v>2</v>
      </c>
      <c r="G240" s="11">
        <v>3</v>
      </c>
      <c r="H240" s="28">
        <v>0.6</v>
      </c>
      <c r="I240" s="56">
        <f t="shared" si="18"/>
        <v>7.7922077922077921</v>
      </c>
    </row>
    <row r="241" spans="1:9" x14ac:dyDescent="0.25">
      <c r="A241" s="33">
        <v>184</v>
      </c>
      <c r="B241">
        <v>12.09</v>
      </c>
      <c r="C241" s="11">
        <v>12</v>
      </c>
      <c r="D241" s="11">
        <v>11.3</v>
      </c>
      <c r="E241" s="11">
        <v>10</v>
      </c>
      <c r="F241" s="11">
        <v>2</v>
      </c>
      <c r="G241" s="11">
        <v>2</v>
      </c>
      <c r="H241" s="28">
        <v>0.1</v>
      </c>
      <c r="I241" s="56">
        <f t="shared" si="18"/>
        <v>1</v>
      </c>
    </row>
    <row r="242" spans="1:9" x14ac:dyDescent="0.25">
      <c r="A242" s="33">
        <v>185</v>
      </c>
      <c r="B242">
        <v>12.290000000000001</v>
      </c>
      <c r="C242" s="11">
        <v>12.5</v>
      </c>
      <c r="D242" s="11">
        <v>12</v>
      </c>
      <c r="E242" s="11">
        <v>10.4</v>
      </c>
      <c r="F242" s="11">
        <v>2</v>
      </c>
      <c r="G242" s="11">
        <v>3</v>
      </c>
      <c r="H242" s="28">
        <v>1</v>
      </c>
      <c r="I242" s="56">
        <f t="shared" si="18"/>
        <v>9.615384615384615</v>
      </c>
    </row>
    <row r="243" spans="1:9" x14ac:dyDescent="0.25">
      <c r="A243" s="33">
        <v>186</v>
      </c>
      <c r="B243">
        <v>12.459999999999999</v>
      </c>
      <c r="C243" s="11">
        <v>12.5</v>
      </c>
      <c r="D243" s="11">
        <v>11.4</v>
      </c>
      <c r="E243" s="11">
        <v>10.4</v>
      </c>
      <c r="F243" s="11">
        <v>2</v>
      </c>
      <c r="G243" s="11">
        <v>2</v>
      </c>
      <c r="H243" s="28">
        <v>0.1</v>
      </c>
      <c r="I243" s="56">
        <f t="shared" si="18"/>
        <v>0.96153846153846145</v>
      </c>
    </row>
    <row r="244" spans="1:9" x14ac:dyDescent="0.25">
      <c r="A244" s="33">
        <v>187</v>
      </c>
      <c r="B244">
        <v>12.370000000000001</v>
      </c>
      <c r="C244" s="11">
        <v>12.5</v>
      </c>
      <c r="D244" s="11">
        <v>13.3</v>
      </c>
      <c r="E244" s="11">
        <v>11.4</v>
      </c>
      <c r="F244" s="11">
        <v>2</v>
      </c>
      <c r="G244" s="11">
        <v>3</v>
      </c>
      <c r="H244" s="28">
        <v>0.9</v>
      </c>
      <c r="I244" s="56">
        <f t="shared" si="18"/>
        <v>7.8947368421052628</v>
      </c>
    </row>
    <row r="245" spans="1:9" x14ac:dyDescent="0.25">
      <c r="A245" s="33">
        <v>188</v>
      </c>
      <c r="B245">
        <v>11.629999999999999</v>
      </c>
      <c r="C245" s="11">
        <v>11.5</v>
      </c>
      <c r="D245" s="11">
        <v>10.4</v>
      </c>
      <c r="E245" s="11">
        <v>9.3000000000000007</v>
      </c>
      <c r="F245" s="11">
        <v>2</v>
      </c>
      <c r="G245" s="11">
        <v>2</v>
      </c>
      <c r="H245" s="28">
        <v>0.1</v>
      </c>
      <c r="I245" s="56">
        <f t="shared" si="18"/>
        <v>1.075268817204301</v>
      </c>
    </row>
    <row r="246" spans="1:9" x14ac:dyDescent="0.25">
      <c r="A246" s="33">
        <v>189</v>
      </c>
      <c r="B246">
        <v>12.05</v>
      </c>
      <c r="C246" s="11">
        <v>12</v>
      </c>
      <c r="D246" s="11">
        <v>11.9</v>
      </c>
      <c r="E246" s="11">
        <v>10.5</v>
      </c>
      <c r="F246" s="11">
        <v>2</v>
      </c>
      <c r="G246" s="11">
        <v>2</v>
      </c>
      <c r="H246" s="28">
        <v>0.1</v>
      </c>
      <c r="I246" s="56">
        <f t="shared" si="18"/>
        <v>0.95238095238095233</v>
      </c>
    </row>
    <row r="247" spans="1:9" x14ac:dyDescent="0.25">
      <c r="A247" s="33">
        <v>190</v>
      </c>
      <c r="B247">
        <v>12.9</v>
      </c>
      <c r="C247" s="11">
        <v>13</v>
      </c>
      <c r="D247" s="11">
        <v>12.3</v>
      </c>
      <c r="E247" s="11">
        <v>11</v>
      </c>
      <c r="F247" s="11">
        <v>2</v>
      </c>
      <c r="G247" s="11">
        <v>3</v>
      </c>
      <c r="H247" s="28">
        <v>0.6</v>
      </c>
      <c r="I247" s="56">
        <f t="shared" si="18"/>
        <v>5.4545454545454541</v>
      </c>
    </row>
    <row r="248" spans="1:9" x14ac:dyDescent="0.25">
      <c r="A248" s="33">
        <v>191</v>
      </c>
      <c r="B248">
        <v>12.51</v>
      </c>
      <c r="C248" s="11">
        <v>12.5</v>
      </c>
      <c r="D248" s="11">
        <v>11.1</v>
      </c>
      <c r="E248" s="11">
        <v>10.3</v>
      </c>
      <c r="F248" s="11">
        <v>2</v>
      </c>
      <c r="G248" s="11">
        <v>2</v>
      </c>
      <c r="H248" s="57">
        <v>0.1</v>
      </c>
      <c r="I248" s="56">
        <f t="shared" si="18"/>
        <v>0.97087378640776689</v>
      </c>
    </row>
    <row r="249" spans="1:9" x14ac:dyDescent="0.25">
      <c r="A249" s="33">
        <v>192</v>
      </c>
      <c r="B249">
        <v>12.209999999999999</v>
      </c>
      <c r="C249" s="11">
        <v>12</v>
      </c>
      <c r="D249" s="11">
        <v>11.3</v>
      </c>
      <c r="E249" s="11">
        <v>10.1</v>
      </c>
      <c r="F249" s="11">
        <v>2</v>
      </c>
      <c r="G249" s="11">
        <v>2</v>
      </c>
      <c r="H249" s="57">
        <v>0.1</v>
      </c>
      <c r="I249" s="56">
        <f t="shared" si="18"/>
        <v>0.99009900990099009</v>
      </c>
    </row>
    <row r="250" spans="1:9" x14ac:dyDescent="0.25">
      <c r="A250" s="33">
        <v>193</v>
      </c>
      <c r="B250">
        <v>12.23</v>
      </c>
      <c r="C250" s="11">
        <v>12</v>
      </c>
      <c r="D250" s="11">
        <v>11.9</v>
      </c>
      <c r="E250" s="11">
        <v>10.7</v>
      </c>
      <c r="F250" s="11">
        <v>2</v>
      </c>
      <c r="G250" s="11">
        <v>2</v>
      </c>
      <c r="H250" s="57">
        <v>0.1</v>
      </c>
      <c r="I250" s="56">
        <f t="shared" si="18"/>
        <v>0.93457943925233655</v>
      </c>
    </row>
    <row r="251" spans="1:9" x14ac:dyDescent="0.25">
      <c r="A251" s="33">
        <v>194</v>
      </c>
      <c r="B251">
        <v>12.51</v>
      </c>
      <c r="C251" s="11">
        <v>12.5</v>
      </c>
      <c r="D251" s="11">
        <v>11.2</v>
      </c>
      <c r="E251" s="11">
        <v>9.9</v>
      </c>
      <c r="F251" s="11">
        <v>2</v>
      </c>
      <c r="G251" s="11">
        <v>2</v>
      </c>
      <c r="H251" s="57">
        <v>0.1</v>
      </c>
      <c r="I251" s="56">
        <f t="shared" si="18"/>
        <v>1.0101010101010102</v>
      </c>
    </row>
    <row r="252" spans="1:9" x14ac:dyDescent="0.25">
      <c r="A252" s="33">
        <v>195</v>
      </c>
      <c r="B252">
        <v>12.02</v>
      </c>
      <c r="C252" s="11">
        <v>12</v>
      </c>
      <c r="D252" s="11">
        <v>10.5</v>
      </c>
      <c r="E252" s="11">
        <v>9.4</v>
      </c>
      <c r="F252" s="11">
        <v>2</v>
      </c>
      <c r="G252" s="11">
        <v>2</v>
      </c>
      <c r="H252" s="57">
        <v>0.1</v>
      </c>
      <c r="I252" s="56">
        <f t="shared" si="18"/>
        <v>1.0638297872340425</v>
      </c>
    </row>
    <row r="253" spans="1:9" x14ac:dyDescent="0.25">
      <c r="A253" s="33">
        <v>196</v>
      </c>
      <c r="B253">
        <v>11.74</v>
      </c>
      <c r="C253" s="11">
        <v>11.5</v>
      </c>
      <c r="D253" s="11">
        <v>10.6</v>
      </c>
      <c r="E253" s="11">
        <v>9.1999999999999993</v>
      </c>
      <c r="F253" s="11">
        <v>2</v>
      </c>
      <c r="G253" s="11">
        <v>2</v>
      </c>
      <c r="H253" s="57">
        <v>0.1</v>
      </c>
      <c r="I253" s="56">
        <f t="shared" si="18"/>
        <v>1.0869565217391306</v>
      </c>
    </row>
    <row r="254" spans="1:9" x14ac:dyDescent="0.25">
      <c r="A254" s="33">
        <v>197</v>
      </c>
      <c r="B254">
        <v>11.93</v>
      </c>
      <c r="C254" s="11">
        <v>12</v>
      </c>
      <c r="D254" s="11">
        <v>11.5</v>
      </c>
      <c r="E254" s="11">
        <v>10.7</v>
      </c>
      <c r="F254" s="11">
        <v>2</v>
      </c>
      <c r="G254" s="11">
        <v>3</v>
      </c>
      <c r="H254" s="57">
        <v>0.1</v>
      </c>
      <c r="I254" s="56">
        <f t="shared" si="18"/>
        <v>0.93457943925233655</v>
      </c>
    </row>
    <row r="255" spans="1:9" x14ac:dyDescent="0.25">
      <c r="A255" s="33">
        <v>198</v>
      </c>
      <c r="B255">
        <v>10.97</v>
      </c>
      <c r="C255" s="11">
        <v>11</v>
      </c>
      <c r="D255" s="11">
        <v>8</v>
      </c>
      <c r="E255" s="11">
        <v>6.5</v>
      </c>
      <c r="F255" s="11">
        <v>2</v>
      </c>
      <c r="G255" s="11">
        <v>2</v>
      </c>
      <c r="H255" s="57">
        <v>0.1</v>
      </c>
      <c r="I255" s="56">
        <f t="shared" si="18"/>
        <v>1.5384615384615385</v>
      </c>
    </row>
    <row r="256" spans="1:9" x14ac:dyDescent="0.25">
      <c r="A256" s="33">
        <v>199</v>
      </c>
      <c r="B256">
        <v>12.809999999999999</v>
      </c>
      <c r="C256" s="11">
        <v>13</v>
      </c>
      <c r="D256" s="11">
        <v>13.2</v>
      </c>
      <c r="E256" s="11">
        <v>11.2</v>
      </c>
      <c r="F256" s="11">
        <v>2</v>
      </c>
      <c r="G256" s="11">
        <v>3</v>
      </c>
      <c r="H256" s="57">
        <v>0.1</v>
      </c>
      <c r="I256" s="56">
        <f t="shared" si="18"/>
        <v>0.8928571428571429</v>
      </c>
    </row>
    <row r="257" spans="1:31" x14ac:dyDescent="0.25">
      <c r="A257" s="40">
        <v>200</v>
      </c>
      <c r="B257">
        <v>13.080000000000002</v>
      </c>
      <c r="C257" s="11">
        <v>13</v>
      </c>
      <c r="D257" s="36">
        <v>14.2</v>
      </c>
      <c r="E257" s="36">
        <v>12.4</v>
      </c>
      <c r="F257" s="11">
        <v>2</v>
      </c>
      <c r="G257" s="11">
        <v>3</v>
      </c>
      <c r="H257" s="57">
        <v>0.1</v>
      </c>
      <c r="I257" s="63">
        <f t="shared" si="18"/>
        <v>0.80645161290322576</v>
      </c>
    </row>
    <row r="258" spans="1:31" x14ac:dyDescent="0.25">
      <c r="B258" s="58"/>
      <c r="F258" s="59"/>
      <c r="G258" s="57"/>
      <c r="H258" s="57"/>
    </row>
    <row r="259" spans="1:31" x14ac:dyDescent="0.25">
      <c r="B259" s="58"/>
      <c r="F259" s="59"/>
      <c r="G259" s="57"/>
      <c r="H259" s="57"/>
    </row>
    <row r="260" spans="1:31" ht="13" x14ac:dyDescent="0.3">
      <c r="A260" s="10" t="s">
        <v>82</v>
      </c>
      <c r="B260" s="58"/>
      <c r="F260" s="59"/>
      <c r="G260" s="57"/>
      <c r="H260" s="57"/>
    </row>
    <row r="261" spans="1:31" ht="13" x14ac:dyDescent="0.3">
      <c r="A261" s="10"/>
      <c r="B261" s="58"/>
      <c r="F261" s="59"/>
      <c r="G261" s="57"/>
      <c r="H261" s="57"/>
    </row>
    <row r="262" spans="1:31" x14ac:dyDescent="0.25">
      <c r="A262" s="16" t="s">
        <v>69</v>
      </c>
      <c r="B262" s="64" t="s">
        <v>45</v>
      </c>
      <c r="C262" s="16" t="s">
        <v>54</v>
      </c>
      <c r="D262" s="48" t="s">
        <v>70</v>
      </c>
      <c r="F262" s="59"/>
      <c r="G262" s="57"/>
      <c r="H262" s="57"/>
    </row>
    <row r="263" spans="1:31" x14ac:dyDescent="0.25">
      <c r="A263" s="17" t="s">
        <v>74</v>
      </c>
      <c r="B263" s="65" t="s">
        <v>52</v>
      </c>
      <c r="C263" s="17" t="s">
        <v>75</v>
      </c>
      <c r="D263" s="50"/>
      <c r="F263" s="59"/>
      <c r="G263" s="57"/>
      <c r="H263" s="57"/>
    </row>
    <row r="264" spans="1:31" x14ac:dyDescent="0.25">
      <c r="A264" s="27">
        <v>1</v>
      </c>
      <c r="B264" s="66"/>
      <c r="C264" s="67"/>
      <c r="D264" s="68"/>
      <c r="F264" s="59"/>
      <c r="G264" s="57"/>
      <c r="H264" s="57"/>
    </row>
    <row r="265" spans="1:31" x14ac:dyDescent="0.25">
      <c r="A265" s="33">
        <v>2</v>
      </c>
      <c r="B265" s="58"/>
      <c r="C265" s="69"/>
      <c r="D265" s="70"/>
      <c r="F265" s="59"/>
      <c r="G265" s="57"/>
      <c r="H265" s="57"/>
    </row>
    <row r="266" spans="1:31" x14ac:dyDescent="0.25">
      <c r="A266" s="33">
        <v>3</v>
      </c>
      <c r="B266" s="58"/>
      <c r="C266" s="69"/>
      <c r="D266" s="70"/>
      <c r="F266" s="59"/>
      <c r="G266" s="57"/>
      <c r="H266" s="57"/>
      <c r="K266" s="71"/>
      <c r="N266" s="71"/>
      <c r="X266" s="28"/>
      <c r="Y266" s="28"/>
      <c r="Z266" s="28"/>
      <c r="AA266" s="28"/>
      <c r="AB266" s="28"/>
      <c r="AC266" s="28"/>
      <c r="AD266" s="28"/>
      <c r="AE266" s="28"/>
    </row>
    <row r="267" spans="1:31" x14ac:dyDescent="0.25">
      <c r="A267" s="33">
        <v>4</v>
      </c>
      <c r="B267" s="58"/>
      <c r="C267" s="69"/>
      <c r="D267" s="70"/>
      <c r="F267" s="59"/>
      <c r="G267" s="57"/>
      <c r="H267" s="57"/>
      <c r="K267" s="71"/>
      <c r="N267" s="71"/>
    </row>
    <row r="268" spans="1:31" x14ac:dyDescent="0.25">
      <c r="A268" s="33">
        <v>5</v>
      </c>
      <c r="B268" s="58"/>
      <c r="C268" s="69"/>
      <c r="D268" s="70"/>
      <c r="F268" s="59"/>
      <c r="G268" s="57"/>
      <c r="H268" s="57"/>
      <c r="K268" s="71"/>
      <c r="N268" s="71"/>
    </row>
    <row r="269" spans="1:31" x14ac:dyDescent="0.25">
      <c r="A269" s="33">
        <v>6</v>
      </c>
      <c r="C269" s="69"/>
      <c r="D269" s="70"/>
      <c r="F269" s="59"/>
      <c r="G269" s="57"/>
      <c r="H269" s="57"/>
      <c r="K269" s="71"/>
      <c r="N269" s="71"/>
      <c r="X269" s="28"/>
      <c r="Y269" s="28"/>
      <c r="Z269" s="28"/>
      <c r="AA269" s="28"/>
      <c r="AB269" s="28"/>
      <c r="AC269" s="28"/>
      <c r="AD269" s="28"/>
      <c r="AE269" s="28"/>
    </row>
    <row r="270" spans="1:31" x14ac:dyDescent="0.25">
      <c r="A270" s="33">
        <v>7</v>
      </c>
      <c r="C270" s="69"/>
      <c r="D270" s="70"/>
      <c r="F270" s="59"/>
      <c r="G270" s="57"/>
      <c r="H270" s="57"/>
      <c r="K270" s="71"/>
      <c r="N270" s="71"/>
      <c r="X270" s="28"/>
      <c r="Y270" s="28"/>
      <c r="Z270" s="28"/>
      <c r="AA270" s="28"/>
      <c r="AB270" s="28"/>
      <c r="AC270" s="28"/>
      <c r="AD270" s="28"/>
      <c r="AE270" s="28"/>
    </row>
    <row r="271" spans="1:31" x14ac:dyDescent="0.25">
      <c r="A271" s="33">
        <v>8</v>
      </c>
      <c r="C271" s="69"/>
      <c r="D271" s="70"/>
      <c r="F271" s="59"/>
      <c r="G271" s="57"/>
      <c r="H271" s="57"/>
      <c r="K271" s="71"/>
      <c r="N271" s="71"/>
      <c r="X271" s="28"/>
      <c r="Y271" s="28"/>
      <c r="Z271" s="28"/>
      <c r="AA271" s="28"/>
      <c r="AB271" s="28"/>
      <c r="AC271" s="28"/>
      <c r="AD271" s="28"/>
      <c r="AE271" s="28"/>
    </row>
    <row r="272" spans="1:31" x14ac:dyDescent="0.25">
      <c r="A272" s="33">
        <v>9</v>
      </c>
      <c r="C272" s="69"/>
      <c r="D272" s="70"/>
      <c r="F272" s="59"/>
      <c r="G272" s="57"/>
      <c r="H272" s="57"/>
      <c r="K272" s="71"/>
      <c r="N272" s="71"/>
      <c r="X272" s="28"/>
      <c r="Y272" s="28"/>
      <c r="Z272" s="28"/>
      <c r="AA272" s="28"/>
      <c r="AB272" s="28"/>
      <c r="AC272" s="28"/>
      <c r="AD272" s="28"/>
      <c r="AE272" s="28"/>
    </row>
    <row r="273" spans="1:31" x14ac:dyDescent="0.25">
      <c r="A273" s="33">
        <v>10</v>
      </c>
      <c r="C273" s="69"/>
      <c r="D273" s="70"/>
      <c r="F273" s="59"/>
      <c r="G273" s="57"/>
      <c r="H273" s="57"/>
      <c r="K273" s="71"/>
      <c r="N273" s="71"/>
      <c r="X273" s="28"/>
      <c r="Y273" s="28"/>
      <c r="Z273" s="28"/>
      <c r="AA273" s="28"/>
      <c r="AB273" s="28"/>
      <c r="AC273" s="28"/>
      <c r="AD273" s="28"/>
      <c r="AE273" s="28"/>
    </row>
    <row r="274" spans="1:31" x14ac:dyDescent="0.25">
      <c r="A274" s="33">
        <v>11</v>
      </c>
      <c r="C274" s="69"/>
      <c r="D274" s="70"/>
      <c r="F274" s="59"/>
      <c r="G274" s="57"/>
      <c r="H274" s="57"/>
      <c r="K274" s="71"/>
      <c r="N274" s="71"/>
      <c r="X274" s="28"/>
      <c r="Y274" s="28"/>
      <c r="Z274" s="28"/>
      <c r="AA274" s="28"/>
      <c r="AB274" s="28"/>
      <c r="AC274" s="28"/>
      <c r="AD274" s="28"/>
      <c r="AE274" s="28"/>
    </row>
    <row r="275" spans="1:31" x14ac:dyDescent="0.25">
      <c r="A275" s="33">
        <v>12</v>
      </c>
      <c r="C275" s="69"/>
      <c r="D275" s="30"/>
      <c r="F275" s="59"/>
      <c r="G275" s="57"/>
      <c r="H275" s="57"/>
      <c r="K275" s="71"/>
      <c r="N275" s="71"/>
      <c r="X275" s="28"/>
      <c r="Y275" s="28"/>
      <c r="Z275" s="28"/>
      <c r="AA275" s="28"/>
      <c r="AB275" s="28"/>
      <c r="AC275" s="28"/>
      <c r="AD275" s="28"/>
      <c r="AE275" s="28"/>
    </row>
    <row r="276" spans="1:31" x14ac:dyDescent="0.25">
      <c r="A276" s="33">
        <v>13</v>
      </c>
      <c r="C276" s="69"/>
      <c r="D276" s="30"/>
      <c r="F276" s="59"/>
      <c r="G276" s="57"/>
      <c r="H276" s="57"/>
      <c r="K276" s="71"/>
      <c r="N276" s="71"/>
      <c r="X276" s="28"/>
      <c r="Y276" s="28"/>
      <c r="Z276" s="28"/>
      <c r="AA276" s="28"/>
      <c r="AB276" s="28"/>
      <c r="AC276" s="28"/>
      <c r="AD276" s="28"/>
      <c r="AE276" s="28"/>
    </row>
    <row r="277" spans="1:31" x14ac:dyDescent="0.25">
      <c r="A277" s="33">
        <v>14</v>
      </c>
      <c r="C277" s="69"/>
      <c r="D277" s="30"/>
      <c r="F277" s="59"/>
      <c r="G277" s="57"/>
      <c r="H277" s="57"/>
      <c r="K277" s="71"/>
      <c r="N277" s="71"/>
      <c r="X277" s="28"/>
      <c r="Y277" s="28"/>
      <c r="Z277" s="28"/>
      <c r="AA277" s="28"/>
      <c r="AB277" s="28"/>
      <c r="AC277" s="28"/>
      <c r="AD277" s="28"/>
      <c r="AE277" s="28"/>
    </row>
    <row r="278" spans="1:31" x14ac:dyDescent="0.25">
      <c r="A278" s="33">
        <v>15</v>
      </c>
      <c r="C278" s="69"/>
      <c r="D278" s="30"/>
      <c r="F278" s="59"/>
      <c r="G278" s="57"/>
      <c r="H278" s="57"/>
      <c r="K278" s="71"/>
      <c r="N278" s="71"/>
      <c r="X278" s="28"/>
      <c r="Y278" s="28"/>
      <c r="Z278" s="28"/>
      <c r="AA278" s="28"/>
      <c r="AB278" s="28"/>
      <c r="AC278" s="28"/>
      <c r="AD278" s="28"/>
      <c r="AE278" s="28"/>
    </row>
    <row r="279" spans="1:31" x14ac:dyDescent="0.25">
      <c r="A279" s="33">
        <v>16</v>
      </c>
      <c r="C279" s="69"/>
      <c r="D279" s="30"/>
      <c r="F279" s="59"/>
      <c r="G279" s="57"/>
      <c r="H279" s="57"/>
      <c r="K279" s="71"/>
      <c r="N279" s="71"/>
      <c r="X279" s="28"/>
      <c r="Y279" s="28"/>
      <c r="Z279" s="28"/>
      <c r="AA279" s="28"/>
      <c r="AB279" s="28"/>
      <c r="AC279" s="28"/>
      <c r="AD279" s="28"/>
      <c r="AE279" s="28"/>
    </row>
    <row r="280" spans="1:31" x14ac:dyDescent="0.25">
      <c r="A280" s="33">
        <v>17</v>
      </c>
      <c r="C280" s="69"/>
      <c r="D280" s="30"/>
      <c r="F280" s="59"/>
      <c r="G280" s="57"/>
      <c r="H280" s="57"/>
      <c r="K280" s="71"/>
      <c r="N280" s="71"/>
      <c r="X280" s="28"/>
      <c r="Y280" s="28"/>
      <c r="Z280" s="28"/>
      <c r="AA280" s="28"/>
      <c r="AB280" s="28"/>
      <c r="AC280" s="28"/>
      <c r="AD280" s="28"/>
      <c r="AE280" s="28"/>
    </row>
    <row r="281" spans="1:31" x14ac:dyDescent="0.25">
      <c r="A281" s="33">
        <v>18</v>
      </c>
      <c r="C281" s="69"/>
      <c r="D281" s="30"/>
      <c r="F281" s="59"/>
      <c r="G281" s="57"/>
      <c r="H281" s="57"/>
      <c r="K281" s="71"/>
      <c r="N281" s="71"/>
      <c r="X281" s="28"/>
      <c r="Y281" s="28"/>
      <c r="Z281" s="28"/>
      <c r="AA281" s="28"/>
      <c r="AB281" s="28"/>
      <c r="AC281" s="28"/>
      <c r="AD281" s="28"/>
      <c r="AE281" s="28"/>
    </row>
    <row r="282" spans="1:31" x14ac:dyDescent="0.25">
      <c r="A282" s="33">
        <v>19</v>
      </c>
      <c r="C282" s="69"/>
      <c r="D282" s="30"/>
      <c r="F282" s="59"/>
      <c r="G282" s="57"/>
      <c r="H282" s="57"/>
      <c r="K282" s="71"/>
      <c r="N282" s="71"/>
      <c r="X282" s="28"/>
      <c r="Y282" s="28"/>
      <c r="Z282" s="28"/>
      <c r="AA282" s="28"/>
      <c r="AB282" s="28"/>
      <c r="AC282" s="28"/>
      <c r="AD282" s="28"/>
      <c r="AE282" s="28"/>
    </row>
    <row r="283" spans="1:31" x14ac:dyDescent="0.25">
      <c r="A283" s="33">
        <v>20</v>
      </c>
      <c r="C283" s="69"/>
      <c r="D283" s="30"/>
      <c r="F283" s="59"/>
      <c r="G283" s="57"/>
      <c r="H283" s="57"/>
      <c r="K283" s="71"/>
      <c r="N283" s="71"/>
      <c r="X283" s="28"/>
      <c r="Y283" s="28"/>
      <c r="Z283" s="28"/>
      <c r="AA283" s="28"/>
      <c r="AB283" s="28"/>
      <c r="AC283" s="28"/>
      <c r="AD283" s="28"/>
      <c r="AE283" s="28"/>
    </row>
    <row r="284" spans="1:31" x14ac:dyDescent="0.25">
      <c r="A284" s="33">
        <v>21</v>
      </c>
      <c r="C284" s="69"/>
      <c r="D284" s="30"/>
      <c r="F284" s="59"/>
      <c r="G284" s="57"/>
      <c r="H284" s="57"/>
      <c r="K284" s="71"/>
      <c r="N284" s="71"/>
      <c r="X284" s="28"/>
      <c r="Y284" s="28"/>
      <c r="Z284" s="28"/>
      <c r="AA284" s="28"/>
      <c r="AB284" s="28"/>
      <c r="AC284" s="28"/>
      <c r="AD284" s="28"/>
      <c r="AE284" s="28"/>
    </row>
    <row r="285" spans="1:31" x14ac:dyDescent="0.25">
      <c r="A285" s="33">
        <v>22</v>
      </c>
      <c r="C285" s="69"/>
      <c r="D285" s="30"/>
      <c r="F285" s="59"/>
      <c r="G285" s="57"/>
      <c r="H285" s="57"/>
      <c r="K285" s="71"/>
      <c r="N285" s="71"/>
      <c r="X285" s="28"/>
      <c r="Y285" s="28"/>
      <c r="Z285" s="28"/>
      <c r="AA285" s="28"/>
      <c r="AB285" s="28"/>
      <c r="AC285" s="28"/>
      <c r="AD285" s="28"/>
      <c r="AE285" s="28"/>
    </row>
    <row r="286" spans="1:31" x14ac:dyDescent="0.25">
      <c r="A286" s="33">
        <v>23</v>
      </c>
      <c r="C286" s="69"/>
      <c r="D286" s="30"/>
      <c r="F286" s="59"/>
      <c r="G286" s="57"/>
      <c r="H286" s="57"/>
      <c r="K286" s="71"/>
      <c r="N286" s="71"/>
      <c r="X286" s="28"/>
      <c r="Y286" s="28"/>
      <c r="Z286" s="28"/>
      <c r="AA286" s="28"/>
      <c r="AB286" s="28"/>
      <c r="AC286" s="28"/>
      <c r="AD286" s="28"/>
      <c r="AE286" s="28"/>
    </row>
    <row r="287" spans="1:31" x14ac:dyDescent="0.25">
      <c r="A287" s="33">
        <v>24</v>
      </c>
      <c r="C287" s="69"/>
      <c r="D287" s="30"/>
      <c r="F287" s="59"/>
      <c r="G287" s="57"/>
      <c r="H287" s="57"/>
      <c r="K287" s="71"/>
      <c r="N287" s="71"/>
      <c r="X287" s="28"/>
      <c r="Y287" s="28"/>
      <c r="Z287" s="28"/>
      <c r="AA287" s="28"/>
      <c r="AB287" s="28"/>
      <c r="AC287" s="28"/>
      <c r="AD287" s="28"/>
      <c r="AE287" s="28"/>
    </row>
    <row r="288" spans="1:31" x14ac:dyDescent="0.25">
      <c r="A288" s="33">
        <v>25</v>
      </c>
      <c r="C288" s="69"/>
      <c r="D288" s="30"/>
      <c r="F288" s="59"/>
      <c r="G288" s="57"/>
      <c r="H288" s="57"/>
      <c r="K288" s="71"/>
      <c r="N288" s="71"/>
      <c r="X288" s="28"/>
      <c r="Y288" s="28"/>
      <c r="Z288" s="28"/>
      <c r="AA288" s="28"/>
      <c r="AB288" s="28"/>
      <c r="AC288" s="28"/>
      <c r="AD288" s="28"/>
      <c r="AE288" s="28"/>
    </row>
    <row r="289" spans="1:31" x14ac:dyDescent="0.25">
      <c r="A289" s="33">
        <v>26</v>
      </c>
      <c r="C289" s="69"/>
      <c r="D289" s="30"/>
      <c r="F289" s="59"/>
      <c r="G289" s="57"/>
      <c r="H289" s="57"/>
      <c r="K289" s="71"/>
      <c r="N289" s="71"/>
      <c r="X289" s="28"/>
      <c r="Y289" s="28"/>
      <c r="Z289" s="28"/>
      <c r="AA289" s="28"/>
      <c r="AB289" s="28"/>
      <c r="AC289" s="28"/>
      <c r="AD289" s="28"/>
      <c r="AE289" s="28"/>
    </row>
    <row r="290" spans="1:31" x14ac:dyDescent="0.25">
      <c r="A290" s="33">
        <v>27</v>
      </c>
      <c r="C290" s="69"/>
      <c r="D290" s="30"/>
      <c r="F290" s="59"/>
      <c r="G290" s="57"/>
      <c r="H290" s="57"/>
      <c r="K290" s="71"/>
      <c r="N290" s="71"/>
      <c r="X290" s="28"/>
      <c r="Y290" s="28"/>
      <c r="Z290" s="28"/>
      <c r="AA290" s="28"/>
      <c r="AB290" s="28"/>
      <c r="AC290" s="28"/>
      <c r="AD290" s="28"/>
      <c r="AE290" s="28"/>
    </row>
    <row r="291" spans="1:31" x14ac:dyDescent="0.25">
      <c r="A291" s="33">
        <v>28</v>
      </c>
      <c r="C291" s="69"/>
      <c r="D291" s="30"/>
      <c r="F291" s="59"/>
      <c r="G291" s="57"/>
      <c r="H291" s="57"/>
      <c r="K291" s="71"/>
      <c r="N291" s="71"/>
      <c r="X291" s="28"/>
      <c r="Y291" s="28"/>
      <c r="Z291" s="28"/>
      <c r="AA291" s="28"/>
      <c r="AB291" s="28"/>
      <c r="AC291" s="28"/>
      <c r="AD291" s="28"/>
      <c r="AE291" s="28"/>
    </row>
    <row r="292" spans="1:31" x14ac:dyDescent="0.25">
      <c r="A292" s="33">
        <v>29</v>
      </c>
      <c r="C292" s="69"/>
      <c r="D292" s="30"/>
      <c r="F292" s="59"/>
      <c r="G292" s="57"/>
      <c r="H292" s="57"/>
      <c r="K292" s="71"/>
      <c r="N292" s="71"/>
    </row>
    <row r="293" spans="1:31" x14ac:dyDescent="0.25">
      <c r="A293" s="33">
        <v>30</v>
      </c>
      <c r="C293" s="69"/>
      <c r="D293" s="30"/>
      <c r="F293" s="59"/>
      <c r="G293" s="57"/>
      <c r="H293" s="57"/>
      <c r="K293" s="71"/>
      <c r="N293" s="71"/>
    </row>
    <row r="294" spans="1:31" x14ac:dyDescent="0.25">
      <c r="A294" s="33">
        <v>31</v>
      </c>
      <c r="C294" s="69"/>
      <c r="D294" s="30"/>
      <c r="F294" s="59"/>
      <c r="G294" s="57"/>
      <c r="H294" s="57"/>
      <c r="K294" s="71"/>
      <c r="N294" s="71"/>
      <c r="X294" s="28"/>
      <c r="Y294" s="28"/>
      <c r="Z294" s="28"/>
      <c r="AA294" s="28"/>
      <c r="AB294" s="28"/>
      <c r="AC294" s="28"/>
      <c r="AD294" s="28"/>
      <c r="AE294" s="28"/>
    </row>
    <row r="295" spans="1:31" x14ac:dyDescent="0.25">
      <c r="A295" s="33">
        <v>32</v>
      </c>
      <c r="C295" s="69"/>
      <c r="D295" s="30"/>
      <c r="F295" s="59"/>
      <c r="G295" s="57"/>
      <c r="H295" s="57"/>
      <c r="K295" s="71"/>
      <c r="X295" s="28"/>
      <c r="Y295" s="28"/>
      <c r="Z295" s="28"/>
      <c r="AA295" s="28"/>
      <c r="AB295" s="28"/>
      <c r="AD295" s="28"/>
      <c r="AE295" s="28"/>
    </row>
    <row r="296" spans="1:31" x14ac:dyDescent="0.25">
      <c r="A296" s="33">
        <v>33</v>
      </c>
      <c r="C296" s="69"/>
      <c r="D296" s="30"/>
      <c r="F296" s="59"/>
      <c r="G296" s="57"/>
      <c r="H296" s="57"/>
    </row>
    <row r="297" spans="1:31" x14ac:dyDescent="0.25">
      <c r="A297" s="33">
        <v>34</v>
      </c>
      <c r="C297" s="69"/>
      <c r="D297" s="30"/>
      <c r="F297" s="59"/>
      <c r="G297" s="57"/>
      <c r="H297" s="57"/>
      <c r="M297" s="71"/>
    </row>
    <row r="298" spans="1:31" x14ac:dyDescent="0.25">
      <c r="A298" s="33">
        <v>35</v>
      </c>
      <c r="C298" s="69"/>
      <c r="D298" s="30"/>
      <c r="F298" s="59"/>
      <c r="G298" s="57"/>
      <c r="H298" s="57"/>
      <c r="M298" s="71"/>
    </row>
    <row r="299" spans="1:31" x14ac:dyDescent="0.25">
      <c r="A299" s="33">
        <v>36</v>
      </c>
      <c r="C299" s="69"/>
      <c r="D299" s="30"/>
      <c r="F299" s="59"/>
      <c r="G299" s="57"/>
      <c r="H299" s="57"/>
    </row>
    <row r="300" spans="1:31" x14ac:dyDescent="0.25">
      <c r="A300" s="33">
        <v>37</v>
      </c>
      <c r="C300" s="69"/>
      <c r="D300" s="30"/>
      <c r="F300" s="59"/>
      <c r="G300" s="57"/>
      <c r="H300" s="57"/>
    </row>
    <row r="301" spans="1:31" x14ac:dyDescent="0.25">
      <c r="A301" s="33">
        <v>38</v>
      </c>
      <c r="C301" s="69"/>
      <c r="D301" s="30"/>
      <c r="F301" s="59"/>
      <c r="G301" s="57"/>
      <c r="H301" s="57"/>
    </row>
    <row r="302" spans="1:31" x14ac:dyDescent="0.25">
      <c r="A302" s="33">
        <v>39</v>
      </c>
      <c r="C302" s="69"/>
      <c r="D302" s="30"/>
      <c r="F302" s="59"/>
      <c r="G302" s="57"/>
      <c r="H302" s="57"/>
    </row>
    <row r="303" spans="1:31" x14ac:dyDescent="0.25">
      <c r="A303" s="33">
        <v>40</v>
      </c>
      <c r="C303" s="69"/>
      <c r="D303" s="30"/>
      <c r="F303" s="59"/>
      <c r="G303" s="57"/>
      <c r="H303" s="57"/>
    </row>
    <row r="304" spans="1:31" x14ac:dyDescent="0.25">
      <c r="A304" s="33">
        <v>41</v>
      </c>
      <c r="C304" s="69"/>
      <c r="D304" s="30"/>
      <c r="F304" s="59"/>
      <c r="G304" s="57"/>
      <c r="H304" s="57"/>
    </row>
    <row r="305" spans="1:8" x14ac:dyDescent="0.25">
      <c r="A305" s="33">
        <v>42</v>
      </c>
      <c r="C305" s="69"/>
      <c r="D305" s="30"/>
      <c r="F305" s="59"/>
      <c r="G305" s="57"/>
      <c r="H305" s="57"/>
    </row>
    <row r="306" spans="1:8" x14ac:dyDescent="0.25">
      <c r="A306" s="33">
        <v>43</v>
      </c>
      <c r="C306" s="69"/>
      <c r="D306" s="30"/>
      <c r="F306" s="59"/>
      <c r="G306" s="57"/>
      <c r="H306" s="57"/>
    </row>
    <row r="307" spans="1:8" x14ac:dyDescent="0.25">
      <c r="A307" s="33">
        <v>44</v>
      </c>
      <c r="C307" s="69"/>
      <c r="D307" s="70"/>
      <c r="G307" s="57"/>
      <c r="H307" s="57"/>
    </row>
    <row r="308" spans="1:8" x14ac:dyDescent="0.25">
      <c r="A308" s="33">
        <v>45</v>
      </c>
      <c r="C308" s="69"/>
      <c r="D308" s="70"/>
      <c r="G308" s="57"/>
      <c r="H308" s="57"/>
    </row>
    <row r="309" spans="1:8" x14ac:dyDescent="0.25">
      <c r="A309" s="33">
        <v>46</v>
      </c>
      <c r="C309" s="69"/>
      <c r="D309" s="70"/>
      <c r="G309" s="57"/>
      <c r="H309" s="57"/>
    </row>
    <row r="310" spans="1:8" x14ac:dyDescent="0.25">
      <c r="A310" s="33">
        <v>47</v>
      </c>
      <c r="C310" s="69"/>
      <c r="D310" s="70"/>
      <c r="G310" s="57"/>
      <c r="H310" s="57"/>
    </row>
    <row r="311" spans="1:8" x14ac:dyDescent="0.25">
      <c r="A311" s="33">
        <v>48</v>
      </c>
      <c r="C311" s="69"/>
      <c r="D311" s="70"/>
      <c r="G311" s="57"/>
      <c r="H311" s="57"/>
    </row>
    <row r="312" spans="1:8" x14ac:dyDescent="0.25">
      <c r="A312" s="33">
        <v>49</v>
      </c>
      <c r="C312" s="69"/>
      <c r="D312" s="70"/>
      <c r="G312" s="57"/>
      <c r="H312" s="57"/>
    </row>
    <row r="313" spans="1:8" x14ac:dyDescent="0.25">
      <c r="A313" s="33">
        <v>50</v>
      </c>
      <c r="C313" s="69"/>
      <c r="D313" s="70"/>
      <c r="G313" s="57"/>
      <c r="H313" s="57"/>
    </row>
    <row r="314" spans="1:8" x14ac:dyDescent="0.25">
      <c r="A314" s="33">
        <v>51</v>
      </c>
      <c r="C314" s="69"/>
      <c r="D314" s="70"/>
      <c r="G314" s="57"/>
      <c r="H314" s="57"/>
    </row>
    <row r="315" spans="1:8" x14ac:dyDescent="0.25">
      <c r="A315" s="33">
        <v>52</v>
      </c>
      <c r="C315" s="69"/>
      <c r="D315" s="70"/>
      <c r="G315" s="57"/>
      <c r="H315" s="57"/>
    </row>
    <row r="316" spans="1:8" x14ac:dyDescent="0.25">
      <c r="A316" s="33">
        <v>53</v>
      </c>
      <c r="C316" s="69"/>
      <c r="D316" s="70"/>
      <c r="G316" s="57"/>
      <c r="H316" s="57"/>
    </row>
    <row r="317" spans="1:8" x14ac:dyDescent="0.25">
      <c r="A317" s="33">
        <v>54</v>
      </c>
      <c r="C317" s="69"/>
      <c r="D317" s="70"/>
      <c r="G317" s="57"/>
      <c r="H317" s="57"/>
    </row>
    <row r="318" spans="1:8" x14ac:dyDescent="0.25">
      <c r="A318" s="33">
        <v>55</v>
      </c>
      <c r="C318" s="69"/>
      <c r="D318" s="70"/>
      <c r="G318" s="57"/>
      <c r="H318" s="57"/>
    </row>
    <row r="319" spans="1:8" x14ac:dyDescent="0.25">
      <c r="A319" s="33">
        <v>56</v>
      </c>
      <c r="C319" s="69"/>
      <c r="D319" s="70"/>
      <c r="G319" s="57"/>
      <c r="H319" s="57"/>
    </row>
    <row r="320" spans="1:8" x14ac:dyDescent="0.25">
      <c r="A320" s="33">
        <v>57</v>
      </c>
      <c r="C320" s="69"/>
      <c r="D320" s="70"/>
      <c r="G320" s="57"/>
      <c r="H320" s="57"/>
    </row>
    <row r="321" spans="1:8" x14ac:dyDescent="0.25">
      <c r="A321" s="33">
        <v>58</v>
      </c>
      <c r="C321" s="69"/>
      <c r="D321" s="70"/>
      <c r="G321" s="57"/>
      <c r="H321" s="57"/>
    </row>
    <row r="322" spans="1:8" x14ac:dyDescent="0.25">
      <c r="A322" s="33">
        <v>59</v>
      </c>
      <c r="C322" s="69"/>
      <c r="D322" s="70"/>
      <c r="G322" s="57"/>
      <c r="H322" s="57"/>
    </row>
    <row r="323" spans="1:8" x14ac:dyDescent="0.25">
      <c r="A323" s="33">
        <v>60</v>
      </c>
      <c r="C323" s="69"/>
      <c r="D323" s="70"/>
      <c r="G323" s="57"/>
      <c r="H323" s="57"/>
    </row>
    <row r="324" spans="1:8" x14ac:dyDescent="0.25">
      <c r="A324" s="33">
        <v>61</v>
      </c>
      <c r="C324" s="69"/>
      <c r="D324" s="70"/>
      <c r="G324" s="57"/>
      <c r="H324" s="57"/>
    </row>
    <row r="325" spans="1:8" x14ac:dyDescent="0.25">
      <c r="A325" s="33">
        <v>62</v>
      </c>
      <c r="C325" s="69"/>
      <c r="D325" s="70"/>
      <c r="G325" s="57"/>
      <c r="H325" s="57"/>
    </row>
    <row r="326" spans="1:8" x14ac:dyDescent="0.25">
      <c r="A326" s="33">
        <v>63</v>
      </c>
      <c r="C326" s="69"/>
      <c r="D326" s="70"/>
      <c r="G326" s="57"/>
      <c r="H326" s="57"/>
    </row>
    <row r="327" spans="1:8" x14ac:dyDescent="0.25">
      <c r="A327" s="33">
        <v>64</v>
      </c>
      <c r="C327" s="69"/>
      <c r="D327" s="70"/>
      <c r="G327" s="57"/>
      <c r="H327" s="57"/>
    </row>
    <row r="328" spans="1:8" x14ac:dyDescent="0.25">
      <c r="A328" s="33">
        <v>65</v>
      </c>
      <c r="C328" s="69"/>
      <c r="D328" s="70"/>
      <c r="G328" s="57"/>
      <c r="H328" s="57"/>
    </row>
    <row r="329" spans="1:8" x14ac:dyDescent="0.25">
      <c r="A329" s="33">
        <v>66</v>
      </c>
      <c r="C329" s="69"/>
      <c r="D329" s="70"/>
      <c r="G329" s="57"/>
      <c r="H329" s="57"/>
    </row>
    <row r="330" spans="1:8" x14ac:dyDescent="0.25">
      <c r="A330" s="33">
        <v>67</v>
      </c>
      <c r="C330" s="69"/>
      <c r="D330" s="70"/>
      <c r="G330" s="57"/>
      <c r="H330" s="57"/>
    </row>
    <row r="331" spans="1:8" x14ac:dyDescent="0.25">
      <c r="A331" s="33">
        <v>68</v>
      </c>
      <c r="C331" s="69"/>
      <c r="D331" s="70"/>
      <c r="G331" s="57"/>
      <c r="H331" s="57"/>
    </row>
    <row r="332" spans="1:8" x14ac:dyDescent="0.25">
      <c r="A332" s="33">
        <v>69</v>
      </c>
      <c r="C332" s="69"/>
      <c r="D332" s="70"/>
      <c r="G332" s="57"/>
      <c r="H332" s="57"/>
    </row>
    <row r="333" spans="1:8" x14ac:dyDescent="0.25">
      <c r="A333" s="33">
        <v>70</v>
      </c>
      <c r="C333" s="69"/>
      <c r="D333" s="70"/>
      <c r="G333" s="57"/>
      <c r="H333" s="57"/>
    </row>
    <row r="334" spans="1:8" x14ac:dyDescent="0.25">
      <c r="A334" s="33">
        <v>71</v>
      </c>
      <c r="C334" s="69"/>
      <c r="D334" s="70"/>
      <c r="G334" s="57"/>
      <c r="H334" s="57"/>
    </row>
    <row r="335" spans="1:8" x14ac:dyDescent="0.25">
      <c r="A335" s="33">
        <v>72</v>
      </c>
      <c r="C335" s="69"/>
      <c r="D335" s="70"/>
      <c r="G335" s="57"/>
      <c r="H335" s="57"/>
    </row>
    <row r="336" spans="1:8" x14ac:dyDescent="0.25">
      <c r="A336" s="33">
        <v>73</v>
      </c>
      <c r="C336" s="69"/>
      <c r="D336" s="70"/>
      <c r="G336" s="57"/>
      <c r="H336" s="57"/>
    </row>
    <row r="337" spans="1:8" x14ac:dyDescent="0.25">
      <c r="A337" s="33">
        <v>74</v>
      </c>
      <c r="C337" s="69"/>
      <c r="D337" s="70"/>
      <c r="G337" s="57"/>
      <c r="H337" s="57"/>
    </row>
    <row r="338" spans="1:8" x14ac:dyDescent="0.25">
      <c r="A338" s="33">
        <v>75</v>
      </c>
      <c r="C338" s="69"/>
      <c r="D338" s="70"/>
      <c r="G338" s="57"/>
      <c r="H338" s="57"/>
    </row>
    <row r="339" spans="1:8" x14ac:dyDescent="0.25">
      <c r="A339" s="33">
        <v>76</v>
      </c>
      <c r="C339" s="69"/>
      <c r="D339" s="70"/>
      <c r="G339" s="57"/>
      <c r="H339" s="57"/>
    </row>
    <row r="340" spans="1:8" x14ac:dyDescent="0.25">
      <c r="A340" s="33">
        <v>77</v>
      </c>
      <c r="C340" s="69"/>
      <c r="D340" s="70"/>
      <c r="G340" s="57"/>
      <c r="H340" s="57"/>
    </row>
    <row r="341" spans="1:8" x14ac:dyDescent="0.25">
      <c r="A341" s="33">
        <v>78</v>
      </c>
      <c r="C341" s="69"/>
      <c r="D341" s="70"/>
      <c r="G341" s="57"/>
      <c r="H341" s="57"/>
    </row>
    <row r="342" spans="1:8" x14ac:dyDescent="0.25">
      <c r="A342" s="33">
        <v>79</v>
      </c>
      <c r="C342" s="69"/>
      <c r="D342" s="70"/>
      <c r="G342" s="57"/>
      <c r="H342" s="57"/>
    </row>
    <row r="343" spans="1:8" x14ac:dyDescent="0.25">
      <c r="A343" s="33">
        <v>80</v>
      </c>
      <c r="C343" s="69"/>
      <c r="D343" s="70"/>
      <c r="G343" s="57"/>
      <c r="H343" s="57"/>
    </row>
    <row r="344" spans="1:8" x14ac:dyDescent="0.25">
      <c r="A344" s="33">
        <v>81</v>
      </c>
      <c r="C344" s="69"/>
      <c r="D344" s="70"/>
      <c r="G344" s="57"/>
      <c r="H344" s="57"/>
    </row>
    <row r="345" spans="1:8" x14ac:dyDescent="0.25">
      <c r="A345" s="33">
        <v>82</v>
      </c>
      <c r="C345" s="69"/>
      <c r="D345" s="70"/>
      <c r="G345" s="57"/>
      <c r="H345" s="57"/>
    </row>
    <row r="346" spans="1:8" x14ac:dyDescent="0.25">
      <c r="A346" s="33">
        <v>83</v>
      </c>
      <c r="C346" s="69"/>
      <c r="D346" s="70"/>
      <c r="G346" s="57"/>
      <c r="H346" s="57"/>
    </row>
    <row r="347" spans="1:8" x14ac:dyDescent="0.25">
      <c r="A347" s="33">
        <v>84</v>
      </c>
      <c r="C347" s="69"/>
      <c r="D347" s="70"/>
      <c r="G347" s="57"/>
      <c r="H347" s="57"/>
    </row>
    <row r="348" spans="1:8" x14ac:dyDescent="0.25">
      <c r="A348" s="33">
        <v>85</v>
      </c>
      <c r="C348" s="69"/>
      <c r="D348" s="70"/>
      <c r="G348" s="57"/>
      <c r="H348" s="57"/>
    </row>
    <row r="349" spans="1:8" x14ac:dyDescent="0.25">
      <c r="A349" s="33">
        <v>86</v>
      </c>
      <c r="C349" s="69"/>
      <c r="D349" s="70"/>
      <c r="G349" s="57"/>
      <c r="H349" s="57"/>
    </row>
    <row r="350" spans="1:8" x14ac:dyDescent="0.25">
      <c r="A350" s="33">
        <v>87</v>
      </c>
      <c r="C350" s="69"/>
      <c r="D350" s="70"/>
      <c r="G350" s="57"/>
      <c r="H350" s="57"/>
    </row>
    <row r="351" spans="1:8" x14ac:dyDescent="0.25">
      <c r="A351" s="33">
        <v>88</v>
      </c>
      <c r="C351" s="69"/>
      <c r="D351" s="70"/>
      <c r="G351" s="57"/>
      <c r="H351" s="57"/>
    </row>
    <row r="352" spans="1:8" x14ac:dyDescent="0.25">
      <c r="A352" s="33">
        <v>89</v>
      </c>
      <c r="C352" s="69"/>
      <c r="D352" s="70"/>
      <c r="G352" s="57"/>
      <c r="H352" s="57"/>
    </row>
    <row r="353" spans="1:8" x14ac:dyDescent="0.25">
      <c r="A353" s="33">
        <v>90</v>
      </c>
      <c r="C353" s="69"/>
      <c r="D353" s="70"/>
      <c r="G353" s="57"/>
      <c r="H353" s="57"/>
    </row>
    <row r="354" spans="1:8" x14ac:dyDescent="0.25">
      <c r="A354" s="33">
        <v>91</v>
      </c>
      <c r="C354" s="69"/>
      <c r="D354" s="70"/>
      <c r="G354" s="57"/>
      <c r="H354" s="57"/>
    </row>
    <row r="355" spans="1:8" x14ac:dyDescent="0.25">
      <c r="A355" s="33">
        <v>92</v>
      </c>
      <c r="C355" s="69"/>
      <c r="D355" s="70"/>
      <c r="G355" s="57"/>
      <c r="H355" s="57"/>
    </row>
    <row r="356" spans="1:8" x14ac:dyDescent="0.25">
      <c r="A356" s="33">
        <v>93</v>
      </c>
      <c r="C356" s="69"/>
      <c r="D356" s="70"/>
      <c r="G356" s="57"/>
      <c r="H356" s="57"/>
    </row>
    <row r="357" spans="1:8" x14ac:dyDescent="0.25">
      <c r="A357" s="33">
        <v>94</v>
      </c>
      <c r="C357" s="69"/>
      <c r="D357" s="70"/>
      <c r="G357" s="57"/>
      <c r="H357" s="57"/>
    </row>
    <row r="358" spans="1:8" x14ac:dyDescent="0.25">
      <c r="A358" s="33">
        <v>95</v>
      </c>
      <c r="C358" s="69"/>
      <c r="D358" s="70"/>
      <c r="G358" s="57"/>
      <c r="H358" s="57"/>
    </row>
    <row r="359" spans="1:8" x14ac:dyDescent="0.25">
      <c r="A359" s="33">
        <v>96</v>
      </c>
      <c r="C359" s="69"/>
      <c r="D359" s="70"/>
      <c r="G359" s="57"/>
      <c r="H359" s="57"/>
    </row>
    <row r="360" spans="1:8" x14ac:dyDescent="0.25">
      <c r="A360" s="33">
        <v>97</v>
      </c>
      <c r="C360" s="69"/>
      <c r="D360" s="70"/>
      <c r="G360" s="57"/>
      <c r="H360" s="57"/>
    </row>
    <row r="361" spans="1:8" x14ac:dyDescent="0.25">
      <c r="A361" s="33">
        <v>98</v>
      </c>
      <c r="C361" s="69"/>
      <c r="D361" s="70"/>
      <c r="G361" s="57"/>
      <c r="H361" s="57"/>
    </row>
    <row r="362" spans="1:8" x14ac:dyDescent="0.25">
      <c r="A362" s="33">
        <v>99</v>
      </c>
      <c r="C362" s="69"/>
      <c r="D362" s="70"/>
      <c r="G362" s="57"/>
      <c r="H362" s="57"/>
    </row>
    <row r="363" spans="1:8" x14ac:dyDescent="0.25">
      <c r="A363" s="33">
        <v>100</v>
      </c>
      <c r="C363" s="69"/>
      <c r="D363" s="70"/>
      <c r="G363" s="57"/>
      <c r="H363" s="57"/>
    </row>
    <row r="364" spans="1:8" x14ac:dyDescent="0.25">
      <c r="A364" s="33">
        <v>101</v>
      </c>
      <c r="C364" s="69"/>
      <c r="D364" s="70"/>
      <c r="G364" s="57"/>
      <c r="H364" s="57"/>
    </row>
    <row r="365" spans="1:8" x14ac:dyDescent="0.25">
      <c r="A365" s="33">
        <v>102</v>
      </c>
      <c r="C365" s="69"/>
      <c r="D365" s="70"/>
      <c r="G365" s="57"/>
      <c r="H365" s="57"/>
    </row>
    <row r="366" spans="1:8" x14ac:dyDescent="0.25">
      <c r="A366" s="33">
        <v>103</v>
      </c>
      <c r="C366" s="69"/>
      <c r="D366" s="70"/>
      <c r="G366" s="57"/>
      <c r="H366" s="57"/>
    </row>
    <row r="367" spans="1:8" x14ac:dyDescent="0.25">
      <c r="A367" s="33">
        <v>104</v>
      </c>
      <c r="C367" s="69"/>
      <c r="D367" s="70"/>
      <c r="G367" s="57"/>
      <c r="H367" s="57"/>
    </row>
    <row r="368" spans="1:8" x14ac:dyDescent="0.25">
      <c r="A368" s="33">
        <v>105</v>
      </c>
      <c r="C368" s="69"/>
      <c r="D368" s="70"/>
      <c r="G368" s="57"/>
      <c r="H368" s="57"/>
    </row>
    <row r="369" spans="1:8" x14ac:dyDescent="0.25">
      <c r="A369" s="33">
        <v>106</v>
      </c>
      <c r="C369" s="69"/>
      <c r="D369" s="70"/>
      <c r="G369" s="57"/>
      <c r="H369" s="57"/>
    </row>
    <row r="370" spans="1:8" x14ac:dyDescent="0.25">
      <c r="A370" s="33">
        <v>107</v>
      </c>
      <c r="C370" s="69"/>
      <c r="D370" s="70"/>
      <c r="G370" s="57"/>
      <c r="H370" s="57"/>
    </row>
    <row r="371" spans="1:8" x14ac:dyDescent="0.25">
      <c r="A371" s="33">
        <v>108</v>
      </c>
      <c r="C371" s="69"/>
      <c r="D371" s="70"/>
      <c r="G371" s="57"/>
      <c r="H371" s="57"/>
    </row>
    <row r="372" spans="1:8" x14ac:dyDescent="0.25">
      <c r="A372" s="33">
        <v>109</v>
      </c>
      <c r="C372" s="69"/>
      <c r="D372" s="70"/>
      <c r="G372" s="57"/>
      <c r="H372" s="57"/>
    </row>
    <row r="373" spans="1:8" x14ac:dyDescent="0.25">
      <c r="A373" s="33">
        <v>110</v>
      </c>
      <c r="C373" s="69"/>
      <c r="D373" s="70"/>
      <c r="G373" s="57"/>
      <c r="H373" s="57"/>
    </row>
    <row r="374" spans="1:8" x14ac:dyDescent="0.25">
      <c r="A374" s="33">
        <v>111</v>
      </c>
      <c r="C374" s="69"/>
      <c r="D374" s="70"/>
      <c r="G374" s="57"/>
      <c r="H374" s="57"/>
    </row>
    <row r="375" spans="1:8" x14ac:dyDescent="0.25">
      <c r="A375" s="33">
        <v>112</v>
      </c>
      <c r="C375" s="69"/>
      <c r="D375" s="70"/>
      <c r="G375" s="57"/>
      <c r="H375" s="57"/>
    </row>
    <row r="376" spans="1:8" x14ac:dyDescent="0.25">
      <c r="A376" s="33">
        <v>113</v>
      </c>
      <c r="C376" s="69"/>
      <c r="D376" s="70"/>
      <c r="G376" s="57"/>
      <c r="H376" s="57"/>
    </row>
    <row r="377" spans="1:8" x14ac:dyDescent="0.25">
      <c r="A377" s="33">
        <v>114</v>
      </c>
      <c r="C377" s="69"/>
      <c r="D377" s="70"/>
      <c r="G377" s="57"/>
      <c r="H377" s="57"/>
    </row>
    <row r="378" spans="1:8" x14ac:dyDescent="0.25">
      <c r="A378" s="33">
        <v>115</v>
      </c>
      <c r="C378" s="69"/>
      <c r="D378" s="70"/>
      <c r="G378" s="57"/>
      <c r="H378" s="57"/>
    </row>
    <row r="379" spans="1:8" x14ac:dyDescent="0.25">
      <c r="A379" s="33">
        <v>116</v>
      </c>
      <c r="C379" s="69"/>
      <c r="D379" s="70"/>
      <c r="G379" s="57"/>
      <c r="H379" s="57"/>
    </row>
    <row r="380" spans="1:8" x14ac:dyDescent="0.25">
      <c r="A380" s="33">
        <v>117</v>
      </c>
      <c r="C380" s="69"/>
      <c r="D380" s="70"/>
      <c r="G380" s="57"/>
      <c r="H380" s="57"/>
    </row>
    <row r="381" spans="1:8" x14ac:dyDescent="0.25">
      <c r="A381" s="33">
        <v>118</v>
      </c>
      <c r="C381" s="69"/>
      <c r="D381" s="70"/>
      <c r="G381" s="57"/>
      <c r="H381" s="57"/>
    </row>
    <row r="382" spans="1:8" x14ac:dyDescent="0.25">
      <c r="A382" s="33">
        <v>119</v>
      </c>
      <c r="C382" s="69"/>
      <c r="D382" s="70"/>
      <c r="G382" s="57"/>
      <c r="H382" s="57"/>
    </row>
    <row r="383" spans="1:8" x14ac:dyDescent="0.25">
      <c r="A383" s="33">
        <v>120</v>
      </c>
      <c r="C383" s="69"/>
      <c r="D383" s="70"/>
      <c r="G383" s="57"/>
      <c r="H383" s="57"/>
    </row>
    <row r="384" spans="1:8" x14ac:dyDescent="0.25">
      <c r="A384" s="33">
        <v>121</v>
      </c>
      <c r="C384" s="69"/>
      <c r="D384" s="70"/>
      <c r="G384" s="57"/>
      <c r="H384" s="57"/>
    </row>
    <row r="385" spans="1:8" x14ac:dyDescent="0.25">
      <c r="A385" s="33">
        <v>122</v>
      </c>
      <c r="C385" s="69"/>
      <c r="D385" s="70"/>
      <c r="G385" s="57"/>
      <c r="H385" s="57"/>
    </row>
    <row r="386" spans="1:8" x14ac:dyDescent="0.25">
      <c r="A386" s="33">
        <v>123</v>
      </c>
      <c r="C386" s="69"/>
      <c r="D386" s="70"/>
      <c r="G386" s="57"/>
      <c r="H386" s="57"/>
    </row>
    <row r="387" spans="1:8" x14ac:dyDescent="0.25">
      <c r="A387" s="33">
        <v>124</v>
      </c>
      <c r="C387" s="69"/>
      <c r="D387" s="70"/>
      <c r="G387" s="57"/>
      <c r="H387" s="57"/>
    </row>
    <row r="388" spans="1:8" x14ac:dyDescent="0.25">
      <c r="A388" s="33">
        <v>125</v>
      </c>
      <c r="C388" s="69"/>
      <c r="D388" s="70"/>
      <c r="G388" s="57"/>
      <c r="H388" s="57"/>
    </row>
    <row r="389" spans="1:8" x14ac:dyDescent="0.25">
      <c r="A389" s="33">
        <v>126</v>
      </c>
      <c r="C389" s="69"/>
      <c r="D389" s="70"/>
      <c r="F389" s="12"/>
      <c r="G389" s="57"/>
      <c r="H389" s="57"/>
    </row>
    <row r="390" spans="1:8" x14ac:dyDescent="0.25">
      <c r="A390" s="33">
        <v>127</v>
      </c>
      <c r="C390" s="69"/>
      <c r="D390" s="70"/>
      <c r="F390" s="12"/>
      <c r="G390" s="57"/>
      <c r="H390" s="57"/>
    </row>
    <row r="391" spans="1:8" x14ac:dyDescent="0.25">
      <c r="A391" s="33">
        <v>128</v>
      </c>
      <c r="C391" s="69"/>
      <c r="D391" s="70"/>
      <c r="F391" s="12"/>
      <c r="G391" s="57"/>
      <c r="H391" s="57"/>
    </row>
    <row r="392" spans="1:8" x14ac:dyDescent="0.25">
      <c r="A392" s="33">
        <v>129</v>
      </c>
      <c r="C392" s="69"/>
      <c r="D392" s="70"/>
      <c r="F392" s="12"/>
      <c r="G392" s="57"/>
      <c r="H392" s="57"/>
    </row>
    <row r="393" spans="1:8" x14ac:dyDescent="0.25">
      <c r="A393" s="33">
        <v>130</v>
      </c>
      <c r="C393" s="69"/>
      <c r="D393" s="70"/>
      <c r="F393" s="12"/>
      <c r="G393" s="57"/>
      <c r="H393" s="57"/>
    </row>
    <row r="394" spans="1:8" x14ac:dyDescent="0.25">
      <c r="A394" s="33">
        <v>131</v>
      </c>
      <c r="C394" s="69"/>
      <c r="D394" s="70"/>
      <c r="F394" s="12"/>
      <c r="G394" s="57"/>
      <c r="H394" s="57"/>
    </row>
    <row r="395" spans="1:8" x14ac:dyDescent="0.25">
      <c r="A395" s="33">
        <v>132</v>
      </c>
      <c r="C395" s="69"/>
      <c r="D395" s="70"/>
      <c r="F395" s="12"/>
      <c r="G395" s="57"/>
      <c r="H395" s="57"/>
    </row>
    <row r="396" spans="1:8" x14ac:dyDescent="0.25">
      <c r="A396" s="33">
        <v>133</v>
      </c>
      <c r="C396" s="69"/>
      <c r="D396" s="70"/>
      <c r="F396" s="12"/>
      <c r="G396" s="57"/>
      <c r="H396" s="57"/>
    </row>
    <row r="397" spans="1:8" x14ac:dyDescent="0.25">
      <c r="A397" s="33">
        <v>134</v>
      </c>
      <c r="C397" s="69"/>
      <c r="D397" s="70"/>
      <c r="F397" s="12"/>
      <c r="G397" s="57"/>
      <c r="H397" s="57"/>
    </row>
    <row r="398" spans="1:8" x14ac:dyDescent="0.25">
      <c r="A398" s="33">
        <v>135</v>
      </c>
      <c r="C398" s="69"/>
      <c r="D398" s="70"/>
      <c r="F398" s="12"/>
      <c r="G398" s="57"/>
      <c r="H398" s="57"/>
    </row>
    <row r="399" spans="1:8" x14ac:dyDescent="0.25">
      <c r="A399" s="33">
        <v>136</v>
      </c>
      <c r="C399" s="69"/>
      <c r="D399" s="70"/>
      <c r="F399" s="12"/>
      <c r="G399" s="57"/>
      <c r="H399" s="57"/>
    </row>
    <row r="400" spans="1:8" x14ac:dyDescent="0.25">
      <c r="A400" s="33">
        <v>137</v>
      </c>
      <c r="C400" s="69"/>
      <c r="D400" s="70"/>
      <c r="F400" s="12"/>
      <c r="G400" s="57"/>
      <c r="H400" s="57"/>
    </row>
    <row r="401" spans="1:8" x14ac:dyDescent="0.25">
      <c r="A401" s="33">
        <v>138</v>
      </c>
      <c r="C401" s="69"/>
      <c r="D401" s="70"/>
      <c r="F401" s="12"/>
      <c r="G401" s="57"/>
      <c r="H401" s="57"/>
    </row>
    <row r="402" spans="1:8" x14ac:dyDescent="0.25">
      <c r="A402" s="33">
        <v>139</v>
      </c>
      <c r="C402" s="69"/>
      <c r="D402" s="70"/>
      <c r="F402" s="12"/>
      <c r="G402" s="57"/>
      <c r="H402" s="57"/>
    </row>
    <row r="403" spans="1:8" x14ac:dyDescent="0.25">
      <c r="A403" s="33">
        <v>140</v>
      </c>
      <c r="C403" s="69"/>
      <c r="D403" s="70"/>
      <c r="F403" s="12"/>
      <c r="G403" s="57"/>
      <c r="H403" s="57"/>
    </row>
    <row r="404" spans="1:8" x14ac:dyDescent="0.25">
      <c r="A404" s="33">
        <v>141</v>
      </c>
      <c r="C404" s="69"/>
      <c r="D404" s="70"/>
      <c r="F404" s="12"/>
      <c r="G404" s="57"/>
      <c r="H404" s="57"/>
    </row>
    <row r="405" spans="1:8" x14ac:dyDescent="0.25">
      <c r="A405" s="33">
        <v>142</v>
      </c>
      <c r="C405" s="69"/>
      <c r="D405" s="70"/>
      <c r="F405" s="12"/>
      <c r="G405" s="57"/>
      <c r="H405" s="57"/>
    </row>
    <row r="406" spans="1:8" x14ac:dyDescent="0.25">
      <c r="A406" s="33">
        <v>143</v>
      </c>
      <c r="C406" s="69"/>
      <c r="D406" s="70"/>
      <c r="F406" s="12"/>
      <c r="G406" s="57"/>
      <c r="H406" s="57"/>
    </row>
    <row r="407" spans="1:8" x14ac:dyDescent="0.25">
      <c r="A407" s="33">
        <v>144</v>
      </c>
      <c r="C407" s="69"/>
      <c r="D407" s="70"/>
      <c r="F407" s="12"/>
      <c r="G407" s="57"/>
      <c r="H407" s="57"/>
    </row>
    <row r="408" spans="1:8" x14ac:dyDescent="0.25">
      <c r="A408" s="33">
        <v>145</v>
      </c>
      <c r="C408" s="69"/>
      <c r="D408" s="70"/>
      <c r="F408" s="12"/>
      <c r="G408" s="57"/>
      <c r="H408" s="57"/>
    </row>
    <row r="409" spans="1:8" x14ac:dyDescent="0.25">
      <c r="A409" s="33">
        <v>146</v>
      </c>
      <c r="C409" s="69"/>
      <c r="D409" s="70"/>
      <c r="F409" s="12"/>
      <c r="G409" s="57"/>
      <c r="H409" s="57"/>
    </row>
    <row r="410" spans="1:8" x14ac:dyDescent="0.25">
      <c r="A410" s="33">
        <v>147</v>
      </c>
      <c r="C410" s="69"/>
      <c r="D410" s="70"/>
      <c r="F410" s="12"/>
      <c r="G410" s="57"/>
      <c r="H410" s="57"/>
    </row>
    <row r="411" spans="1:8" x14ac:dyDescent="0.25">
      <c r="A411" s="33">
        <v>148</v>
      </c>
      <c r="C411" s="69"/>
      <c r="D411" s="70"/>
      <c r="G411" s="57"/>
      <c r="H411" s="57"/>
    </row>
    <row r="412" spans="1:8" x14ac:dyDescent="0.25">
      <c r="A412" s="33">
        <v>149</v>
      </c>
      <c r="C412" s="69"/>
      <c r="D412" s="70"/>
      <c r="G412" s="57"/>
      <c r="H412" s="57"/>
    </row>
    <row r="413" spans="1:8" x14ac:dyDescent="0.25">
      <c r="A413" s="33">
        <v>150</v>
      </c>
      <c r="C413" s="69"/>
      <c r="D413" s="70"/>
      <c r="G413" s="57"/>
      <c r="H413" s="57"/>
    </row>
    <row r="414" spans="1:8" x14ac:dyDescent="0.25">
      <c r="A414" s="33">
        <v>151</v>
      </c>
      <c r="C414" s="69"/>
      <c r="D414" s="70"/>
      <c r="G414" s="57"/>
      <c r="H414" s="57"/>
    </row>
    <row r="415" spans="1:8" x14ac:dyDescent="0.25">
      <c r="A415" s="33">
        <v>152</v>
      </c>
      <c r="C415" s="69"/>
      <c r="D415" s="70"/>
      <c r="G415" s="57"/>
      <c r="H415" s="57"/>
    </row>
    <row r="416" spans="1:8" x14ac:dyDescent="0.25">
      <c r="A416" s="33">
        <v>153</v>
      </c>
      <c r="C416" s="69"/>
      <c r="D416" s="70"/>
      <c r="G416" s="57"/>
      <c r="H416" s="57"/>
    </row>
    <row r="417" spans="1:8" x14ac:dyDescent="0.25">
      <c r="A417" s="33">
        <v>154</v>
      </c>
      <c r="C417" s="69"/>
      <c r="D417" s="70"/>
      <c r="G417" s="57"/>
      <c r="H417" s="57"/>
    </row>
    <row r="418" spans="1:8" x14ac:dyDescent="0.25">
      <c r="A418" s="33">
        <v>155</v>
      </c>
      <c r="C418" s="69"/>
      <c r="D418" s="70"/>
      <c r="G418" s="57"/>
      <c r="H418" s="57"/>
    </row>
    <row r="419" spans="1:8" x14ac:dyDescent="0.25">
      <c r="A419" s="33">
        <v>156</v>
      </c>
      <c r="C419" s="69"/>
      <c r="D419" s="70"/>
      <c r="G419" s="57"/>
      <c r="H419" s="57"/>
    </row>
    <row r="420" spans="1:8" x14ac:dyDescent="0.25">
      <c r="A420" s="33">
        <v>157</v>
      </c>
      <c r="C420" s="69"/>
      <c r="D420" s="70"/>
      <c r="G420" s="57"/>
      <c r="H420" s="57"/>
    </row>
    <row r="421" spans="1:8" x14ac:dyDescent="0.25">
      <c r="A421" s="33">
        <v>158</v>
      </c>
      <c r="C421" s="69"/>
      <c r="D421" s="70"/>
      <c r="G421" s="57"/>
      <c r="H421" s="57"/>
    </row>
    <row r="422" spans="1:8" x14ac:dyDescent="0.25">
      <c r="A422" s="33">
        <v>159</v>
      </c>
      <c r="C422" s="69"/>
      <c r="D422" s="70"/>
      <c r="G422" s="57"/>
      <c r="H422" s="57"/>
    </row>
    <row r="423" spans="1:8" x14ac:dyDescent="0.25">
      <c r="A423" s="33">
        <v>160</v>
      </c>
      <c r="C423" s="69"/>
      <c r="D423" s="70"/>
      <c r="G423" s="57"/>
      <c r="H423" s="57"/>
    </row>
    <row r="424" spans="1:8" x14ac:dyDescent="0.25">
      <c r="A424" s="33">
        <v>161</v>
      </c>
      <c r="C424" s="69"/>
      <c r="D424" s="70"/>
      <c r="G424" s="57"/>
      <c r="H424" s="57"/>
    </row>
    <row r="425" spans="1:8" x14ac:dyDescent="0.25">
      <c r="A425" s="33">
        <v>162</v>
      </c>
      <c r="C425" s="69"/>
      <c r="D425" s="70"/>
      <c r="G425" s="57"/>
      <c r="H425" s="57"/>
    </row>
    <row r="426" spans="1:8" x14ac:dyDescent="0.25">
      <c r="A426" s="33">
        <v>163</v>
      </c>
      <c r="B426" s="41"/>
      <c r="C426" s="69"/>
      <c r="D426" s="72"/>
      <c r="E426" s="41"/>
      <c r="G426" s="57"/>
      <c r="H426" s="57"/>
    </row>
    <row r="427" spans="1:8" x14ac:dyDescent="0.25">
      <c r="A427" s="33">
        <v>164</v>
      </c>
      <c r="C427" s="73"/>
      <c r="D427" s="70"/>
      <c r="G427" s="57"/>
      <c r="H427" s="57"/>
    </row>
    <row r="428" spans="1:8" x14ac:dyDescent="0.25">
      <c r="A428" s="33">
        <v>165</v>
      </c>
      <c r="C428" s="69"/>
      <c r="D428" s="70"/>
      <c r="G428" s="57"/>
      <c r="H428" s="57"/>
    </row>
    <row r="429" spans="1:8" x14ac:dyDescent="0.25">
      <c r="A429" s="33">
        <v>166</v>
      </c>
      <c r="C429" s="69"/>
      <c r="D429" s="70"/>
      <c r="G429" s="57"/>
      <c r="H429" s="57"/>
    </row>
    <row r="430" spans="1:8" x14ac:dyDescent="0.25">
      <c r="A430" s="33">
        <v>167</v>
      </c>
      <c r="C430" s="69"/>
      <c r="D430" s="70"/>
      <c r="G430" s="57"/>
      <c r="H430" s="57"/>
    </row>
    <row r="431" spans="1:8" x14ac:dyDescent="0.25">
      <c r="A431" s="33">
        <v>168</v>
      </c>
      <c r="C431" s="69"/>
      <c r="D431" s="70"/>
      <c r="G431" s="57"/>
      <c r="H431" s="57"/>
    </row>
    <row r="432" spans="1:8" x14ac:dyDescent="0.25">
      <c r="A432" s="33">
        <v>169</v>
      </c>
      <c r="C432" s="69"/>
      <c r="D432" s="70"/>
      <c r="G432" s="57"/>
      <c r="H432" s="57"/>
    </row>
    <row r="433" spans="1:8" x14ac:dyDescent="0.25">
      <c r="A433" s="33">
        <v>170</v>
      </c>
      <c r="C433" s="69"/>
      <c r="D433" s="70"/>
      <c r="G433" s="57"/>
      <c r="H433" s="57"/>
    </row>
    <row r="434" spans="1:8" x14ac:dyDescent="0.25">
      <c r="A434" s="33">
        <v>171</v>
      </c>
      <c r="C434" s="69"/>
      <c r="D434" s="70"/>
      <c r="G434" s="57"/>
      <c r="H434" s="57"/>
    </row>
    <row r="435" spans="1:8" x14ac:dyDescent="0.25">
      <c r="A435" s="33">
        <v>172</v>
      </c>
      <c r="C435" s="69"/>
      <c r="D435" s="70"/>
      <c r="G435" s="57"/>
      <c r="H435" s="57"/>
    </row>
    <row r="436" spans="1:8" x14ac:dyDescent="0.25">
      <c r="A436" s="33">
        <v>173</v>
      </c>
      <c r="C436" s="69"/>
      <c r="D436" s="70"/>
      <c r="G436" s="57"/>
      <c r="H436" s="57"/>
    </row>
    <row r="437" spans="1:8" x14ac:dyDescent="0.25">
      <c r="A437" s="33">
        <v>174</v>
      </c>
      <c r="C437" s="69"/>
      <c r="D437" s="70"/>
      <c r="G437" s="57"/>
      <c r="H437" s="57"/>
    </row>
    <row r="438" spans="1:8" x14ac:dyDescent="0.25">
      <c r="A438" s="33">
        <v>175</v>
      </c>
      <c r="C438" s="69"/>
      <c r="D438" s="70"/>
      <c r="G438" s="57"/>
      <c r="H438" s="57"/>
    </row>
    <row r="439" spans="1:8" x14ac:dyDescent="0.25">
      <c r="A439" s="33">
        <v>176</v>
      </c>
      <c r="C439" s="69"/>
      <c r="D439" s="70"/>
      <c r="G439" s="57"/>
      <c r="H439" s="57"/>
    </row>
    <row r="440" spans="1:8" x14ac:dyDescent="0.25">
      <c r="A440" s="33">
        <v>177</v>
      </c>
      <c r="C440" s="69"/>
      <c r="D440" s="70"/>
      <c r="G440" s="57"/>
      <c r="H440" s="57"/>
    </row>
    <row r="441" spans="1:8" x14ac:dyDescent="0.25">
      <c r="A441" s="33">
        <v>178</v>
      </c>
      <c r="C441" s="69"/>
      <c r="D441" s="70"/>
      <c r="G441" s="57"/>
      <c r="H441" s="57"/>
    </row>
    <row r="442" spans="1:8" x14ac:dyDescent="0.25">
      <c r="A442" s="33">
        <v>179</v>
      </c>
      <c r="C442" s="69"/>
      <c r="D442" s="70"/>
      <c r="G442" s="57"/>
      <c r="H442" s="57"/>
    </row>
    <row r="443" spans="1:8" x14ac:dyDescent="0.25">
      <c r="A443" s="33">
        <v>180</v>
      </c>
      <c r="C443" s="69"/>
      <c r="D443" s="70"/>
      <c r="G443" s="57"/>
      <c r="H443" s="57"/>
    </row>
    <row r="444" spans="1:8" x14ac:dyDescent="0.25">
      <c r="A444" s="33">
        <v>181</v>
      </c>
      <c r="C444" s="69"/>
      <c r="D444" s="70"/>
      <c r="G444" s="57"/>
      <c r="H444" s="57"/>
    </row>
    <row r="445" spans="1:8" x14ac:dyDescent="0.25">
      <c r="A445" s="33">
        <v>182</v>
      </c>
      <c r="C445" s="69"/>
      <c r="D445" s="70"/>
      <c r="G445" s="57"/>
      <c r="H445" s="57"/>
    </row>
    <row r="446" spans="1:8" x14ac:dyDescent="0.25">
      <c r="A446" s="33">
        <v>183</v>
      </c>
      <c r="C446" s="69"/>
      <c r="D446" s="70"/>
      <c r="G446" s="57"/>
      <c r="H446" s="57"/>
    </row>
    <row r="447" spans="1:8" x14ac:dyDescent="0.25">
      <c r="A447" s="33">
        <v>184</v>
      </c>
      <c r="C447" s="69"/>
      <c r="D447" s="70"/>
      <c r="G447" s="57"/>
      <c r="H447" s="57"/>
    </row>
    <row r="448" spans="1:8" x14ac:dyDescent="0.25">
      <c r="A448" s="33">
        <v>185</v>
      </c>
      <c r="C448" s="69"/>
      <c r="D448" s="70"/>
      <c r="G448" s="57"/>
      <c r="H448" s="57"/>
    </row>
    <row r="449" spans="1:8" x14ac:dyDescent="0.25">
      <c r="A449" s="33">
        <v>186</v>
      </c>
      <c r="C449" s="69"/>
      <c r="D449" s="70"/>
      <c r="G449" s="57"/>
      <c r="H449" s="57"/>
    </row>
    <row r="450" spans="1:8" x14ac:dyDescent="0.25">
      <c r="A450" s="33">
        <v>187</v>
      </c>
      <c r="C450" s="69"/>
      <c r="D450" s="70"/>
      <c r="G450" s="57"/>
      <c r="H450" s="57"/>
    </row>
    <row r="451" spans="1:8" x14ac:dyDescent="0.25">
      <c r="A451" s="33">
        <v>188</v>
      </c>
      <c r="C451" s="69"/>
      <c r="D451" s="70"/>
      <c r="G451" s="57"/>
      <c r="H451" s="57"/>
    </row>
    <row r="452" spans="1:8" x14ac:dyDescent="0.25">
      <c r="A452" s="33">
        <v>189</v>
      </c>
      <c r="C452" s="69"/>
      <c r="D452" s="70"/>
      <c r="G452" s="57"/>
      <c r="H452" s="57"/>
    </row>
    <row r="453" spans="1:8" x14ac:dyDescent="0.25">
      <c r="A453" s="33">
        <v>190</v>
      </c>
      <c r="C453" s="69"/>
      <c r="D453" s="70"/>
      <c r="G453" s="57"/>
      <c r="H453" s="57"/>
    </row>
    <row r="454" spans="1:8" x14ac:dyDescent="0.25">
      <c r="A454" s="33">
        <v>191</v>
      </c>
      <c r="C454" s="69"/>
      <c r="D454" s="70"/>
      <c r="G454" s="57"/>
      <c r="H454" s="57"/>
    </row>
    <row r="455" spans="1:8" x14ac:dyDescent="0.25">
      <c r="A455" s="33">
        <v>192</v>
      </c>
      <c r="C455" s="69"/>
      <c r="D455" s="70"/>
      <c r="G455" s="57"/>
      <c r="H455" s="57"/>
    </row>
    <row r="456" spans="1:8" x14ac:dyDescent="0.25">
      <c r="A456" s="33">
        <v>193</v>
      </c>
      <c r="C456" s="69"/>
      <c r="D456" s="70"/>
      <c r="G456" s="57"/>
      <c r="H456" s="57"/>
    </row>
    <row r="457" spans="1:8" x14ac:dyDescent="0.25">
      <c r="A457" s="33">
        <v>194</v>
      </c>
      <c r="C457" s="69"/>
      <c r="D457" s="70"/>
      <c r="G457" s="57"/>
      <c r="H457" s="57"/>
    </row>
    <row r="458" spans="1:8" x14ac:dyDescent="0.25">
      <c r="A458" s="33">
        <v>195</v>
      </c>
      <c r="C458" s="69"/>
      <c r="D458" s="70"/>
      <c r="G458" s="57"/>
      <c r="H458" s="57"/>
    </row>
    <row r="459" spans="1:8" x14ac:dyDescent="0.25">
      <c r="A459" s="33">
        <v>196</v>
      </c>
      <c r="C459" s="69"/>
      <c r="D459" s="70"/>
      <c r="G459" s="57"/>
      <c r="H459" s="57"/>
    </row>
    <row r="460" spans="1:8" x14ac:dyDescent="0.25">
      <c r="A460" s="33">
        <v>197</v>
      </c>
      <c r="C460" s="69"/>
      <c r="D460" s="70"/>
      <c r="G460" s="57"/>
      <c r="H460" s="57"/>
    </row>
    <row r="461" spans="1:8" x14ac:dyDescent="0.25">
      <c r="A461" s="33">
        <v>198</v>
      </c>
      <c r="C461" s="69"/>
      <c r="D461" s="70"/>
      <c r="G461" s="57"/>
      <c r="H461" s="57"/>
    </row>
    <row r="462" spans="1:8" x14ac:dyDescent="0.25">
      <c r="A462" s="33">
        <v>199</v>
      </c>
      <c r="C462" s="69"/>
      <c r="D462" s="70"/>
      <c r="G462" s="57"/>
      <c r="H462" s="57"/>
    </row>
    <row r="463" spans="1:8" x14ac:dyDescent="0.25">
      <c r="A463" s="33">
        <v>200</v>
      </c>
      <c r="C463" s="69"/>
      <c r="D463" s="70"/>
      <c r="G463" s="57"/>
      <c r="H463" s="57"/>
    </row>
    <row r="464" spans="1:8" x14ac:dyDescent="0.25">
      <c r="A464" s="33">
        <v>201</v>
      </c>
      <c r="C464" s="69"/>
      <c r="D464" s="70"/>
      <c r="G464" s="57"/>
      <c r="H464" s="57"/>
    </row>
    <row r="465" spans="1:8" x14ac:dyDescent="0.25">
      <c r="A465" s="33">
        <v>202</v>
      </c>
      <c r="C465" s="69"/>
      <c r="D465" s="70"/>
      <c r="G465" s="57"/>
      <c r="H465" s="57"/>
    </row>
    <row r="466" spans="1:8" x14ac:dyDescent="0.25">
      <c r="A466" s="33">
        <v>203</v>
      </c>
      <c r="C466" s="69"/>
      <c r="D466" s="70"/>
      <c r="G466" s="57"/>
      <c r="H466" s="57"/>
    </row>
    <row r="467" spans="1:8" x14ac:dyDescent="0.25">
      <c r="A467" s="33">
        <v>204</v>
      </c>
      <c r="C467" s="69"/>
      <c r="D467" s="70"/>
      <c r="G467" s="57"/>
      <c r="H467" s="57"/>
    </row>
    <row r="468" spans="1:8" x14ac:dyDescent="0.25">
      <c r="A468" s="40">
        <v>205</v>
      </c>
      <c r="B468" s="36"/>
      <c r="C468" s="74"/>
      <c r="D468" s="75"/>
      <c r="G468" s="57"/>
      <c r="H468" s="57"/>
    </row>
    <row r="469" spans="1:8" x14ac:dyDescent="0.25">
      <c r="G469" s="57"/>
      <c r="H469" s="57"/>
    </row>
    <row r="470" spans="1:8" x14ac:dyDescent="0.25">
      <c r="G470" s="57"/>
      <c r="H470" s="57"/>
    </row>
    <row r="471" spans="1:8" x14ac:dyDescent="0.25">
      <c r="G471" s="57"/>
      <c r="H471" s="57"/>
    </row>
    <row r="472" spans="1:8" x14ac:dyDescent="0.25">
      <c r="G472" s="57"/>
      <c r="H472" s="57"/>
    </row>
    <row r="473" spans="1:8" x14ac:dyDescent="0.25">
      <c r="G473" s="57"/>
      <c r="H473" s="57"/>
    </row>
    <row r="474" spans="1:8" x14ac:dyDescent="0.25">
      <c r="G474" s="57"/>
      <c r="H474" s="57"/>
    </row>
    <row r="475" spans="1:8" x14ac:dyDescent="0.25">
      <c r="G475" s="57"/>
      <c r="H475" s="57"/>
    </row>
    <row r="476" spans="1:8" x14ac:dyDescent="0.25">
      <c r="G476" s="57"/>
      <c r="H476" s="57"/>
    </row>
    <row r="477" spans="1:8" x14ac:dyDescent="0.25">
      <c r="G477" s="57"/>
      <c r="H477" s="57"/>
    </row>
    <row r="478" spans="1:8" x14ac:dyDescent="0.25">
      <c r="G478" s="57"/>
      <c r="H478" s="57"/>
    </row>
    <row r="479" spans="1:8" x14ac:dyDescent="0.25">
      <c r="G479" s="57"/>
      <c r="H479" s="57"/>
    </row>
    <row r="480" spans="1:8" x14ac:dyDescent="0.25">
      <c r="G480" s="57"/>
      <c r="H480" s="57"/>
    </row>
    <row r="481" spans="7:8" x14ac:dyDescent="0.25">
      <c r="G481" s="57"/>
      <c r="H481" s="57"/>
    </row>
    <row r="482" spans="7:8" x14ac:dyDescent="0.25">
      <c r="G482" s="57"/>
      <c r="H482" s="57"/>
    </row>
    <row r="483" spans="7:8" x14ac:dyDescent="0.25">
      <c r="G483" s="57"/>
      <c r="H483" s="57"/>
    </row>
    <row r="484" spans="7:8" x14ac:dyDescent="0.25">
      <c r="G484" s="57"/>
      <c r="H484" s="57"/>
    </row>
    <row r="485" spans="7:8" x14ac:dyDescent="0.25">
      <c r="G485" s="57"/>
      <c r="H485" s="57"/>
    </row>
    <row r="486" spans="7:8" x14ac:dyDescent="0.25">
      <c r="G486" s="57"/>
      <c r="H486" s="57"/>
    </row>
    <row r="487" spans="7:8" x14ac:dyDescent="0.25">
      <c r="G487" s="57"/>
      <c r="H487" s="57"/>
    </row>
    <row r="488" spans="7:8" x14ac:dyDescent="0.25">
      <c r="G488" s="57"/>
      <c r="H488" s="57"/>
    </row>
    <row r="489" spans="7:8" x14ac:dyDescent="0.25">
      <c r="G489" s="57"/>
      <c r="H489" s="57"/>
    </row>
    <row r="490" spans="7:8" x14ac:dyDescent="0.25">
      <c r="G490" s="57"/>
      <c r="H490" s="57"/>
    </row>
    <row r="491" spans="7:8" x14ac:dyDescent="0.25">
      <c r="G491" s="57"/>
      <c r="H491" s="57"/>
    </row>
    <row r="492" spans="7:8" x14ac:dyDescent="0.25">
      <c r="G492" s="57"/>
      <c r="H492" s="57"/>
    </row>
    <row r="493" spans="7:8" x14ac:dyDescent="0.25">
      <c r="G493" s="57"/>
      <c r="H493" s="57"/>
    </row>
    <row r="494" spans="7:8" x14ac:dyDescent="0.25">
      <c r="G494" s="57"/>
      <c r="H494" s="57"/>
    </row>
    <row r="495" spans="7:8" x14ac:dyDescent="0.25">
      <c r="G495" s="57"/>
      <c r="H495" s="57"/>
    </row>
    <row r="496" spans="7:8" x14ac:dyDescent="0.25">
      <c r="G496" s="57"/>
      <c r="H496" s="57"/>
    </row>
    <row r="497" spans="7:8" x14ac:dyDescent="0.25">
      <c r="G497" s="57"/>
      <c r="H497" s="57"/>
    </row>
    <row r="498" spans="7:8" x14ac:dyDescent="0.25">
      <c r="G498" s="57"/>
      <c r="H498" s="57"/>
    </row>
    <row r="499" spans="7:8" x14ac:dyDescent="0.25">
      <c r="G499" s="57"/>
      <c r="H499" s="57"/>
    </row>
    <row r="500" spans="7:8" x14ac:dyDescent="0.25">
      <c r="G500" s="57"/>
      <c r="H500" s="57"/>
    </row>
    <row r="501" spans="7:8" x14ac:dyDescent="0.25">
      <c r="G501" s="57"/>
      <c r="H501" s="57"/>
    </row>
    <row r="502" spans="7:8" x14ac:dyDescent="0.25">
      <c r="G502" s="57"/>
      <c r="H502" s="57"/>
    </row>
    <row r="503" spans="7:8" x14ac:dyDescent="0.25">
      <c r="G503" s="57"/>
      <c r="H503" s="57"/>
    </row>
    <row r="504" spans="7:8" x14ac:dyDescent="0.25">
      <c r="G504" s="57"/>
      <c r="H504" s="57"/>
    </row>
    <row r="505" spans="7:8" x14ac:dyDescent="0.25">
      <c r="G505" s="57"/>
    </row>
    <row r="506" spans="7:8" x14ac:dyDescent="0.25">
      <c r="G506" s="57"/>
    </row>
    <row r="507" spans="7:8" x14ac:dyDescent="0.25">
      <c r="G507" s="57"/>
    </row>
    <row r="508" spans="7:8" x14ac:dyDescent="0.25">
      <c r="G508" s="57"/>
    </row>
    <row r="509" spans="7:8" x14ac:dyDescent="0.25">
      <c r="G509" s="57"/>
    </row>
    <row r="510" spans="7:8" x14ac:dyDescent="0.25">
      <c r="G510" s="57"/>
    </row>
    <row r="511" spans="7:8" x14ac:dyDescent="0.25">
      <c r="G511" s="57"/>
    </row>
    <row r="512" spans="7:8" x14ac:dyDescent="0.25">
      <c r="G512" s="57"/>
    </row>
    <row r="513" spans="7:7" x14ac:dyDescent="0.25">
      <c r="G513" s="57"/>
    </row>
    <row r="514" spans="7:7" x14ac:dyDescent="0.25">
      <c r="G514" s="57"/>
    </row>
    <row r="515" spans="7:7" x14ac:dyDescent="0.25">
      <c r="G515" s="57"/>
    </row>
    <row r="516" spans="7:7" x14ac:dyDescent="0.25">
      <c r="G516" s="57"/>
    </row>
    <row r="517" spans="7:7" x14ac:dyDescent="0.25">
      <c r="G517" s="57"/>
    </row>
    <row r="518" spans="7:7" x14ac:dyDescent="0.25">
      <c r="G518" s="57"/>
    </row>
    <row r="519" spans="7:7" x14ac:dyDescent="0.25">
      <c r="G519" s="57"/>
    </row>
    <row r="520" spans="7:7" x14ac:dyDescent="0.25">
      <c r="G520" s="57"/>
    </row>
    <row r="521" spans="7:7" x14ac:dyDescent="0.25">
      <c r="G521" s="57"/>
    </row>
    <row r="522" spans="7:7" x14ac:dyDescent="0.25">
      <c r="G522" s="57"/>
    </row>
    <row r="523" spans="7:7" x14ac:dyDescent="0.25">
      <c r="G523" s="57"/>
    </row>
    <row r="524" spans="7:7" x14ac:dyDescent="0.25">
      <c r="G524" s="57"/>
    </row>
    <row r="525" spans="7:7" x14ac:dyDescent="0.25">
      <c r="G525" s="57"/>
    </row>
    <row r="526" spans="7:7" x14ac:dyDescent="0.25">
      <c r="G526" s="57"/>
    </row>
    <row r="527" spans="7:7" x14ac:dyDescent="0.25">
      <c r="G527" s="57"/>
    </row>
    <row r="528" spans="7:7" x14ac:dyDescent="0.25">
      <c r="G528" s="57"/>
    </row>
    <row r="529" spans="7:7" x14ac:dyDescent="0.25">
      <c r="G529" s="57"/>
    </row>
    <row r="530" spans="7:7" x14ac:dyDescent="0.25">
      <c r="G530" s="57"/>
    </row>
    <row r="531" spans="7:7" x14ac:dyDescent="0.25">
      <c r="G531" s="57"/>
    </row>
    <row r="532" spans="7:7" x14ac:dyDescent="0.25">
      <c r="G532" s="57"/>
    </row>
    <row r="533" spans="7:7" x14ac:dyDescent="0.25">
      <c r="G533" s="57"/>
    </row>
    <row r="534" spans="7:7" x14ac:dyDescent="0.25">
      <c r="G534" s="57"/>
    </row>
    <row r="535" spans="7:7" x14ac:dyDescent="0.25">
      <c r="G535" s="57"/>
    </row>
    <row r="536" spans="7:7" x14ac:dyDescent="0.25">
      <c r="G536" s="57"/>
    </row>
    <row r="537" spans="7:7" x14ac:dyDescent="0.25">
      <c r="G537" s="57"/>
    </row>
    <row r="538" spans="7:7" x14ac:dyDescent="0.25">
      <c r="G538" s="57"/>
    </row>
    <row r="539" spans="7:7" x14ac:dyDescent="0.25">
      <c r="G539" s="57"/>
    </row>
    <row r="540" spans="7:7" x14ac:dyDescent="0.25">
      <c r="G540" s="57"/>
    </row>
    <row r="541" spans="7:7" x14ac:dyDescent="0.25">
      <c r="G541" s="57"/>
    </row>
    <row r="542" spans="7:7" x14ac:dyDescent="0.25">
      <c r="G542" s="57"/>
    </row>
    <row r="543" spans="7:7" x14ac:dyDescent="0.25">
      <c r="G543" s="57"/>
    </row>
    <row r="544" spans="7:7" x14ac:dyDescent="0.25">
      <c r="G544" s="57"/>
    </row>
    <row r="545" spans="7:7" x14ac:dyDescent="0.25">
      <c r="G545" s="57"/>
    </row>
    <row r="546" spans="7:7" x14ac:dyDescent="0.25">
      <c r="G546" s="57"/>
    </row>
    <row r="547" spans="7:7" x14ac:dyDescent="0.25">
      <c r="G547" s="57"/>
    </row>
    <row r="548" spans="7:7" x14ac:dyDescent="0.25">
      <c r="G548" s="57"/>
    </row>
    <row r="549" spans="7:7" x14ac:dyDescent="0.25">
      <c r="G549" s="57"/>
    </row>
    <row r="550" spans="7:7" x14ac:dyDescent="0.25">
      <c r="G550" s="57"/>
    </row>
    <row r="551" spans="7:7" x14ac:dyDescent="0.25">
      <c r="G551" s="57"/>
    </row>
    <row r="552" spans="7:7" x14ac:dyDescent="0.25">
      <c r="G552" s="57"/>
    </row>
    <row r="553" spans="7:7" x14ac:dyDescent="0.25">
      <c r="G553" s="57"/>
    </row>
    <row r="554" spans="7:7" x14ac:dyDescent="0.25">
      <c r="G554" s="57"/>
    </row>
    <row r="555" spans="7:7" x14ac:dyDescent="0.25">
      <c r="G555" s="57"/>
    </row>
    <row r="556" spans="7:7" x14ac:dyDescent="0.25">
      <c r="G556" s="57"/>
    </row>
    <row r="557" spans="7:7" x14ac:dyDescent="0.25">
      <c r="G557" s="57"/>
    </row>
    <row r="558" spans="7:7" x14ac:dyDescent="0.25">
      <c r="G558" s="57"/>
    </row>
    <row r="559" spans="7:7" x14ac:dyDescent="0.25">
      <c r="G559" s="57"/>
    </row>
    <row r="560" spans="7:7" x14ac:dyDescent="0.25">
      <c r="G560" s="57"/>
    </row>
    <row r="561" spans="7:7" x14ac:dyDescent="0.25">
      <c r="G561" s="57"/>
    </row>
    <row r="562" spans="7:7" x14ac:dyDescent="0.25">
      <c r="G562" s="57"/>
    </row>
    <row r="563" spans="7:7" x14ac:dyDescent="0.25">
      <c r="G563" s="57"/>
    </row>
    <row r="564" spans="7:7" x14ac:dyDescent="0.25">
      <c r="G564" s="57"/>
    </row>
    <row r="565" spans="7:7" x14ac:dyDescent="0.25">
      <c r="G565" s="57"/>
    </row>
    <row r="566" spans="7:7" x14ac:dyDescent="0.25">
      <c r="G566" s="57"/>
    </row>
    <row r="567" spans="7:7" x14ac:dyDescent="0.25">
      <c r="G567" s="57"/>
    </row>
    <row r="568" spans="7:7" x14ac:dyDescent="0.25">
      <c r="G568" s="57"/>
    </row>
    <row r="569" spans="7:7" x14ac:dyDescent="0.25">
      <c r="G569" s="57"/>
    </row>
    <row r="570" spans="7:7" x14ac:dyDescent="0.25">
      <c r="G570" s="57"/>
    </row>
    <row r="571" spans="7:7" x14ac:dyDescent="0.25">
      <c r="G571" s="57"/>
    </row>
    <row r="572" spans="7:7" x14ac:dyDescent="0.25">
      <c r="G572" s="57"/>
    </row>
    <row r="573" spans="7:7" x14ac:dyDescent="0.25">
      <c r="G573" s="57"/>
    </row>
    <row r="574" spans="7:7" x14ac:dyDescent="0.25">
      <c r="G574" s="57"/>
    </row>
    <row r="575" spans="7:7" x14ac:dyDescent="0.25">
      <c r="G575" s="57"/>
    </row>
    <row r="576" spans="7:7" x14ac:dyDescent="0.25">
      <c r="G576" s="57"/>
    </row>
    <row r="577" spans="7:7" x14ac:dyDescent="0.25">
      <c r="G577" s="57"/>
    </row>
    <row r="578" spans="7:7" x14ac:dyDescent="0.25">
      <c r="G578" s="57"/>
    </row>
    <row r="579" spans="7:7" x14ac:dyDescent="0.25">
      <c r="G579" s="57"/>
    </row>
    <row r="580" spans="7:7" x14ac:dyDescent="0.25">
      <c r="G580" s="57"/>
    </row>
    <row r="581" spans="7:7" x14ac:dyDescent="0.25">
      <c r="G581" s="57"/>
    </row>
    <row r="582" spans="7:7" x14ac:dyDescent="0.25">
      <c r="G582" s="57"/>
    </row>
    <row r="583" spans="7:7" x14ac:dyDescent="0.25">
      <c r="G583" s="57"/>
    </row>
    <row r="584" spans="7:7" x14ac:dyDescent="0.25">
      <c r="G584" s="57"/>
    </row>
    <row r="585" spans="7:7" x14ac:dyDescent="0.25">
      <c r="G585" s="57"/>
    </row>
    <row r="586" spans="7:7" x14ac:dyDescent="0.25">
      <c r="G586" s="57"/>
    </row>
    <row r="587" spans="7:7" x14ac:dyDescent="0.25">
      <c r="G587" s="57"/>
    </row>
    <row r="588" spans="7:7" x14ac:dyDescent="0.25">
      <c r="G588" s="57"/>
    </row>
    <row r="589" spans="7:7" x14ac:dyDescent="0.25">
      <c r="G589" s="57"/>
    </row>
    <row r="590" spans="7:7" x14ac:dyDescent="0.25">
      <c r="G590" s="57"/>
    </row>
    <row r="591" spans="7:7" x14ac:dyDescent="0.25">
      <c r="G591" s="57"/>
    </row>
    <row r="592" spans="7:7" x14ac:dyDescent="0.25">
      <c r="G592" s="57"/>
    </row>
    <row r="593" spans="7:7" x14ac:dyDescent="0.25">
      <c r="G593" s="57"/>
    </row>
    <row r="594" spans="7:7" x14ac:dyDescent="0.25">
      <c r="G594" s="57"/>
    </row>
    <row r="595" spans="7:7" x14ac:dyDescent="0.25">
      <c r="G595" s="57"/>
    </row>
    <row r="596" spans="7:7" x14ac:dyDescent="0.25">
      <c r="G596" s="57"/>
    </row>
    <row r="597" spans="7:7" x14ac:dyDescent="0.25">
      <c r="G597" s="57"/>
    </row>
    <row r="598" spans="7:7" x14ac:dyDescent="0.25">
      <c r="G598" s="57"/>
    </row>
    <row r="599" spans="7:7" x14ac:dyDescent="0.25">
      <c r="G599" s="57"/>
    </row>
    <row r="600" spans="7:7" x14ac:dyDescent="0.25">
      <c r="G600" s="57"/>
    </row>
    <row r="601" spans="7:7" x14ac:dyDescent="0.25">
      <c r="G601" s="57"/>
    </row>
    <row r="602" spans="7:7" x14ac:dyDescent="0.25">
      <c r="G602" s="57"/>
    </row>
    <row r="603" spans="7:7" x14ac:dyDescent="0.25">
      <c r="G603" s="57"/>
    </row>
    <row r="604" spans="7:7" x14ac:dyDescent="0.25">
      <c r="G604" s="57"/>
    </row>
    <row r="605" spans="7:7" x14ac:dyDescent="0.25">
      <c r="G605" s="57"/>
    </row>
    <row r="606" spans="7:7" x14ac:dyDescent="0.25">
      <c r="G606" s="57"/>
    </row>
    <row r="607" spans="7:7" x14ac:dyDescent="0.25">
      <c r="G607" s="57"/>
    </row>
    <row r="608" spans="7:7" x14ac:dyDescent="0.25">
      <c r="G608" s="57"/>
    </row>
    <row r="609" spans="7:7" x14ac:dyDescent="0.25">
      <c r="G609" s="57"/>
    </row>
    <row r="610" spans="7:7" x14ac:dyDescent="0.25">
      <c r="G610" s="57"/>
    </row>
    <row r="611" spans="7:7" x14ac:dyDescent="0.25">
      <c r="G611" s="57"/>
    </row>
    <row r="612" spans="7:7" x14ac:dyDescent="0.25">
      <c r="G612" s="57"/>
    </row>
    <row r="613" spans="7:7" x14ac:dyDescent="0.25">
      <c r="G613" s="57"/>
    </row>
    <row r="614" spans="7:7" x14ac:dyDescent="0.25">
      <c r="G614" s="57"/>
    </row>
    <row r="615" spans="7:7" x14ac:dyDescent="0.25">
      <c r="G615" s="57"/>
    </row>
    <row r="616" spans="7:7" x14ac:dyDescent="0.25">
      <c r="G616" s="57"/>
    </row>
    <row r="617" spans="7:7" x14ac:dyDescent="0.25">
      <c r="G617" s="57"/>
    </row>
    <row r="618" spans="7:7" x14ac:dyDescent="0.25">
      <c r="G618" s="57"/>
    </row>
    <row r="619" spans="7:7" x14ac:dyDescent="0.25">
      <c r="G619" s="57"/>
    </row>
    <row r="620" spans="7:7" x14ac:dyDescent="0.25">
      <c r="G620" s="57"/>
    </row>
    <row r="621" spans="7:7" x14ac:dyDescent="0.25">
      <c r="G621" s="57"/>
    </row>
    <row r="622" spans="7:7" x14ac:dyDescent="0.25">
      <c r="G622" s="57"/>
    </row>
    <row r="623" spans="7:7" x14ac:dyDescent="0.25">
      <c r="G623" s="57"/>
    </row>
    <row r="624" spans="7:7" x14ac:dyDescent="0.25">
      <c r="G624" s="57"/>
    </row>
    <row r="625" spans="7:7" x14ac:dyDescent="0.25">
      <c r="G625" s="57"/>
    </row>
    <row r="626" spans="7:7" x14ac:dyDescent="0.25">
      <c r="G626" s="57"/>
    </row>
    <row r="627" spans="7:7" x14ac:dyDescent="0.25">
      <c r="G627" s="57"/>
    </row>
    <row r="628" spans="7:7" x14ac:dyDescent="0.25">
      <c r="G628" s="57"/>
    </row>
    <row r="629" spans="7:7" x14ac:dyDescent="0.25">
      <c r="G629" s="57"/>
    </row>
    <row r="630" spans="7:7" x14ac:dyDescent="0.25">
      <c r="G630" s="57"/>
    </row>
    <row r="631" spans="7:7" x14ac:dyDescent="0.25">
      <c r="G631" s="57"/>
    </row>
    <row r="632" spans="7:7" x14ac:dyDescent="0.25">
      <c r="G632" s="57"/>
    </row>
    <row r="633" spans="7:7" x14ac:dyDescent="0.25">
      <c r="G633" s="57"/>
    </row>
    <row r="634" spans="7:7" x14ac:dyDescent="0.25">
      <c r="G634" s="57"/>
    </row>
    <row r="635" spans="7:7" x14ac:dyDescent="0.25">
      <c r="G635" s="57"/>
    </row>
    <row r="636" spans="7:7" x14ac:dyDescent="0.25">
      <c r="G636" s="57"/>
    </row>
    <row r="637" spans="7:7" x14ac:dyDescent="0.25">
      <c r="G637" s="57"/>
    </row>
    <row r="638" spans="7:7" x14ac:dyDescent="0.25">
      <c r="G638" s="57"/>
    </row>
    <row r="639" spans="7:7" x14ac:dyDescent="0.25">
      <c r="G639" s="57"/>
    </row>
    <row r="640" spans="7:7" x14ac:dyDescent="0.25">
      <c r="G640" s="57"/>
    </row>
    <row r="641" spans="7:7" x14ac:dyDescent="0.25">
      <c r="G641" s="57"/>
    </row>
    <row r="642" spans="7:7" x14ac:dyDescent="0.25">
      <c r="G642" s="57"/>
    </row>
    <row r="643" spans="7:7" x14ac:dyDescent="0.25">
      <c r="G643" s="57"/>
    </row>
    <row r="644" spans="7:7" x14ac:dyDescent="0.25">
      <c r="G644" s="57"/>
    </row>
    <row r="645" spans="7:7" x14ac:dyDescent="0.25">
      <c r="G645" s="57"/>
    </row>
    <row r="646" spans="7:7" x14ac:dyDescent="0.25">
      <c r="G646" s="57"/>
    </row>
    <row r="647" spans="7:7" x14ac:dyDescent="0.25">
      <c r="G647" s="57"/>
    </row>
    <row r="648" spans="7:7" x14ac:dyDescent="0.25">
      <c r="G648" s="57"/>
    </row>
    <row r="649" spans="7:7" x14ac:dyDescent="0.25">
      <c r="G649" s="57"/>
    </row>
    <row r="650" spans="7:7" x14ac:dyDescent="0.25">
      <c r="G650" s="57"/>
    </row>
    <row r="651" spans="7:7" x14ac:dyDescent="0.25">
      <c r="G651" s="57"/>
    </row>
    <row r="652" spans="7:7" x14ac:dyDescent="0.25">
      <c r="G652" s="57"/>
    </row>
    <row r="653" spans="7:7" x14ac:dyDescent="0.25">
      <c r="G653" s="57"/>
    </row>
    <row r="654" spans="7:7" x14ac:dyDescent="0.25">
      <c r="G654" s="57"/>
    </row>
    <row r="655" spans="7:7" x14ac:dyDescent="0.25">
      <c r="G655" s="57"/>
    </row>
    <row r="656" spans="7:7" x14ac:dyDescent="0.25">
      <c r="G656" s="57"/>
    </row>
    <row r="657" spans="7:7" x14ac:dyDescent="0.25">
      <c r="G657" s="57"/>
    </row>
    <row r="658" spans="7:7" x14ac:dyDescent="0.25">
      <c r="G658" s="57"/>
    </row>
    <row r="659" spans="7:7" x14ac:dyDescent="0.25">
      <c r="G659" s="57"/>
    </row>
    <row r="660" spans="7:7" x14ac:dyDescent="0.25">
      <c r="G660" s="57"/>
    </row>
    <row r="661" spans="7:7" x14ac:dyDescent="0.25">
      <c r="G661" s="57"/>
    </row>
    <row r="662" spans="7:7" x14ac:dyDescent="0.25">
      <c r="G662" s="57"/>
    </row>
    <row r="663" spans="7:7" x14ac:dyDescent="0.25">
      <c r="G663" s="57"/>
    </row>
    <row r="664" spans="7:7" x14ac:dyDescent="0.25">
      <c r="G664" s="57"/>
    </row>
    <row r="665" spans="7:7" x14ac:dyDescent="0.25">
      <c r="G665" s="57"/>
    </row>
    <row r="666" spans="7:7" x14ac:dyDescent="0.25">
      <c r="G666" s="57"/>
    </row>
    <row r="667" spans="7:7" x14ac:dyDescent="0.25">
      <c r="G667" s="57"/>
    </row>
    <row r="668" spans="7:7" x14ac:dyDescent="0.25">
      <c r="G668" s="57"/>
    </row>
    <row r="669" spans="7:7" x14ac:dyDescent="0.25">
      <c r="G669" s="57"/>
    </row>
    <row r="670" spans="7:7" x14ac:dyDescent="0.25">
      <c r="G670" s="57"/>
    </row>
    <row r="671" spans="7:7" x14ac:dyDescent="0.25">
      <c r="G671" s="57"/>
    </row>
    <row r="672" spans="7:7" x14ac:dyDescent="0.25">
      <c r="G672" s="57"/>
    </row>
    <row r="673" spans="7:7" x14ac:dyDescent="0.25">
      <c r="G673" s="57"/>
    </row>
    <row r="674" spans="7:7" x14ac:dyDescent="0.25">
      <c r="G674" s="57"/>
    </row>
    <row r="675" spans="7:7" x14ac:dyDescent="0.25">
      <c r="G675" s="57"/>
    </row>
    <row r="676" spans="7:7" x14ac:dyDescent="0.25">
      <c r="G676" s="57"/>
    </row>
    <row r="677" spans="7:7" x14ac:dyDescent="0.25">
      <c r="G677" s="57"/>
    </row>
    <row r="678" spans="7:7" x14ac:dyDescent="0.25">
      <c r="G678" s="57"/>
    </row>
    <row r="679" spans="7:7" x14ac:dyDescent="0.25">
      <c r="G679" s="57"/>
    </row>
    <row r="680" spans="7:7" x14ac:dyDescent="0.25">
      <c r="G680" s="57"/>
    </row>
    <row r="681" spans="7:7" x14ac:dyDescent="0.25">
      <c r="G681" s="57"/>
    </row>
    <row r="682" spans="7:7" x14ac:dyDescent="0.25">
      <c r="G682" s="57"/>
    </row>
    <row r="683" spans="7:7" x14ac:dyDescent="0.25">
      <c r="G683" s="57"/>
    </row>
    <row r="684" spans="7:7" x14ac:dyDescent="0.25">
      <c r="G684" s="57"/>
    </row>
    <row r="685" spans="7:7" x14ac:dyDescent="0.25">
      <c r="G685" s="57"/>
    </row>
    <row r="686" spans="7:7" x14ac:dyDescent="0.25">
      <c r="G686" s="57"/>
    </row>
    <row r="687" spans="7:7" x14ac:dyDescent="0.25">
      <c r="G687" s="57"/>
    </row>
    <row r="688" spans="7:7" x14ac:dyDescent="0.25">
      <c r="G688" s="57"/>
    </row>
    <row r="689" spans="7:7" x14ac:dyDescent="0.25">
      <c r="G689" s="57"/>
    </row>
    <row r="690" spans="7:7" x14ac:dyDescent="0.25">
      <c r="G690" s="57"/>
    </row>
    <row r="691" spans="7:7" x14ac:dyDescent="0.25">
      <c r="G691" s="57"/>
    </row>
    <row r="692" spans="7:7" x14ac:dyDescent="0.25">
      <c r="G692" s="57"/>
    </row>
    <row r="693" spans="7:7" x14ac:dyDescent="0.25">
      <c r="G693" s="57"/>
    </row>
    <row r="694" spans="7:7" x14ac:dyDescent="0.25">
      <c r="G694" s="57"/>
    </row>
    <row r="695" spans="7:7" x14ac:dyDescent="0.25">
      <c r="G695" s="57"/>
    </row>
    <row r="696" spans="7:7" x14ac:dyDescent="0.25">
      <c r="G696" s="57"/>
    </row>
    <row r="697" spans="7:7" x14ac:dyDescent="0.25">
      <c r="G697" s="57"/>
    </row>
    <row r="698" spans="7:7" x14ac:dyDescent="0.25">
      <c r="G698" s="57"/>
    </row>
    <row r="699" spans="7:7" x14ac:dyDescent="0.25">
      <c r="G699" s="57"/>
    </row>
    <row r="700" spans="7:7" x14ac:dyDescent="0.25">
      <c r="G700" s="57"/>
    </row>
    <row r="701" spans="7:7" x14ac:dyDescent="0.25">
      <c r="G701" s="57"/>
    </row>
    <row r="702" spans="7:7" x14ac:dyDescent="0.25">
      <c r="G702" s="57"/>
    </row>
    <row r="703" spans="7:7" x14ac:dyDescent="0.25">
      <c r="G703" s="57"/>
    </row>
    <row r="704" spans="7:7" x14ac:dyDescent="0.25">
      <c r="G704" s="57"/>
    </row>
    <row r="705" spans="7:7" x14ac:dyDescent="0.25">
      <c r="G705" s="57"/>
    </row>
    <row r="706" spans="7:7" x14ac:dyDescent="0.25">
      <c r="G706" s="57"/>
    </row>
    <row r="707" spans="7:7" x14ac:dyDescent="0.25">
      <c r="G707" s="57"/>
    </row>
    <row r="708" spans="7:7" x14ac:dyDescent="0.25">
      <c r="G708" s="57"/>
    </row>
    <row r="709" spans="7:7" x14ac:dyDescent="0.25">
      <c r="G709" s="57"/>
    </row>
    <row r="710" spans="7:7" x14ac:dyDescent="0.25">
      <c r="G710" s="57"/>
    </row>
    <row r="711" spans="7:7" x14ac:dyDescent="0.25">
      <c r="G711" s="57"/>
    </row>
    <row r="712" spans="7:7" x14ac:dyDescent="0.25">
      <c r="G712" s="57"/>
    </row>
    <row r="713" spans="7:7" x14ac:dyDescent="0.25">
      <c r="G713" s="57"/>
    </row>
    <row r="714" spans="7:7" x14ac:dyDescent="0.25">
      <c r="G714" s="57"/>
    </row>
    <row r="715" spans="7:7" x14ac:dyDescent="0.25">
      <c r="G715" s="57"/>
    </row>
    <row r="716" spans="7:7" x14ac:dyDescent="0.25">
      <c r="G716" s="57"/>
    </row>
    <row r="717" spans="7:7" x14ac:dyDescent="0.25">
      <c r="G717" s="57"/>
    </row>
    <row r="718" spans="7:7" x14ac:dyDescent="0.25">
      <c r="G718" s="57"/>
    </row>
    <row r="719" spans="7:7" x14ac:dyDescent="0.25">
      <c r="G719" s="57"/>
    </row>
    <row r="720" spans="7:7" x14ac:dyDescent="0.25">
      <c r="G720" s="57"/>
    </row>
    <row r="721" spans="7:7" x14ac:dyDescent="0.25">
      <c r="G721" s="57"/>
    </row>
    <row r="722" spans="7:7" x14ac:dyDescent="0.25">
      <c r="G722" s="57"/>
    </row>
    <row r="723" spans="7:7" x14ac:dyDescent="0.25">
      <c r="G723" s="57"/>
    </row>
    <row r="724" spans="7:7" x14ac:dyDescent="0.25">
      <c r="G724" s="57"/>
    </row>
    <row r="725" spans="7:7" x14ac:dyDescent="0.25">
      <c r="G725" s="57"/>
    </row>
    <row r="726" spans="7:7" x14ac:dyDescent="0.25">
      <c r="G726" s="57"/>
    </row>
    <row r="727" spans="7:7" x14ac:dyDescent="0.25">
      <c r="G727" s="57"/>
    </row>
    <row r="728" spans="7:7" x14ac:dyDescent="0.25">
      <c r="G728" s="57"/>
    </row>
    <row r="729" spans="7:7" x14ac:dyDescent="0.25">
      <c r="G729" s="57"/>
    </row>
    <row r="730" spans="7:7" x14ac:dyDescent="0.25">
      <c r="G730" s="57"/>
    </row>
    <row r="731" spans="7:7" x14ac:dyDescent="0.25">
      <c r="G731" s="57"/>
    </row>
    <row r="732" spans="7:7" x14ac:dyDescent="0.25">
      <c r="G732" s="57"/>
    </row>
    <row r="733" spans="7:7" x14ac:dyDescent="0.25">
      <c r="G733" s="57"/>
    </row>
    <row r="734" spans="7:7" x14ac:dyDescent="0.25">
      <c r="G734" s="57"/>
    </row>
    <row r="735" spans="7:7" x14ac:dyDescent="0.25">
      <c r="G735" s="57"/>
    </row>
    <row r="736" spans="7:7" x14ac:dyDescent="0.25">
      <c r="G736" s="57"/>
    </row>
    <row r="737" spans="7:7" x14ac:dyDescent="0.25">
      <c r="G737" s="57"/>
    </row>
    <row r="738" spans="7:7" x14ac:dyDescent="0.25">
      <c r="G738" s="57"/>
    </row>
    <row r="739" spans="7:7" x14ac:dyDescent="0.25">
      <c r="G739" s="57"/>
    </row>
    <row r="740" spans="7:7" x14ac:dyDescent="0.25">
      <c r="G740" s="57"/>
    </row>
    <row r="741" spans="7:7" x14ac:dyDescent="0.25">
      <c r="G741" s="57"/>
    </row>
    <row r="742" spans="7:7" x14ac:dyDescent="0.25">
      <c r="G742" s="57"/>
    </row>
    <row r="743" spans="7:7" x14ac:dyDescent="0.25">
      <c r="G743" s="57"/>
    </row>
    <row r="744" spans="7:7" x14ac:dyDescent="0.25">
      <c r="G744" s="57"/>
    </row>
    <row r="745" spans="7:7" x14ac:dyDescent="0.25">
      <c r="G745" s="57"/>
    </row>
    <row r="746" spans="7:7" x14ac:dyDescent="0.25">
      <c r="G746" s="57"/>
    </row>
    <row r="747" spans="7:7" x14ac:dyDescent="0.25">
      <c r="G747" s="57"/>
    </row>
    <row r="748" spans="7:7" x14ac:dyDescent="0.25">
      <c r="G748" s="57"/>
    </row>
    <row r="749" spans="7:7" x14ac:dyDescent="0.25">
      <c r="G749" s="57"/>
    </row>
    <row r="750" spans="7:7" x14ac:dyDescent="0.25">
      <c r="G750" s="57"/>
    </row>
    <row r="751" spans="7:7" x14ac:dyDescent="0.25">
      <c r="G751" s="57"/>
    </row>
    <row r="752" spans="7:7" x14ac:dyDescent="0.25">
      <c r="G752" s="57"/>
    </row>
    <row r="753" spans="7:7" x14ac:dyDescent="0.25">
      <c r="G753" s="57"/>
    </row>
    <row r="754" spans="7:7" x14ac:dyDescent="0.25">
      <c r="G754" s="57"/>
    </row>
    <row r="755" spans="7:7" x14ac:dyDescent="0.25">
      <c r="G755" s="57"/>
    </row>
    <row r="756" spans="7:7" x14ac:dyDescent="0.25">
      <c r="G756" s="57"/>
    </row>
    <row r="757" spans="7:7" x14ac:dyDescent="0.25">
      <c r="G757" s="57"/>
    </row>
    <row r="758" spans="7:7" x14ac:dyDescent="0.25">
      <c r="G758" s="57"/>
    </row>
    <row r="759" spans="7:7" x14ac:dyDescent="0.25">
      <c r="G759" s="57"/>
    </row>
    <row r="760" spans="7:7" x14ac:dyDescent="0.25">
      <c r="G760" s="57"/>
    </row>
    <row r="761" spans="7:7" x14ac:dyDescent="0.25">
      <c r="G761" s="57"/>
    </row>
    <row r="762" spans="7:7" x14ac:dyDescent="0.25">
      <c r="G762" s="57"/>
    </row>
    <row r="763" spans="7:7" x14ac:dyDescent="0.25">
      <c r="G763" s="57"/>
    </row>
    <row r="764" spans="7:7" x14ac:dyDescent="0.25">
      <c r="G764" s="57"/>
    </row>
    <row r="765" spans="7:7" x14ac:dyDescent="0.25">
      <c r="G765" s="57"/>
    </row>
    <row r="766" spans="7:7" x14ac:dyDescent="0.25">
      <c r="G766" s="57"/>
    </row>
    <row r="767" spans="7:7" x14ac:dyDescent="0.25">
      <c r="G767" s="57"/>
    </row>
    <row r="768" spans="7:7" x14ac:dyDescent="0.25">
      <c r="G768" s="57"/>
    </row>
    <row r="769" spans="7:7" x14ac:dyDescent="0.25">
      <c r="G769" s="57"/>
    </row>
    <row r="770" spans="7:7" x14ac:dyDescent="0.25">
      <c r="G770" s="57"/>
    </row>
    <row r="771" spans="7:7" x14ac:dyDescent="0.25">
      <c r="G771" s="57"/>
    </row>
    <row r="772" spans="7:7" x14ac:dyDescent="0.25">
      <c r="G772" s="57"/>
    </row>
    <row r="773" spans="7:7" x14ac:dyDescent="0.25">
      <c r="G773" s="57"/>
    </row>
    <row r="774" spans="7:7" x14ac:dyDescent="0.25">
      <c r="G774" s="57"/>
    </row>
    <row r="775" spans="7:7" x14ac:dyDescent="0.25">
      <c r="G775" s="57"/>
    </row>
    <row r="776" spans="7:7" x14ac:dyDescent="0.25">
      <c r="G776" s="57"/>
    </row>
    <row r="777" spans="7:7" x14ac:dyDescent="0.25">
      <c r="G777" s="57"/>
    </row>
    <row r="778" spans="7:7" x14ac:dyDescent="0.25">
      <c r="G778" s="57"/>
    </row>
    <row r="779" spans="7:7" x14ac:dyDescent="0.25">
      <c r="G779" s="57"/>
    </row>
    <row r="780" spans="7:7" x14ac:dyDescent="0.25">
      <c r="G780" s="57"/>
    </row>
    <row r="781" spans="7:7" x14ac:dyDescent="0.25">
      <c r="G781" s="57"/>
    </row>
    <row r="782" spans="7:7" x14ac:dyDescent="0.25">
      <c r="G782" s="57"/>
    </row>
    <row r="783" spans="7:7" x14ac:dyDescent="0.25">
      <c r="G783" s="57"/>
    </row>
    <row r="784" spans="7:7" x14ac:dyDescent="0.25">
      <c r="G784" s="57"/>
    </row>
    <row r="785" spans="7:7" x14ac:dyDescent="0.25">
      <c r="G785" s="57"/>
    </row>
    <row r="786" spans="7:7" x14ac:dyDescent="0.25">
      <c r="G786" s="57"/>
    </row>
    <row r="787" spans="7:7" x14ac:dyDescent="0.25">
      <c r="G787" s="57"/>
    </row>
    <row r="788" spans="7:7" x14ac:dyDescent="0.25">
      <c r="G788" s="57"/>
    </row>
    <row r="789" spans="7:7" x14ac:dyDescent="0.25">
      <c r="G789" s="57"/>
    </row>
    <row r="790" spans="7:7" x14ac:dyDescent="0.25">
      <c r="G790" s="57"/>
    </row>
    <row r="791" spans="7:7" x14ac:dyDescent="0.25">
      <c r="G791" s="57"/>
    </row>
    <row r="792" spans="7:7" x14ac:dyDescent="0.25">
      <c r="G792" s="57"/>
    </row>
    <row r="793" spans="7:7" x14ac:dyDescent="0.25">
      <c r="G793" s="57"/>
    </row>
    <row r="794" spans="7:7" x14ac:dyDescent="0.25">
      <c r="G794" s="57"/>
    </row>
    <row r="795" spans="7:7" x14ac:dyDescent="0.25">
      <c r="G795" s="57"/>
    </row>
    <row r="796" spans="7:7" x14ac:dyDescent="0.25">
      <c r="G796" s="57"/>
    </row>
    <row r="797" spans="7:7" x14ac:dyDescent="0.25">
      <c r="G797" s="57"/>
    </row>
    <row r="798" spans="7:7" x14ac:dyDescent="0.25">
      <c r="G798" s="57"/>
    </row>
    <row r="799" spans="7:7" x14ac:dyDescent="0.25">
      <c r="G799" s="57"/>
    </row>
    <row r="800" spans="7:7" x14ac:dyDescent="0.25">
      <c r="G800" s="57"/>
    </row>
    <row r="801" spans="7:7" x14ac:dyDescent="0.25">
      <c r="G801" s="57"/>
    </row>
    <row r="802" spans="7:7" x14ac:dyDescent="0.25">
      <c r="G802" s="57"/>
    </row>
    <row r="803" spans="7:7" x14ac:dyDescent="0.25">
      <c r="G803" s="57"/>
    </row>
    <row r="804" spans="7:7" x14ac:dyDescent="0.25">
      <c r="G804" s="57"/>
    </row>
    <row r="805" spans="7:7" x14ac:dyDescent="0.25">
      <c r="G805" s="57"/>
    </row>
    <row r="806" spans="7:7" x14ac:dyDescent="0.25">
      <c r="G806" s="57"/>
    </row>
    <row r="807" spans="7:7" x14ac:dyDescent="0.25">
      <c r="G807" s="57"/>
    </row>
    <row r="808" spans="7:7" x14ac:dyDescent="0.25">
      <c r="G808" s="57"/>
    </row>
    <row r="809" spans="7:7" x14ac:dyDescent="0.25">
      <c r="G809" s="57"/>
    </row>
    <row r="810" spans="7:7" x14ac:dyDescent="0.25">
      <c r="G810" s="57"/>
    </row>
    <row r="811" spans="7:7" x14ac:dyDescent="0.25">
      <c r="G811" s="57"/>
    </row>
    <row r="812" spans="7:7" x14ac:dyDescent="0.25">
      <c r="G812" s="57"/>
    </row>
    <row r="813" spans="7:7" x14ac:dyDescent="0.25">
      <c r="G813" s="57"/>
    </row>
    <row r="814" spans="7:7" x14ac:dyDescent="0.25">
      <c r="G814" s="57"/>
    </row>
    <row r="815" spans="7:7" x14ac:dyDescent="0.25">
      <c r="G815" s="57"/>
    </row>
    <row r="816" spans="7:7" x14ac:dyDescent="0.25">
      <c r="G816" s="57"/>
    </row>
    <row r="817" spans="7:7" x14ac:dyDescent="0.25">
      <c r="G817" s="57"/>
    </row>
    <row r="818" spans="7:7" x14ac:dyDescent="0.25">
      <c r="G818" s="57"/>
    </row>
    <row r="819" spans="7:7" x14ac:dyDescent="0.25">
      <c r="G819" s="57"/>
    </row>
    <row r="820" spans="7:7" x14ac:dyDescent="0.25">
      <c r="G820" s="57"/>
    </row>
    <row r="821" spans="7:7" x14ac:dyDescent="0.25">
      <c r="G821" s="57"/>
    </row>
    <row r="822" spans="7:7" x14ac:dyDescent="0.25">
      <c r="G822" s="57"/>
    </row>
    <row r="823" spans="7:7" x14ac:dyDescent="0.25">
      <c r="G823" s="57"/>
    </row>
    <row r="824" spans="7:7" x14ac:dyDescent="0.25">
      <c r="G824" s="57"/>
    </row>
    <row r="825" spans="7:7" x14ac:dyDescent="0.25">
      <c r="G825" s="57"/>
    </row>
    <row r="826" spans="7:7" x14ac:dyDescent="0.25">
      <c r="G826" s="57"/>
    </row>
    <row r="827" spans="7:7" x14ac:dyDescent="0.25">
      <c r="G827" s="57"/>
    </row>
    <row r="828" spans="7:7" x14ac:dyDescent="0.25">
      <c r="G828" s="57"/>
    </row>
    <row r="829" spans="7:7" x14ac:dyDescent="0.25">
      <c r="G829" s="57"/>
    </row>
    <row r="830" spans="7:7" x14ac:dyDescent="0.25">
      <c r="G830" s="57"/>
    </row>
    <row r="831" spans="7:7" x14ac:dyDescent="0.25">
      <c r="G831" s="57"/>
    </row>
    <row r="832" spans="7:7" x14ac:dyDescent="0.25">
      <c r="G832" s="57"/>
    </row>
    <row r="833" spans="7:7" x14ac:dyDescent="0.25">
      <c r="G833" s="57"/>
    </row>
    <row r="834" spans="7:7" x14ac:dyDescent="0.25">
      <c r="G834" s="57"/>
    </row>
    <row r="835" spans="7:7" x14ac:dyDescent="0.25">
      <c r="G835" s="57"/>
    </row>
    <row r="836" spans="7:7" x14ac:dyDescent="0.25">
      <c r="G836" s="57"/>
    </row>
    <row r="837" spans="7:7" x14ac:dyDescent="0.25">
      <c r="G837" s="57"/>
    </row>
    <row r="838" spans="7:7" x14ac:dyDescent="0.25">
      <c r="G838" s="57"/>
    </row>
    <row r="839" spans="7:7" x14ac:dyDescent="0.25">
      <c r="G839" s="57"/>
    </row>
    <row r="840" spans="7:7" x14ac:dyDescent="0.25">
      <c r="G840" s="57"/>
    </row>
    <row r="841" spans="7:7" x14ac:dyDescent="0.25">
      <c r="G841" s="57"/>
    </row>
    <row r="842" spans="7:7" x14ac:dyDescent="0.25">
      <c r="G842" s="57"/>
    </row>
    <row r="843" spans="7:7" x14ac:dyDescent="0.25">
      <c r="G843" s="57"/>
    </row>
    <row r="844" spans="7:7" x14ac:dyDescent="0.25">
      <c r="G844" s="57"/>
    </row>
    <row r="845" spans="7:7" x14ac:dyDescent="0.25">
      <c r="G845" s="57"/>
    </row>
    <row r="846" spans="7:7" x14ac:dyDescent="0.25">
      <c r="G846" s="57"/>
    </row>
    <row r="847" spans="7:7" x14ac:dyDescent="0.25">
      <c r="G847" s="57"/>
    </row>
    <row r="848" spans="7:7" x14ac:dyDescent="0.25">
      <c r="G848" s="57"/>
    </row>
    <row r="849" spans="7:7" x14ac:dyDescent="0.25">
      <c r="G849" s="57"/>
    </row>
    <row r="850" spans="7:7" x14ac:dyDescent="0.25">
      <c r="G850" s="57"/>
    </row>
    <row r="851" spans="7:7" x14ac:dyDescent="0.25">
      <c r="G851" s="57"/>
    </row>
    <row r="852" spans="7:7" x14ac:dyDescent="0.25">
      <c r="G852" s="57"/>
    </row>
    <row r="853" spans="7:7" x14ac:dyDescent="0.25">
      <c r="G853" s="57"/>
    </row>
    <row r="854" spans="7:7" x14ac:dyDescent="0.25">
      <c r="G854" s="57"/>
    </row>
    <row r="855" spans="7:7" x14ac:dyDescent="0.25">
      <c r="G855" s="57"/>
    </row>
    <row r="856" spans="7:7" x14ac:dyDescent="0.25">
      <c r="G856" s="57"/>
    </row>
    <row r="857" spans="7:7" x14ac:dyDescent="0.25">
      <c r="G857" s="57"/>
    </row>
    <row r="858" spans="7:7" x14ac:dyDescent="0.25">
      <c r="G858" s="57"/>
    </row>
    <row r="859" spans="7:7" x14ac:dyDescent="0.25">
      <c r="G859" s="57"/>
    </row>
    <row r="860" spans="7:7" x14ac:dyDescent="0.25">
      <c r="G860" s="57"/>
    </row>
    <row r="861" spans="7:7" x14ac:dyDescent="0.25">
      <c r="G861" s="57"/>
    </row>
    <row r="862" spans="7:7" x14ac:dyDescent="0.25">
      <c r="G862" s="57"/>
    </row>
    <row r="863" spans="7:7" x14ac:dyDescent="0.25">
      <c r="G863" s="57"/>
    </row>
    <row r="864" spans="7:7" x14ac:dyDescent="0.25">
      <c r="G864" s="57"/>
    </row>
    <row r="865" spans="7:7" x14ac:dyDescent="0.25">
      <c r="G865" s="57"/>
    </row>
    <row r="866" spans="7:7" x14ac:dyDescent="0.25">
      <c r="G866" s="57"/>
    </row>
    <row r="867" spans="7:7" x14ac:dyDescent="0.25">
      <c r="G867" s="57"/>
    </row>
    <row r="868" spans="7:7" x14ac:dyDescent="0.25">
      <c r="G868" s="57"/>
    </row>
    <row r="869" spans="7:7" x14ac:dyDescent="0.25">
      <c r="G869" s="57"/>
    </row>
    <row r="870" spans="7:7" x14ac:dyDescent="0.25">
      <c r="G870" s="57"/>
    </row>
    <row r="871" spans="7:7" x14ac:dyDescent="0.25">
      <c r="G871" s="57"/>
    </row>
    <row r="872" spans="7:7" x14ac:dyDescent="0.25">
      <c r="G872" s="57"/>
    </row>
    <row r="873" spans="7:7" x14ac:dyDescent="0.25">
      <c r="G873" s="57"/>
    </row>
    <row r="874" spans="7:7" x14ac:dyDescent="0.25">
      <c r="G874" s="57"/>
    </row>
    <row r="875" spans="7:7" x14ac:dyDescent="0.25">
      <c r="G875" s="57"/>
    </row>
    <row r="876" spans="7:7" x14ac:dyDescent="0.25">
      <c r="G876" s="57"/>
    </row>
    <row r="877" spans="7:7" x14ac:dyDescent="0.25">
      <c r="G877" s="57"/>
    </row>
    <row r="878" spans="7:7" x14ac:dyDescent="0.25">
      <c r="G878" s="57"/>
    </row>
    <row r="879" spans="7:7" x14ac:dyDescent="0.25">
      <c r="G879" s="57"/>
    </row>
    <row r="880" spans="7:7" x14ac:dyDescent="0.25">
      <c r="G880" s="57"/>
    </row>
    <row r="881" spans="7:7" x14ac:dyDescent="0.25">
      <c r="G881" s="57"/>
    </row>
    <row r="882" spans="7:7" x14ac:dyDescent="0.25">
      <c r="G882" s="57"/>
    </row>
    <row r="883" spans="7:7" x14ac:dyDescent="0.25">
      <c r="G883" s="57"/>
    </row>
    <row r="884" spans="7:7" x14ac:dyDescent="0.25">
      <c r="G884" s="57"/>
    </row>
    <row r="885" spans="7:7" x14ac:dyDescent="0.25">
      <c r="G885" s="57"/>
    </row>
    <row r="886" spans="7:7" x14ac:dyDescent="0.25">
      <c r="G886" s="57"/>
    </row>
    <row r="887" spans="7:7" x14ac:dyDescent="0.25">
      <c r="G887" s="57"/>
    </row>
    <row r="888" spans="7:7" x14ac:dyDescent="0.25">
      <c r="G888" s="57"/>
    </row>
    <row r="889" spans="7:7" x14ac:dyDescent="0.25">
      <c r="G889" s="57"/>
    </row>
    <row r="890" spans="7:7" x14ac:dyDescent="0.25">
      <c r="G890" s="57"/>
    </row>
    <row r="891" spans="7:7" x14ac:dyDescent="0.25">
      <c r="G891" s="57"/>
    </row>
    <row r="892" spans="7:7" x14ac:dyDescent="0.25">
      <c r="G892" s="57"/>
    </row>
    <row r="893" spans="7:7" x14ac:dyDescent="0.25">
      <c r="G893" s="57"/>
    </row>
    <row r="894" spans="7:7" x14ac:dyDescent="0.25">
      <c r="G894" s="57"/>
    </row>
    <row r="895" spans="7:7" x14ac:dyDescent="0.25">
      <c r="G895" s="57"/>
    </row>
    <row r="896" spans="7:7" x14ac:dyDescent="0.25">
      <c r="G896" s="57"/>
    </row>
    <row r="897" spans="7:7" x14ac:dyDescent="0.25">
      <c r="G897" s="57"/>
    </row>
    <row r="898" spans="7:7" x14ac:dyDescent="0.25">
      <c r="G898" s="57"/>
    </row>
    <row r="899" spans="7:7" x14ac:dyDescent="0.25">
      <c r="G899" s="57"/>
    </row>
    <row r="900" spans="7:7" x14ac:dyDescent="0.25">
      <c r="G900" s="57"/>
    </row>
    <row r="901" spans="7:7" x14ac:dyDescent="0.25">
      <c r="G901" s="57"/>
    </row>
    <row r="902" spans="7:7" x14ac:dyDescent="0.25">
      <c r="G902" s="57"/>
    </row>
    <row r="903" spans="7:7" x14ac:dyDescent="0.25">
      <c r="G903" s="57"/>
    </row>
    <row r="904" spans="7:7" x14ac:dyDescent="0.25">
      <c r="G904" s="57"/>
    </row>
    <row r="905" spans="7:7" x14ac:dyDescent="0.25">
      <c r="G905" s="57"/>
    </row>
    <row r="906" spans="7:7" x14ac:dyDescent="0.25">
      <c r="G906" s="57"/>
    </row>
    <row r="907" spans="7:7" x14ac:dyDescent="0.25">
      <c r="G907" s="57"/>
    </row>
    <row r="908" spans="7:7" x14ac:dyDescent="0.25">
      <c r="G908" s="57"/>
    </row>
    <row r="909" spans="7:7" x14ac:dyDescent="0.25">
      <c r="G909" s="57"/>
    </row>
    <row r="910" spans="7:7" x14ac:dyDescent="0.25">
      <c r="G910" s="57"/>
    </row>
    <row r="911" spans="7:7" x14ac:dyDescent="0.25">
      <c r="G911" s="57"/>
    </row>
    <row r="912" spans="7:7" x14ac:dyDescent="0.25">
      <c r="G912" s="57"/>
    </row>
    <row r="913" spans="7:7" x14ac:dyDescent="0.25">
      <c r="G913" s="57"/>
    </row>
    <row r="914" spans="7:7" x14ac:dyDescent="0.25">
      <c r="G914" s="57"/>
    </row>
    <row r="915" spans="7:7" x14ac:dyDescent="0.25">
      <c r="G915" s="57"/>
    </row>
    <row r="916" spans="7:7" x14ac:dyDescent="0.25">
      <c r="G916" s="57"/>
    </row>
    <row r="917" spans="7:7" x14ac:dyDescent="0.25">
      <c r="G917" s="57"/>
    </row>
    <row r="918" spans="7:7" x14ac:dyDescent="0.25">
      <c r="G918" s="57"/>
    </row>
    <row r="919" spans="7:7" x14ac:dyDescent="0.25">
      <c r="G919" s="57"/>
    </row>
    <row r="920" spans="7:7" x14ac:dyDescent="0.25">
      <c r="G920" s="57"/>
    </row>
    <row r="921" spans="7:7" x14ac:dyDescent="0.25">
      <c r="G921" s="57"/>
    </row>
    <row r="922" spans="7:7" x14ac:dyDescent="0.25">
      <c r="G922" s="57"/>
    </row>
    <row r="923" spans="7:7" x14ac:dyDescent="0.25">
      <c r="G923" s="57"/>
    </row>
    <row r="924" spans="7:7" x14ac:dyDescent="0.25">
      <c r="G924" s="57"/>
    </row>
    <row r="925" spans="7:7" x14ac:dyDescent="0.25">
      <c r="G925" s="57"/>
    </row>
    <row r="926" spans="7:7" x14ac:dyDescent="0.25">
      <c r="G926" s="57"/>
    </row>
    <row r="927" spans="7:7" x14ac:dyDescent="0.25">
      <c r="G927" s="57"/>
    </row>
    <row r="928" spans="7:7" x14ac:dyDescent="0.25">
      <c r="G928" s="57"/>
    </row>
    <row r="929" spans="7:7" x14ac:dyDescent="0.25">
      <c r="G929" s="57"/>
    </row>
    <row r="930" spans="7:7" x14ac:dyDescent="0.25">
      <c r="G930" s="57"/>
    </row>
    <row r="931" spans="7:7" x14ac:dyDescent="0.25">
      <c r="G931" s="57"/>
    </row>
    <row r="932" spans="7:7" x14ac:dyDescent="0.25">
      <c r="G932" s="57"/>
    </row>
    <row r="933" spans="7:7" x14ac:dyDescent="0.25">
      <c r="G933" s="57"/>
    </row>
    <row r="934" spans="7:7" x14ac:dyDescent="0.25">
      <c r="G934" s="57"/>
    </row>
    <row r="935" spans="7:7" x14ac:dyDescent="0.25">
      <c r="G935" s="57"/>
    </row>
    <row r="936" spans="7:7" x14ac:dyDescent="0.25">
      <c r="G936" s="57"/>
    </row>
    <row r="937" spans="7:7" x14ac:dyDescent="0.25">
      <c r="G937" s="57"/>
    </row>
    <row r="938" spans="7:7" x14ac:dyDescent="0.25">
      <c r="G938" s="57"/>
    </row>
    <row r="939" spans="7:7" x14ac:dyDescent="0.25">
      <c r="G939" s="57"/>
    </row>
    <row r="940" spans="7:7" x14ac:dyDescent="0.25">
      <c r="G940" s="57"/>
    </row>
    <row r="941" spans="7:7" x14ac:dyDescent="0.25">
      <c r="G941" s="57"/>
    </row>
    <row r="942" spans="7:7" x14ac:dyDescent="0.25">
      <c r="G942" s="57"/>
    </row>
    <row r="943" spans="7:7" x14ac:dyDescent="0.25">
      <c r="G943" s="57"/>
    </row>
    <row r="944" spans="7:7" x14ac:dyDescent="0.25">
      <c r="G944" s="57"/>
    </row>
    <row r="945" spans="7:7" x14ac:dyDescent="0.25">
      <c r="G945" s="57"/>
    </row>
    <row r="946" spans="7:7" x14ac:dyDescent="0.25">
      <c r="G946" s="57"/>
    </row>
    <row r="947" spans="7:7" x14ac:dyDescent="0.25">
      <c r="G947" s="57"/>
    </row>
    <row r="948" spans="7:7" x14ac:dyDescent="0.25">
      <c r="G948" s="57"/>
    </row>
    <row r="949" spans="7:7" x14ac:dyDescent="0.25">
      <c r="G949" s="57"/>
    </row>
    <row r="950" spans="7:7" x14ac:dyDescent="0.25">
      <c r="G950" s="57"/>
    </row>
    <row r="951" spans="7:7" x14ac:dyDescent="0.25">
      <c r="G951" s="57"/>
    </row>
    <row r="952" spans="7:7" x14ac:dyDescent="0.25">
      <c r="G952" s="57"/>
    </row>
    <row r="953" spans="7:7" x14ac:dyDescent="0.25">
      <c r="G953" s="57"/>
    </row>
    <row r="954" spans="7:7" x14ac:dyDescent="0.25">
      <c r="G954" s="57"/>
    </row>
    <row r="955" spans="7:7" x14ac:dyDescent="0.25">
      <c r="G955" s="57"/>
    </row>
    <row r="956" spans="7:7" x14ac:dyDescent="0.25">
      <c r="G956" s="57"/>
    </row>
    <row r="957" spans="7:7" x14ac:dyDescent="0.25">
      <c r="G957" s="57"/>
    </row>
    <row r="958" spans="7:7" x14ac:dyDescent="0.25">
      <c r="G958" s="57"/>
    </row>
    <row r="959" spans="7:7" x14ac:dyDescent="0.25">
      <c r="G959" s="57"/>
    </row>
    <row r="960" spans="7:7" x14ac:dyDescent="0.25">
      <c r="G960" s="57"/>
    </row>
    <row r="961" spans="7:7" x14ac:dyDescent="0.25">
      <c r="G961" s="57"/>
    </row>
    <row r="962" spans="7:7" x14ac:dyDescent="0.25">
      <c r="G962" s="57"/>
    </row>
    <row r="963" spans="7:7" x14ac:dyDescent="0.25">
      <c r="G963" s="57"/>
    </row>
    <row r="964" spans="7:7" x14ac:dyDescent="0.25">
      <c r="G964" s="57"/>
    </row>
    <row r="965" spans="7:7" x14ac:dyDescent="0.25">
      <c r="G965" s="57"/>
    </row>
    <row r="966" spans="7:7" x14ac:dyDescent="0.25">
      <c r="G966" s="57"/>
    </row>
    <row r="967" spans="7:7" x14ac:dyDescent="0.25">
      <c r="G967" s="57"/>
    </row>
    <row r="968" spans="7:7" x14ac:dyDescent="0.25">
      <c r="G968" s="57"/>
    </row>
    <row r="969" spans="7:7" x14ac:dyDescent="0.25">
      <c r="G969" s="57"/>
    </row>
    <row r="970" spans="7:7" x14ac:dyDescent="0.25">
      <c r="G970" s="57"/>
    </row>
    <row r="971" spans="7:7" x14ac:dyDescent="0.25">
      <c r="G971" s="57"/>
    </row>
    <row r="972" spans="7:7" x14ac:dyDescent="0.25">
      <c r="G972" s="57"/>
    </row>
    <row r="973" spans="7:7" x14ac:dyDescent="0.25">
      <c r="G973" s="57"/>
    </row>
    <row r="974" spans="7:7" x14ac:dyDescent="0.25">
      <c r="G974" s="57"/>
    </row>
    <row r="975" spans="7:7" x14ac:dyDescent="0.25">
      <c r="G975" s="57"/>
    </row>
    <row r="976" spans="7:7" x14ac:dyDescent="0.25">
      <c r="G976" s="57"/>
    </row>
    <row r="977" spans="7:7" x14ac:dyDescent="0.25">
      <c r="G977" s="57"/>
    </row>
    <row r="978" spans="7:7" x14ac:dyDescent="0.25">
      <c r="G978" s="57"/>
    </row>
    <row r="979" spans="7:7" x14ac:dyDescent="0.25">
      <c r="G979" s="57"/>
    </row>
    <row r="980" spans="7:7" x14ac:dyDescent="0.25">
      <c r="G980" s="57"/>
    </row>
    <row r="981" spans="7:7" x14ac:dyDescent="0.25">
      <c r="G981" s="57"/>
    </row>
    <row r="982" spans="7:7" x14ac:dyDescent="0.25">
      <c r="G982" s="57"/>
    </row>
    <row r="983" spans="7:7" x14ac:dyDescent="0.25">
      <c r="G983" s="57"/>
    </row>
    <row r="984" spans="7:7" x14ac:dyDescent="0.25">
      <c r="G984" s="57"/>
    </row>
    <row r="985" spans="7:7" x14ac:dyDescent="0.25">
      <c r="G985" s="57"/>
    </row>
    <row r="986" spans="7:7" x14ac:dyDescent="0.25">
      <c r="G986" s="57"/>
    </row>
    <row r="987" spans="7:7" x14ac:dyDescent="0.25">
      <c r="G987" s="57"/>
    </row>
    <row r="988" spans="7:7" x14ac:dyDescent="0.25">
      <c r="G988" s="57"/>
    </row>
    <row r="989" spans="7:7" x14ac:dyDescent="0.25">
      <c r="G989" s="57"/>
    </row>
    <row r="990" spans="7:7" x14ac:dyDescent="0.25">
      <c r="G990" s="57"/>
    </row>
    <row r="991" spans="7:7" x14ac:dyDescent="0.25">
      <c r="G991" s="57"/>
    </row>
    <row r="992" spans="7:7" x14ac:dyDescent="0.25">
      <c r="G992" s="57"/>
    </row>
    <row r="993" spans="7:7" x14ac:dyDescent="0.25">
      <c r="G993" s="57"/>
    </row>
    <row r="994" spans="7:7" x14ac:dyDescent="0.25">
      <c r="G994" s="57"/>
    </row>
    <row r="995" spans="7:7" x14ac:dyDescent="0.25">
      <c r="G995" s="57"/>
    </row>
    <row r="996" spans="7:7" x14ac:dyDescent="0.25">
      <c r="G996" s="57"/>
    </row>
    <row r="997" spans="7:7" x14ac:dyDescent="0.25">
      <c r="G997" s="57"/>
    </row>
    <row r="998" spans="7:7" x14ac:dyDescent="0.25">
      <c r="G998" s="57"/>
    </row>
    <row r="999" spans="7:7" x14ac:dyDescent="0.25">
      <c r="G999" s="57"/>
    </row>
    <row r="1000" spans="7:7" x14ac:dyDescent="0.25">
      <c r="G1000" s="57"/>
    </row>
    <row r="1001" spans="7:7" x14ac:dyDescent="0.25">
      <c r="G1001" s="57"/>
    </row>
    <row r="1002" spans="7:7" x14ac:dyDescent="0.25">
      <c r="G1002" s="57"/>
    </row>
    <row r="1003" spans="7:7" x14ac:dyDescent="0.25">
      <c r="G1003" s="57"/>
    </row>
    <row r="1004" spans="7:7" x14ac:dyDescent="0.25">
      <c r="G1004" s="57"/>
    </row>
    <row r="1005" spans="7:7" x14ac:dyDescent="0.25">
      <c r="G1005" s="57"/>
    </row>
    <row r="1006" spans="7:7" x14ac:dyDescent="0.25">
      <c r="G1006" s="57"/>
    </row>
    <row r="1007" spans="7:7" x14ac:dyDescent="0.25">
      <c r="G1007" s="57"/>
    </row>
    <row r="1008" spans="7:7" x14ac:dyDescent="0.25">
      <c r="G1008" s="57"/>
    </row>
    <row r="1009" spans="7:7" x14ac:dyDescent="0.25">
      <c r="G1009" s="57"/>
    </row>
    <row r="1010" spans="7:7" x14ac:dyDescent="0.25">
      <c r="G1010" s="57"/>
    </row>
    <row r="1011" spans="7:7" x14ac:dyDescent="0.25">
      <c r="G1011" s="57"/>
    </row>
    <row r="1012" spans="7:7" x14ac:dyDescent="0.25">
      <c r="G1012" s="57"/>
    </row>
    <row r="1013" spans="7:7" x14ac:dyDescent="0.25">
      <c r="G1013" s="57"/>
    </row>
    <row r="1014" spans="7:7" x14ac:dyDescent="0.25">
      <c r="G1014" s="57"/>
    </row>
    <row r="1015" spans="7:7" x14ac:dyDescent="0.25">
      <c r="G1015" s="57"/>
    </row>
    <row r="1016" spans="7:7" x14ac:dyDescent="0.25">
      <c r="G1016" s="57"/>
    </row>
    <row r="1017" spans="7:7" x14ac:dyDescent="0.25">
      <c r="G1017" s="57"/>
    </row>
    <row r="1018" spans="7:7" x14ac:dyDescent="0.25">
      <c r="G1018" s="57"/>
    </row>
    <row r="1019" spans="7:7" x14ac:dyDescent="0.25">
      <c r="G1019" s="57"/>
    </row>
    <row r="1020" spans="7:7" x14ac:dyDescent="0.25">
      <c r="G1020" s="57"/>
    </row>
    <row r="1021" spans="7:7" x14ac:dyDescent="0.25">
      <c r="G1021" s="57"/>
    </row>
    <row r="1022" spans="7:7" x14ac:dyDescent="0.25">
      <c r="G1022" s="57"/>
    </row>
    <row r="1023" spans="7:7" x14ac:dyDescent="0.25">
      <c r="G1023" s="57"/>
    </row>
    <row r="1024" spans="7:7" x14ac:dyDescent="0.25">
      <c r="G1024" s="57"/>
    </row>
    <row r="1025" spans="7:7" x14ac:dyDescent="0.25">
      <c r="G1025" s="57"/>
    </row>
    <row r="1026" spans="7:7" x14ac:dyDescent="0.25">
      <c r="G1026" s="57"/>
    </row>
    <row r="1027" spans="7:7" x14ac:dyDescent="0.25">
      <c r="G1027" s="57"/>
    </row>
    <row r="1028" spans="7:7" x14ac:dyDescent="0.25">
      <c r="G1028" s="57"/>
    </row>
    <row r="1029" spans="7:7" x14ac:dyDescent="0.25">
      <c r="G1029" s="57"/>
    </row>
    <row r="1030" spans="7:7" x14ac:dyDescent="0.25">
      <c r="G1030" s="57"/>
    </row>
    <row r="1031" spans="7:7" x14ac:dyDescent="0.25">
      <c r="G1031" s="57"/>
    </row>
    <row r="1032" spans="7:7" x14ac:dyDescent="0.25">
      <c r="G1032" s="57"/>
    </row>
    <row r="1033" spans="7:7" x14ac:dyDescent="0.25">
      <c r="G1033" s="57"/>
    </row>
    <row r="1034" spans="7:7" x14ac:dyDescent="0.25">
      <c r="G1034" s="57"/>
    </row>
    <row r="1035" spans="7:7" x14ac:dyDescent="0.25">
      <c r="G1035" s="57"/>
    </row>
    <row r="1036" spans="7:7" x14ac:dyDescent="0.25">
      <c r="G1036" s="57"/>
    </row>
    <row r="1037" spans="7:7" x14ac:dyDescent="0.25">
      <c r="G1037" s="57"/>
    </row>
    <row r="1038" spans="7:7" x14ac:dyDescent="0.25">
      <c r="G1038" s="57"/>
    </row>
    <row r="1039" spans="7:7" x14ac:dyDescent="0.25">
      <c r="G1039" s="57"/>
    </row>
    <row r="1040" spans="7:7" x14ac:dyDescent="0.25">
      <c r="G1040" s="57"/>
    </row>
    <row r="1041" spans="7:7" x14ac:dyDescent="0.25">
      <c r="G1041" s="57"/>
    </row>
    <row r="1042" spans="7:7" x14ac:dyDescent="0.25">
      <c r="G1042" s="57"/>
    </row>
    <row r="1043" spans="7:7" x14ac:dyDescent="0.25">
      <c r="G1043" s="57"/>
    </row>
    <row r="1044" spans="7:7" x14ac:dyDescent="0.25">
      <c r="G1044" s="57"/>
    </row>
    <row r="1045" spans="7:7" x14ac:dyDescent="0.25">
      <c r="G1045" s="57"/>
    </row>
    <row r="1046" spans="7:7" x14ac:dyDescent="0.25">
      <c r="G1046" s="57"/>
    </row>
    <row r="1047" spans="7:7" x14ac:dyDescent="0.25">
      <c r="G1047" s="57"/>
    </row>
    <row r="1048" spans="7:7" x14ac:dyDescent="0.25">
      <c r="G1048" s="57"/>
    </row>
    <row r="1049" spans="7:7" x14ac:dyDescent="0.25">
      <c r="G1049" s="57"/>
    </row>
    <row r="1050" spans="7:7" x14ac:dyDescent="0.25">
      <c r="G1050" s="57"/>
    </row>
    <row r="1051" spans="7:7" x14ac:dyDescent="0.25">
      <c r="G1051" s="57"/>
    </row>
    <row r="1052" spans="7:7" x14ac:dyDescent="0.25">
      <c r="G1052" s="57"/>
    </row>
    <row r="1053" spans="7:7" x14ac:dyDescent="0.25">
      <c r="G1053" s="57"/>
    </row>
    <row r="1054" spans="7:7" x14ac:dyDescent="0.25">
      <c r="G1054" s="57"/>
    </row>
    <row r="1055" spans="7:7" x14ac:dyDescent="0.25">
      <c r="G1055" s="57"/>
    </row>
    <row r="1056" spans="7:7" x14ac:dyDescent="0.25">
      <c r="G1056" s="57"/>
    </row>
    <row r="1057" spans="7:7" x14ac:dyDescent="0.25">
      <c r="G1057" s="57"/>
    </row>
    <row r="1058" spans="7:7" x14ac:dyDescent="0.25">
      <c r="G1058" s="57"/>
    </row>
    <row r="1059" spans="7:7" x14ac:dyDescent="0.25">
      <c r="G1059" s="57"/>
    </row>
    <row r="1060" spans="7:7" x14ac:dyDescent="0.25">
      <c r="G1060" s="57"/>
    </row>
    <row r="1061" spans="7:7" x14ac:dyDescent="0.25">
      <c r="G1061" s="57"/>
    </row>
    <row r="1062" spans="7:7" x14ac:dyDescent="0.25">
      <c r="G1062" s="57"/>
    </row>
    <row r="1063" spans="7:7" x14ac:dyDescent="0.25">
      <c r="G1063" s="57"/>
    </row>
    <row r="1064" spans="7:7" x14ac:dyDescent="0.25">
      <c r="G1064" s="57"/>
    </row>
    <row r="1065" spans="7:7" x14ac:dyDescent="0.25">
      <c r="G1065" s="57"/>
    </row>
    <row r="1066" spans="7:7" x14ac:dyDescent="0.25">
      <c r="G1066" s="57"/>
    </row>
    <row r="1067" spans="7:7" x14ac:dyDescent="0.25">
      <c r="G1067" s="57"/>
    </row>
    <row r="1068" spans="7:7" x14ac:dyDescent="0.25">
      <c r="G1068" s="57"/>
    </row>
    <row r="1069" spans="7:7" x14ac:dyDescent="0.25">
      <c r="G1069" s="57"/>
    </row>
    <row r="1070" spans="7:7" x14ac:dyDescent="0.25">
      <c r="G1070" s="57"/>
    </row>
    <row r="1071" spans="7:7" x14ac:dyDescent="0.25">
      <c r="G1071" s="57"/>
    </row>
    <row r="1072" spans="7:7" x14ac:dyDescent="0.25">
      <c r="G1072" s="57"/>
    </row>
    <row r="1073" spans="7:7" x14ac:dyDescent="0.25">
      <c r="G1073" s="57"/>
    </row>
    <row r="1074" spans="7:7" x14ac:dyDescent="0.25">
      <c r="G1074" s="57"/>
    </row>
    <row r="1075" spans="7:7" x14ac:dyDescent="0.25">
      <c r="G1075" s="57"/>
    </row>
    <row r="1076" spans="7:7" x14ac:dyDescent="0.25">
      <c r="G1076" s="57"/>
    </row>
    <row r="1077" spans="7:7" x14ac:dyDescent="0.25">
      <c r="G1077" s="57"/>
    </row>
    <row r="1078" spans="7:7" x14ac:dyDescent="0.25">
      <c r="G1078" s="57"/>
    </row>
    <row r="1079" spans="7:7" x14ac:dyDescent="0.25">
      <c r="G1079" s="57"/>
    </row>
    <row r="1080" spans="7:7" x14ac:dyDescent="0.25">
      <c r="G1080" s="57"/>
    </row>
    <row r="1081" spans="7:7" x14ac:dyDescent="0.25">
      <c r="G1081" s="57"/>
    </row>
    <row r="1082" spans="7:7" x14ac:dyDescent="0.25">
      <c r="G1082" s="57"/>
    </row>
    <row r="1083" spans="7:7" x14ac:dyDescent="0.25">
      <c r="G1083" s="57"/>
    </row>
    <row r="1084" spans="7:7" x14ac:dyDescent="0.25">
      <c r="G1084" s="57"/>
    </row>
    <row r="1085" spans="7:7" x14ac:dyDescent="0.25">
      <c r="G1085" s="57"/>
    </row>
    <row r="1086" spans="7:7" x14ac:dyDescent="0.25">
      <c r="G1086" s="57"/>
    </row>
    <row r="1087" spans="7:7" x14ac:dyDescent="0.25">
      <c r="G1087" s="57"/>
    </row>
    <row r="1088" spans="7:7" x14ac:dyDescent="0.25">
      <c r="G1088" s="57"/>
    </row>
    <row r="1089" spans="7:7" x14ac:dyDescent="0.25">
      <c r="G1089" s="57"/>
    </row>
    <row r="1090" spans="7:7" x14ac:dyDescent="0.25">
      <c r="G1090" s="57"/>
    </row>
    <row r="1091" spans="7:7" x14ac:dyDescent="0.25">
      <c r="G1091" s="57"/>
    </row>
    <row r="1092" spans="7:7" x14ac:dyDescent="0.25">
      <c r="G1092" s="57"/>
    </row>
    <row r="1093" spans="7:7" x14ac:dyDescent="0.25">
      <c r="G1093" s="57"/>
    </row>
    <row r="1094" spans="7:7" x14ac:dyDescent="0.25">
      <c r="G1094" s="57"/>
    </row>
    <row r="1095" spans="7:7" x14ac:dyDescent="0.25">
      <c r="G1095" s="57"/>
    </row>
    <row r="1096" spans="7:7" x14ac:dyDescent="0.25">
      <c r="G1096" s="57"/>
    </row>
    <row r="1097" spans="7:7" x14ac:dyDescent="0.25">
      <c r="G1097" s="57"/>
    </row>
    <row r="1098" spans="7:7" x14ac:dyDescent="0.25">
      <c r="G1098" s="57"/>
    </row>
    <row r="1099" spans="7:7" x14ac:dyDescent="0.25">
      <c r="G1099" s="57"/>
    </row>
    <row r="1100" spans="7:7" x14ac:dyDescent="0.25">
      <c r="G1100" s="57"/>
    </row>
    <row r="1101" spans="7:7" x14ac:dyDescent="0.25">
      <c r="G1101" s="57"/>
    </row>
    <row r="1102" spans="7:7" x14ac:dyDescent="0.25">
      <c r="G1102" s="57"/>
    </row>
    <row r="1103" spans="7:7" x14ac:dyDescent="0.25">
      <c r="G1103" s="57"/>
    </row>
    <row r="1104" spans="7:7" x14ac:dyDescent="0.25">
      <c r="G1104" s="57"/>
    </row>
    <row r="1105" spans="7:7" x14ac:dyDescent="0.25">
      <c r="G1105" s="57"/>
    </row>
    <row r="1106" spans="7:7" x14ac:dyDescent="0.25">
      <c r="G1106" s="57"/>
    </row>
    <row r="1107" spans="7:7" x14ac:dyDescent="0.25">
      <c r="G1107" s="57"/>
    </row>
    <row r="1108" spans="7:7" x14ac:dyDescent="0.25">
      <c r="G1108" s="57"/>
    </row>
    <row r="1109" spans="7:7" x14ac:dyDescent="0.25">
      <c r="G1109" s="57"/>
    </row>
    <row r="1110" spans="7:7" x14ac:dyDescent="0.25">
      <c r="G1110" s="57"/>
    </row>
    <row r="1111" spans="7:7" x14ac:dyDescent="0.25">
      <c r="G1111" s="57"/>
    </row>
    <row r="1112" spans="7:7" x14ac:dyDescent="0.25">
      <c r="G1112" s="57"/>
    </row>
    <row r="1113" spans="7:7" x14ac:dyDescent="0.25">
      <c r="G1113" s="57"/>
    </row>
    <row r="1114" spans="7:7" x14ac:dyDescent="0.25">
      <c r="G1114" s="57"/>
    </row>
    <row r="1115" spans="7:7" x14ac:dyDescent="0.25">
      <c r="G1115" s="57"/>
    </row>
    <row r="1116" spans="7:7" x14ac:dyDescent="0.25">
      <c r="G1116" s="57"/>
    </row>
    <row r="1117" spans="7:7" x14ac:dyDescent="0.25">
      <c r="G1117" s="57"/>
    </row>
    <row r="1118" spans="7:7" x14ac:dyDescent="0.25">
      <c r="G1118" s="57"/>
    </row>
    <row r="1119" spans="7:7" x14ac:dyDescent="0.25">
      <c r="G1119" s="57"/>
    </row>
    <row r="1120" spans="7:7" x14ac:dyDescent="0.25">
      <c r="G1120" s="57"/>
    </row>
    <row r="1121" spans="7:7" x14ac:dyDescent="0.25">
      <c r="G1121" s="57"/>
    </row>
    <row r="1122" spans="7:7" x14ac:dyDescent="0.25">
      <c r="G1122" s="57"/>
    </row>
    <row r="1123" spans="7:7" x14ac:dyDescent="0.25">
      <c r="G1123" s="57"/>
    </row>
    <row r="1124" spans="7:7" x14ac:dyDescent="0.25">
      <c r="G1124" s="57"/>
    </row>
    <row r="1125" spans="7:7" x14ac:dyDescent="0.25">
      <c r="G1125" s="57"/>
    </row>
    <row r="1126" spans="7:7" x14ac:dyDescent="0.25">
      <c r="G1126" s="57"/>
    </row>
    <row r="1127" spans="7:7" x14ac:dyDescent="0.25">
      <c r="G1127" s="57"/>
    </row>
    <row r="1128" spans="7:7" x14ac:dyDescent="0.25">
      <c r="G1128" s="57"/>
    </row>
    <row r="1129" spans="7:7" x14ac:dyDescent="0.25">
      <c r="G1129" s="57"/>
    </row>
    <row r="1130" spans="7:7" x14ac:dyDescent="0.25">
      <c r="G1130" s="57"/>
    </row>
    <row r="1131" spans="7:7" x14ac:dyDescent="0.25">
      <c r="G1131" s="57"/>
    </row>
    <row r="1132" spans="7:7" x14ac:dyDescent="0.25">
      <c r="G1132" s="57"/>
    </row>
    <row r="1133" spans="7:7" x14ac:dyDescent="0.25">
      <c r="G1133" s="57"/>
    </row>
    <row r="1134" spans="7:7" x14ac:dyDescent="0.25">
      <c r="G1134" s="57"/>
    </row>
    <row r="1135" spans="7:7" x14ac:dyDescent="0.25">
      <c r="G1135" s="57"/>
    </row>
    <row r="1136" spans="7:7" x14ac:dyDescent="0.25">
      <c r="G1136" s="57"/>
    </row>
    <row r="1137" spans="7:7" x14ac:dyDescent="0.25">
      <c r="G1137" s="57"/>
    </row>
    <row r="1138" spans="7:7" x14ac:dyDescent="0.25">
      <c r="G1138" s="57"/>
    </row>
    <row r="1139" spans="7:7" x14ac:dyDescent="0.25">
      <c r="G1139" s="57"/>
    </row>
    <row r="1140" spans="7:7" x14ac:dyDescent="0.25">
      <c r="G1140" s="57"/>
    </row>
    <row r="1141" spans="7:7" x14ac:dyDescent="0.25">
      <c r="G1141" s="57"/>
    </row>
    <row r="1142" spans="7:7" x14ac:dyDescent="0.25">
      <c r="G1142" s="57"/>
    </row>
    <row r="1143" spans="7:7" x14ac:dyDescent="0.25">
      <c r="G1143" s="57"/>
    </row>
    <row r="1144" spans="7:7" x14ac:dyDescent="0.25">
      <c r="G1144" s="57"/>
    </row>
    <row r="1145" spans="7:7" x14ac:dyDescent="0.25">
      <c r="G1145" s="57"/>
    </row>
    <row r="1146" spans="7:7" x14ac:dyDescent="0.25">
      <c r="G1146" s="57"/>
    </row>
    <row r="1147" spans="7:7" x14ac:dyDescent="0.25">
      <c r="G1147" s="57"/>
    </row>
    <row r="1148" spans="7:7" x14ac:dyDescent="0.25">
      <c r="G1148" s="57"/>
    </row>
    <row r="1149" spans="7:7" x14ac:dyDescent="0.25">
      <c r="G1149" s="57"/>
    </row>
    <row r="1150" spans="7:7" x14ac:dyDescent="0.25">
      <c r="G1150" s="57"/>
    </row>
    <row r="1151" spans="7:7" x14ac:dyDescent="0.25">
      <c r="G1151" s="57"/>
    </row>
    <row r="1152" spans="7:7" x14ac:dyDescent="0.25">
      <c r="G1152" s="57"/>
    </row>
    <row r="1153" spans="7:7" x14ac:dyDescent="0.25">
      <c r="G1153" s="57"/>
    </row>
    <row r="1154" spans="7:7" x14ac:dyDescent="0.25">
      <c r="G1154" s="57"/>
    </row>
    <row r="1155" spans="7:7" x14ac:dyDescent="0.25">
      <c r="G1155" s="57"/>
    </row>
  </sheetData>
  <autoFilter ref="A56:I257" xr:uid="{00000000-0009-0000-0000-000005000000}"/>
  <mergeCells count="12">
    <mergeCell ref="J48:K48"/>
    <mergeCell ref="E7:G7"/>
    <mergeCell ref="H7:J7"/>
    <mergeCell ref="A3:B3"/>
    <mergeCell ref="B7:D7"/>
    <mergeCell ref="K7:M7"/>
    <mergeCell ref="J49:K49"/>
    <mergeCell ref="J50:K50"/>
    <mergeCell ref="J58:L58"/>
    <mergeCell ref="J55:L55"/>
    <mergeCell ref="J57:L57"/>
    <mergeCell ref="J56:L56"/>
  </mergeCells>
  <phoneticPr fontId="0" type="noConversion"/>
  <pageMargins left="0.75" right="0.75" top="1" bottom="1" header="0" footer="0"/>
  <pageSetup orientation="portrait" horizontalDpi="300" verticalDpi="300" r:id="rId2"/>
  <headerFooter alignWithMargins="0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4">
    <tabColor rgb="FF00B0F0"/>
  </sheetPr>
  <dimension ref="A1:CN1155"/>
  <sheetViews>
    <sheetView topLeftCell="A4" zoomScale="75" workbookViewId="0">
      <selection activeCell="O48" sqref="O48"/>
    </sheetView>
  </sheetViews>
  <sheetFormatPr baseColWidth="10" defaultColWidth="12.54296875" defaultRowHeight="12.5" x14ac:dyDescent="0.25"/>
  <cols>
    <col min="1" max="1" width="7.7265625" style="11" customWidth="1"/>
    <col min="2" max="2" width="6.54296875" style="11" customWidth="1"/>
    <col min="3" max="7" width="8.7265625" style="11" customWidth="1"/>
    <col min="8" max="8" width="9.26953125" style="11" customWidth="1"/>
    <col min="9" max="9" width="8.7265625" style="11" customWidth="1"/>
    <col min="10" max="10" width="13.26953125" style="11" customWidth="1"/>
    <col min="11" max="11" width="14.54296875" style="11" customWidth="1"/>
    <col min="12" max="12" width="9.54296875" style="11" customWidth="1"/>
    <col min="13" max="13" width="13.26953125" style="11" customWidth="1"/>
    <col min="14" max="16" width="8.54296875" style="11" customWidth="1"/>
    <col min="17" max="17" width="12.7265625" style="11" customWidth="1"/>
    <col min="18" max="18" width="8.7265625" style="11" customWidth="1"/>
    <col min="19" max="20" width="12.54296875" style="11"/>
    <col min="21" max="21" width="12.7265625" style="11" bestFit="1" customWidth="1"/>
    <col min="22" max="23" width="8.54296875" style="11" bestFit="1" customWidth="1"/>
    <col min="24" max="24" width="12.7265625" style="11" bestFit="1" customWidth="1"/>
    <col min="25" max="91" width="7.1796875" style="11" bestFit="1" customWidth="1"/>
    <col min="92" max="92" width="12.7265625" style="11" bestFit="1" customWidth="1"/>
    <col min="93" max="16384" width="12.54296875" style="11"/>
  </cols>
  <sheetData>
    <row r="1" spans="1:31" ht="13" x14ac:dyDescent="0.3">
      <c r="A1" s="76" t="s">
        <v>89</v>
      </c>
      <c r="G1" s="12"/>
    </row>
    <row r="2" spans="1:31" ht="13" x14ac:dyDescent="0.3">
      <c r="A2" s="10"/>
      <c r="G2" s="12"/>
    </row>
    <row r="3" spans="1:31" ht="13" x14ac:dyDescent="0.3">
      <c r="A3" s="250" t="s">
        <v>43</v>
      </c>
      <c r="B3" s="250"/>
      <c r="C3" s="13" t="s">
        <v>83</v>
      </c>
      <c r="G3" s="88"/>
      <c r="I3" s="87"/>
      <c r="J3" s="87"/>
    </row>
    <row r="4" spans="1:31" x14ac:dyDescent="0.25">
      <c r="I4" s="14"/>
      <c r="J4" s="14"/>
      <c r="K4" s="15"/>
      <c r="L4" s="15"/>
    </row>
    <row r="5" spans="1:31" ht="13" x14ac:dyDescent="0.3">
      <c r="A5" s="10" t="s">
        <v>44</v>
      </c>
    </row>
    <row r="7" spans="1:31" ht="13" x14ac:dyDescent="0.3">
      <c r="A7" s="16" t="s">
        <v>45</v>
      </c>
      <c r="B7" s="248" t="s">
        <v>46</v>
      </c>
      <c r="C7" s="248"/>
      <c r="D7" s="249"/>
      <c r="E7" s="247" t="s">
        <v>47</v>
      </c>
      <c r="F7" s="248"/>
      <c r="G7" s="249"/>
      <c r="H7" s="247" t="s">
        <v>48</v>
      </c>
      <c r="I7" s="248"/>
      <c r="J7" s="249"/>
      <c r="K7" s="247" t="s">
        <v>49</v>
      </c>
      <c r="L7" s="248"/>
      <c r="M7" s="249"/>
      <c r="N7" s="16" t="s">
        <v>50</v>
      </c>
      <c r="O7" s="16" t="s">
        <v>50</v>
      </c>
      <c r="P7" s="16"/>
      <c r="Q7" s="16" t="s">
        <v>51</v>
      </c>
    </row>
    <row r="8" spans="1:31" x14ac:dyDescent="0.25">
      <c r="A8" s="17" t="s">
        <v>52</v>
      </c>
      <c r="B8" s="3" t="s">
        <v>53</v>
      </c>
      <c r="C8" s="4" t="s">
        <v>54</v>
      </c>
      <c r="D8" s="4" t="s">
        <v>55</v>
      </c>
      <c r="E8" s="4" t="s">
        <v>53</v>
      </c>
      <c r="F8" s="4" t="s">
        <v>54</v>
      </c>
      <c r="G8" s="4" t="s">
        <v>55</v>
      </c>
      <c r="H8" s="4" t="s">
        <v>53</v>
      </c>
      <c r="I8" s="4" t="s">
        <v>54</v>
      </c>
      <c r="J8" s="4" t="s">
        <v>55</v>
      </c>
      <c r="K8" s="4" t="s">
        <v>53</v>
      </c>
      <c r="L8" s="4" t="s">
        <v>54</v>
      </c>
      <c r="M8" s="4" t="s">
        <v>55</v>
      </c>
      <c r="N8" s="17" t="s">
        <v>56</v>
      </c>
      <c r="O8" s="17" t="s">
        <v>57</v>
      </c>
      <c r="P8" s="17" t="s">
        <v>58</v>
      </c>
      <c r="Q8" s="17" t="s">
        <v>59</v>
      </c>
    </row>
    <row r="9" spans="1:31" x14ac:dyDescent="0.25">
      <c r="A9" s="18">
        <v>2</v>
      </c>
      <c r="B9" s="19"/>
      <c r="C9" s="19"/>
      <c r="D9" s="20" t="str">
        <f>IF(C9&gt;0,C9/B9,"")</f>
        <v/>
      </c>
      <c r="E9" s="19"/>
      <c r="F9" s="19"/>
      <c r="G9" s="20" t="str">
        <f>IF(F9&gt;0,F9/E9,"")</f>
        <v/>
      </c>
      <c r="H9" s="19"/>
      <c r="I9" s="19"/>
      <c r="J9" s="21" t="str">
        <f t="shared" ref="J9:J15" si="0">IF(I9&gt;0,I9/H9,"")</f>
        <v/>
      </c>
      <c r="K9" s="22">
        <f t="shared" ref="K9:L45" si="1">B9+E9+H9</f>
        <v>0</v>
      </c>
      <c r="L9" s="23">
        <f t="shared" si="1"/>
        <v>0</v>
      </c>
      <c r="M9" s="21" t="str">
        <f t="shared" ref="M9:M45" si="2">IF(L9&gt;0,L9/K9,"")</f>
        <v/>
      </c>
      <c r="N9" s="24">
        <f t="shared" ref="N9:N45" si="3">IF(K$46&gt;0,K9*100/$K$46,0)</f>
        <v>0</v>
      </c>
      <c r="O9" s="25">
        <f>N9</f>
        <v>0</v>
      </c>
      <c r="P9" s="26">
        <f t="shared" ref="P9:P45" si="4">A9*K9</f>
        <v>0</v>
      </c>
      <c r="Q9" s="27">
        <f t="shared" ref="Q9:Q45" si="5">IF((INT(A9)-A9)=0,A9,"")</f>
        <v>2</v>
      </c>
      <c r="X9" s="28"/>
      <c r="Y9" s="28"/>
      <c r="Z9" s="28"/>
      <c r="AA9" s="28"/>
      <c r="AB9" s="28"/>
      <c r="AC9" s="28"/>
      <c r="AD9" s="28"/>
      <c r="AE9" s="28"/>
    </row>
    <row r="10" spans="1:31" x14ac:dyDescent="0.25">
      <c r="A10" s="18">
        <v>2.5</v>
      </c>
      <c r="B10" s="19"/>
      <c r="C10" s="19"/>
      <c r="D10" s="20" t="str">
        <f>IF(C10&gt;0,C10/B10,"")</f>
        <v/>
      </c>
      <c r="E10" s="19"/>
      <c r="F10" s="19"/>
      <c r="G10" s="20" t="str">
        <f>IF(F10&gt;0,F10/E10,"")</f>
        <v/>
      </c>
      <c r="H10" s="19"/>
      <c r="I10" s="19"/>
      <c r="J10" s="21" t="str">
        <f t="shared" si="0"/>
        <v/>
      </c>
      <c r="K10" s="29">
        <f t="shared" si="1"/>
        <v>0</v>
      </c>
      <c r="L10" s="11">
        <f t="shared" si="1"/>
        <v>0</v>
      </c>
      <c r="M10" s="30" t="str">
        <f t="shared" si="2"/>
        <v/>
      </c>
      <c r="N10" s="24">
        <f t="shared" si="3"/>
        <v>0</v>
      </c>
      <c r="O10" s="31">
        <f t="shared" ref="O10:O45" si="6">O9+N10</f>
        <v>0</v>
      </c>
      <c r="P10" s="32">
        <f t="shared" si="4"/>
        <v>0</v>
      </c>
      <c r="Q10" s="33" t="str">
        <f t="shared" si="5"/>
        <v/>
      </c>
    </row>
    <row r="11" spans="1:31" x14ac:dyDescent="0.25">
      <c r="A11" s="18">
        <v>3</v>
      </c>
      <c r="B11" s="19"/>
      <c r="C11" s="19"/>
      <c r="D11" s="20"/>
      <c r="E11" s="19"/>
      <c r="F11" s="19"/>
      <c r="G11" s="20"/>
      <c r="H11" s="19"/>
      <c r="I11" s="19"/>
      <c r="J11" s="21" t="str">
        <f t="shared" si="0"/>
        <v/>
      </c>
      <c r="K11" s="29">
        <f t="shared" si="1"/>
        <v>0</v>
      </c>
      <c r="L11" s="11">
        <f t="shared" si="1"/>
        <v>0</v>
      </c>
      <c r="M11" s="30" t="str">
        <f t="shared" si="2"/>
        <v/>
      </c>
      <c r="N11" s="24">
        <f t="shared" si="3"/>
        <v>0</v>
      </c>
      <c r="O11" s="31">
        <f t="shared" si="6"/>
        <v>0</v>
      </c>
      <c r="P11" s="32">
        <f t="shared" si="4"/>
        <v>0</v>
      </c>
      <c r="Q11" s="33">
        <f t="shared" si="5"/>
        <v>3</v>
      </c>
    </row>
    <row r="12" spans="1:31" x14ac:dyDescent="0.25">
      <c r="A12" s="18">
        <v>3.5</v>
      </c>
      <c r="B12" s="19"/>
      <c r="C12" s="19"/>
      <c r="D12" s="20"/>
      <c r="E12" s="19"/>
      <c r="F12" s="19"/>
      <c r="G12" s="20"/>
      <c r="H12" s="19"/>
      <c r="I12" s="19"/>
      <c r="J12" s="21" t="str">
        <f t="shared" si="0"/>
        <v/>
      </c>
      <c r="K12" s="29">
        <f t="shared" si="1"/>
        <v>0</v>
      </c>
      <c r="L12" s="11">
        <f t="shared" si="1"/>
        <v>0</v>
      </c>
      <c r="M12" s="30" t="str">
        <f t="shared" si="2"/>
        <v/>
      </c>
      <c r="N12" s="24">
        <f t="shared" si="3"/>
        <v>0</v>
      </c>
      <c r="O12" s="31">
        <f t="shared" si="6"/>
        <v>0</v>
      </c>
      <c r="P12" s="32">
        <f t="shared" si="4"/>
        <v>0</v>
      </c>
      <c r="Q12" s="33" t="str">
        <f t="shared" si="5"/>
        <v/>
      </c>
    </row>
    <row r="13" spans="1:31" x14ac:dyDescent="0.25">
      <c r="A13" s="18">
        <v>4</v>
      </c>
      <c r="B13" s="19"/>
      <c r="C13" s="19"/>
      <c r="D13" s="20"/>
      <c r="E13" s="19"/>
      <c r="F13" s="19"/>
      <c r="G13" s="20"/>
      <c r="H13" s="19"/>
      <c r="I13" s="19"/>
      <c r="J13" s="21" t="str">
        <f t="shared" si="0"/>
        <v/>
      </c>
      <c r="K13" s="29">
        <f t="shared" si="1"/>
        <v>0</v>
      </c>
      <c r="L13" s="11">
        <f t="shared" si="1"/>
        <v>0</v>
      </c>
      <c r="M13" s="30" t="str">
        <f t="shared" si="2"/>
        <v/>
      </c>
      <c r="N13" s="24">
        <f t="shared" si="3"/>
        <v>0</v>
      </c>
      <c r="O13" s="31">
        <f t="shared" si="6"/>
        <v>0</v>
      </c>
      <c r="P13" s="32">
        <f t="shared" si="4"/>
        <v>0</v>
      </c>
      <c r="Q13" s="33">
        <f t="shared" si="5"/>
        <v>4</v>
      </c>
    </row>
    <row r="14" spans="1:31" x14ac:dyDescent="0.25">
      <c r="A14" s="18">
        <v>4.5</v>
      </c>
      <c r="B14" s="19"/>
      <c r="C14" s="19"/>
      <c r="D14" s="20"/>
      <c r="E14" s="19"/>
      <c r="F14" s="19"/>
      <c r="G14" s="20"/>
      <c r="H14" s="19"/>
      <c r="I14" s="19"/>
      <c r="J14" s="21" t="str">
        <f t="shared" si="0"/>
        <v/>
      </c>
      <c r="K14" s="29">
        <f t="shared" si="1"/>
        <v>0</v>
      </c>
      <c r="L14" s="11">
        <f t="shared" si="1"/>
        <v>0</v>
      </c>
      <c r="M14" s="30" t="str">
        <f t="shared" si="2"/>
        <v/>
      </c>
      <c r="N14" s="24">
        <f t="shared" si="3"/>
        <v>0</v>
      </c>
      <c r="O14" s="31">
        <f t="shared" si="6"/>
        <v>0</v>
      </c>
      <c r="P14" s="32">
        <f t="shared" si="4"/>
        <v>0</v>
      </c>
      <c r="Q14" s="33" t="str">
        <f t="shared" si="5"/>
        <v/>
      </c>
    </row>
    <row r="15" spans="1:31" x14ac:dyDescent="0.25">
      <c r="A15" s="18">
        <v>5</v>
      </c>
      <c r="B15" s="19"/>
      <c r="C15" s="19"/>
      <c r="D15" s="20"/>
      <c r="E15" s="19"/>
      <c r="F15" s="19"/>
      <c r="G15" s="20"/>
      <c r="H15" s="19"/>
      <c r="I15" s="19"/>
      <c r="J15" s="21" t="str">
        <f t="shared" si="0"/>
        <v/>
      </c>
      <c r="K15" s="29">
        <f t="shared" si="1"/>
        <v>0</v>
      </c>
      <c r="L15" s="11">
        <f t="shared" si="1"/>
        <v>0</v>
      </c>
      <c r="M15" s="30" t="str">
        <f t="shared" si="2"/>
        <v/>
      </c>
      <c r="N15" s="24">
        <f t="shared" si="3"/>
        <v>0</v>
      </c>
      <c r="O15" s="31">
        <f t="shared" si="6"/>
        <v>0</v>
      </c>
      <c r="P15" s="32">
        <f t="shared" si="4"/>
        <v>0</v>
      </c>
      <c r="Q15" s="33">
        <f t="shared" si="5"/>
        <v>5</v>
      </c>
    </row>
    <row r="16" spans="1:31" x14ac:dyDescent="0.25">
      <c r="A16" s="18">
        <v>5.5</v>
      </c>
      <c r="B16" s="19"/>
      <c r="C16" s="19"/>
      <c r="D16" s="20"/>
      <c r="E16" s="19"/>
      <c r="F16" s="19"/>
      <c r="G16" s="20"/>
      <c r="H16" s="19"/>
      <c r="I16" s="19"/>
      <c r="J16" s="21" t="str">
        <f t="shared" ref="J16:J35" si="7">IF(I16&gt;0,I16/H16,"")</f>
        <v/>
      </c>
      <c r="K16" s="29">
        <f t="shared" si="1"/>
        <v>0</v>
      </c>
      <c r="L16" s="11">
        <f t="shared" si="1"/>
        <v>0</v>
      </c>
      <c r="M16" s="30" t="str">
        <f t="shared" si="2"/>
        <v/>
      </c>
      <c r="N16" s="24">
        <f t="shared" si="3"/>
        <v>0</v>
      </c>
      <c r="O16" s="31">
        <f t="shared" si="6"/>
        <v>0</v>
      </c>
      <c r="P16" s="32">
        <f t="shared" si="4"/>
        <v>0</v>
      </c>
      <c r="Q16" s="33" t="str">
        <f t="shared" si="5"/>
        <v/>
      </c>
    </row>
    <row r="17" spans="1:31" x14ac:dyDescent="0.25">
      <c r="A17" s="18">
        <v>6</v>
      </c>
      <c r="B17" s="19"/>
      <c r="C17" s="19"/>
      <c r="D17" s="20" t="str">
        <f t="shared" ref="D17:D45" si="8">IF(C17&gt;0,C17/B17,"")</f>
        <v/>
      </c>
      <c r="E17" s="19"/>
      <c r="F17" s="19"/>
      <c r="G17" s="20" t="str">
        <f t="shared" ref="G17:G45" si="9">IF(F17&gt;0,F17/E17,"")</f>
        <v/>
      </c>
      <c r="H17" s="19"/>
      <c r="I17" s="19"/>
      <c r="J17" s="21" t="str">
        <f t="shared" si="7"/>
        <v/>
      </c>
      <c r="K17" s="29">
        <f t="shared" si="1"/>
        <v>0</v>
      </c>
      <c r="L17" s="11">
        <f t="shared" si="1"/>
        <v>0</v>
      </c>
      <c r="M17" s="30" t="str">
        <f t="shared" si="2"/>
        <v/>
      </c>
      <c r="N17" s="24">
        <f t="shared" si="3"/>
        <v>0</v>
      </c>
      <c r="O17" s="31">
        <f t="shared" si="6"/>
        <v>0</v>
      </c>
      <c r="P17" s="32">
        <f t="shared" si="4"/>
        <v>0</v>
      </c>
      <c r="Q17" s="33">
        <f t="shared" si="5"/>
        <v>6</v>
      </c>
    </row>
    <row r="18" spans="1:31" x14ac:dyDescent="0.25">
      <c r="A18" s="18">
        <v>6.5</v>
      </c>
      <c r="B18" s="19"/>
      <c r="C18" s="19"/>
      <c r="D18" s="20" t="str">
        <f t="shared" si="8"/>
        <v/>
      </c>
      <c r="E18" s="19"/>
      <c r="F18" s="19"/>
      <c r="G18" s="20" t="str">
        <f t="shared" si="9"/>
        <v/>
      </c>
      <c r="H18" s="19"/>
      <c r="I18" s="19"/>
      <c r="J18" s="21" t="str">
        <f t="shared" si="7"/>
        <v/>
      </c>
      <c r="K18" s="29">
        <f t="shared" si="1"/>
        <v>0</v>
      </c>
      <c r="L18" s="11">
        <f t="shared" si="1"/>
        <v>0</v>
      </c>
      <c r="M18" s="30" t="str">
        <f t="shared" si="2"/>
        <v/>
      </c>
      <c r="N18" s="24">
        <f t="shared" si="3"/>
        <v>0</v>
      </c>
      <c r="O18" s="31">
        <f t="shared" si="6"/>
        <v>0</v>
      </c>
      <c r="P18" s="32">
        <f t="shared" si="4"/>
        <v>0</v>
      </c>
      <c r="Q18" s="33" t="str">
        <f t="shared" si="5"/>
        <v/>
      </c>
      <c r="X18" s="28"/>
      <c r="Y18" s="28"/>
      <c r="Z18" s="28"/>
      <c r="AA18" s="28"/>
      <c r="AB18" s="28"/>
      <c r="AC18" s="28"/>
      <c r="AD18" s="28"/>
      <c r="AE18" s="28"/>
    </row>
    <row r="19" spans="1:31" x14ac:dyDescent="0.25">
      <c r="A19" s="18">
        <v>7</v>
      </c>
      <c r="B19" s="19"/>
      <c r="C19" s="19"/>
      <c r="D19" s="20" t="str">
        <f t="shared" si="8"/>
        <v/>
      </c>
      <c r="E19" s="19"/>
      <c r="F19" s="19"/>
      <c r="G19" s="20" t="str">
        <f t="shared" si="9"/>
        <v/>
      </c>
      <c r="H19" s="19"/>
      <c r="I19" s="19"/>
      <c r="J19" s="21" t="str">
        <f t="shared" si="7"/>
        <v/>
      </c>
      <c r="K19" s="29">
        <f t="shared" si="1"/>
        <v>0</v>
      </c>
      <c r="L19" s="11">
        <f t="shared" si="1"/>
        <v>0</v>
      </c>
      <c r="M19" s="30" t="str">
        <f t="shared" si="2"/>
        <v/>
      </c>
      <c r="N19" s="24">
        <f t="shared" si="3"/>
        <v>0</v>
      </c>
      <c r="O19" s="31">
        <f t="shared" si="6"/>
        <v>0</v>
      </c>
      <c r="P19" s="32">
        <f t="shared" si="4"/>
        <v>0</v>
      </c>
      <c r="Q19" s="33">
        <f t="shared" si="5"/>
        <v>7</v>
      </c>
      <c r="X19" s="28"/>
      <c r="Y19" s="28"/>
      <c r="Z19" s="28"/>
      <c r="AA19" s="28"/>
      <c r="AB19" s="28"/>
      <c r="AC19" s="28"/>
      <c r="AD19" s="28"/>
      <c r="AE19" s="28"/>
    </row>
    <row r="20" spans="1:31" x14ac:dyDescent="0.25">
      <c r="A20" s="18">
        <v>7.5</v>
      </c>
      <c r="B20" s="19"/>
      <c r="C20" s="19"/>
      <c r="D20" s="20" t="str">
        <f t="shared" si="8"/>
        <v/>
      </c>
      <c r="E20" s="19"/>
      <c r="F20" s="19"/>
      <c r="G20" s="20" t="str">
        <f t="shared" si="9"/>
        <v/>
      </c>
      <c r="H20" s="19"/>
      <c r="I20" s="19"/>
      <c r="J20" s="21" t="str">
        <f t="shared" si="7"/>
        <v/>
      </c>
      <c r="K20" s="29">
        <f t="shared" si="1"/>
        <v>0</v>
      </c>
      <c r="L20" s="11">
        <f t="shared" si="1"/>
        <v>0</v>
      </c>
      <c r="M20" s="30" t="str">
        <f t="shared" si="2"/>
        <v/>
      </c>
      <c r="N20" s="24">
        <f t="shared" si="3"/>
        <v>0</v>
      </c>
      <c r="O20" s="31">
        <f t="shared" si="6"/>
        <v>0</v>
      </c>
      <c r="P20" s="32">
        <f t="shared" si="4"/>
        <v>0</v>
      </c>
      <c r="Q20" s="33" t="str">
        <f t="shared" si="5"/>
        <v/>
      </c>
      <c r="X20" s="28"/>
      <c r="Y20" s="28"/>
      <c r="Z20" s="28"/>
      <c r="AA20" s="28"/>
      <c r="AB20" s="28"/>
      <c r="AC20" s="28"/>
      <c r="AD20" s="28"/>
      <c r="AE20" s="28"/>
    </row>
    <row r="21" spans="1:31" x14ac:dyDescent="0.25">
      <c r="A21" s="18">
        <v>8</v>
      </c>
      <c r="B21" s="19"/>
      <c r="C21" s="19"/>
      <c r="D21" s="20" t="str">
        <f t="shared" si="8"/>
        <v/>
      </c>
      <c r="E21" s="19"/>
      <c r="F21" s="19"/>
      <c r="G21" s="20" t="str">
        <f t="shared" si="9"/>
        <v/>
      </c>
      <c r="H21" s="19"/>
      <c r="I21" s="19"/>
      <c r="J21" s="21" t="str">
        <f t="shared" si="7"/>
        <v/>
      </c>
      <c r="K21" s="29">
        <f t="shared" si="1"/>
        <v>0</v>
      </c>
      <c r="L21" s="11">
        <f t="shared" si="1"/>
        <v>0</v>
      </c>
      <c r="M21" s="30" t="str">
        <f t="shared" si="2"/>
        <v/>
      </c>
      <c r="N21" s="24">
        <f t="shared" si="3"/>
        <v>0</v>
      </c>
      <c r="O21" s="31">
        <f t="shared" si="6"/>
        <v>0</v>
      </c>
      <c r="P21" s="32">
        <f t="shared" si="4"/>
        <v>0</v>
      </c>
      <c r="Q21" s="33">
        <f t="shared" si="5"/>
        <v>8</v>
      </c>
      <c r="X21" s="28"/>
      <c r="Y21" s="28"/>
      <c r="Z21" s="28"/>
      <c r="AA21" s="28"/>
      <c r="AB21" s="28"/>
      <c r="AC21" s="28"/>
      <c r="AD21" s="28"/>
      <c r="AE21" s="28"/>
    </row>
    <row r="22" spans="1:31" x14ac:dyDescent="0.25">
      <c r="A22" s="18">
        <v>8.5</v>
      </c>
      <c r="B22" s="19"/>
      <c r="C22" s="19"/>
      <c r="D22" s="20" t="str">
        <f t="shared" si="8"/>
        <v/>
      </c>
      <c r="E22" s="19"/>
      <c r="F22" s="19"/>
      <c r="G22" s="20" t="str">
        <f t="shared" si="9"/>
        <v/>
      </c>
      <c r="H22" s="19"/>
      <c r="I22" s="19"/>
      <c r="J22" s="21" t="str">
        <f t="shared" si="7"/>
        <v/>
      </c>
      <c r="K22" s="29">
        <f>B22+E22+H22</f>
        <v>0</v>
      </c>
      <c r="L22" s="11">
        <f>C22+F22+I22</f>
        <v>0</v>
      </c>
      <c r="M22" s="30" t="str">
        <f t="shared" si="2"/>
        <v/>
      </c>
      <c r="N22" s="24">
        <f t="shared" si="3"/>
        <v>0</v>
      </c>
      <c r="O22" s="31">
        <f t="shared" si="6"/>
        <v>0</v>
      </c>
      <c r="P22" s="32">
        <f>A22*K22</f>
        <v>0</v>
      </c>
      <c r="Q22" s="33" t="str">
        <f t="shared" si="5"/>
        <v/>
      </c>
      <c r="X22" s="28"/>
      <c r="Y22" s="28"/>
      <c r="Z22" s="28"/>
      <c r="AA22" s="28"/>
      <c r="AB22" s="28"/>
      <c r="AC22" s="28"/>
      <c r="AD22" s="28"/>
      <c r="AE22" s="28"/>
    </row>
    <row r="23" spans="1:31" x14ac:dyDescent="0.25">
      <c r="A23" s="18">
        <v>9</v>
      </c>
      <c r="B23" s="19"/>
      <c r="C23" s="19"/>
      <c r="D23" s="20" t="str">
        <f t="shared" si="8"/>
        <v/>
      </c>
      <c r="E23" s="19">
        <v>1</v>
      </c>
      <c r="F23" s="19">
        <v>4.5</v>
      </c>
      <c r="G23" s="20">
        <f t="shared" si="9"/>
        <v>4.5</v>
      </c>
      <c r="H23" s="19"/>
      <c r="I23" s="19"/>
      <c r="J23" s="21" t="str">
        <f t="shared" si="7"/>
        <v/>
      </c>
      <c r="K23" s="29">
        <f t="shared" si="1"/>
        <v>1</v>
      </c>
      <c r="L23" s="11">
        <f t="shared" si="1"/>
        <v>4.5</v>
      </c>
      <c r="M23" s="30">
        <f t="shared" si="2"/>
        <v>4.5</v>
      </c>
      <c r="N23" s="24">
        <f t="shared" si="3"/>
        <v>0.5</v>
      </c>
      <c r="O23" s="31">
        <f t="shared" si="6"/>
        <v>0.5</v>
      </c>
      <c r="P23" s="32">
        <f t="shared" si="4"/>
        <v>9</v>
      </c>
      <c r="Q23" s="33">
        <f t="shared" si="5"/>
        <v>9</v>
      </c>
      <c r="X23" s="28"/>
      <c r="Y23" s="28"/>
      <c r="Z23" s="28"/>
      <c r="AA23" s="28"/>
      <c r="AB23" s="28"/>
      <c r="AC23" s="28"/>
      <c r="AD23" s="28"/>
      <c r="AE23" s="28"/>
    </row>
    <row r="24" spans="1:31" x14ac:dyDescent="0.25">
      <c r="A24" s="18">
        <v>9.5</v>
      </c>
      <c r="B24" s="19"/>
      <c r="C24" s="19"/>
      <c r="D24" s="20" t="str">
        <f t="shared" si="8"/>
        <v/>
      </c>
      <c r="E24" s="19"/>
      <c r="F24" s="19"/>
      <c r="G24" s="20" t="str">
        <f t="shared" si="9"/>
        <v/>
      </c>
      <c r="H24" s="19"/>
      <c r="I24" s="19"/>
      <c r="J24" s="21" t="str">
        <f t="shared" si="7"/>
        <v/>
      </c>
      <c r="K24" s="29">
        <f t="shared" si="1"/>
        <v>0</v>
      </c>
      <c r="L24" s="11">
        <f t="shared" si="1"/>
        <v>0</v>
      </c>
      <c r="M24" s="30" t="str">
        <f t="shared" si="2"/>
        <v/>
      </c>
      <c r="N24" s="24">
        <f t="shared" si="3"/>
        <v>0</v>
      </c>
      <c r="O24" s="31">
        <f t="shared" si="6"/>
        <v>0.5</v>
      </c>
      <c r="P24" s="32">
        <f t="shared" si="4"/>
        <v>0</v>
      </c>
      <c r="Q24" s="33" t="str">
        <f t="shared" si="5"/>
        <v/>
      </c>
      <c r="X24" s="28"/>
      <c r="Y24" s="28"/>
      <c r="Z24" s="28"/>
      <c r="AA24" s="28"/>
      <c r="AB24" s="28"/>
      <c r="AC24" s="28"/>
      <c r="AD24" s="28"/>
      <c r="AE24" s="28"/>
    </row>
    <row r="25" spans="1:31" x14ac:dyDescent="0.25">
      <c r="A25" s="18">
        <v>10</v>
      </c>
      <c r="B25" s="19"/>
      <c r="C25" s="19"/>
      <c r="D25" s="20" t="str">
        <f t="shared" si="8"/>
        <v/>
      </c>
      <c r="E25" s="19">
        <v>2</v>
      </c>
      <c r="F25" s="19">
        <v>13.8</v>
      </c>
      <c r="G25" s="20">
        <f t="shared" si="9"/>
        <v>6.9</v>
      </c>
      <c r="H25" s="19"/>
      <c r="I25" s="19"/>
      <c r="J25" s="21" t="str">
        <f t="shared" si="7"/>
        <v/>
      </c>
      <c r="K25" s="29">
        <f t="shared" si="1"/>
        <v>2</v>
      </c>
      <c r="L25" s="11">
        <f t="shared" si="1"/>
        <v>13.8</v>
      </c>
      <c r="M25" s="30">
        <f t="shared" si="2"/>
        <v>6.9</v>
      </c>
      <c r="N25" s="24">
        <f t="shared" si="3"/>
        <v>1</v>
      </c>
      <c r="O25" s="31">
        <f t="shared" si="6"/>
        <v>1.5</v>
      </c>
      <c r="P25" s="32">
        <f t="shared" si="4"/>
        <v>20</v>
      </c>
      <c r="Q25" s="33">
        <f t="shared" si="5"/>
        <v>10</v>
      </c>
      <c r="X25" s="28"/>
      <c r="Y25" s="28"/>
      <c r="Z25" s="28"/>
      <c r="AA25" s="28"/>
      <c r="AB25" s="28"/>
      <c r="AC25" s="28"/>
      <c r="AD25" s="28"/>
      <c r="AE25" s="28"/>
    </row>
    <row r="26" spans="1:31" x14ac:dyDescent="0.25">
      <c r="A26" s="18">
        <v>10.5</v>
      </c>
      <c r="B26" s="19">
        <v>1</v>
      </c>
      <c r="C26" s="19">
        <v>9</v>
      </c>
      <c r="D26" s="20">
        <f t="shared" si="8"/>
        <v>9</v>
      </c>
      <c r="E26" s="19"/>
      <c r="F26" s="19"/>
      <c r="G26" s="20" t="str">
        <f t="shared" si="9"/>
        <v/>
      </c>
      <c r="H26" s="19"/>
      <c r="I26" s="19"/>
      <c r="J26" s="21" t="str">
        <f t="shared" si="7"/>
        <v/>
      </c>
      <c r="K26" s="29">
        <f t="shared" si="1"/>
        <v>1</v>
      </c>
      <c r="L26" s="11">
        <f t="shared" si="1"/>
        <v>9</v>
      </c>
      <c r="M26" s="30">
        <f t="shared" si="2"/>
        <v>9</v>
      </c>
      <c r="N26" s="24">
        <f t="shared" si="3"/>
        <v>0.5</v>
      </c>
      <c r="O26" s="31">
        <f t="shared" si="6"/>
        <v>2</v>
      </c>
      <c r="P26" s="32">
        <f t="shared" si="4"/>
        <v>10.5</v>
      </c>
      <c r="Q26" s="33" t="str">
        <f t="shared" si="5"/>
        <v/>
      </c>
      <c r="X26" s="28"/>
      <c r="Y26" s="28"/>
      <c r="Z26" s="28"/>
      <c r="AA26" s="28"/>
      <c r="AB26" s="28"/>
      <c r="AC26" s="28"/>
      <c r="AD26" s="28"/>
      <c r="AE26" s="28"/>
    </row>
    <row r="27" spans="1:31" x14ac:dyDescent="0.25">
      <c r="A27" s="18">
        <v>11</v>
      </c>
      <c r="B27" s="19">
        <v>2</v>
      </c>
      <c r="C27" s="19">
        <v>15.8</v>
      </c>
      <c r="D27" s="20">
        <f t="shared" si="8"/>
        <v>7.9</v>
      </c>
      <c r="E27" s="19">
        <v>1</v>
      </c>
      <c r="F27" s="19">
        <v>8.9</v>
      </c>
      <c r="G27" s="20">
        <f t="shared" si="9"/>
        <v>8.9</v>
      </c>
      <c r="H27" s="19"/>
      <c r="I27" s="19"/>
      <c r="J27" s="21" t="str">
        <f t="shared" si="7"/>
        <v/>
      </c>
      <c r="K27" s="29">
        <f t="shared" si="1"/>
        <v>3</v>
      </c>
      <c r="L27" s="11">
        <f t="shared" si="1"/>
        <v>24.700000000000003</v>
      </c>
      <c r="M27" s="30">
        <f t="shared" si="2"/>
        <v>8.2333333333333343</v>
      </c>
      <c r="N27" s="24">
        <f t="shared" si="3"/>
        <v>1.5</v>
      </c>
      <c r="O27" s="31">
        <f t="shared" si="6"/>
        <v>3.5</v>
      </c>
      <c r="P27" s="32">
        <f t="shared" si="4"/>
        <v>33</v>
      </c>
      <c r="Q27" s="33">
        <f t="shared" si="5"/>
        <v>11</v>
      </c>
      <c r="X27" s="28"/>
      <c r="Y27" s="28"/>
      <c r="Z27" s="28"/>
      <c r="AA27" s="28"/>
      <c r="AB27" s="28"/>
      <c r="AC27" s="28"/>
      <c r="AD27" s="28"/>
      <c r="AE27" s="28"/>
    </row>
    <row r="28" spans="1:31" x14ac:dyDescent="0.25">
      <c r="A28" s="18">
        <v>11.5</v>
      </c>
      <c r="B28" s="19">
        <v>12</v>
      </c>
      <c r="C28" s="19">
        <v>126.89999999999999</v>
      </c>
      <c r="D28" s="20">
        <f t="shared" si="8"/>
        <v>10.574999999999999</v>
      </c>
      <c r="E28" s="19">
        <v>2</v>
      </c>
      <c r="F28" s="19">
        <v>21.799999999999997</v>
      </c>
      <c r="G28" s="20">
        <f t="shared" si="9"/>
        <v>10.899999999999999</v>
      </c>
      <c r="H28" s="19"/>
      <c r="I28" s="19"/>
      <c r="J28" s="21" t="str">
        <f t="shared" si="7"/>
        <v/>
      </c>
      <c r="K28" s="29">
        <f t="shared" si="1"/>
        <v>14</v>
      </c>
      <c r="L28" s="11">
        <f t="shared" si="1"/>
        <v>148.69999999999999</v>
      </c>
      <c r="M28" s="30">
        <f t="shared" si="2"/>
        <v>10.62142857142857</v>
      </c>
      <c r="N28" s="24">
        <f t="shared" si="3"/>
        <v>7</v>
      </c>
      <c r="O28" s="31">
        <f t="shared" si="6"/>
        <v>10.5</v>
      </c>
      <c r="P28" s="32">
        <f t="shared" si="4"/>
        <v>161</v>
      </c>
      <c r="Q28" s="33" t="str">
        <f t="shared" si="5"/>
        <v/>
      </c>
      <c r="X28" s="28"/>
      <c r="Y28" s="28"/>
      <c r="Z28" s="28"/>
      <c r="AA28" s="28"/>
      <c r="AB28" s="28"/>
      <c r="AC28" s="28"/>
      <c r="AD28" s="28"/>
      <c r="AE28" s="28"/>
    </row>
    <row r="29" spans="1:31" x14ac:dyDescent="0.25">
      <c r="A29" s="18">
        <v>12</v>
      </c>
      <c r="B29" s="19">
        <v>44</v>
      </c>
      <c r="C29" s="19">
        <v>508.40000000000009</v>
      </c>
      <c r="D29" s="20">
        <f t="shared" si="8"/>
        <v>11.554545454545456</v>
      </c>
      <c r="E29" s="19">
        <v>5</v>
      </c>
      <c r="F29" s="19">
        <v>57</v>
      </c>
      <c r="G29" s="20">
        <f t="shared" si="9"/>
        <v>11.4</v>
      </c>
      <c r="H29" s="19"/>
      <c r="I29" s="19"/>
      <c r="J29" s="21" t="str">
        <f t="shared" si="7"/>
        <v/>
      </c>
      <c r="K29" s="29">
        <f t="shared" si="1"/>
        <v>49</v>
      </c>
      <c r="L29" s="11">
        <f t="shared" si="1"/>
        <v>565.40000000000009</v>
      </c>
      <c r="M29" s="30">
        <f t="shared" si="2"/>
        <v>11.538775510204083</v>
      </c>
      <c r="N29" s="24">
        <f t="shared" si="3"/>
        <v>24.5</v>
      </c>
      <c r="O29" s="31">
        <f t="shared" si="6"/>
        <v>35</v>
      </c>
      <c r="P29" s="32">
        <f t="shared" si="4"/>
        <v>588</v>
      </c>
      <c r="Q29" s="33">
        <f t="shared" si="5"/>
        <v>12</v>
      </c>
      <c r="X29" s="28"/>
      <c r="Y29" s="28"/>
      <c r="Z29" s="28"/>
      <c r="AA29" s="28"/>
      <c r="AB29" s="28"/>
      <c r="AC29" s="28"/>
      <c r="AD29" s="28"/>
      <c r="AE29" s="28"/>
    </row>
    <row r="30" spans="1:31" x14ac:dyDescent="0.25">
      <c r="A30" s="18">
        <v>12.5</v>
      </c>
      <c r="B30" s="19">
        <v>46</v>
      </c>
      <c r="C30" s="19">
        <v>570.20000000000005</v>
      </c>
      <c r="D30" s="20">
        <f t="shared" si="8"/>
        <v>12.395652173913044</v>
      </c>
      <c r="E30" s="19">
        <v>18</v>
      </c>
      <c r="F30" s="19">
        <v>229.09999999999997</v>
      </c>
      <c r="G30" s="20">
        <f t="shared" si="9"/>
        <v>12.727777777777776</v>
      </c>
      <c r="H30" s="19"/>
      <c r="I30" s="19"/>
      <c r="J30" s="21" t="str">
        <f t="shared" si="7"/>
        <v/>
      </c>
      <c r="K30" s="29">
        <f t="shared" si="1"/>
        <v>64</v>
      </c>
      <c r="L30" s="11">
        <f t="shared" si="1"/>
        <v>799.3</v>
      </c>
      <c r="M30" s="30">
        <f t="shared" si="2"/>
        <v>12.489062499999999</v>
      </c>
      <c r="N30" s="24">
        <f t="shared" si="3"/>
        <v>32</v>
      </c>
      <c r="O30" s="31">
        <f t="shared" si="6"/>
        <v>67</v>
      </c>
      <c r="P30" s="32">
        <f t="shared" si="4"/>
        <v>800</v>
      </c>
      <c r="Q30" s="33" t="str">
        <f t="shared" si="5"/>
        <v/>
      </c>
      <c r="X30" s="28"/>
      <c r="Y30" s="28"/>
      <c r="Z30" s="28"/>
      <c r="AA30" s="28"/>
      <c r="AB30" s="28"/>
      <c r="AC30" s="28"/>
      <c r="AD30" s="28"/>
      <c r="AE30" s="28"/>
    </row>
    <row r="31" spans="1:31" x14ac:dyDescent="0.25">
      <c r="A31" s="18">
        <v>13</v>
      </c>
      <c r="B31" s="19">
        <v>29</v>
      </c>
      <c r="C31" s="19">
        <v>393.4</v>
      </c>
      <c r="D31" s="20">
        <f t="shared" si="8"/>
        <v>13.565517241379309</v>
      </c>
      <c r="E31" s="19">
        <v>19</v>
      </c>
      <c r="F31" s="19">
        <v>275.40000000000003</v>
      </c>
      <c r="G31" s="20">
        <f t="shared" si="9"/>
        <v>14.494736842105265</v>
      </c>
      <c r="H31" s="19"/>
      <c r="I31" s="19"/>
      <c r="J31" s="21" t="str">
        <f t="shared" si="7"/>
        <v/>
      </c>
      <c r="K31" s="29">
        <f t="shared" si="1"/>
        <v>48</v>
      </c>
      <c r="L31" s="11">
        <f t="shared" si="1"/>
        <v>668.8</v>
      </c>
      <c r="M31" s="30">
        <f t="shared" si="2"/>
        <v>13.933333333333332</v>
      </c>
      <c r="N31" s="24">
        <f t="shared" si="3"/>
        <v>24</v>
      </c>
      <c r="O31" s="31">
        <f t="shared" si="6"/>
        <v>91</v>
      </c>
      <c r="P31" s="32">
        <f t="shared" si="4"/>
        <v>624</v>
      </c>
      <c r="Q31" s="33">
        <f t="shared" si="5"/>
        <v>13</v>
      </c>
      <c r="X31" s="28"/>
      <c r="Y31" s="28"/>
      <c r="Z31" s="28"/>
      <c r="AA31" s="28"/>
      <c r="AB31" s="28"/>
      <c r="AC31" s="28"/>
      <c r="AD31" s="28"/>
      <c r="AE31" s="28"/>
    </row>
    <row r="32" spans="1:31" x14ac:dyDescent="0.25">
      <c r="A32" s="18">
        <v>13.5</v>
      </c>
      <c r="B32" s="19">
        <v>10</v>
      </c>
      <c r="C32" s="19">
        <v>149.60000000000002</v>
      </c>
      <c r="D32" s="20">
        <f t="shared" si="8"/>
        <v>14.960000000000003</v>
      </c>
      <c r="E32" s="19">
        <v>5</v>
      </c>
      <c r="F32" s="19">
        <v>79.599999999999994</v>
      </c>
      <c r="G32" s="20">
        <f t="shared" si="9"/>
        <v>15.919999999999998</v>
      </c>
      <c r="H32" s="19"/>
      <c r="I32" s="19"/>
      <c r="J32" s="21" t="str">
        <f t="shared" si="7"/>
        <v/>
      </c>
      <c r="K32" s="29">
        <f t="shared" si="1"/>
        <v>15</v>
      </c>
      <c r="L32" s="11">
        <f t="shared" si="1"/>
        <v>229.20000000000002</v>
      </c>
      <c r="M32" s="30">
        <f t="shared" si="2"/>
        <v>15.280000000000001</v>
      </c>
      <c r="N32" s="24">
        <f t="shared" si="3"/>
        <v>7.5</v>
      </c>
      <c r="O32" s="31">
        <f t="shared" si="6"/>
        <v>98.5</v>
      </c>
      <c r="P32" s="32">
        <f t="shared" si="4"/>
        <v>202.5</v>
      </c>
      <c r="Q32" s="33" t="str">
        <f t="shared" si="5"/>
        <v/>
      </c>
      <c r="X32" s="28"/>
      <c r="Y32" s="28"/>
      <c r="Z32" s="28"/>
      <c r="AA32" s="28"/>
      <c r="AB32" s="28"/>
      <c r="AC32" s="28"/>
      <c r="AD32" s="28"/>
      <c r="AE32" s="28"/>
    </row>
    <row r="33" spans="1:31" x14ac:dyDescent="0.25">
      <c r="A33" s="18">
        <v>14</v>
      </c>
      <c r="B33" s="19"/>
      <c r="C33" s="19"/>
      <c r="D33" s="20" t="str">
        <f t="shared" si="8"/>
        <v/>
      </c>
      <c r="E33" s="19">
        <v>2</v>
      </c>
      <c r="F33" s="19">
        <v>37.9</v>
      </c>
      <c r="G33" s="20">
        <f t="shared" si="9"/>
        <v>18.95</v>
      </c>
      <c r="H33" s="19"/>
      <c r="I33" s="19"/>
      <c r="J33" s="21" t="str">
        <f t="shared" si="7"/>
        <v/>
      </c>
      <c r="K33" s="29">
        <f t="shared" si="1"/>
        <v>2</v>
      </c>
      <c r="L33" s="11">
        <f t="shared" si="1"/>
        <v>37.9</v>
      </c>
      <c r="M33" s="30">
        <f t="shared" si="2"/>
        <v>18.95</v>
      </c>
      <c r="N33" s="24">
        <f t="shared" si="3"/>
        <v>1</v>
      </c>
      <c r="O33" s="31">
        <f t="shared" si="6"/>
        <v>99.5</v>
      </c>
      <c r="P33" s="32">
        <f t="shared" si="4"/>
        <v>28</v>
      </c>
      <c r="Q33" s="33">
        <f t="shared" si="5"/>
        <v>14</v>
      </c>
      <c r="X33" s="28"/>
      <c r="Y33" s="28"/>
      <c r="Z33" s="28"/>
      <c r="AA33" s="28"/>
      <c r="AB33" s="28"/>
      <c r="AC33" s="28"/>
      <c r="AD33" s="28"/>
      <c r="AE33" s="28"/>
    </row>
    <row r="34" spans="1:31" x14ac:dyDescent="0.25">
      <c r="A34" s="18">
        <v>14.5</v>
      </c>
      <c r="B34" s="19"/>
      <c r="C34" s="19"/>
      <c r="D34" s="20" t="str">
        <f t="shared" si="8"/>
        <v/>
      </c>
      <c r="E34" s="19">
        <v>1</v>
      </c>
      <c r="F34" s="19">
        <v>22.3</v>
      </c>
      <c r="G34" s="20">
        <f t="shared" si="9"/>
        <v>22.3</v>
      </c>
      <c r="H34" s="19"/>
      <c r="I34" s="19"/>
      <c r="J34" s="21" t="str">
        <f t="shared" si="7"/>
        <v/>
      </c>
      <c r="K34" s="29">
        <f t="shared" si="1"/>
        <v>1</v>
      </c>
      <c r="L34" s="11">
        <f t="shared" si="1"/>
        <v>22.3</v>
      </c>
      <c r="M34" s="30">
        <f t="shared" si="2"/>
        <v>22.3</v>
      </c>
      <c r="N34" s="24">
        <f t="shared" si="3"/>
        <v>0.5</v>
      </c>
      <c r="O34" s="31">
        <f t="shared" si="6"/>
        <v>100</v>
      </c>
      <c r="P34" s="32">
        <f t="shared" si="4"/>
        <v>14.5</v>
      </c>
      <c r="Q34" s="33" t="str">
        <f t="shared" si="5"/>
        <v/>
      </c>
      <c r="X34" s="28"/>
      <c r="Y34" s="28"/>
      <c r="Z34" s="28"/>
      <c r="AA34" s="28"/>
      <c r="AB34" s="28"/>
      <c r="AC34" s="28"/>
      <c r="AD34" s="28"/>
      <c r="AE34" s="28"/>
    </row>
    <row r="35" spans="1:31" x14ac:dyDescent="0.25">
      <c r="A35" s="18">
        <v>15</v>
      </c>
      <c r="B35" s="19"/>
      <c r="C35" s="19"/>
      <c r="D35" s="20" t="str">
        <f t="shared" si="8"/>
        <v/>
      </c>
      <c r="E35" s="19"/>
      <c r="F35" s="19"/>
      <c r="G35" s="20" t="str">
        <f t="shared" si="9"/>
        <v/>
      </c>
      <c r="H35" s="19"/>
      <c r="I35" s="19"/>
      <c r="J35" s="21" t="str">
        <f t="shared" si="7"/>
        <v/>
      </c>
      <c r="K35" s="29">
        <f t="shared" si="1"/>
        <v>0</v>
      </c>
      <c r="L35" s="11">
        <f t="shared" si="1"/>
        <v>0</v>
      </c>
      <c r="M35" s="30" t="str">
        <f t="shared" si="2"/>
        <v/>
      </c>
      <c r="N35" s="24">
        <f t="shared" si="3"/>
        <v>0</v>
      </c>
      <c r="O35" s="31">
        <f t="shared" si="6"/>
        <v>100</v>
      </c>
      <c r="P35" s="32">
        <f t="shared" si="4"/>
        <v>0</v>
      </c>
      <c r="Q35" s="33">
        <f t="shared" si="5"/>
        <v>15</v>
      </c>
      <c r="X35" s="28"/>
      <c r="Y35" s="28"/>
      <c r="Z35" s="28"/>
      <c r="AA35" s="28"/>
      <c r="AB35" s="28"/>
      <c r="AC35" s="28"/>
      <c r="AD35" s="28"/>
      <c r="AE35" s="28"/>
    </row>
    <row r="36" spans="1:31" x14ac:dyDescent="0.25">
      <c r="A36" s="18">
        <v>15.5</v>
      </c>
      <c r="B36" s="19"/>
      <c r="C36" s="19"/>
      <c r="D36" s="20" t="str">
        <f t="shared" si="8"/>
        <v/>
      </c>
      <c r="E36" s="19"/>
      <c r="F36" s="19"/>
      <c r="G36" s="20" t="str">
        <f t="shared" si="9"/>
        <v/>
      </c>
      <c r="H36" s="19"/>
      <c r="I36" s="19"/>
      <c r="J36" s="21" t="str">
        <f t="shared" ref="J36:J45" si="10">IF(I36&gt;0,I36/H36,"")</f>
        <v/>
      </c>
      <c r="K36" s="29">
        <f t="shared" si="1"/>
        <v>0</v>
      </c>
      <c r="L36" s="11">
        <f t="shared" si="1"/>
        <v>0</v>
      </c>
      <c r="M36" s="30" t="str">
        <f t="shared" si="2"/>
        <v/>
      </c>
      <c r="N36" s="24">
        <f t="shared" si="3"/>
        <v>0</v>
      </c>
      <c r="O36" s="31">
        <f t="shared" si="6"/>
        <v>100</v>
      </c>
      <c r="P36" s="32">
        <f t="shared" si="4"/>
        <v>0</v>
      </c>
      <c r="Q36" s="33" t="str">
        <f t="shared" si="5"/>
        <v/>
      </c>
      <c r="X36" s="28"/>
      <c r="Y36" s="28"/>
      <c r="Z36" s="28"/>
      <c r="AA36" s="28"/>
      <c r="AB36" s="28"/>
      <c r="AC36" s="28"/>
      <c r="AD36" s="28"/>
      <c r="AE36" s="28"/>
    </row>
    <row r="37" spans="1:31" x14ac:dyDescent="0.25">
      <c r="A37" s="18">
        <v>16</v>
      </c>
      <c r="B37" s="19"/>
      <c r="C37" s="19"/>
      <c r="D37" s="20" t="str">
        <f t="shared" si="8"/>
        <v/>
      </c>
      <c r="E37" s="19"/>
      <c r="F37" s="19"/>
      <c r="G37" s="20" t="str">
        <f t="shared" si="9"/>
        <v/>
      </c>
      <c r="H37" s="19"/>
      <c r="I37" s="19"/>
      <c r="J37" s="21" t="str">
        <f t="shared" si="10"/>
        <v/>
      </c>
      <c r="K37" s="29">
        <f t="shared" si="1"/>
        <v>0</v>
      </c>
      <c r="L37" s="11">
        <f t="shared" si="1"/>
        <v>0</v>
      </c>
      <c r="M37" s="30" t="str">
        <f t="shared" si="2"/>
        <v/>
      </c>
      <c r="N37" s="24">
        <f t="shared" si="3"/>
        <v>0</v>
      </c>
      <c r="O37" s="31">
        <f t="shared" si="6"/>
        <v>100</v>
      </c>
      <c r="P37" s="32">
        <f t="shared" si="4"/>
        <v>0</v>
      </c>
      <c r="Q37" s="33">
        <f t="shared" si="5"/>
        <v>16</v>
      </c>
      <c r="X37" s="28"/>
      <c r="Y37" s="28"/>
      <c r="Z37" s="28"/>
      <c r="AA37" s="28"/>
      <c r="AB37" s="28"/>
      <c r="AC37" s="28"/>
      <c r="AD37" s="28"/>
      <c r="AE37" s="28"/>
    </row>
    <row r="38" spans="1:31" x14ac:dyDescent="0.25">
      <c r="A38" s="18">
        <v>16.5</v>
      </c>
      <c r="B38" s="19"/>
      <c r="C38" s="19"/>
      <c r="D38" s="20" t="str">
        <f t="shared" si="8"/>
        <v/>
      </c>
      <c r="E38" s="19"/>
      <c r="F38" s="19"/>
      <c r="G38" s="20" t="str">
        <f t="shared" si="9"/>
        <v/>
      </c>
      <c r="H38" s="19"/>
      <c r="I38" s="19"/>
      <c r="J38" s="21" t="str">
        <f t="shared" si="10"/>
        <v/>
      </c>
      <c r="K38" s="29">
        <f t="shared" si="1"/>
        <v>0</v>
      </c>
      <c r="L38" s="11">
        <f t="shared" si="1"/>
        <v>0</v>
      </c>
      <c r="M38" s="30" t="str">
        <f t="shared" si="2"/>
        <v/>
      </c>
      <c r="N38" s="24">
        <f t="shared" si="3"/>
        <v>0</v>
      </c>
      <c r="O38" s="31">
        <f t="shared" si="6"/>
        <v>100</v>
      </c>
      <c r="P38" s="32">
        <f t="shared" si="4"/>
        <v>0</v>
      </c>
      <c r="Q38" s="33" t="str">
        <f t="shared" si="5"/>
        <v/>
      </c>
      <c r="X38" s="28"/>
      <c r="Y38" s="28"/>
      <c r="Z38" s="28"/>
      <c r="AA38" s="28"/>
      <c r="AB38" s="28"/>
      <c r="AC38" s="28"/>
      <c r="AD38" s="28"/>
      <c r="AE38" s="28"/>
    </row>
    <row r="39" spans="1:31" x14ac:dyDescent="0.25">
      <c r="A39" s="18">
        <v>17</v>
      </c>
      <c r="B39" s="19"/>
      <c r="C39" s="19"/>
      <c r="D39" s="20" t="str">
        <f t="shared" si="8"/>
        <v/>
      </c>
      <c r="E39" s="19"/>
      <c r="F39" s="19"/>
      <c r="G39" s="20" t="str">
        <f t="shared" si="9"/>
        <v/>
      </c>
      <c r="H39" s="19"/>
      <c r="I39" s="19"/>
      <c r="J39" s="21" t="str">
        <f t="shared" si="10"/>
        <v/>
      </c>
      <c r="K39" s="29">
        <f t="shared" si="1"/>
        <v>0</v>
      </c>
      <c r="L39" s="11">
        <f t="shared" si="1"/>
        <v>0</v>
      </c>
      <c r="M39" s="30" t="str">
        <f t="shared" si="2"/>
        <v/>
      </c>
      <c r="N39" s="24">
        <f t="shared" si="3"/>
        <v>0</v>
      </c>
      <c r="O39" s="31">
        <f t="shared" si="6"/>
        <v>100</v>
      </c>
      <c r="P39" s="32">
        <f t="shared" si="4"/>
        <v>0</v>
      </c>
      <c r="Q39" s="33">
        <f t="shared" si="5"/>
        <v>17</v>
      </c>
      <c r="X39" s="28"/>
      <c r="Y39" s="28"/>
      <c r="Z39" s="28"/>
      <c r="AA39" s="28"/>
      <c r="AB39" s="28"/>
      <c r="AC39" s="28"/>
      <c r="AD39" s="28"/>
      <c r="AE39" s="28"/>
    </row>
    <row r="40" spans="1:31" x14ac:dyDescent="0.25">
      <c r="A40" s="18">
        <v>17.5</v>
      </c>
      <c r="B40" s="19"/>
      <c r="C40" s="34"/>
      <c r="D40" s="20" t="str">
        <f t="shared" si="8"/>
        <v/>
      </c>
      <c r="E40" s="19"/>
      <c r="F40" s="34"/>
      <c r="G40" s="20" t="str">
        <f t="shared" si="9"/>
        <v/>
      </c>
      <c r="H40" s="19"/>
      <c r="I40" s="34"/>
      <c r="J40" s="21" t="str">
        <f t="shared" si="10"/>
        <v/>
      </c>
      <c r="K40" s="29">
        <f t="shared" si="1"/>
        <v>0</v>
      </c>
      <c r="L40" s="11">
        <f t="shared" si="1"/>
        <v>0</v>
      </c>
      <c r="M40" s="30" t="str">
        <f t="shared" si="2"/>
        <v/>
      </c>
      <c r="N40" s="24">
        <f t="shared" si="3"/>
        <v>0</v>
      </c>
      <c r="O40" s="31">
        <f t="shared" si="6"/>
        <v>100</v>
      </c>
      <c r="P40" s="32">
        <f t="shared" si="4"/>
        <v>0</v>
      </c>
      <c r="Q40" s="33" t="str">
        <f t="shared" si="5"/>
        <v/>
      </c>
      <c r="X40" s="28"/>
      <c r="Y40" s="28"/>
      <c r="Z40" s="28"/>
      <c r="AA40" s="28"/>
      <c r="AB40" s="28"/>
      <c r="AC40" s="28"/>
      <c r="AD40" s="28"/>
      <c r="AE40" s="28"/>
    </row>
    <row r="41" spans="1:31" x14ac:dyDescent="0.25">
      <c r="A41" s="18">
        <v>18</v>
      </c>
      <c r="B41" s="19"/>
      <c r="C41" s="34"/>
      <c r="D41" s="20" t="str">
        <f t="shared" si="8"/>
        <v/>
      </c>
      <c r="E41" s="19"/>
      <c r="F41" s="34"/>
      <c r="G41" s="20" t="str">
        <f t="shared" si="9"/>
        <v/>
      </c>
      <c r="H41" s="19"/>
      <c r="I41" s="34"/>
      <c r="J41" s="21" t="str">
        <f t="shared" si="10"/>
        <v/>
      </c>
      <c r="K41" s="29">
        <f t="shared" si="1"/>
        <v>0</v>
      </c>
      <c r="L41" s="11">
        <f t="shared" si="1"/>
        <v>0</v>
      </c>
      <c r="M41" s="30" t="str">
        <f t="shared" si="2"/>
        <v/>
      </c>
      <c r="N41" s="24">
        <f t="shared" si="3"/>
        <v>0</v>
      </c>
      <c r="O41" s="31">
        <f t="shared" si="6"/>
        <v>100</v>
      </c>
      <c r="P41" s="32">
        <f t="shared" si="4"/>
        <v>0</v>
      </c>
      <c r="Q41" s="33">
        <f t="shared" si="5"/>
        <v>18</v>
      </c>
    </row>
    <row r="42" spans="1:31" x14ac:dyDescent="0.25">
      <c r="A42" s="18">
        <v>18.5</v>
      </c>
      <c r="B42" s="19"/>
      <c r="C42" s="19"/>
      <c r="D42" s="20" t="str">
        <f t="shared" si="8"/>
        <v/>
      </c>
      <c r="E42" s="19"/>
      <c r="F42" s="19"/>
      <c r="G42" s="20" t="str">
        <f t="shared" si="9"/>
        <v/>
      </c>
      <c r="H42" s="19"/>
      <c r="I42" s="19"/>
      <c r="J42" s="21" t="str">
        <f t="shared" si="10"/>
        <v/>
      </c>
      <c r="K42" s="29">
        <f t="shared" si="1"/>
        <v>0</v>
      </c>
      <c r="L42" s="11">
        <f t="shared" si="1"/>
        <v>0</v>
      </c>
      <c r="M42" s="30" t="str">
        <f t="shared" si="2"/>
        <v/>
      </c>
      <c r="N42" s="24">
        <f t="shared" si="3"/>
        <v>0</v>
      </c>
      <c r="O42" s="31">
        <f t="shared" si="6"/>
        <v>100</v>
      </c>
      <c r="P42" s="32">
        <f t="shared" si="4"/>
        <v>0</v>
      </c>
      <c r="Q42" s="33" t="str">
        <f t="shared" si="5"/>
        <v/>
      </c>
    </row>
    <row r="43" spans="1:31" x14ac:dyDescent="0.25">
      <c r="A43" s="18">
        <v>19</v>
      </c>
      <c r="B43" s="19"/>
      <c r="C43" s="19"/>
      <c r="D43" s="20" t="str">
        <f t="shared" si="8"/>
        <v/>
      </c>
      <c r="E43" s="19"/>
      <c r="F43" s="19"/>
      <c r="G43" s="20" t="str">
        <f t="shared" si="9"/>
        <v/>
      </c>
      <c r="H43" s="19"/>
      <c r="I43" s="19"/>
      <c r="J43" s="21" t="str">
        <f t="shared" si="10"/>
        <v/>
      </c>
      <c r="K43" s="29">
        <f t="shared" si="1"/>
        <v>0</v>
      </c>
      <c r="L43" s="11">
        <f t="shared" si="1"/>
        <v>0</v>
      </c>
      <c r="M43" s="30" t="str">
        <f t="shared" si="2"/>
        <v/>
      </c>
      <c r="N43" s="24">
        <f t="shared" si="3"/>
        <v>0</v>
      </c>
      <c r="O43" s="31">
        <f t="shared" si="6"/>
        <v>100</v>
      </c>
      <c r="P43" s="32">
        <f t="shared" si="4"/>
        <v>0</v>
      </c>
      <c r="Q43" s="33">
        <f t="shared" si="5"/>
        <v>19</v>
      </c>
      <c r="X43" s="28"/>
      <c r="Y43" s="28"/>
      <c r="Z43" s="28"/>
      <c r="AA43" s="28"/>
      <c r="AB43" s="28"/>
      <c r="AC43" s="28"/>
      <c r="AD43" s="28"/>
      <c r="AE43" s="28"/>
    </row>
    <row r="44" spans="1:31" x14ac:dyDescent="0.25">
      <c r="A44" s="18">
        <v>19.5</v>
      </c>
      <c r="B44" s="19"/>
      <c r="C44" s="19"/>
      <c r="D44" s="20" t="str">
        <f t="shared" si="8"/>
        <v/>
      </c>
      <c r="E44" s="19"/>
      <c r="F44" s="19"/>
      <c r="G44" s="20" t="str">
        <f t="shared" si="9"/>
        <v/>
      </c>
      <c r="H44" s="19"/>
      <c r="I44" s="19"/>
      <c r="J44" s="21" t="str">
        <f t="shared" si="10"/>
        <v/>
      </c>
      <c r="K44" s="29">
        <f t="shared" si="1"/>
        <v>0</v>
      </c>
      <c r="L44" s="11">
        <f t="shared" si="1"/>
        <v>0</v>
      </c>
      <c r="M44" s="30" t="str">
        <f t="shared" si="2"/>
        <v/>
      </c>
      <c r="N44" s="24">
        <f t="shared" si="3"/>
        <v>0</v>
      </c>
      <c r="O44" s="31">
        <f t="shared" si="6"/>
        <v>100</v>
      </c>
      <c r="P44" s="32">
        <f t="shared" si="4"/>
        <v>0</v>
      </c>
      <c r="Q44" s="33" t="str">
        <f t="shared" si="5"/>
        <v/>
      </c>
      <c r="X44" s="28"/>
      <c r="Y44" s="28"/>
      <c r="Z44" s="28"/>
      <c r="AA44" s="28"/>
      <c r="AB44" s="28"/>
      <c r="AC44" s="28"/>
      <c r="AD44" s="28"/>
      <c r="AE44" s="28"/>
    </row>
    <row r="45" spans="1:31" x14ac:dyDescent="0.25">
      <c r="A45" s="18">
        <v>20</v>
      </c>
      <c r="B45" s="19"/>
      <c r="C45" s="19"/>
      <c r="D45" s="20" t="str">
        <f t="shared" si="8"/>
        <v/>
      </c>
      <c r="E45" s="19"/>
      <c r="F45" s="19"/>
      <c r="G45" s="20" t="str">
        <f t="shared" si="9"/>
        <v/>
      </c>
      <c r="H45" s="19"/>
      <c r="I45" s="19"/>
      <c r="J45" s="21" t="str">
        <f t="shared" si="10"/>
        <v/>
      </c>
      <c r="K45" s="35">
        <f t="shared" si="1"/>
        <v>0</v>
      </c>
      <c r="L45" s="36">
        <f t="shared" si="1"/>
        <v>0</v>
      </c>
      <c r="M45" s="37" t="str">
        <f t="shared" si="2"/>
        <v/>
      </c>
      <c r="N45" s="38">
        <f t="shared" si="3"/>
        <v>0</v>
      </c>
      <c r="O45" s="31">
        <f t="shared" si="6"/>
        <v>100</v>
      </c>
      <c r="P45" s="39">
        <f t="shared" si="4"/>
        <v>0</v>
      </c>
      <c r="Q45" s="40">
        <f t="shared" si="5"/>
        <v>20</v>
      </c>
      <c r="X45" s="28"/>
      <c r="Y45" s="28"/>
      <c r="Z45" s="28"/>
      <c r="AA45" s="28"/>
      <c r="AB45" s="28"/>
      <c r="AC45" s="28"/>
      <c r="AD45" s="28"/>
      <c r="AE45" s="28"/>
    </row>
    <row r="46" spans="1:31" x14ac:dyDescent="0.25">
      <c r="A46" s="41" t="s">
        <v>49</v>
      </c>
      <c r="B46" s="42">
        <f>SUM(B9:B45)</f>
        <v>144</v>
      </c>
      <c r="C46" s="42">
        <f>SUM(C9:C45)</f>
        <v>1773.3000000000002</v>
      </c>
      <c r="D46" s="31"/>
      <c r="E46" s="42">
        <f>SUM(E9:E45)</f>
        <v>56</v>
      </c>
      <c r="F46" s="42">
        <f>SUM(F9:F45)</f>
        <v>750.3</v>
      </c>
      <c r="G46" s="31"/>
      <c r="H46" s="42">
        <f>SUM(H9:H45)</f>
        <v>0</v>
      </c>
      <c r="I46" s="42">
        <f>SUM(I9:I45)</f>
        <v>0</v>
      </c>
      <c r="J46" s="31"/>
      <c r="K46" s="42">
        <f>SUM(K9:K45)</f>
        <v>200</v>
      </c>
      <c r="L46" s="42">
        <f>SUM(L9:L45)</f>
        <v>2523.6</v>
      </c>
      <c r="M46" s="42"/>
      <c r="N46" s="31">
        <f>SUM(N9:N45)</f>
        <v>100</v>
      </c>
      <c r="O46" s="42"/>
      <c r="P46" s="43">
        <f>SUM(P9:P45)</f>
        <v>2490.5</v>
      </c>
      <c r="X46" s="28"/>
      <c r="Y46" s="28"/>
      <c r="Z46" s="28"/>
      <c r="AA46" s="28"/>
      <c r="AB46" s="28"/>
      <c r="AD46" s="28"/>
      <c r="AE46" s="28"/>
    </row>
    <row r="48" spans="1:31" ht="13" x14ac:dyDescent="0.3">
      <c r="J48" s="237" t="s">
        <v>60</v>
      </c>
      <c r="K48" s="237"/>
      <c r="L48" s="44">
        <f>IF(K46&gt;0,L46/K46,0)</f>
        <v>12.618</v>
      </c>
      <c r="M48" s="45" t="s">
        <v>61</v>
      </c>
    </row>
    <row r="49" spans="1:17" ht="13" x14ac:dyDescent="0.3">
      <c r="E49" s="44"/>
      <c r="J49" s="237" t="s">
        <v>62</v>
      </c>
      <c r="K49" s="237"/>
      <c r="L49" s="44">
        <f>IF(K46&gt;0,P46/K46,0)</f>
        <v>12.452500000000001</v>
      </c>
      <c r="M49" s="45" t="s">
        <v>63</v>
      </c>
    </row>
    <row r="50" spans="1:17" ht="13" x14ac:dyDescent="0.3">
      <c r="J50" s="237" t="s">
        <v>64</v>
      </c>
      <c r="K50" s="237"/>
      <c r="L50" s="44">
        <f>O28</f>
        <v>10.5</v>
      </c>
      <c r="M50" s="45" t="s">
        <v>65</v>
      </c>
    </row>
    <row r="51" spans="1:17" ht="13" x14ac:dyDescent="0.3">
      <c r="J51" s="11" t="s">
        <v>66</v>
      </c>
      <c r="L51" s="46">
        <v>12.5</v>
      </c>
      <c r="M51" s="45" t="s">
        <v>63</v>
      </c>
      <c r="O51" s="47"/>
    </row>
    <row r="52" spans="1:17" ht="13" x14ac:dyDescent="0.3">
      <c r="M52" s="47"/>
    </row>
    <row r="54" spans="1:17" ht="13" x14ac:dyDescent="0.3">
      <c r="A54" s="10" t="s">
        <v>67</v>
      </c>
      <c r="F54" s="12"/>
      <c r="G54" s="12"/>
    </row>
    <row r="55" spans="1:17" ht="13" x14ac:dyDescent="0.3">
      <c r="A55" s="10"/>
      <c r="C55" s="77"/>
      <c r="F55" s="12"/>
      <c r="G55" s="12"/>
      <c r="H55" s="12"/>
      <c r="J55" s="241" t="s">
        <v>68</v>
      </c>
      <c r="K55" s="242"/>
      <c r="L55" s="243"/>
    </row>
    <row r="56" spans="1:17" ht="13" x14ac:dyDescent="0.3">
      <c r="A56" s="16" t="s">
        <v>69</v>
      </c>
      <c r="B56" s="48" t="s">
        <v>45</v>
      </c>
      <c r="C56" s="81" t="s">
        <v>84</v>
      </c>
      <c r="D56" s="16" t="s">
        <v>54</v>
      </c>
      <c r="E56" s="16" t="s">
        <v>54</v>
      </c>
      <c r="F56" s="79" t="s">
        <v>70</v>
      </c>
      <c r="G56" s="16" t="s">
        <v>71</v>
      </c>
      <c r="H56" s="16" t="s">
        <v>54</v>
      </c>
      <c r="I56" s="16" t="s">
        <v>72</v>
      </c>
      <c r="J56" s="244" t="s">
        <v>73</v>
      </c>
      <c r="K56" s="245"/>
      <c r="L56" s="246"/>
      <c r="M56" s="49">
        <f>SUMIF(F58:F157,2,H58:H157)</f>
        <v>64.2</v>
      </c>
      <c r="N56" s="44"/>
    </row>
    <row r="57" spans="1:17" ht="13" x14ac:dyDescent="0.3">
      <c r="A57" s="17" t="s">
        <v>74</v>
      </c>
      <c r="B57" s="50" t="s">
        <v>52</v>
      </c>
      <c r="C57" s="81" t="s">
        <v>85</v>
      </c>
      <c r="D57" s="17" t="s">
        <v>75</v>
      </c>
      <c r="E57" s="17" t="s">
        <v>76</v>
      </c>
      <c r="F57" s="80" t="s">
        <v>98</v>
      </c>
      <c r="G57" s="17" t="s">
        <v>77</v>
      </c>
      <c r="H57" s="17" t="s">
        <v>78</v>
      </c>
      <c r="I57" s="17" t="s">
        <v>79</v>
      </c>
      <c r="J57" s="244" t="s">
        <v>80</v>
      </c>
      <c r="K57" s="245"/>
      <c r="L57" s="246"/>
      <c r="M57" s="51">
        <f>SUMIF(I58:I157,"&lt;&gt; 0",D58:D258)</f>
        <v>0</v>
      </c>
    </row>
    <row r="58" spans="1:17" ht="15.5" x14ac:dyDescent="0.35">
      <c r="A58" s="108">
        <v>1</v>
      </c>
      <c r="B58" s="95">
        <v>13.069999999999999</v>
      </c>
      <c r="C58" s="11">
        <v>13</v>
      </c>
      <c r="D58" s="23"/>
      <c r="E58" s="90">
        <v>12.4</v>
      </c>
      <c r="F58" s="90">
        <v>2</v>
      </c>
      <c r="H58" s="92">
        <v>1.8</v>
      </c>
      <c r="I58" s="54">
        <f>IF(F58=2,H58*100/E58,)</f>
        <v>14.516129032258064</v>
      </c>
      <c r="J58" s="238" t="s">
        <v>81</v>
      </c>
      <c r="K58" s="239"/>
      <c r="L58" s="240"/>
      <c r="M58" s="49" t="e">
        <f>M56*100/M57</f>
        <v>#DIV/0!</v>
      </c>
    </row>
    <row r="59" spans="1:17" ht="15.5" x14ac:dyDescent="0.35">
      <c r="A59" s="108">
        <v>2</v>
      </c>
      <c r="B59" s="95">
        <v>12.620000000000001</v>
      </c>
      <c r="C59" s="11">
        <v>12.5</v>
      </c>
      <c r="E59" s="90">
        <v>10.5</v>
      </c>
      <c r="F59" s="90">
        <v>2</v>
      </c>
      <c r="H59" s="90">
        <v>0.9</v>
      </c>
      <c r="I59" s="56">
        <f t="shared" ref="I59:I122" si="11">IF(F59=2,H59*100/E59,)</f>
        <v>8.5714285714285712</v>
      </c>
    </row>
    <row r="60" spans="1:17" ht="15.5" x14ac:dyDescent="0.35">
      <c r="A60" s="108">
        <v>3</v>
      </c>
      <c r="B60" s="95">
        <v>11.82</v>
      </c>
      <c r="C60" s="11">
        <v>12</v>
      </c>
      <c r="E60" s="90">
        <v>9.4</v>
      </c>
      <c r="F60" s="90">
        <v>2</v>
      </c>
      <c r="H60" s="90">
        <v>1</v>
      </c>
      <c r="I60" s="28">
        <f t="shared" si="11"/>
        <v>10.638297872340425</v>
      </c>
      <c r="N60" s="28"/>
    </row>
    <row r="61" spans="1:17" ht="15.5" x14ac:dyDescent="0.35">
      <c r="A61" s="108">
        <v>4</v>
      </c>
      <c r="B61" s="95">
        <v>13.05</v>
      </c>
      <c r="C61" s="11">
        <v>13</v>
      </c>
      <c r="E61" s="90">
        <v>12.7</v>
      </c>
      <c r="F61" s="90">
        <v>2</v>
      </c>
      <c r="H61" s="90">
        <v>0.9</v>
      </c>
      <c r="I61" s="28">
        <f t="shared" si="11"/>
        <v>7.0866141732283472</v>
      </c>
      <c r="K61"/>
      <c r="L61"/>
      <c r="M61"/>
      <c r="N61"/>
      <c r="O61"/>
      <c r="P61"/>
      <c r="Q61"/>
    </row>
    <row r="62" spans="1:17" ht="15.5" x14ac:dyDescent="0.35">
      <c r="A62" s="108">
        <v>5</v>
      </c>
      <c r="B62" s="95">
        <v>14.030000000000001</v>
      </c>
      <c r="C62" s="11">
        <v>14</v>
      </c>
      <c r="E62" s="90">
        <v>15.8</v>
      </c>
      <c r="F62" s="90">
        <v>2</v>
      </c>
      <c r="H62" s="90">
        <v>1.4</v>
      </c>
      <c r="I62" s="28">
        <f t="shared" si="11"/>
        <v>8.8607594936708853</v>
      </c>
      <c r="J62"/>
      <c r="K62"/>
      <c r="L62"/>
      <c r="M62"/>
      <c r="N62"/>
      <c r="O62"/>
      <c r="P62"/>
      <c r="Q62"/>
    </row>
    <row r="63" spans="1:17" ht="15.5" x14ac:dyDescent="0.35">
      <c r="A63" s="108">
        <v>6</v>
      </c>
      <c r="B63" s="95">
        <v>12.68</v>
      </c>
      <c r="C63" s="11">
        <v>12.5</v>
      </c>
      <c r="E63" s="90">
        <v>11.2</v>
      </c>
      <c r="F63" s="90">
        <v>2</v>
      </c>
      <c r="H63" s="90">
        <v>0.9</v>
      </c>
      <c r="I63" s="28">
        <f t="shared" si="11"/>
        <v>8.0357142857142865</v>
      </c>
      <c r="J63"/>
      <c r="K63"/>
      <c r="L63"/>
      <c r="M63"/>
      <c r="N63"/>
      <c r="O63"/>
      <c r="P63"/>
      <c r="Q63"/>
    </row>
    <row r="64" spans="1:17" ht="15.5" x14ac:dyDescent="0.35">
      <c r="A64" s="108">
        <v>7</v>
      </c>
      <c r="B64" s="95">
        <v>12.790000000000001</v>
      </c>
      <c r="C64" s="11">
        <v>13</v>
      </c>
      <c r="E64" s="90">
        <v>11</v>
      </c>
      <c r="F64" s="90">
        <v>2</v>
      </c>
      <c r="H64" s="90">
        <v>0.6</v>
      </c>
      <c r="I64" s="28">
        <f t="shared" si="11"/>
        <v>5.4545454545454541</v>
      </c>
      <c r="J64"/>
      <c r="K64"/>
      <c r="L64"/>
      <c r="M64"/>
      <c r="N64"/>
      <c r="O64"/>
      <c r="P64"/>
      <c r="Q64"/>
    </row>
    <row r="65" spans="1:92" ht="15.5" x14ac:dyDescent="0.35">
      <c r="A65" s="108">
        <v>8</v>
      </c>
      <c r="B65" s="95">
        <v>12.49</v>
      </c>
      <c r="C65" s="11">
        <v>12.5</v>
      </c>
      <c r="E65" s="90">
        <v>10.3</v>
      </c>
      <c r="F65" s="90">
        <v>2</v>
      </c>
      <c r="H65" s="90">
        <v>0.8</v>
      </c>
      <c r="I65" s="28">
        <f t="shared" si="11"/>
        <v>7.7669902912621351</v>
      </c>
      <c r="J65"/>
      <c r="K65"/>
      <c r="L65"/>
      <c r="M65"/>
      <c r="N65"/>
      <c r="O65"/>
      <c r="P65"/>
      <c r="Q65"/>
    </row>
    <row r="66" spans="1:92" ht="15.5" x14ac:dyDescent="0.35">
      <c r="A66" s="108">
        <v>9</v>
      </c>
      <c r="B66" s="95">
        <v>12.07</v>
      </c>
      <c r="C66" s="11">
        <v>12</v>
      </c>
      <c r="E66" s="90">
        <v>9.8000000000000007</v>
      </c>
      <c r="F66" s="90">
        <v>2</v>
      </c>
      <c r="H66" s="90">
        <v>0.5</v>
      </c>
      <c r="I66" s="28">
        <f t="shared" si="11"/>
        <v>5.1020408163265305</v>
      </c>
      <c r="J66"/>
      <c r="K66"/>
      <c r="L66"/>
      <c r="M66"/>
      <c r="N66"/>
      <c r="O66"/>
      <c r="P66"/>
      <c r="Q66"/>
    </row>
    <row r="67" spans="1:92" ht="15.5" x14ac:dyDescent="0.35">
      <c r="A67" s="108">
        <v>10</v>
      </c>
      <c r="B67" s="95">
        <v>12.61</v>
      </c>
      <c r="C67" s="11">
        <v>12.5</v>
      </c>
      <c r="E67" s="90">
        <v>11</v>
      </c>
      <c r="F67" s="90">
        <v>2</v>
      </c>
      <c r="H67" s="90">
        <v>0.7</v>
      </c>
      <c r="I67" s="28">
        <f t="shared" si="11"/>
        <v>6.3636363636363633</v>
      </c>
      <c r="J67"/>
      <c r="K67"/>
      <c r="L67"/>
      <c r="M67"/>
      <c r="N67"/>
      <c r="O67"/>
      <c r="P67"/>
      <c r="Q67"/>
      <c r="U67" s="96" t="s">
        <v>101</v>
      </c>
      <c r="V67" s="96" t="s">
        <v>98</v>
      </c>
      <c r="W67" s="101"/>
      <c r="X67" s="102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</row>
    <row r="68" spans="1:92" ht="15.5" x14ac:dyDescent="0.35">
      <c r="A68" s="108">
        <v>11</v>
      </c>
      <c r="B68" s="95">
        <v>13.27</v>
      </c>
      <c r="C68" s="11">
        <v>13.5</v>
      </c>
      <c r="E68" s="90">
        <v>13.3</v>
      </c>
      <c r="F68" s="90">
        <v>2</v>
      </c>
      <c r="H68" s="90">
        <v>1.3</v>
      </c>
      <c r="I68" s="28">
        <f t="shared" si="11"/>
        <v>9.7744360902255636</v>
      </c>
      <c r="J68"/>
      <c r="K68"/>
      <c r="L68"/>
      <c r="M68"/>
      <c r="N68"/>
      <c r="O68"/>
      <c r="P68"/>
      <c r="Q68"/>
      <c r="U68" s="96" t="s">
        <v>85</v>
      </c>
      <c r="V68" s="100">
        <v>1</v>
      </c>
      <c r="W68" s="103">
        <v>2</v>
      </c>
      <c r="X68" s="97" t="s">
        <v>88</v>
      </c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</row>
    <row r="69" spans="1:92" ht="15.5" x14ac:dyDescent="0.35">
      <c r="A69" s="108">
        <v>12</v>
      </c>
      <c r="B69" s="95">
        <v>13.59</v>
      </c>
      <c r="C69" s="11">
        <v>13.5</v>
      </c>
      <c r="E69" s="90">
        <v>13.4</v>
      </c>
      <c r="F69" s="90">
        <v>2</v>
      </c>
      <c r="H69" s="90">
        <v>2.2000000000000002</v>
      </c>
      <c r="I69" s="28">
        <f t="shared" si="11"/>
        <v>16.417910447761194</v>
      </c>
      <c r="J69"/>
      <c r="K69"/>
      <c r="L69"/>
      <c r="M69"/>
      <c r="N69"/>
      <c r="O69"/>
      <c r="P69"/>
      <c r="Q69"/>
      <c r="U69" s="100">
        <v>9</v>
      </c>
      <c r="V69" s="100"/>
      <c r="W69" s="103">
        <v>4.5</v>
      </c>
      <c r="X69" s="97">
        <v>4.5</v>
      </c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</row>
    <row r="70" spans="1:92" ht="15.5" x14ac:dyDescent="0.35">
      <c r="A70" s="108">
        <v>13</v>
      </c>
      <c r="B70" s="95">
        <v>13.059999999999999</v>
      </c>
      <c r="C70" s="11">
        <v>13</v>
      </c>
      <c r="E70" s="90">
        <v>12.1</v>
      </c>
      <c r="F70" s="90">
        <v>2</v>
      </c>
      <c r="H70" s="90">
        <v>1</v>
      </c>
      <c r="I70" s="28">
        <f t="shared" si="11"/>
        <v>8.2644628099173563</v>
      </c>
      <c r="J70"/>
      <c r="K70"/>
      <c r="L70"/>
      <c r="M70"/>
      <c r="N70"/>
      <c r="O70"/>
      <c r="P70"/>
      <c r="Q70"/>
      <c r="U70" s="105">
        <v>10</v>
      </c>
      <c r="V70" s="105"/>
      <c r="W70">
        <v>13.8</v>
      </c>
      <c r="X70" s="106">
        <v>13.8</v>
      </c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</row>
    <row r="71" spans="1:92" ht="15.5" x14ac:dyDescent="0.35">
      <c r="A71" s="108">
        <v>14</v>
      </c>
      <c r="B71" s="95">
        <v>12.440000000000001</v>
      </c>
      <c r="C71" s="11">
        <v>12.5</v>
      </c>
      <c r="E71" s="90">
        <v>10.9</v>
      </c>
      <c r="F71" s="90">
        <v>2</v>
      </c>
      <c r="H71" s="90">
        <v>1</v>
      </c>
      <c r="I71" s="28">
        <f t="shared" si="11"/>
        <v>9.1743119266055047</v>
      </c>
      <c r="J71"/>
      <c r="K71"/>
      <c r="L71"/>
      <c r="M71"/>
      <c r="N71"/>
      <c r="O71"/>
      <c r="P71"/>
      <c r="Q71"/>
      <c r="U71" s="105">
        <v>10.5</v>
      </c>
      <c r="V71" s="105">
        <v>9</v>
      </c>
      <c r="W71"/>
      <c r="X71" s="106">
        <v>9</v>
      </c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</row>
    <row r="72" spans="1:92" ht="15.5" x14ac:dyDescent="0.35">
      <c r="A72" s="108">
        <v>15</v>
      </c>
      <c r="B72" s="95">
        <v>12.35</v>
      </c>
      <c r="C72" s="11">
        <v>12.5</v>
      </c>
      <c r="E72" s="90">
        <v>10.8</v>
      </c>
      <c r="F72" s="90">
        <v>2</v>
      </c>
      <c r="H72" s="90">
        <v>0.9</v>
      </c>
      <c r="I72" s="28">
        <f t="shared" si="11"/>
        <v>8.3333333333333321</v>
      </c>
      <c r="J72"/>
      <c r="K72"/>
      <c r="L72"/>
      <c r="M72"/>
      <c r="N72"/>
      <c r="O72"/>
      <c r="P72"/>
      <c r="Q72"/>
      <c r="U72" s="105">
        <v>11</v>
      </c>
      <c r="V72" s="105">
        <v>15.8</v>
      </c>
      <c r="W72">
        <v>8.9</v>
      </c>
      <c r="X72" s="106">
        <v>24.700000000000003</v>
      </c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</row>
    <row r="73" spans="1:92" ht="15.5" x14ac:dyDescent="0.35">
      <c r="A73" s="108">
        <v>16</v>
      </c>
      <c r="B73" s="95">
        <v>13.55</v>
      </c>
      <c r="C73" s="11">
        <v>13.5</v>
      </c>
      <c r="E73" s="90">
        <v>13.4</v>
      </c>
      <c r="F73" s="90">
        <v>2</v>
      </c>
      <c r="H73" s="90">
        <v>3</v>
      </c>
      <c r="I73" s="28">
        <f t="shared" si="11"/>
        <v>22.388059701492537</v>
      </c>
      <c r="J73"/>
      <c r="K73"/>
      <c r="L73"/>
      <c r="M73"/>
      <c r="N73"/>
      <c r="O73"/>
      <c r="P73"/>
      <c r="Q73"/>
      <c r="U73" s="105">
        <v>11.5</v>
      </c>
      <c r="V73" s="105">
        <v>126.89999999999999</v>
      </c>
      <c r="W73">
        <v>21.799999999999997</v>
      </c>
      <c r="X73" s="106">
        <v>148.69999999999999</v>
      </c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</row>
    <row r="74" spans="1:92" ht="15.5" x14ac:dyDescent="0.35">
      <c r="A74" s="108">
        <v>17</v>
      </c>
      <c r="B74" s="95">
        <v>14.5</v>
      </c>
      <c r="C74" s="11">
        <v>14.5</v>
      </c>
      <c r="E74" s="90">
        <v>15.8</v>
      </c>
      <c r="F74" s="90">
        <v>2</v>
      </c>
      <c r="H74" s="90">
        <v>5.0999999999999996</v>
      </c>
      <c r="I74" s="28">
        <f t="shared" si="11"/>
        <v>32.278481012658226</v>
      </c>
      <c r="J74"/>
      <c r="K74"/>
      <c r="L74"/>
      <c r="M74"/>
      <c r="N74"/>
      <c r="O74"/>
      <c r="P74"/>
      <c r="Q74"/>
      <c r="U74" s="105">
        <v>12</v>
      </c>
      <c r="V74" s="105">
        <v>508.40000000000009</v>
      </c>
      <c r="W74">
        <v>57</v>
      </c>
      <c r="X74" s="106">
        <v>565.40000000000009</v>
      </c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</row>
    <row r="75" spans="1:92" ht="15.5" x14ac:dyDescent="0.35">
      <c r="A75" s="108">
        <v>18</v>
      </c>
      <c r="B75" s="95">
        <v>9.9700000000000006</v>
      </c>
      <c r="C75" s="11">
        <v>10</v>
      </c>
      <c r="E75" s="90">
        <v>5.4</v>
      </c>
      <c r="F75" s="90">
        <v>2</v>
      </c>
      <c r="H75" s="90">
        <v>0.1</v>
      </c>
      <c r="I75" s="28">
        <f t="shared" si="11"/>
        <v>1.8518518518518516</v>
      </c>
      <c r="J75"/>
      <c r="K75"/>
      <c r="L75"/>
      <c r="M75"/>
      <c r="N75"/>
      <c r="O75"/>
      <c r="P75"/>
      <c r="Q75"/>
      <c r="U75" s="105">
        <v>12.5</v>
      </c>
      <c r="V75" s="105">
        <v>570.20000000000005</v>
      </c>
      <c r="W75">
        <v>229.09999999999997</v>
      </c>
      <c r="X75" s="106">
        <v>799.3</v>
      </c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</row>
    <row r="76" spans="1:92" ht="15.5" x14ac:dyDescent="0.35">
      <c r="A76" s="108">
        <v>19</v>
      </c>
      <c r="B76" s="95">
        <v>12.73</v>
      </c>
      <c r="C76" s="11">
        <v>12.5</v>
      </c>
      <c r="E76" s="90">
        <v>10.6</v>
      </c>
      <c r="F76" s="90">
        <v>2</v>
      </c>
      <c r="H76" s="90">
        <v>0.6</v>
      </c>
      <c r="I76" s="28">
        <f t="shared" si="11"/>
        <v>5.6603773584905666</v>
      </c>
      <c r="K76"/>
      <c r="L76"/>
      <c r="M76" s="57"/>
      <c r="U76" s="105">
        <v>13</v>
      </c>
      <c r="V76" s="105">
        <v>393.4</v>
      </c>
      <c r="W76">
        <v>275.40000000000003</v>
      </c>
      <c r="X76" s="106">
        <v>668.8</v>
      </c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</row>
    <row r="77" spans="1:92" ht="15.5" x14ac:dyDescent="0.35">
      <c r="A77" s="108">
        <v>20</v>
      </c>
      <c r="B77" s="95">
        <v>13.11</v>
      </c>
      <c r="C77" s="11">
        <v>13</v>
      </c>
      <c r="E77" s="90">
        <v>13</v>
      </c>
      <c r="F77" s="90">
        <v>2</v>
      </c>
      <c r="H77" s="90">
        <v>1.7</v>
      </c>
      <c r="I77" s="28">
        <f t="shared" si="11"/>
        <v>13.076923076923077</v>
      </c>
      <c r="K77"/>
      <c r="L77"/>
      <c r="M77" s="57"/>
      <c r="U77" s="105">
        <v>13.5</v>
      </c>
      <c r="V77" s="105">
        <v>149.60000000000002</v>
      </c>
      <c r="W77">
        <v>79.599999999999994</v>
      </c>
      <c r="X77" s="106">
        <v>229.20000000000002</v>
      </c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</row>
    <row r="78" spans="1:92" ht="15.5" x14ac:dyDescent="0.35">
      <c r="A78" s="108">
        <v>21</v>
      </c>
      <c r="B78" s="95">
        <v>12.84</v>
      </c>
      <c r="C78" s="11">
        <v>13</v>
      </c>
      <c r="E78" s="90">
        <v>11.8</v>
      </c>
      <c r="F78" s="90">
        <v>2</v>
      </c>
      <c r="H78" s="90">
        <v>0.6</v>
      </c>
      <c r="I78" s="28">
        <f t="shared" si="11"/>
        <v>5.0847457627118642</v>
      </c>
      <c r="K78"/>
      <c r="L78"/>
      <c r="M78" s="57"/>
      <c r="U78" s="105">
        <v>14</v>
      </c>
      <c r="V78" s="105"/>
      <c r="W78">
        <v>37.9</v>
      </c>
      <c r="X78" s="106">
        <v>37.9</v>
      </c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</row>
    <row r="79" spans="1:92" ht="15.5" x14ac:dyDescent="0.35">
      <c r="A79" s="108">
        <v>22</v>
      </c>
      <c r="B79" s="95">
        <v>13.440000000000001</v>
      </c>
      <c r="C79" s="11">
        <v>13.5</v>
      </c>
      <c r="E79" s="90">
        <v>13.1</v>
      </c>
      <c r="F79" s="90">
        <v>2</v>
      </c>
      <c r="H79" s="90">
        <v>0.4</v>
      </c>
      <c r="I79" s="28">
        <f t="shared" si="11"/>
        <v>3.053435114503817</v>
      </c>
      <c r="K79"/>
      <c r="L79"/>
      <c r="M79" s="57"/>
      <c r="U79" s="105">
        <v>14.5</v>
      </c>
      <c r="V79" s="105"/>
      <c r="W79">
        <v>22.3</v>
      </c>
      <c r="X79" s="106">
        <v>22.3</v>
      </c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</row>
    <row r="80" spans="1:92" ht="15.5" x14ac:dyDescent="0.35">
      <c r="A80" s="108">
        <v>23</v>
      </c>
      <c r="B80" s="95">
        <v>12.27</v>
      </c>
      <c r="C80" s="11">
        <v>12.5</v>
      </c>
      <c r="E80" s="90">
        <v>9.6999999999999993</v>
      </c>
      <c r="F80" s="90">
        <v>2</v>
      </c>
      <c r="H80" s="90">
        <v>0.5</v>
      </c>
      <c r="I80" s="28">
        <f t="shared" si="11"/>
        <v>5.1546391752577323</v>
      </c>
      <c r="K80"/>
      <c r="L80"/>
      <c r="M80" s="57"/>
      <c r="U80" s="98" t="s">
        <v>88</v>
      </c>
      <c r="V80" s="98">
        <v>1773.3000000000002</v>
      </c>
      <c r="W80" s="104">
        <v>750.3</v>
      </c>
      <c r="X80" s="99">
        <v>2523.6</v>
      </c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</row>
    <row r="81" spans="1:33" ht="15.5" x14ac:dyDescent="0.35">
      <c r="A81" s="108">
        <v>24</v>
      </c>
      <c r="B81" s="95">
        <v>13.13</v>
      </c>
      <c r="C81" s="11">
        <v>13</v>
      </c>
      <c r="E81" s="90">
        <v>12.1</v>
      </c>
      <c r="F81" s="90">
        <v>2</v>
      </c>
      <c r="H81" s="90">
        <v>1.7</v>
      </c>
      <c r="I81" s="28">
        <f t="shared" si="11"/>
        <v>14.049586776859504</v>
      </c>
      <c r="K81"/>
      <c r="L81"/>
      <c r="M81" s="57"/>
      <c r="U81"/>
      <c r="V81"/>
      <c r="W81"/>
      <c r="X81"/>
      <c r="Y81"/>
      <c r="Z81"/>
      <c r="AA81"/>
      <c r="AB81"/>
      <c r="AC81"/>
      <c r="AD81"/>
      <c r="AE81"/>
      <c r="AF81"/>
      <c r="AG81"/>
    </row>
    <row r="82" spans="1:33" ht="15.5" x14ac:dyDescent="0.35">
      <c r="A82" s="33">
        <v>25</v>
      </c>
      <c r="B82" s="95">
        <v>11.01</v>
      </c>
      <c r="C82" s="11">
        <v>11</v>
      </c>
      <c r="E82" s="90">
        <v>7.3</v>
      </c>
      <c r="F82" s="90">
        <v>2</v>
      </c>
      <c r="H82" s="90">
        <v>0.5</v>
      </c>
      <c r="I82" s="28">
        <f t="shared" si="11"/>
        <v>6.8493150684931505</v>
      </c>
      <c r="K82"/>
      <c r="L82"/>
      <c r="M82" s="57"/>
    </row>
    <row r="83" spans="1:33" ht="15.5" x14ac:dyDescent="0.35">
      <c r="A83" s="33">
        <v>26</v>
      </c>
      <c r="B83" s="95">
        <v>12.39</v>
      </c>
      <c r="C83" s="11">
        <v>12.5</v>
      </c>
      <c r="E83" s="90">
        <v>10.4</v>
      </c>
      <c r="F83" s="90">
        <v>2</v>
      </c>
      <c r="H83" s="90">
        <v>0.4</v>
      </c>
      <c r="I83" s="28">
        <f t="shared" si="11"/>
        <v>3.8461538461538458</v>
      </c>
      <c r="K83"/>
      <c r="L83"/>
      <c r="M83" s="57"/>
    </row>
    <row r="84" spans="1:33" ht="15.5" x14ac:dyDescent="0.35">
      <c r="A84" s="33">
        <v>27</v>
      </c>
      <c r="B84" s="95">
        <v>13</v>
      </c>
      <c r="C84" s="11">
        <v>13</v>
      </c>
      <c r="E84" s="90">
        <v>13.4</v>
      </c>
      <c r="F84" s="90">
        <v>2</v>
      </c>
      <c r="H84" s="90">
        <v>1</v>
      </c>
      <c r="I84" s="28">
        <f t="shared" si="11"/>
        <v>7.4626865671641793</v>
      </c>
      <c r="K84"/>
      <c r="L84"/>
      <c r="M84" s="57"/>
    </row>
    <row r="85" spans="1:33" ht="15.5" x14ac:dyDescent="0.35">
      <c r="A85" s="33">
        <v>28</v>
      </c>
      <c r="B85" s="95">
        <v>12.33</v>
      </c>
      <c r="C85" s="11">
        <v>12.5</v>
      </c>
      <c r="E85" s="90">
        <v>10.6</v>
      </c>
      <c r="F85" s="90">
        <v>2</v>
      </c>
      <c r="H85" s="90">
        <v>0.7</v>
      </c>
      <c r="I85" s="28">
        <f t="shared" si="11"/>
        <v>6.6037735849056602</v>
      </c>
      <c r="J85" s="41"/>
      <c r="K85"/>
      <c r="L85"/>
      <c r="M85" s="57"/>
    </row>
    <row r="86" spans="1:33" ht="15.5" x14ac:dyDescent="0.35">
      <c r="A86" s="33">
        <v>29</v>
      </c>
      <c r="B86" s="95">
        <v>12.35</v>
      </c>
      <c r="C86" s="11">
        <v>12.5</v>
      </c>
      <c r="E86" s="90">
        <v>10.8</v>
      </c>
      <c r="F86" s="90">
        <v>2</v>
      </c>
      <c r="H86" s="90">
        <v>1</v>
      </c>
      <c r="I86" s="28">
        <f t="shared" si="11"/>
        <v>9.2592592592592595</v>
      </c>
      <c r="K86"/>
      <c r="L86"/>
      <c r="M86" s="57"/>
    </row>
    <row r="87" spans="1:33" ht="15.5" x14ac:dyDescent="0.35">
      <c r="A87" s="33">
        <v>30</v>
      </c>
      <c r="B87" s="95">
        <v>13.99</v>
      </c>
      <c r="C87" s="11">
        <v>14</v>
      </c>
      <c r="E87" s="90">
        <v>14.4</v>
      </c>
      <c r="F87" s="90">
        <v>2</v>
      </c>
      <c r="H87" s="90">
        <v>4.0999999999999996</v>
      </c>
      <c r="I87" s="28">
        <f t="shared" si="11"/>
        <v>28.472222222222218</v>
      </c>
      <c r="K87"/>
      <c r="L87"/>
      <c r="M87" s="57"/>
    </row>
    <row r="88" spans="1:33" ht="15.5" x14ac:dyDescent="0.35">
      <c r="A88" s="33">
        <v>31</v>
      </c>
      <c r="B88" s="95">
        <v>13.030000000000001</v>
      </c>
      <c r="C88" s="11">
        <v>13</v>
      </c>
      <c r="E88" s="90">
        <v>12.8</v>
      </c>
      <c r="F88" s="90">
        <v>2</v>
      </c>
      <c r="H88" s="90">
        <v>0.3</v>
      </c>
      <c r="I88" s="28">
        <f t="shared" si="11"/>
        <v>2.34375</v>
      </c>
      <c r="K88"/>
      <c r="L88"/>
    </row>
    <row r="89" spans="1:33" ht="15.5" x14ac:dyDescent="0.35">
      <c r="A89" s="33">
        <v>32</v>
      </c>
      <c r="B89" s="95">
        <v>12.16</v>
      </c>
      <c r="C89" s="11">
        <v>12</v>
      </c>
      <c r="E89" s="90">
        <v>9.1999999999999993</v>
      </c>
      <c r="F89" s="90">
        <v>2</v>
      </c>
      <c r="H89" s="90">
        <v>0.4</v>
      </c>
      <c r="I89" s="28">
        <f t="shared" si="11"/>
        <v>4.3478260869565224</v>
      </c>
      <c r="K89"/>
      <c r="L89"/>
    </row>
    <row r="90" spans="1:33" ht="15.5" x14ac:dyDescent="0.35">
      <c r="A90" s="33">
        <v>33</v>
      </c>
      <c r="B90" s="95">
        <v>12.78</v>
      </c>
      <c r="C90" s="11">
        <v>13</v>
      </c>
      <c r="E90" s="90">
        <v>12.3</v>
      </c>
      <c r="F90" s="90">
        <v>2</v>
      </c>
      <c r="H90" s="90">
        <v>0.4</v>
      </c>
      <c r="I90" s="28">
        <f t="shared" si="11"/>
        <v>3.2520325203252032</v>
      </c>
      <c r="K90"/>
      <c r="L90"/>
    </row>
    <row r="91" spans="1:33" ht="15.5" x14ac:dyDescent="0.35">
      <c r="A91" s="33">
        <v>34</v>
      </c>
      <c r="B91" s="95">
        <v>12.48</v>
      </c>
      <c r="C91" s="11">
        <v>12.5</v>
      </c>
      <c r="E91" s="90">
        <v>9.9</v>
      </c>
      <c r="F91" s="90">
        <v>2</v>
      </c>
      <c r="H91" s="90">
        <v>0.6</v>
      </c>
      <c r="I91" s="28">
        <f t="shared" si="11"/>
        <v>6.0606060606060606</v>
      </c>
      <c r="K91"/>
      <c r="L91"/>
    </row>
    <row r="92" spans="1:33" ht="15.5" x14ac:dyDescent="0.35">
      <c r="A92" s="33">
        <v>35</v>
      </c>
      <c r="B92" s="95">
        <v>13.35</v>
      </c>
      <c r="C92" s="11">
        <v>13.5</v>
      </c>
      <c r="E92" s="90">
        <v>12.6</v>
      </c>
      <c r="F92" s="90">
        <v>2</v>
      </c>
      <c r="H92" s="90">
        <v>1.7</v>
      </c>
      <c r="I92" s="28">
        <f t="shared" si="11"/>
        <v>13.492063492063492</v>
      </c>
      <c r="K92"/>
      <c r="L92"/>
    </row>
    <row r="93" spans="1:33" ht="15.5" x14ac:dyDescent="0.35">
      <c r="A93" s="33">
        <v>36</v>
      </c>
      <c r="B93" s="95">
        <v>12.59</v>
      </c>
      <c r="C93" s="11">
        <v>12.5</v>
      </c>
      <c r="E93" s="90">
        <v>12.2</v>
      </c>
      <c r="F93" s="90">
        <v>2</v>
      </c>
      <c r="H93" s="90">
        <v>1.3</v>
      </c>
      <c r="I93" s="28">
        <f t="shared" si="11"/>
        <v>10.655737704918034</v>
      </c>
      <c r="K93"/>
      <c r="L93"/>
    </row>
    <row r="94" spans="1:33" ht="15.5" x14ac:dyDescent="0.35">
      <c r="A94" s="33">
        <v>37</v>
      </c>
      <c r="B94" s="95">
        <v>10</v>
      </c>
      <c r="C94" s="11">
        <v>10</v>
      </c>
      <c r="E94" s="90">
        <v>6.7</v>
      </c>
      <c r="F94" s="90">
        <v>2</v>
      </c>
      <c r="H94" s="90">
        <v>0.1</v>
      </c>
      <c r="I94" s="28">
        <f t="shared" si="11"/>
        <v>1.4925373134328357</v>
      </c>
      <c r="K94"/>
      <c r="L94"/>
    </row>
    <row r="95" spans="1:33" ht="15.5" x14ac:dyDescent="0.35">
      <c r="A95" s="33">
        <v>38</v>
      </c>
      <c r="B95" s="95">
        <v>13.180000000000001</v>
      </c>
      <c r="C95" s="11">
        <v>13</v>
      </c>
      <c r="E95" s="90">
        <v>12</v>
      </c>
      <c r="F95" s="90">
        <v>2</v>
      </c>
      <c r="H95" s="90">
        <v>3.5</v>
      </c>
      <c r="I95" s="28">
        <f t="shared" si="11"/>
        <v>29.166666666666668</v>
      </c>
      <c r="K95"/>
      <c r="L95"/>
    </row>
    <row r="96" spans="1:33" ht="15.5" x14ac:dyDescent="0.35">
      <c r="A96" s="33">
        <v>39</v>
      </c>
      <c r="B96" s="95">
        <v>13.2</v>
      </c>
      <c r="C96" s="11">
        <v>13</v>
      </c>
      <c r="E96" s="90">
        <v>13</v>
      </c>
      <c r="F96" s="90">
        <v>2</v>
      </c>
      <c r="H96" s="90">
        <v>1</v>
      </c>
      <c r="I96" s="28">
        <f t="shared" si="11"/>
        <v>7.6923076923076925</v>
      </c>
      <c r="K96"/>
      <c r="L96"/>
    </row>
    <row r="97" spans="1:14" ht="15.5" x14ac:dyDescent="0.35">
      <c r="A97" s="33">
        <v>40</v>
      </c>
      <c r="B97" s="95">
        <v>12.690000000000001</v>
      </c>
      <c r="C97" s="11">
        <v>12.5</v>
      </c>
      <c r="E97" s="90">
        <v>13</v>
      </c>
      <c r="F97" s="90">
        <v>2</v>
      </c>
      <c r="H97" s="90">
        <v>1</v>
      </c>
      <c r="I97" s="28">
        <f t="shared" si="11"/>
        <v>7.6923076923076925</v>
      </c>
      <c r="K97"/>
      <c r="L97"/>
    </row>
    <row r="98" spans="1:14" ht="15.5" x14ac:dyDescent="0.35">
      <c r="A98" s="33">
        <v>41</v>
      </c>
      <c r="B98" s="95">
        <v>12.01</v>
      </c>
      <c r="C98" s="11">
        <v>12</v>
      </c>
      <c r="E98" s="90">
        <v>11</v>
      </c>
      <c r="F98" s="90">
        <v>2</v>
      </c>
      <c r="H98" s="90">
        <v>0.7</v>
      </c>
      <c r="I98" s="28">
        <f t="shared" si="11"/>
        <v>6.3636363636363633</v>
      </c>
      <c r="K98"/>
      <c r="L98"/>
    </row>
    <row r="99" spans="1:14" ht="15.5" x14ac:dyDescent="0.35">
      <c r="A99" s="33">
        <v>42</v>
      </c>
      <c r="B99" s="95">
        <v>12.75</v>
      </c>
      <c r="C99" s="11">
        <v>13</v>
      </c>
      <c r="E99" s="90">
        <v>11.5</v>
      </c>
      <c r="F99" s="90">
        <v>2</v>
      </c>
      <c r="H99" s="90">
        <v>1.4</v>
      </c>
      <c r="I99" s="28">
        <f t="shared" si="11"/>
        <v>12.173913043478262</v>
      </c>
      <c r="K99"/>
      <c r="L99"/>
    </row>
    <row r="100" spans="1:14" ht="15.5" x14ac:dyDescent="0.35">
      <c r="A100" s="33">
        <v>43</v>
      </c>
      <c r="B100" s="95">
        <v>11.74</v>
      </c>
      <c r="C100" s="11">
        <v>11.5</v>
      </c>
      <c r="E100" s="90">
        <v>8.9</v>
      </c>
      <c r="F100" s="90">
        <v>2</v>
      </c>
      <c r="H100" s="90">
        <v>1.3</v>
      </c>
      <c r="I100" s="28">
        <f t="shared" si="11"/>
        <v>14.606741573033707</v>
      </c>
      <c r="K100"/>
      <c r="L100"/>
    </row>
    <row r="101" spans="1:14" ht="15.5" x14ac:dyDescent="0.35">
      <c r="A101" s="33">
        <v>44</v>
      </c>
      <c r="B101" s="95">
        <v>12.930000000000001</v>
      </c>
      <c r="C101" s="11">
        <v>13</v>
      </c>
      <c r="E101" s="90">
        <v>11.4</v>
      </c>
      <c r="F101" s="90">
        <v>2</v>
      </c>
      <c r="H101" s="90">
        <v>0.4</v>
      </c>
      <c r="I101" s="28">
        <f t="shared" si="11"/>
        <v>3.5087719298245612</v>
      </c>
      <c r="K101"/>
      <c r="L101"/>
    </row>
    <row r="102" spans="1:14" ht="15.5" x14ac:dyDescent="0.35">
      <c r="A102" s="33">
        <v>45</v>
      </c>
      <c r="B102" s="95">
        <v>12.26</v>
      </c>
      <c r="C102" s="11">
        <v>12.5</v>
      </c>
      <c r="E102" s="90">
        <v>10.8</v>
      </c>
      <c r="F102" s="90">
        <v>2</v>
      </c>
      <c r="H102" s="90">
        <v>1.7</v>
      </c>
      <c r="I102" s="28">
        <f t="shared" si="11"/>
        <v>15.74074074074074</v>
      </c>
      <c r="K102"/>
      <c r="L102"/>
    </row>
    <row r="103" spans="1:14" ht="15.5" x14ac:dyDescent="0.35">
      <c r="A103" s="33">
        <v>46</v>
      </c>
      <c r="B103" s="95">
        <v>12.48</v>
      </c>
      <c r="C103" s="11">
        <v>12.5</v>
      </c>
      <c r="E103" s="90">
        <v>11.1</v>
      </c>
      <c r="F103" s="90">
        <v>2</v>
      </c>
      <c r="H103" s="90">
        <v>2.9</v>
      </c>
      <c r="I103" s="28">
        <f t="shared" si="11"/>
        <v>26.126126126126128</v>
      </c>
      <c r="K103"/>
      <c r="L103"/>
    </row>
    <row r="104" spans="1:14" ht="15.5" x14ac:dyDescent="0.35">
      <c r="A104" s="33">
        <v>47</v>
      </c>
      <c r="B104" s="95">
        <v>13.059999999999999</v>
      </c>
      <c r="C104" s="11">
        <v>13</v>
      </c>
      <c r="E104" s="90">
        <v>12.1</v>
      </c>
      <c r="F104" s="90">
        <v>2</v>
      </c>
      <c r="H104" s="90">
        <v>1</v>
      </c>
      <c r="I104" s="28">
        <f t="shared" si="11"/>
        <v>8.2644628099173563</v>
      </c>
      <c r="K104"/>
      <c r="L104"/>
    </row>
    <row r="105" spans="1:14" ht="15.5" x14ac:dyDescent="0.35">
      <c r="A105" s="33">
        <v>48</v>
      </c>
      <c r="B105" s="95">
        <v>12.87</v>
      </c>
      <c r="C105" s="11">
        <v>13</v>
      </c>
      <c r="E105" s="90">
        <v>11.4</v>
      </c>
      <c r="F105" s="90">
        <v>2</v>
      </c>
      <c r="H105" s="90">
        <v>1</v>
      </c>
      <c r="I105" s="28">
        <f t="shared" si="11"/>
        <v>8.7719298245614024</v>
      </c>
      <c r="K105"/>
      <c r="L105"/>
    </row>
    <row r="106" spans="1:14" ht="15.5" x14ac:dyDescent="0.35">
      <c r="A106" s="33">
        <v>49</v>
      </c>
      <c r="B106" s="95">
        <v>13.05</v>
      </c>
      <c r="C106" s="11">
        <v>13</v>
      </c>
      <c r="E106" s="90">
        <v>13.4</v>
      </c>
      <c r="F106" s="90">
        <v>2</v>
      </c>
      <c r="H106" s="90">
        <v>0.9</v>
      </c>
      <c r="I106" s="28">
        <f t="shared" si="11"/>
        <v>6.7164179104477606</v>
      </c>
      <c r="K106"/>
      <c r="L106"/>
    </row>
    <row r="107" spans="1:14" ht="15.5" x14ac:dyDescent="0.35">
      <c r="A107" s="33">
        <v>50</v>
      </c>
      <c r="B107" s="95">
        <v>11.440000000000001</v>
      </c>
      <c r="C107" s="11">
        <v>11.5</v>
      </c>
      <c r="E107" s="90">
        <v>9.5</v>
      </c>
      <c r="F107" s="90">
        <v>2</v>
      </c>
      <c r="H107" s="90">
        <v>0.5</v>
      </c>
      <c r="I107" s="28">
        <f t="shared" si="11"/>
        <v>5.2631578947368425</v>
      </c>
      <c r="K107"/>
      <c r="L107"/>
    </row>
    <row r="108" spans="1:14" ht="15.5" x14ac:dyDescent="0.35">
      <c r="A108" s="33">
        <v>51</v>
      </c>
      <c r="B108" s="95">
        <v>13.15</v>
      </c>
      <c r="C108" s="11">
        <v>13</v>
      </c>
      <c r="E108" s="90">
        <v>12.8</v>
      </c>
      <c r="F108" s="90">
        <v>2</v>
      </c>
      <c r="H108" s="90">
        <v>1.9</v>
      </c>
      <c r="I108" s="28">
        <f t="shared" si="11"/>
        <v>14.84375</v>
      </c>
      <c r="K108"/>
      <c r="L108"/>
    </row>
    <row r="109" spans="1:14" ht="15.5" x14ac:dyDescent="0.35">
      <c r="A109" s="33">
        <v>52</v>
      </c>
      <c r="B109" s="95">
        <v>12.39</v>
      </c>
      <c r="C109" s="11">
        <v>12.5</v>
      </c>
      <c r="E109" s="90">
        <v>10.199999999999999</v>
      </c>
      <c r="F109" s="90">
        <v>2</v>
      </c>
      <c r="H109" s="90">
        <v>1</v>
      </c>
      <c r="I109" s="28">
        <f t="shared" si="11"/>
        <v>9.8039215686274517</v>
      </c>
      <c r="K109"/>
      <c r="L109"/>
    </row>
    <row r="110" spans="1:14" ht="15.5" x14ac:dyDescent="0.35">
      <c r="A110" s="33">
        <v>53</v>
      </c>
      <c r="B110" s="95">
        <v>8.9400000000000013</v>
      </c>
      <c r="C110" s="11">
        <v>9</v>
      </c>
      <c r="E110" s="90">
        <v>3.9</v>
      </c>
      <c r="F110" s="90">
        <v>2</v>
      </c>
      <c r="H110" s="90">
        <v>0.1</v>
      </c>
      <c r="I110" s="28">
        <f t="shared" si="11"/>
        <v>2.5641025641025643</v>
      </c>
      <c r="K110"/>
      <c r="L110"/>
    </row>
    <row r="111" spans="1:14" ht="15.5" x14ac:dyDescent="0.35">
      <c r="A111" s="33">
        <v>54</v>
      </c>
      <c r="B111" s="95">
        <v>12.930000000000001</v>
      </c>
      <c r="C111" s="11">
        <v>13</v>
      </c>
      <c r="E111" s="90">
        <v>12.3</v>
      </c>
      <c r="F111" s="90">
        <v>2</v>
      </c>
      <c r="H111" s="90">
        <v>1</v>
      </c>
      <c r="I111" s="28">
        <f t="shared" si="11"/>
        <v>8.1300813008130071</v>
      </c>
      <c r="K111"/>
      <c r="L111"/>
      <c r="N111" s="57"/>
    </row>
    <row r="112" spans="1:14" ht="15.5" x14ac:dyDescent="0.35">
      <c r="A112" s="33">
        <v>55</v>
      </c>
      <c r="B112" s="95">
        <v>12.379999999999999</v>
      </c>
      <c r="C112" s="11">
        <v>12.5</v>
      </c>
      <c r="E112" s="90">
        <v>11.1</v>
      </c>
      <c r="F112" s="90">
        <v>2</v>
      </c>
      <c r="H112" s="90">
        <v>0.4</v>
      </c>
      <c r="I112" s="28">
        <f t="shared" si="11"/>
        <v>3.6036036036036037</v>
      </c>
      <c r="K112"/>
      <c r="L112"/>
      <c r="N112" s="57"/>
    </row>
    <row r="113" spans="1:14" ht="15.5" x14ac:dyDescent="0.35">
      <c r="A113" s="33">
        <v>56</v>
      </c>
      <c r="B113" s="95">
        <v>12</v>
      </c>
      <c r="C113" s="11">
        <v>12</v>
      </c>
      <c r="E113" s="90">
        <v>9.8000000000000007</v>
      </c>
      <c r="F113" s="90">
        <v>2</v>
      </c>
      <c r="H113" s="90">
        <v>0.4</v>
      </c>
      <c r="I113" s="28">
        <f t="shared" si="11"/>
        <v>4.0816326530612246</v>
      </c>
      <c r="K113"/>
      <c r="L113"/>
      <c r="N113" s="57"/>
    </row>
    <row r="114" spans="1:14" ht="15.5" x14ac:dyDescent="0.35">
      <c r="A114" s="33">
        <v>57</v>
      </c>
      <c r="B114" s="95">
        <v>13.030000000000001</v>
      </c>
      <c r="C114" s="11">
        <v>13</v>
      </c>
      <c r="E114" s="90">
        <v>12.1</v>
      </c>
      <c r="F114" s="90">
        <v>1</v>
      </c>
      <c r="H114" s="90">
        <v>0.8</v>
      </c>
      <c r="I114" s="28">
        <f t="shared" si="11"/>
        <v>0</v>
      </c>
      <c r="K114"/>
      <c r="L114"/>
      <c r="N114" s="57"/>
    </row>
    <row r="115" spans="1:14" ht="15.5" x14ac:dyDescent="0.35">
      <c r="A115" s="33">
        <v>58</v>
      </c>
      <c r="B115" s="95">
        <v>11.629999999999999</v>
      </c>
      <c r="C115" s="11">
        <v>11.5</v>
      </c>
      <c r="E115" s="90">
        <v>8.5</v>
      </c>
      <c r="F115" s="90">
        <v>1</v>
      </c>
      <c r="H115" s="90">
        <v>0.6</v>
      </c>
      <c r="I115" s="28">
        <f t="shared" si="11"/>
        <v>0</v>
      </c>
      <c r="K115"/>
      <c r="L115"/>
      <c r="N115" s="57"/>
    </row>
    <row r="116" spans="1:14" ht="15.5" x14ac:dyDescent="0.35">
      <c r="A116" s="33">
        <v>59</v>
      </c>
      <c r="B116" s="95">
        <v>12.6</v>
      </c>
      <c r="C116" s="11">
        <v>12.5</v>
      </c>
      <c r="E116" s="90">
        <v>11.3</v>
      </c>
      <c r="F116" s="90">
        <v>1</v>
      </c>
      <c r="H116" s="90">
        <v>0.7</v>
      </c>
      <c r="I116" s="28">
        <f t="shared" si="11"/>
        <v>0</v>
      </c>
      <c r="K116"/>
      <c r="L116"/>
      <c r="N116" s="57"/>
    </row>
    <row r="117" spans="1:14" ht="15.5" x14ac:dyDescent="0.35">
      <c r="A117" s="33">
        <v>60</v>
      </c>
      <c r="B117" s="95">
        <v>12.52</v>
      </c>
      <c r="C117" s="11">
        <v>12.5</v>
      </c>
      <c r="E117" s="90">
        <v>11.2</v>
      </c>
      <c r="F117" s="90">
        <v>1</v>
      </c>
      <c r="H117" s="90">
        <v>1.2</v>
      </c>
      <c r="I117" s="28">
        <f t="shared" si="11"/>
        <v>0</v>
      </c>
      <c r="K117"/>
      <c r="L117"/>
      <c r="N117" s="57"/>
    </row>
    <row r="118" spans="1:14" ht="15.5" x14ac:dyDescent="0.35">
      <c r="A118" s="33">
        <v>61</v>
      </c>
      <c r="B118" s="95">
        <v>12.370000000000001</v>
      </c>
      <c r="C118" s="11">
        <v>12.5</v>
      </c>
      <c r="E118" s="90">
        <v>10.7</v>
      </c>
      <c r="F118" s="90">
        <v>1</v>
      </c>
      <c r="H118" s="90">
        <v>0.9</v>
      </c>
      <c r="I118" s="28">
        <f t="shared" si="11"/>
        <v>0</v>
      </c>
      <c r="K118"/>
      <c r="L118"/>
      <c r="N118" s="57"/>
    </row>
    <row r="119" spans="1:14" ht="15.5" x14ac:dyDescent="0.35">
      <c r="A119" s="33">
        <v>62</v>
      </c>
      <c r="B119" s="95">
        <v>11.45</v>
      </c>
      <c r="C119" s="11">
        <v>11.5</v>
      </c>
      <c r="E119" s="90">
        <v>8.3000000000000007</v>
      </c>
      <c r="F119" s="90">
        <v>1</v>
      </c>
      <c r="H119" s="90">
        <v>0.5</v>
      </c>
      <c r="I119" s="28">
        <f t="shared" si="11"/>
        <v>0</v>
      </c>
      <c r="K119"/>
      <c r="L119"/>
      <c r="N119" s="57"/>
    </row>
    <row r="120" spans="1:14" ht="15.5" x14ac:dyDescent="0.35">
      <c r="A120" s="33">
        <v>63</v>
      </c>
      <c r="B120" s="95">
        <v>12.209999999999999</v>
      </c>
      <c r="C120" s="11">
        <v>12</v>
      </c>
      <c r="E120" s="90">
        <v>9.3000000000000007</v>
      </c>
      <c r="F120" s="90">
        <v>1</v>
      </c>
      <c r="H120" s="90">
        <v>0.3</v>
      </c>
      <c r="I120" s="28">
        <f t="shared" si="11"/>
        <v>0</v>
      </c>
      <c r="K120"/>
      <c r="L120"/>
      <c r="N120" s="57"/>
    </row>
    <row r="121" spans="1:14" ht="15.5" x14ac:dyDescent="0.35">
      <c r="A121" s="33">
        <v>64</v>
      </c>
      <c r="B121" s="95">
        <v>12.190000000000001</v>
      </c>
      <c r="C121" s="11">
        <v>12</v>
      </c>
      <c r="E121" s="90">
        <v>11.1</v>
      </c>
      <c r="F121" s="90">
        <v>1</v>
      </c>
      <c r="H121" s="90">
        <v>0.9</v>
      </c>
      <c r="I121" s="28">
        <f t="shared" si="11"/>
        <v>0</v>
      </c>
      <c r="K121"/>
      <c r="L121"/>
      <c r="N121" s="57"/>
    </row>
    <row r="122" spans="1:14" ht="15.5" x14ac:dyDescent="0.35">
      <c r="A122" s="33">
        <v>65</v>
      </c>
      <c r="B122" s="95">
        <v>12.45</v>
      </c>
      <c r="C122" s="11">
        <v>12.5</v>
      </c>
      <c r="E122" s="90">
        <v>10.5</v>
      </c>
      <c r="F122" s="90">
        <v>1</v>
      </c>
      <c r="H122" s="90">
        <v>0.4</v>
      </c>
      <c r="I122" s="28">
        <f t="shared" si="11"/>
        <v>0</v>
      </c>
      <c r="K122"/>
      <c r="L122"/>
      <c r="N122" s="57"/>
    </row>
    <row r="123" spans="1:14" ht="15.5" x14ac:dyDescent="0.35">
      <c r="A123" s="33">
        <v>66</v>
      </c>
      <c r="B123" s="95">
        <v>12.66</v>
      </c>
      <c r="C123" s="11">
        <v>12.5</v>
      </c>
      <c r="E123" s="90">
        <v>10.5</v>
      </c>
      <c r="F123" s="90">
        <v>1</v>
      </c>
      <c r="H123" s="90">
        <v>1</v>
      </c>
      <c r="I123" s="28">
        <f t="shared" ref="I123:I153" si="12">IF(F123=2,H123*100/E123,)</f>
        <v>0</v>
      </c>
      <c r="K123"/>
      <c r="L123"/>
      <c r="N123" s="57"/>
    </row>
    <row r="124" spans="1:14" ht="15.5" x14ac:dyDescent="0.35">
      <c r="A124" s="33">
        <v>67</v>
      </c>
      <c r="B124" s="95">
        <v>12.1</v>
      </c>
      <c r="C124" s="11">
        <v>12</v>
      </c>
      <c r="E124" s="90">
        <v>9.4</v>
      </c>
      <c r="F124" s="90">
        <v>1</v>
      </c>
      <c r="H124" s="90">
        <v>0.6</v>
      </c>
      <c r="I124" s="28">
        <f t="shared" si="12"/>
        <v>0</v>
      </c>
      <c r="K124"/>
      <c r="L124"/>
      <c r="M124" s="59"/>
      <c r="N124" s="57"/>
    </row>
    <row r="125" spans="1:14" ht="15.5" x14ac:dyDescent="0.35">
      <c r="A125" s="33">
        <v>68</v>
      </c>
      <c r="B125" s="95">
        <v>13.2</v>
      </c>
      <c r="C125" s="11">
        <v>13</v>
      </c>
      <c r="E125" s="90">
        <v>12.1</v>
      </c>
      <c r="F125" s="90">
        <v>1</v>
      </c>
      <c r="H125" s="90">
        <v>1.2</v>
      </c>
      <c r="I125" s="28">
        <f t="shared" si="12"/>
        <v>0</v>
      </c>
      <c r="K125"/>
      <c r="L125"/>
      <c r="M125" s="59"/>
      <c r="N125" s="57"/>
    </row>
    <row r="126" spans="1:14" ht="15.5" x14ac:dyDescent="0.35">
      <c r="A126" s="33">
        <v>69</v>
      </c>
      <c r="B126" s="95">
        <v>12.85</v>
      </c>
      <c r="C126" s="11">
        <v>13</v>
      </c>
      <c r="E126" s="90">
        <v>11.1</v>
      </c>
      <c r="F126" s="90">
        <v>1</v>
      </c>
      <c r="H126" s="90">
        <v>0.7</v>
      </c>
      <c r="I126" s="28">
        <f t="shared" si="12"/>
        <v>0</v>
      </c>
      <c r="K126"/>
      <c r="L126"/>
      <c r="M126" s="59"/>
      <c r="N126" s="57"/>
    </row>
    <row r="127" spans="1:14" ht="15.5" x14ac:dyDescent="0.35">
      <c r="A127" s="33">
        <v>70</v>
      </c>
      <c r="B127" s="95">
        <v>13.030000000000001</v>
      </c>
      <c r="C127" s="11">
        <v>13</v>
      </c>
      <c r="E127" s="90">
        <v>12.9</v>
      </c>
      <c r="F127" s="90">
        <v>1</v>
      </c>
      <c r="H127" s="90">
        <v>1</v>
      </c>
      <c r="I127" s="28">
        <f t="shared" si="12"/>
        <v>0</v>
      </c>
      <c r="K127"/>
      <c r="L127"/>
      <c r="M127" s="59"/>
      <c r="N127" s="57"/>
    </row>
    <row r="128" spans="1:14" ht="15.5" x14ac:dyDescent="0.35">
      <c r="A128" s="33">
        <v>71</v>
      </c>
      <c r="B128" s="95">
        <v>12.290000000000001</v>
      </c>
      <c r="C128" s="11">
        <v>12.5</v>
      </c>
      <c r="E128" s="90">
        <v>9.8000000000000007</v>
      </c>
      <c r="F128" s="90">
        <v>1</v>
      </c>
      <c r="H128" s="90">
        <v>0.7</v>
      </c>
      <c r="I128" s="28">
        <f t="shared" si="12"/>
        <v>0</v>
      </c>
      <c r="K128"/>
      <c r="L128"/>
      <c r="M128" s="59"/>
      <c r="N128" s="57"/>
    </row>
    <row r="129" spans="1:14" ht="15.5" x14ac:dyDescent="0.35">
      <c r="A129" s="33">
        <v>72</v>
      </c>
      <c r="B129" s="95">
        <v>12.4</v>
      </c>
      <c r="C129" s="11">
        <v>12.5</v>
      </c>
      <c r="E129" s="90">
        <v>9.9</v>
      </c>
      <c r="F129" s="90">
        <v>1</v>
      </c>
      <c r="H129" s="90">
        <v>0.9</v>
      </c>
      <c r="I129" s="28">
        <f t="shared" si="12"/>
        <v>0</v>
      </c>
      <c r="K129"/>
      <c r="L129"/>
      <c r="M129" s="59"/>
      <c r="N129" s="57"/>
    </row>
    <row r="130" spans="1:14" ht="15.5" x14ac:dyDescent="0.35">
      <c r="A130" s="33">
        <v>73</v>
      </c>
      <c r="B130" s="95">
        <v>12.86</v>
      </c>
      <c r="C130" s="11">
        <v>13</v>
      </c>
      <c r="E130" s="90">
        <v>10.7</v>
      </c>
      <c r="F130" s="90">
        <v>1</v>
      </c>
      <c r="H130" s="90">
        <v>1.2</v>
      </c>
      <c r="I130" s="28">
        <f t="shared" si="12"/>
        <v>0</v>
      </c>
      <c r="K130"/>
      <c r="L130"/>
      <c r="M130" s="59"/>
      <c r="N130" s="57"/>
    </row>
    <row r="131" spans="1:14" ht="15.5" x14ac:dyDescent="0.35">
      <c r="A131" s="33">
        <v>74</v>
      </c>
      <c r="B131" s="95">
        <v>12.08</v>
      </c>
      <c r="C131" s="11">
        <v>12</v>
      </c>
      <c r="E131" s="90">
        <v>10.5</v>
      </c>
      <c r="F131" s="90">
        <v>1</v>
      </c>
      <c r="H131" s="90">
        <v>1</v>
      </c>
      <c r="I131" s="28">
        <f t="shared" si="12"/>
        <v>0</v>
      </c>
      <c r="K131"/>
      <c r="L131"/>
      <c r="M131" s="59"/>
      <c r="N131" s="57"/>
    </row>
    <row r="132" spans="1:14" ht="15.5" x14ac:dyDescent="0.35">
      <c r="A132" s="33">
        <v>75</v>
      </c>
      <c r="B132" s="95">
        <v>12.459999999999999</v>
      </c>
      <c r="C132" s="11">
        <v>12.5</v>
      </c>
      <c r="E132" s="90">
        <v>10.5</v>
      </c>
      <c r="F132" s="90">
        <v>1</v>
      </c>
      <c r="H132" s="90">
        <v>0.7</v>
      </c>
      <c r="I132" s="28">
        <f t="shared" si="12"/>
        <v>0</v>
      </c>
      <c r="K132"/>
      <c r="L132"/>
      <c r="M132" s="59"/>
      <c r="N132" s="57"/>
    </row>
    <row r="133" spans="1:14" ht="15.5" x14ac:dyDescent="0.35">
      <c r="A133" s="33">
        <v>76</v>
      </c>
      <c r="B133" s="95">
        <v>13.4</v>
      </c>
      <c r="C133" s="11">
        <v>13.5</v>
      </c>
      <c r="E133" s="90">
        <v>12.1</v>
      </c>
      <c r="F133" s="90">
        <v>1</v>
      </c>
      <c r="H133" s="90">
        <v>0.6</v>
      </c>
      <c r="I133" s="28">
        <f t="shared" si="12"/>
        <v>0</v>
      </c>
      <c r="K133"/>
      <c r="L133"/>
      <c r="M133" s="59"/>
      <c r="N133" s="57"/>
    </row>
    <row r="134" spans="1:14" ht="15.5" x14ac:dyDescent="0.35">
      <c r="A134" s="33">
        <v>77</v>
      </c>
      <c r="B134" s="95">
        <v>10.85</v>
      </c>
      <c r="C134" s="11">
        <v>11</v>
      </c>
      <c r="E134" s="90">
        <v>6.9</v>
      </c>
      <c r="F134" s="90">
        <v>1</v>
      </c>
      <c r="H134" s="90">
        <v>0.3</v>
      </c>
      <c r="I134" s="28">
        <f t="shared" si="12"/>
        <v>0</v>
      </c>
      <c r="K134"/>
      <c r="L134"/>
      <c r="M134" s="59"/>
      <c r="N134" s="57"/>
    </row>
    <row r="135" spans="1:14" ht="15.5" x14ac:dyDescent="0.35">
      <c r="A135" s="33">
        <v>78</v>
      </c>
      <c r="B135" s="95">
        <v>12.059999999999999</v>
      </c>
      <c r="C135" s="11">
        <v>12</v>
      </c>
      <c r="E135" s="90">
        <v>9.8000000000000007</v>
      </c>
      <c r="F135" s="90">
        <v>1</v>
      </c>
      <c r="H135" s="90">
        <v>0.4</v>
      </c>
      <c r="I135" s="28">
        <f t="shared" si="12"/>
        <v>0</v>
      </c>
      <c r="K135"/>
      <c r="L135"/>
      <c r="M135" s="59"/>
      <c r="N135" s="57"/>
    </row>
    <row r="136" spans="1:14" ht="15.5" x14ac:dyDescent="0.35">
      <c r="A136" s="33">
        <v>79</v>
      </c>
      <c r="B136" s="95">
        <v>12.11</v>
      </c>
      <c r="C136" s="11">
        <v>12</v>
      </c>
      <c r="E136" s="90">
        <v>9.8000000000000007</v>
      </c>
      <c r="F136" s="90">
        <v>1</v>
      </c>
      <c r="H136" s="90">
        <v>0.3</v>
      </c>
      <c r="I136" s="28">
        <f t="shared" si="12"/>
        <v>0</v>
      </c>
      <c r="K136"/>
      <c r="L136"/>
      <c r="M136" s="59"/>
      <c r="N136" s="57"/>
    </row>
    <row r="137" spans="1:14" ht="15.5" x14ac:dyDescent="0.35">
      <c r="A137" s="33">
        <v>80</v>
      </c>
      <c r="B137" s="95">
        <v>12.43</v>
      </c>
      <c r="C137" s="11">
        <v>12.5</v>
      </c>
      <c r="E137" s="90">
        <v>10.9</v>
      </c>
      <c r="F137" s="90">
        <v>1</v>
      </c>
      <c r="H137" s="90">
        <v>0.5</v>
      </c>
      <c r="I137" s="28">
        <f t="shared" si="12"/>
        <v>0</v>
      </c>
      <c r="K137"/>
      <c r="L137"/>
      <c r="M137" s="59"/>
      <c r="N137" s="57"/>
    </row>
    <row r="138" spans="1:14" ht="15.5" x14ac:dyDescent="0.35">
      <c r="A138" s="33">
        <v>81</v>
      </c>
      <c r="B138" s="95">
        <v>12.620000000000001</v>
      </c>
      <c r="C138" s="11">
        <v>12.5</v>
      </c>
      <c r="E138" s="90">
        <v>10.9</v>
      </c>
      <c r="F138" s="90">
        <v>1</v>
      </c>
      <c r="H138" s="90">
        <v>0.4</v>
      </c>
      <c r="I138" s="28">
        <f t="shared" si="12"/>
        <v>0</v>
      </c>
      <c r="K138"/>
      <c r="L138"/>
      <c r="M138" s="59"/>
      <c r="N138" s="57"/>
    </row>
    <row r="139" spans="1:14" ht="15.5" x14ac:dyDescent="0.35">
      <c r="A139" s="33">
        <v>82</v>
      </c>
      <c r="B139" s="95">
        <v>11.61</v>
      </c>
      <c r="C139" s="11">
        <v>11.5</v>
      </c>
      <c r="E139" s="90">
        <v>9.6</v>
      </c>
      <c r="F139" s="90">
        <v>1</v>
      </c>
      <c r="H139" s="90">
        <v>0.4</v>
      </c>
      <c r="I139" s="28">
        <f t="shared" si="12"/>
        <v>0</v>
      </c>
      <c r="K139"/>
      <c r="L139"/>
    </row>
    <row r="140" spans="1:14" ht="15.5" x14ac:dyDescent="0.35">
      <c r="A140" s="33">
        <v>83</v>
      </c>
      <c r="B140" s="95">
        <v>11.74</v>
      </c>
      <c r="C140" s="11">
        <v>11.5</v>
      </c>
      <c r="E140" s="90">
        <v>10.4</v>
      </c>
      <c r="F140" s="90">
        <v>1</v>
      </c>
      <c r="H140" s="90">
        <v>0.6</v>
      </c>
      <c r="I140" s="28">
        <f t="shared" si="12"/>
        <v>0</v>
      </c>
      <c r="K140"/>
      <c r="L140"/>
    </row>
    <row r="141" spans="1:14" ht="15.5" x14ac:dyDescent="0.35">
      <c r="A141" s="33">
        <v>84</v>
      </c>
      <c r="B141" s="95">
        <v>12.43</v>
      </c>
      <c r="C141" s="11">
        <v>12.5</v>
      </c>
      <c r="E141" s="90">
        <v>10.5</v>
      </c>
      <c r="F141" s="90">
        <v>1</v>
      </c>
      <c r="H141" s="90">
        <v>0.9</v>
      </c>
      <c r="I141" s="28">
        <f t="shared" si="12"/>
        <v>0</v>
      </c>
      <c r="K141"/>
      <c r="L141"/>
    </row>
    <row r="142" spans="1:14" ht="15.5" x14ac:dyDescent="0.35">
      <c r="A142" s="33">
        <v>85</v>
      </c>
      <c r="B142" s="95">
        <v>11.76</v>
      </c>
      <c r="C142" s="11">
        <v>12</v>
      </c>
      <c r="E142" s="90">
        <v>9.5</v>
      </c>
      <c r="F142" s="90">
        <v>1</v>
      </c>
      <c r="H142" s="90">
        <v>0.9</v>
      </c>
      <c r="I142" s="28">
        <f t="shared" si="12"/>
        <v>0</v>
      </c>
      <c r="K142"/>
      <c r="L142"/>
    </row>
    <row r="143" spans="1:14" ht="15.5" x14ac:dyDescent="0.35">
      <c r="A143" s="33">
        <v>86</v>
      </c>
      <c r="B143" s="95">
        <v>12.3</v>
      </c>
      <c r="C143" s="11">
        <v>12.5</v>
      </c>
      <c r="E143" s="90">
        <v>11.4</v>
      </c>
      <c r="F143" s="90">
        <v>1</v>
      </c>
      <c r="H143" s="90">
        <v>0.6</v>
      </c>
      <c r="I143" s="28">
        <f t="shared" si="12"/>
        <v>0</v>
      </c>
      <c r="K143"/>
      <c r="L143"/>
    </row>
    <row r="144" spans="1:14" ht="15.5" x14ac:dyDescent="0.35">
      <c r="A144" s="33">
        <v>87</v>
      </c>
      <c r="B144" s="95">
        <v>11.91</v>
      </c>
      <c r="C144" s="11">
        <v>12</v>
      </c>
      <c r="E144" s="90">
        <v>10.3</v>
      </c>
      <c r="F144" s="90">
        <v>1</v>
      </c>
      <c r="H144" s="90">
        <v>0.8</v>
      </c>
      <c r="I144" s="28">
        <f t="shared" si="12"/>
        <v>0</v>
      </c>
      <c r="K144"/>
      <c r="L144"/>
    </row>
    <row r="145" spans="1:12" ht="15.5" x14ac:dyDescent="0.35">
      <c r="A145" s="33">
        <v>88</v>
      </c>
      <c r="B145" s="95">
        <v>12.91</v>
      </c>
      <c r="C145" s="11">
        <v>13</v>
      </c>
      <c r="E145" s="90">
        <v>12.1</v>
      </c>
      <c r="F145" s="90">
        <v>1</v>
      </c>
      <c r="H145" s="90">
        <v>0.8</v>
      </c>
      <c r="I145" s="28">
        <f t="shared" si="12"/>
        <v>0</v>
      </c>
      <c r="K145"/>
      <c r="L145"/>
    </row>
    <row r="146" spans="1:12" ht="15.5" x14ac:dyDescent="0.35">
      <c r="A146" s="33">
        <v>89</v>
      </c>
      <c r="B146" s="95">
        <v>11.97</v>
      </c>
      <c r="C146" s="11">
        <v>12</v>
      </c>
      <c r="E146" s="90">
        <v>10</v>
      </c>
      <c r="F146" s="90">
        <v>1</v>
      </c>
      <c r="H146" s="90">
        <v>0.7</v>
      </c>
      <c r="I146" s="28">
        <f t="shared" si="12"/>
        <v>0</v>
      </c>
      <c r="K146"/>
      <c r="L146"/>
    </row>
    <row r="147" spans="1:12" ht="15.5" x14ac:dyDescent="0.35">
      <c r="A147" s="33">
        <v>90</v>
      </c>
      <c r="B147" s="95">
        <v>12.930000000000001</v>
      </c>
      <c r="C147" s="11">
        <v>13</v>
      </c>
      <c r="E147" s="90">
        <v>12.8</v>
      </c>
      <c r="F147" s="90">
        <v>1</v>
      </c>
      <c r="H147" s="90">
        <v>0.6</v>
      </c>
      <c r="I147" s="28">
        <f t="shared" si="12"/>
        <v>0</v>
      </c>
      <c r="K147"/>
      <c r="L147"/>
    </row>
    <row r="148" spans="1:12" ht="15.5" x14ac:dyDescent="0.35">
      <c r="A148" s="33">
        <v>91</v>
      </c>
      <c r="B148" s="95">
        <v>12.84</v>
      </c>
      <c r="C148" s="11">
        <v>13</v>
      </c>
      <c r="E148" s="90">
        <v>11.7</v>
      </c>
      <c r="F148" s="90">
        <v>1</v>
      </c>
      <c r="H148" s="90">
        <v>1</v>
      </c>
      <c r="I148" s="28">
        <f t="shared" si="12"/>
        <v>0</v>
      </c>
      <c r="K148"/>
      <c r="L148"/>
    </row>
    <row r="149" spans="1:12" ht="15.5" x14ac:dyDescent="0.35">
      <c r="A149" s="33">
        <v>92</v>
      </c>
      <c r="B149" s="95">
        <v>12.84</v>
      </c>
      <c r="C149" s="11">
        <v>13</v>
      </c>
      <c r="E149" s="90">
        <v>11.5</v>
      </c>
      <c r="F149" s="90">
        <v>1</v>
      </c>
      <c r="H149" s="90">
        <v>0.9</v>
      </c>
      <c r="I149" s="28">
        <f t="shared" si="12"/>
        <v>0</v>
      </c>
      <c r="K149"/>
      <c r="L149"/>
    </row>
    <row r="150" spans="1:12" ht="15.5" x14ac:dyDescent="0.35">
      <c r="A150" s="33">
        <v>93</v>
      </c>
      <c r="B150" s="95">
        <v>12.809999999999999</v>
      </c>
      <c r="C150" s="11">
        <v>13</v>
      </c>
      <c r="E150" s="90">
        <v>11.9</v>
      </c>
      <c r="F150" s="90">
        <v>1</v>
      </c>
      <c r="H150" s="90">
        <v>0.7</v>
      </c>
      <c r="I150" s="28">
        <f t="shared" si="12"/>
        <v>0</v>
      </c>
      <c r="K150"/>
      <c r="L150"/>
    </row>
    <row r="151" spans="1:12" ht="15.5" x14ac:dyDescent="0.35">
      <c r="A151" s="33">
        <v>94</v>
      </c>
      <c r="B151" s="95">
        <v>12.26</v>
      </c>
      <c r="C151" s="11">
        <v>12.5</v>
      </c>
      <c r="E151" s="90">
        <v>9.3000000000000007</v>
      </c>
      <c r="F151" s="90">
        <v>1</v>
      </c>
      <c r="H151" s="90">
        <v>0.4</v>
      </c>
      <c r="I151" s="28">
        <f t="shared" si="12"/>
        <v>0</v>
      </c>
      <c r="K151"/>
      <c r="L151"/>
    </row>
    <row r="152" spans="1:12" ht="15.5" x14ac:dyDescent="0.35">
      <c r="A152" s="33">
        <v>95</v>
      </c>
      <c r="B152" s="95">
        <v>12.190000000000001</v>
      </c>
      <c r="C152" s="11">
        <v>12</v>
      </c>
      <c r="E152" s="90">
        <v>9.1999999999999993</v>
      </c>
      <c r="F152" s="90">
        <v>1</v>
      </c>
      <c r="H152" s="90">
        <v>0.6</v>
      </c>
      <c r="I152" s="28">
        <f t="shared" si="12"/>
        <v>0</v>
      </c>
      <c r="K152"/>
      <c r="L152"/>
    </row>
    <row r="153" spans="1:12" ht="15.5" x14ac:dyDescent="0.35">
      <c r="A153" s="33">
        <v>96</v>
      </c>
      <c r="B153" s="95">
        <v>12.07</v>
      </c>
      <c r="C153" s="11">
        <v>12</v>
      </c>
      <c r="E153" s="90">
        <v>10.5</v>
      </c>
      <c r="F153" s="90">
        <v>1</v>
      </c>
      <c r="H153" s="90">
        <v>0.8</v>
      </c>
      <c r="I153" s="28">
        <f t="shared" si="12"/>
        <v>0</v>
      </c>
      <c r="K153"/>
      <c r="L153"/>
    </row>
    <row r="154" spans="1:12" ht="15.5" x14ac:dyDescent="0.35">
      <c r="A154" s="33">
        <v>97</v>
      </c>
      <c r="B154" s="95">
        <v>13.12</v>
      </c>
      <c r="C154" s="11">
        <v>13</v>
      </c>
      <c r="E154" s="90">
        <v>11.8</v>
      </c>
      <c r="F154" s="90">
        <v>1</v>
      </c>
      <c r="H154" s="90">
        <v>0.6</v>
      </c>
      <c r="I154" s="28">
        <f>IF(F154=2,H154*100/E154,)</f>
        <v>0</v>
      </c>
      <c r="K154"/>
      <c r="L154"/>
    </row>
    <row r="155" spans="1:12" ht="15.5" x14ac:dyDescent="0.35">
      <c r="A155" s="33">
        <v>98</v>
      </c>
      <c r="B155" s="95">
        <v>12.05</v>
      </c>
      <c r="C155" s="11">
        <v>12</v>
      </c>
      <c r="E155" s="90">
        <v>10.5</v>
      </c>
      <c r="F155" s="90">
        <v>1</v>
      </c>
      <c r="H155" s="90">
        <v>0.9</v>
      </c>
      <c r="I155" s="28">
        <f>IF(F155=2,H155*100/E155,)</f>
        <v>0</v>
      </c>
      <c r="K155"/>
      <c r="L155"/>
    </row>
    <row r="156" spans="1:12" ht="15.5" x14ac:dyDescent="0.35">
      <c r="A156" s="33">
        <v>99</v>
      </c>
      <c r="B156" s="95">
        <v>11.5</v>
      </c>
      <c r="C156" s="11">
        <v>11.5</v>
      </c>
      <c r="D156" s="41"/>
      <c r="E156" s="91">
        <v>9</v>
      </c>
      <c r="F156" s="90">
        <v>1</v>
      </c>
      <c r="H156" s="90">
        <v>0.4</v>
      </c>
      <c r="I156" s="28">
        <f>IF(F156=2,H156*100/E156,)</f>
        <v>0</v>
      </c>
      <c r="K156"/>
      <c r="L156"/>
    </row>
    <row r="157" spans="1:12" ht="15.5" x14ac:dyDescent="0.35">
      <c r="A157" s="33">
        <v>100</v>
      </c>
      <c r="B157" s="95">
        <v>12.5</v>
      </c>
      <c r="C157" s="11">
        <v>12.5</v>
      </c>
      <c r="E157" s="90">
        <v>11.6</v>
      </c>
      <c r="F157" s="90">
        <v>1</v>
      </c>
      <c r="H157" s="90">
        <v>0.7</v>
      </c>
      <c r="I157" s="28">
        <f>IF(F157=2,H157*100/E157,)</f>
        <v>0</v>
      </c>
      <c r="K157"/>
      <c r="L157"/>
    </row>
    <row r="158" spans="1:12" ht="15.5" x14ac:dyDescent="0.35">
      <c r="A158" s="33">
        <v>101</v>
      </c>
      <c r="B158" s="95">
        <v>11.89</v>
      </c>
      <c r="C158" s="11">
        <v>12</v>
      </c>
      <c r="E158" s="90">
        <v>8.9</v>
      </c>
      <c r="F158" s="90">
        <v>1</v>
      </c>
      <c r="H158" s="90">
        <v>0.6</v>
      </c>
      <c r="I158" s="28">
        <f t="shared" ref="I158:I221" si="13">IF(F158=2,H158*100/E158,)</f>
        <v>0</v>
      </c>
      <c r="K158"/>
      <c r="L158"/>
    </row>
    <row r="159" spans="1:12" ht="15.5" x14ac:dyDescent="0.35">
      <c r="A159" s="33">
        <v>102</v>
      </c>
      <c r="B159" s="95">
        <v>13.080000000000002</v>
      </c>
      <c r="C159" s="11">
        <v>13</v>
      </c>
      <c r="E159" s="90">
        <v>12.2</v>
      </c>
      <c r="F159" s="90">
        <v>1</v>
      </c>
      <c r="H159" s="90">
        <v>0.7</v>
      </c>
      <c r="I159" s="28">
        <f t="shared" si="13"/>
        <v>0</v>
      </c>
      <c r="K159"/>
      <c r="L159"/>
    </row>
    <row r="160" spans="1:12" ht="15.5" x14ac:dyDescent="0.35">
      <c r="A160" s="33">
        <v>103</v>
      </c>
      <c r="B160" s="95">
        <v>13.559999999999999</v>
      </c>
      <c r="C160" s="11">
        <v>13.5</v>
      </c>
      <c r="E160" s="90">
        <v>13.7</v>
      </c>
      <c r="F160" s="90">
        <v>1</v>
      </c>
      <c r="H160" s="90">
        <v>0.9</v>
      </c>
      <c r="I160" s="28">
        <f t="shared" si="13"/>
        <v>0</v>
      </c>
      <c r="K160"/>
      <c r="L160"/>
    </row>
    <row r="161" spans="1:12" ht="15.5" x14ac:dyDescent="0.35">
      <c r="A161" s="33">
        <v>104</v>
      </c>
      <c r="B161" s="95">
        <v>12.73</v>
      </c>
      <c r="C161" s="11">
        <v>12.5</v>
      </c>
      <c r="E161" s="90">
        <v>11.6</v>
      </c>
      <c r="F161" s="90">
        <v>1</v>
      </c>
      <c r="H161" s="90">
        <v>0.9</v>
      </c>
      <c r="I161" s="28">
        <f t="shared" si="13"/>
        <v>0</v>
      </c>
      <c r="K161"/>
      <c r="L161"/>
    </row>
    <row r="162" spans="1:12" ht="15.5" x14ac:dyDescent="0.35">
      <c r="A162" s="33">
        <v>105</v>
      </c>
      <c r="B162" s="95">
        <v>12.690000000000001</v>
      </c>
      <c r="C162" s="11">
        <v>12.5</v>
      </c>
      <c r="E162" s="90">
        <v>10.199999999999999</v>
      </c>
      <c r="F162" s="90">
        <v>1</v>
      </c>
      <c r="H162" s="90">
        <v>0.6</v>
      </c>
      <c r="I162" s="28">
        <f t="shared" si="13"/>
        <v>0</v>
      </c>
      <c r="K162"/>
      <c r="L162"/>
    </row>
    <row r="163" spans="1:12" ht="15.5" x14ac:dyDescent="0.35">
      <c r="A163" s="33">
        <v>106</v>
      </c>
      <c r="B163" s="95">
        <v>12.78</v>
      </c>
      <c r="C163" s="11">
        <v>13</v>
      </c>
      <c r="E163" s="90">
        <v>11.9</v>
      </c>
      <c r="F163" s="90">
        <v>1</v>
      </c>
      <c r="H163" s="90">
        <v>1</v>
      </c>
      <c r="I163" s="28">
        <f t="shared" si="13"/>
        <v>0</v>
      </c>
      <c r="K163"/>
      <c r="L163"/>
    </row>
    <row r="164" spans="1:12" ht="15.5" x14ac:dyDescent="0.35">
      <c r="A164" s="33">
        <v>107</v>
      </c>
      <c r="B164" s="95">
        <v>12.3</v>
      </c>
      <c r="C164" s="11">
        <v>12.5</v>
      </c>
      <c r="E164" s="90">
        <v>11.7</v>
      </c>
      <c r="F164" s="90">
        <v>1</v>
      </c>
      <c r="H164" s="90">
        <v>1</v>
      </c>
      <c r="I164" s="28">
        <f t="shared" si="13"/>
        <v>0</v>
      </c>
      <c r="K164"/>
      <c r="L164"/>
    </row>
    <row r="165" spans="1:12" ht="15.5" x14ac:dyDescent="0.35">
      <c r="A165" s="33">
        <v>108</v>
      </c>
      <c r="B165" s="95">
        <v>12.819999999999999</v>
      </c>
      <c r="C165" s="11">
        <v>13</v>
      </c>
      <c r="E165" s="90">
        <v>11.6</v>
      </c>
      <c r="F165" s="90">
        <v>1</v>
      </c>
      <c r="H165" s="90">
        <v>1.1000000000000001</v>
      </c>
      <c r="I165" s="28">
        <f t="shared" si="13"/>
        <v>0</v>
      </c>
      <c r="K165"/>
      <c r="L165"/>
    </row>
    <row r="166" spans="1:12" ht="15.5" x14ac:dyDescent="0.35">
      <c r="A166" s="33">
        <v>109</v>
      </c>
      <c r="B166" s="95">
        <v>13.52</v>
      </c>
      <c r="C166" s="11">
        <v>13.5</v>
      </c>
      <c r="E166" s="90">
        <v>14.4</v>
      </c>
      <c r="F166" s="90">
        <v>1</v>
      </c>
      <c r="H166" s="90">
        <v>1.4</v>
      </c>
      <c r="I166" s="28">
        <f t="shared" si="13"/>
        <v>0</v>
      </c>
      <c r="K166"/>
      <c r="L166"/>
    </row>
    <row r="167" spans="1:12" ht="15.5" x14ac:dyDescent="0.35">
      <c r="A167" s="33">
        <v>110</v>
      </c>
      <c r="B167" s="95">
        <v>12.17</v>
      </c>
      <c r="C167" s="11">
        <v>12</v>
      </c>
      <c r="E167" s="90">
        <v>10.5</v>
      </c>
      <c r="F167" s="90">
        <v>1</v>
      </c>
      <c r="H167" s="90">
        <v>1</v>
      </c>
      <c r="I167" s="28">
        <f t="shared" si="13"/>
        <v>0</v>
      </c>
      <c r="K167"/>
      <c r="L167"/>
    </row>
    <row r="168" spans="1:12" ht="15.5" x14ac:dyDescent="0.35">
      <c r="A168" s="33">
        <v>111</v>
      </c>
      <c r="B168" s="95">
        <v>12.08</v>
      </c>
      <c r="C168" s="11">
        <v>12</v>
      </c>
      <c r="E168" s="90">
        <v>9.6</v>
      </c>
      <c r="F168" s="90">
        <v>1</v>
      </c>
      <c r="H168" s="90">
        <v>0.9</v>
      </c>
      <c r="I168" s="28">
        <f t="shared" si="13"/>
        <v>0</v>
      </c>
      <c r="K168"/>
      <c r="L168"/>
    </row>
    <row r="169" spans="1:12" ht="15.5" x14ac:dyDescent="0.35">
      <c r="A169" s="33">
        <v>112</v>
      </c>
      <c r="B169" s="95">
        <v>12.57</v>
      </c>
      <c r="C169" s="11">
        <v>12.5</v>
      </c>
      <c r="E169" s="90">
        <v>10.3</v>
      </c>
      <c r="F169" s="90">
        <v>1</v>
      </c>
      <c r="H169" s="90">
        <v>0.9</v>
      </c>
      <c r="I169" s="28">
        <f t="shared" si="13"/>
        <v>0</v>
      </c>
      <c r="K169"/>
      <c r="L169"/>
    </row>
    <row r="170" spans="1:12" ht="15.5" x14ac:dyDescent="0.35">
      <c r="A170" s="33">
        <v>113</v>
      </c>
      <c r="B170" s="95">
        <v>11.86</v>
      </c>
      <c r="C170" s="11">
        <v>12</v>
      </c>
      <c r="E170" s="90">
        <v>9.9</v>
      </c>
      <c r="F170" s="90">
        <v>1</v>
      </c>
      <c r="H170" s="90">
        <v>1.2</v>
      </c>
      <c r="I170" s="28">
        <f t="shared" si="13"/>
        <v>0</v>
      </c>
      <c r="K170"/>
      <c r="L170"/>
    </row>
    <row r="171" spans="1:12" ht="15.5" x14ac:dyDescent="0.35">
      <c r="A171" s="33">
        <v>114</v>
      </c>
      <c r="B171" s="95">
        <v>13.15</v>
      </c>
      <c r="C171" s="11">
        <v>13</v>
      </c>
      <c r="E171" s="90">
        <v>11.3</v>
      </c>
      <c r="F171" s="90">
        <v>1</v>
      </c>
      <c r="H171" s="90">
        <v>0.9</v>
      </c>
      <c r="I171" s="28">
        <f t="shared" si="13"/>
        <v>0</v>
      </c>
      <c r="K171"/>
      <c r="L171"/>
    </row>
    <row r="172" spans="1:12" ht="15.5" x14ac:dyDescent="0.35">
      <c r="A172" s="33">
        <v>115</v>
      </c>
      <c r="B172" s="95">
        <v>12.58</v>
      </c>
      <c r="C172" s="11">
        <v>12.5</v>
      </c>
      <c r="E172" s="90">
        <v>11</v>
      </c>
      <c r="F172" s="90">
        <v>1</v>
      </c>
      <c r="H172" s="90">
        <v>1.1000000000000001</v>
      </c>
      <c r="I172" s="28">
        <f t="shared" si="13"/>
        <v>0</v>
      </c>
      <c r="K172"/>
      <c r="L172"/>
    </row>
    <row r="173" spans="1:12" ht="15.5" x14ac:dyDescent="0.35">
      <c r="A173" s="33">
        <v>116</v>
      </c>
      <c r="B173" s="95">
        <v>12.32</v>
      </c>
      <c r="C173" s="11">
        <v>12.5</v>
      </c>
      <c r="E173" s="90">
        <v>11.9</v>
      </c>
      <c r="F173" s="90">
        <v>1</v>
      </c>
      <c r="H173" s="90">
        <v>1</v>
      </c>
      <c r="I173" s="28">
        <f t="shared" si="13"/>
        <v>0</v>
      </c>
    </row>
    <row r="174" spans="1:12" ht="15.5" x14ac:dyDescent="0.35">
      <c r="A174" s="33">
        <v>117</v>
      </c>
      <c r="B174" s="95">
        <v>12.35</v>
      </c>
      <c r="C174" s="11">
        <v>12.5</v>
      </c>
      <c r="E174" s="90">
        <v>10.4</v>
      </c>
      <c r="F174" s="90">
        <v>1</v>
      </c>
      <c r="H174" s="90">
        <v>0.6</v>
      </c>
      <c r="I174" s="28">
        <f t="shared" si="13"/>
        <v>0</v>
      </c>
    </row>
    <row r="175" spans="1:12" ht="15.5" x14ac:dyDescent="0.35">
      <c r="A175" s="33">
        <v>118</v>
      </c>
      <c r="B175" s="95">
        <v>12.07</v>
      </c>
      <c r="C175" s="11">
        <v>12</v>
      </c>
      <c r="E175" s="90">
        <v>9.6</v>
      </c>
      <c r="F175" s="90">
        <v>1</v>
      </c>
      <c r="H175" s="90">
        <v>0.7</v>
      </c>
      <c r="I175" s="28">
        <f t="shared" si="13"/>
        <v>0</v>
      </c>
    </row>
    <row r="176" spans="1:12" ht="15.5" x14ac:dyDescent="0.35">
      <c r="A176" s="33">
        <v>119</v>
      </c>
      <c r="B176" s="95">
        <v>12.05</v>
      </c>
      <c r="C176" s="11">
        <v>12</v>
      </c>
      <c r="E176" s="90">
        <v>11</v>
      </c>
      <c r="F176" s="90">
        <v>1</v>
      </c>
      <c r="H176" s="90">
        <v>0.6</v>
      </c>
      <c r="I176" s="28">
        <f t="shared" si="13"/>
        <v>0</v>
      </c>
    </row>
    <row r="177" spans="1:9" ht="15.5" x14ac:dyDescent="0.35">
      <c r="A177" s="33">
        <v>120</v>
      </c>
      <c r="B177" s="95">
        <v>12.59</v>
      </c>
      <c r="C177" s="11">
        <v>12.5</v>
      </c>
      <c r="E177" s="90">
        <v>12.3</v>
      </c>
      <c r="F177" s="90">
        <v>1</v>
      </c>
      <c r="H177" s="90">
        <v>0.8</v>
      </c>
      <c r="I177" s="28">
        <f t="shared" si="13"/>
        <v>0</v>
      </c>
    </row>
    <row r="178" spans="1:9" ht="15.5" x14ac:dyDescent="0.35">
      <c r="A178" s="33">
        <v>121</v>
      </c>
      <c r="B178" s="95">
        <v>12.43</v>
      </c>
      <c r="C178" s="11">
        <v>12.5</v>
      </c>
      <c r="E178" s="90">
        <v>10</v>
      </c>
      <c r="F178" s="90">
        <v>1</v>
      </c>
      <c r="H178" s="90">
        <v>0.9</v>
      </c>
      <c r="I178" s="28">
        <f t="shared" si="13"/>
        <v>0</v>
      </c>
    </row>
    <row r="179" spans="1:9" ht="15.5" x14ac:dyDescent="0.35">
      <c r="A179" s="33">
        <v>122</v>
      </c>
      <c r="B179" s="95">
        <v>12.370000000000001</v>
      </c>
      <c r="C179" s="11">
        <v>12.5</v>
      </c>
      <c r="E179" s="90">
        <v>10.4</v>
      </c>
      <c r="F179" s="90">
        <v>1</v>
      </c>
      <c r="H179" s="90">
        <v>0.6</v>
      </c>
      <c r="I179" s="28">
        <f t="shared" si="13"/>
        <v>0</v>
      </c>
    </row>
    <row r="180" spans="1:9" ht="15.5" x14ac:dyDescent="0.35">
      <c r="A180" s="33">
        <v>123</v>
      </c>
      <c r="B180" s="95">
        <v>12.52</v>
      </c>
      <c r="C180" s="11">
        <v>12.5</v>
      </c>
      <c r="E180" s="90">
        <v>11.6</v>
      </c>
      <c r="F180" s="90">
        <v>1</v>
      </c>
      <c r="H180" s="90">
        <v>1</v>
      </c>
      <c r="I180" s="28">
        <f t="shared" si="13"/>
        <v>0</v>
      </c>
    </row>
    <row r="181" spans="1:9" ht="15.5" x14ac:dyDescent="0.35">
      <c r="A181" s="33">
        <v>124</v>
      </c>
      <c r="B181" s="95">
        <v>12.4</v>
      </c>
      <c r="C181" s="11">
        <v>12.5</v>
      </c>
      <c r="E181" s="90">
        <v>10.6</v>
      </c>
      <c r="F181" s="90">
        <v>1</v>
      </c>
      <c r="H181" s="90">
        <v>0.7</v>
      </c>
      <c r="I181" s="28">
        <f t="shared" si="13"/>
        <v>0</v>
      </c>
    </row>
    <row r="182" spans="1:9" ht="15.5" x14ac:dyDescent="0.35">
      <c r="A182" s="33">
        <v>125</v>
      </c>
      <c r="B182" s="95">
        <v>12.819999999999999</v>
      </c>
      <c r="C182" s="11">
        <v>13</v>
      </c>
      <c r="E182" s="90">
        <v>12.3</v>
      </c>
      <c r="F182" s="90">
        <v>1</v>
      </c>
      <c r="H182" s="90">
        <v>0.5</v>
      </c>
      <c r="I182" s="28">
        <f t="shared" si="13"/>
        <v>0</v>
      </c>
    </row>
    <row r="183" spans="1:9" ht="15.5" x14ac:dyDescent="0.35">
      <c r="A183" s="33">
        <v>126</v>
      </c>
      <c r="B183" s="95">
        <v>11.27</v>
      </c>
      <c r="C183" s="11">
        <v>11.5</v>
      </c>
      <c r="E183" s="90">
        <v>10.6</v>
      </c>
      <c r="F183" s="90">
        <v>1</v>
      </c>
      <c r="H183" s="90">
        <v>0.5</v>
      </c>
      <c r="I183" s="56">
        <f t="shared" si="13"/>
        <v>0</v>
      </c>
    </row>
    <row r="184" spans="1:9" ht="15.5" x14ac:dyDescent="0.35">
      <c r="A184" s="33">
        <v>127</v>
      </c>
      <c r="B184" s="95">
        <v>12.25</v>
      </c>
      <c r="C184" s="11">
        <v>12</v>
      </c>
      <c r="E184" s="90">
        <v>10.5</v>
      </c>
      <c r="F184" s="90">
        <v>1</v>
      </c>
      <c r="H184" s="90">
        <v>0.4</v>
      </c>
      <c r="I184" s="56">
        <f t="shared" si="13"/>
        <v>0</v>
      </c>
    </row>
    <row r="185" spans="1:9" ht="15.5" x14ac:dyDescent="0.35">
      <c r="A185" s="33">
        <v>128</v>
      </c>
      <c r="B185" s="95">
        <v>12.85</v>
      </c>
      <c r="C185" s="11">
        <v>13</v>
      </c>
      <c r="E185" s="90">
        <v>11.2</v>
      </c>
      <c r="F185" s="90">
        <v>1</v>
      </c>
      <c r="H185" s="90">
        <v>0.4</v>
      </c>
      <c r="I185" s="56">
        <f t="shared" si="13"/>
        <v>0</v>
      </c>
    </row>
    <row r="186" spans="1:9" ht="15.5" x14ac:dyDescent="0.35">
      <c r="A186" s="33">
        <v>129</v>
      </c>
      <c r="B186" s="95">
        <v>12.32</v>
      </c>
      <c r="C186" s="11">
        <v>12.5</v>
      </c>
      <c r="E186" s="90">
        <v>10.7</v>
      </c>
      <c r="F186" s="90">
        <v>1</v>
      </c>
      <c r="H186" s="90">
        <v>0.7</v>
      </c>
      <c r="I186" s="56">
        <f t="shared" si="13"/>
        <v>0</v>
      </c>
    </row>
    <row r="187" spans="1:9" ht="15.5" x14ac:dyDescent="0.35">
      <c r="A187" s="33">
        <v>130</v>
      </c>
      <c r="B187" s="95">
        <v>13.030000000000001</v>
      </c>
      <c r="C187" s="11">
        <v>13</v>
      </c>
      <c r="E187" s="90">
        <v>12.1</v>
      </c>
      <c r="F187" s="90">
        <v>1</v>
      </c>
      <c r="H187" s="90">
        <v>0.8</v>
      </c>
      <c r="I187" s="56">
        <f t="shared" si="13"/>
        <v>0</v>
      </c>
    </row>
    <row r="188" spans="1:9" ht="15.5" x14ac:dyDescent="0.35">
      <c r="A188" s="33">
        <v>131</v>
      </c>
      <c r="B188" s="95">
        <v>13.419999999999998</v>
      </c>
      <c r="C188" s="11">
        <v>13.5</v>
      </c>
      <c r="E188" s="90">
        <v>13.3</v>
      </c>
      <c r="F188" s="90">
        <v>1</v>
      </c>
      <c r="H188" s="90">
        <v>0.8</v>
      </c>
      <c r="I188" s="56">
        <f t="shared" si="13"/>
        <v>0</v>
      </c>
    </row>
    <row r="189" spans="1:9" ht="15.5" x14ac:dyDescent="0.35">
      <c r="A189" s="33">
        <v>132</v>
      </c>
      <c r="B189" s="95">
        <v>13.05</v>
      </c>
      <c r="C189" s="11">
        <v>13</v>
      </c>
      <c r="E189" s="90">
        <v>11.8</v>
      </c>
      <c r="F189" s="90">
        <v>1</v>
      </c>
      <c r="H189" s="90">
        <v>0.5</v>
      </c>
      <c r="I189" s="56">
        <f t="shared" si="13"/>
        <v>0</v>
      </c>
    </row>
    <row r="190" spans="1:9" ht="15.5" x14ac:dyDescent="0.35">
      <c r="A190" s="33">
        <v>133</v>
      </c>
      <c r="B190" s="95">
        <v>12.32</v>
      </c>
      <c r="C190" s="11">
        <v>12.5</v>
      </c>
      <c r="E190" s="90">
        <v>11</v>
      </c>
      <c r="F190" s="90">
        <v>1</v>
      </c>
      <c r="H190" s="90">
        <v>0.8</v>
      </c>
      <c r="I190" s="56">
        <f t="shared" si="13"/>
        <v>0</v>
      </c>
    </row>
    <row r="191" spans="1:9" ht="15.5" x14ac:dyDescent="0.35">
      <c r="A191" s="33">
        <v>134</v>
      </c>
      <c r="B191" s="95">
        <v>13.309999999999999</v>
      </c>
      <c r="C191" s="11">
        <v>13.5</v>
      </c>
      <c r="E191" s="90">
        <v>13.2</v>
      </c>
      <c r="F191" s="90">
        <v>1</v>
      </c>
      <c r="H191" s="90">
        <v>0.7</v>
      </c>
      <c r="I191" s="56">
        <f t="shared" si="13"/>
        <v>0</v>
      </c>
    </row>
    <row r="192" spans="1:9" ht="15.5" x14ac:dyDescent="0.35">
      <c r="A192" s="33">
        <v>135</v>
      </c>
      <c r="B192" s="95">
        <v>11.99</v>
      </c>
      <c r="C192" s="11">
        <v>12</v>
      </c>
      <c r="E192" s="90">
        <v>9.3000000000000007</v>
      </c>
      <c r="F192" s="90">
        <v>1</v>
      </c>
      <c r="H192" s="90">
        <v>0.8</v>
      </c>
      <c r="I192" s="56">
        <f t="shared" si="13"/>
        <v>0</v>
      </c>
    </row>
    <row r="193" spans="1:9" ht="15.5" x14ac:dyDescent="0.35">
      <c r="A193" s="33">
        <v>136</v>
      </c>
      <c r="B193" s="95">
        <v>12.8</v>
      </c>
      <c r="C193" s="11">
        <v>13</v>
      </c>
      <c r="E193" s="90">
        <v>11</v>
      </c>
      <c r="F193" s="90">
        <v>1</v>
      </c>
      <c r="H193" s="90">
        <v>0.4</v>
      </c>
      <c r="I193" s="56">
        <f t="shared" si="13"/>
        <v>0</v>
      </c>
    </row>
    <row r="194" spans="1:9" ht="15.5" x14ac:dyDescent="0.35">
      <c r="A194" s="33">
        <v>137</v>
      </c>
      <c r="B194" s="95">
        <v>11.8</v>
      </c>
      <c r="C194" s="11">
        <v>12</v>
      </c>
      <c r="E194" s="90">
        <v>9.1999999999999993</v>
      </c>
      <c r="F194" s="90">
        <v>1</v>
      </c>
      <c r="H194" s="90">
        <v>0.4</v>
      </c>
      <c r="I194" s="56">
        <f t="shared" si="13"/>
        <v>0</v>
      </c>
    </row>
    <row r="195" spans="1:9" ht="15.5" x14ac:dyDescent="0.35">
      <c r="A195" s="33">
        <v>138</v>
      </c>
      <c r="B195" s="95">
        <v>12.01</v>
      </c>
      <c r="C195" s="11">
        <v>12</v>
      </c>
      <c r="E195" s="90">
        <v>10.199999999999999</v>
      </c>
      <c r="F195" s="90">
        <v>1</v>
      </c>
      <c r="H195" s="90">
        <v>0.8</v>
      </c>
      <c r="I195" s="56">
        <f t="shared" si="13"/>
        <v>0</v>
      </c>
    </row>
    <row r="196" spans="1:9" ht="15.5" x14ac:dyDescent="0.35">
      <c r="A196" s="33">
        <v>139</v>
      </c>
      <c r="B196" s="95">
        <v>13.49</v>
      </c>
      <c r="C196" s="11">
        <v>13.5</v>
      </c>
      <c r="E196" s="90">
        <v>13.1</v>
      </c>
      <c r="F196" s="90">
        <v>1</v>
      </c>
      <c r="H196" s="90">
        <v>0.8</v>
      </c>
      <c r="I196" s="56">
        <f t="shared" si="13"/>
        <v>0</v>
      </c>
    </row>
    <row r="197" spans="1:9" ht="15.5" x14ac:dyDescent="0.35">
      <c r="A197" s="33">
        <v>140</v>
      </c>
      <c r="B197" s="95">
        <v>12.45</v>
      </c>
      <c r="C197" s="11">
        <v>12.5</v>
      </c>
      <c r="E197" s="90">
        <v>10</v>
      </c>
      <c r="F197" s="90">
        <v>1</v>
      </c>
      <c r="H197" s="90">
        <v>0.6</v>
      </c>
      <c r="I197" s="56">
        <f t="shared" si="13"/>
        <v>0</v>
      </c>
    </row>
    <row r="198" spans="1:9" ht="15.5" x14ac:dyDescent="0.35">
      <c r="A198" s="33">
        <v>141</v>
      </c>
      <c r="B198" s="95">
        <v>11.7</v>
      </c>
      <c r="C198" s="11">
        <v>11.5</v>
      </c>
      <c r="E198" s="90">
        <v>9</v>
      </c>
      <c r="F198" s="90">
        <v>1</v>
      </c>
      <c r="H198" s="90">
        <v>0.4</v>
      </c>
      <c r="I198" s="56">
        <f t="shared" si="13"/>
        <v>0</v>
      </c>
    </row>
    <row r="199" spans="1:9" ht="15.5" x14ac:dyDescent="0.35">
      <c r="A199" s="33">
        <v>142</v>
      </c>
      <c r="B199" s="95">
        <v>13.39</v>
      </c>
      <c r="C199" s="11">
        <v>13.5</v>
      </c>
      <c r="E199" s="90">
        <v>11.6</v>
      </c>
      <c r="F199" s="90">
        <v>1</v>
      </c>
      <c r="H199" s="90">
        <v>0.6</v>
      </c>
      <c r="I199" s="56">
        <f t="shared" si="13"/>
        <v>0</v>
      </c>
    </row>
    <row r="200" spans="1:9" ht="15.5" x14ac:dyDescent="0.35">
      <c r="A200" s="33">
        <v>143</v>
      </c>
      <c r="B200" s="95">
        <v>13.3</v>
      </c>
      <c r="C200" s="11">
        <v>13.5</v>
      </c>
      <c r="E200" s="90">
        <v>13.6</v>
      </c>
      <c r="F200" s="90">
        <v>1</v>
      </c>
      <c r="H200" s="90">
        <v>1</v>
      </c>
      <c r="I200" s="56">
        <f t="shared" si="13"/>
        <v>0</v>
      </c>
    </row>
    <row r="201" spans="1:9" ht="15.5" x14ac:dyDescent="0.35">
      <c r="A201" s="33">
        <v>144</v>
      </c>
      <c r="B201" s="95">
        <v>12.07</v>
      </c>
      <c r="C201" s="11">
        <v>12</v>
      </c>
      <c r="E201" s="90">
        <v>9.6999999999999993</v>
      </c>
      <c r="F201" s="90">
        <v>1</v>
      </c>
      <c r="H201" s="90">
        <v>0.8</v>
      </c>
      <c r="I201" s="56">
        <f t="shared" si="13"/>
        <v>0</v>
      </c>
    </row>
    <row r="202" spans="1:9" ht="15.5" x14ac:dyDescent="0.35">
      <c r="A202" s="33">
        <v>145</v>
      </c>
      <c r="B202" s="95">
        <v>11.870000000000001</v>
      </c>
      <c r="C202" s="11">
        <v>12</v>
      </c>
      <c r="E202" s="90">
        <v>9.6</v>
      </c>
      <c r="F202" s="90">
        <v>1</v>
      </c>
      <c r="H202" s="90">
        <v>0.6</v>
      </c>
      <c r="I202" s="56">
        <f t="shared" si="13"/>
        <v>0</v>
      </c>
    </row>
    <row r="203" spans="1:9" ht="15.5" x14ac:dyDescent="0.35">
      <c r="A203" s="33">
        <v>146</v>
      </c>
      <c r="B203" s="95">
        <v>12.85</v>
      </c>
      <c r="C203" s="11">
        <v>13</v>
      </c>
      <c r="E203" s="90">
        <v>11.7</v>
      </c>
      <c r="F203" s="90">
        <v>1</v>
      </c>
      <c r="H203" s="90">
        <v>0.7</v>
      </c>
      <c r="I203" s="56">
        <f t="shared" si="13"/>
        <v>0</v>
      </c>
    </row>
    <row r="204" spans="1:9" ht="15.5" x14ac:dyDescent="0.35">
      <c r="A204" s="33">
        <v>147</v>
      </c>
      <c r="B204" s="95">
        <v>12.61</v>
      </c>
      <c r="C204" s="11">
        <v>12.5</v>
      </c>
      <c r="E204" s="90">
        <v>11.3</v>
      </c>
      <c r="F204" s="90">
        <v>1</v>
      </c>
      <c r="H204" s="90">
        <v>0.7</v>
      </c>
      <c r="I204" s="56">
        <f t="shared" si="13"/>
        <v>0</v>
      </c>
    </row>
    <row r="205" spans="1:9" ht="15.5" x14ac:dyDescent="0.35">
      <c r="A205" s="33">
        <v>148</v>
      </c>
      <c r="B205" s="95">
        <v>12.35</v>
      </c>
      <c r="C205" s="11">
        <v>12.5</v>
      </c>
      <c r="E205" s="90">
        <v>11.1</v>
      </c>
      <c r="F205" s="90">
        <v>1</v>
      </c>
      <c r="H205" s="90">
        <v>0.7</v>
      </c>
      <c r="I205" s="56">
        <f t="shared" si="13"/>
        <v>0</v>
      </c>
    </row>
    <row r="206" spans="1:9" ht="15.5" x14ac:dyDescent="0.35">
      <c r="A206" s="33">
        <v>149</v>
      </c>
      <c r="B206" s="95">
        <v>13.169999999999998</v>
      </c>
      <c r="C206" s="11">
        <v>13</v>
      </c>
      <c r="E206" s="90">
        <v>12.9</v>
      </c>
      <c r="F206" s="90">
        <v>1</v>
      </c>
      <c r="H206" s="90">
        <v>0.6</v>
      </c>
      <c r="I206" s="56">
        <f t="shared" si="13"/>
        <v>0</v>
      </c>
    </row>
    <row r="207" spans="1:9" ht="15.5" x14ac:dyDescent="0.35">
      <c r="A207" s="33">
        <v>150</v>
      </c>
      <c r="B207" s="95">
        <v>12.370000000000001</v>
      </c>
      <c r="C207" s="11">
        <v>12.5</v>
      </c>
      <c r="E207" s="90">
        <v>11.2</v>
      </c>
      <c r="F207" s="90">
        <v>1</v>
      </c>
      <c r="H207" s="90">
        <v>0.4</v>
      </c>
      <c r="I207" s="56">
        <f t="shared" si="13"/>
        <v>0</v>
      </c>
    </row>
    <row r="208" spans="1:9" ht="15.5" x14ac:dyDescent="0.35">
      <c r="A208" s="33">
        <v>151</v>
      </c>
      <c r="B208" s="95">
        <v>11.89</v>
      </c>
      <c r="C208" s="11">
        <v>12</v>
      </c>
      <c r="E208" s="90">
        <v>9.1999999999999993</v>
      </c>
      <c r="F208" s="90">
        <v>1</v>
      </c>
      <c r="H208" s="90">
        <v>0.4</v>
      </c>
      <c r="I208" s="56">
        <f t="shared" si="13"/>
        <v>0</v>
      </c>
    </row>
    <row r="209" spans="1:9" ht="15.5" x14ac:dyDescent="0.35">
      <c r="A209" s="33">
        <v>152</v>
      </c>
      <c r="B209" s="95">
        <v>12.98</v>
      </c>
      <c r="C209" s="11">
        <v>13</v>
      </c>
      <c r="E209" s="90">
        <v>12.7</v>
      </c>
      <c r="F209" s="90">
        <v>1</v>
      </c>
      <c r="H209" s="90">
        <v>1</v>
      </c>
      <c r="I209" s="56">
        <f t="shared" si="13"/>
        <v>0</v>
      </c>
    </row>
    <row r="210" spans="1:9" ht="15.5" x14ac:dyDescent="0.35">
      <c r="A210" s="33">
        <v>153</v>
      </c>
      <c r="B210" s="95">
        <v>10.73</v>
      </c>
      <c r="C210" s="11">
        <v>10.5</v>
      </c>
      <c r="E210" s="90">
        <v>7.7</v>
      </c>
      <c r="F210" s="90">
        <v>1</v>
      </c>
      <c r="H210" s="90">
        <v>0.8</v>
      </c>
      <c r="I210" s="56">
        <f t="shared" si="13"/>
        <v>0</v>
      </c>
    </row>
    <row r="211" spans="1:9" ht="15.5" x14ac:dyDescent="0.35">
      <c r="A211" s="33">
        <v>154</v>
      </c>
      <c r="B211" s="95">
        <v>12.459999999999999</v>
      </c>
      <c r="C211" s="11">
        <v>12.5</v>
      </c>
      <c r="E211" s="90">
        <v>11.6</v>
      </c>
      <c r="F211" s="90">
        <v>1</v>
      </c>
      <c r="H211" s="90">
        <v>1.3</v>
      </c>
      <c r="I211" s="56">
        <f t="shared" si="13"/>
        <v>0</v>
      </c>
    </row>
    <row r="212" spans="1:9" ht="15.5" x14ac:dyDescent="0.35">
      <c r="A212" s="33">
        <v>155</v>
      </c>
      <c r="B212" s="95">
        <v>11.57</v>
      </c>
      <c r="C212" s="11">
        <v>11.5</v>
      </c>
      <c r="E212" s="90">
        <v>9.8000000000000007</v>
      </c>
      <c r="F212" s="90">
        <v>1</v>
      </c>
      <c r="H212" s="90">
        <v>1.2</v>
      </c>
      <c r="I212" s="56">
        <f t="shared" si="13"/>
        <v>0</v>
      </c>
    </row>
    <row r="213" spans="1:9" ht="15.5" x14ac:dyDescent="0.35">
      <c r="A213" s="33">
        <v>156</v>
      </c>
      <c r="B213" s="95">
        <v>11.93</v>
      </c>
      <c r="C213" s="11">
        <v>12</v>
      </c>
      <c r="E213" s="90">
        <v>10</v>
      </c>
      <c r="F213" s="90">
        <v>1</v>
      </c>
      <c r="H213" s="90">
        <v>1.2</v>
      </c>
      <c r="I213" s="56">
        <f t="shared" si="13"/>
        <v>0</v>
      </c>
    </row>
    <row r="214" spans="1:9" ht="15.5" x14ac:dyDescent="0.35">
      <c r="A214" s="33">
        <v>157</v>
      </c>
      <c r="B214" s="95">
        <v>11.809999999999999</v>
      </c>
      <c r="C214" s="11">
        <v>12</v>
      </c>
      <c r="E214" s="90">
        <v>11.1</v>
      </c>
      <c r="F214" s="90">
        <v>1</v>
      </c>
      <c r="H214" s="90">
        <v>1.2</v>
      </c>
      <c r="I214" s="56">
        <f t="shared" si="13"/>
        <v>0</v>
      </c>
    </row>
    <row r="215" spans="1:9" ht="15.5" x14ac:dyDescent="0.35">
      <c r="A215" s="33">
        <v>158</v>
      </c>
      <c r="B215" s="95">
        <v>11.940000000000001</v>
      </c>
      <c r="C215" s="11">
        <v>12</v>
      </c>
      <c r="E215" s="90">
        <v>9.5</v>
      </c>
      <c r="F215" s="90">
        <v>1</v>
      </c>
      <c r="H215" s="90">
        <v>0.9</v>
      </c>
      <c r="I215" s="56">
        <f t="shared" si="13"/>
        <v>0</v>
      </c>
    </row>
    <row r="216" spans="1:9" ht="15.5" x14ac:dyDescent="0.35">
      <c r="A216" s="33">
        <v>159</v>
      </c>
      <c r="B216" s="95">
        <v>11.74</v>
      </c>
      <c r="C216" s="11">
        <v>11.5</v>
      </c>
      <c r="E216" s="90">
        <v>9.6999999999999993</v>
      </c>
      <c r="F216" s="90">
        <v>1</v>
      </c>
      <c r="H216" s="90">
        <v>0.4</v>
      </c>
      <c r="I216" s="56">
        <f t="shared" si="13"/>
        <v>0</v>
      </c>
    </row>
    <row r="217" spans="1:9" ht="15.5" x14ac:dyDescent="0.35">
      <c r="A217" s="33">
        <v>160</v>
      </c>
      <c r="B217" s="95">
        <v>12.2</v>
      </c>
      <c r="C217" s="11">
        <v>12</v>
      </c>
      <c r="E217" s="90">
        <v>11.4</v>
      </c>
      <c r="F217" s="90">
        <v>1</v>
      </c>
      <c r="H217" s="90">
        <v>0.4</v>
      </c>
      <c r="I217" s="56">
        <f t="shared" si="13"/>
        <v>0</v>
      </c>
    </row>
    <row r="218" spans="1:9" ht="15.5" x14ac:dyDescent="0.35">
      <c r="A218" s="33">
        <v>161</v>
      </c>
      <c r="B218" s="95">
        <v>12.02</v>
      </c>
      <c r="C218" s="11">
        <v>12</v>
      </c>
      <c r="E218" s="90">
        <v>9</v>
      </c>
      <c r="F218" s="90">
        <v>1</v>
      </c>
      <c r="H218" s="90">
        <v>0.7</v>
      </c>
      <c r="I218" s="56">
        <f t="shared" si="13"/>
        <v>0</v>
      </c>
    </row>
    <row r="219" spans="1:9" ht="15.5" x14ac:dyDescent="0.35">
      <c r="A219" s="33">
        <v>162</v>
      </c>
      <c r="B219" s="95">
        <v>12.22</v>
      </c>
      <c r="C219" s="11">
        <v>12</v>
      </c>
      <c r="E219" s="90">
        <v>10</v>
      </c>
      <c r="F219" s="90">
        <v>1</v>
      </c>
      <c r="H219" s="90">
        <v>0.6</v>
      </c>
      <c r="I219" s="56">
        <f t="shared" si="13"/>
        <v>0</v>
      </c>
    </row>
    <row r="220" spans="1:9" ht="15.5" x14ac:dyDescent="0.35">
      <c r="A220" s="33">
        <v>163</v>
      </c>
      <c r="B220" s="95">
        <v>12.6</v>
      </c>
      <c r="C220" s="11">
        <v>12.5</v>
      </c>
      <c r="E220" s="90">
        <v>11.2</v>
      </c>
      <c r="F220" s="90">
        <v>1</v>
      </c>
      <c r="H220" s="90">
        <v>0.6</v>
      </c>
      <c r="I220" s="56">
        <f t="shared" si="13"/>
        <v>0</v>
      </c>
    </row>
    <row r="221" spans="1:9" ht="15.5" x14ac:dyDescent="0.35">
      <c r="A221" s="33">
        <v>164</v>
      </c>
      <c r="B221" s="95">
        <v>12.129999999999999</v>
      </c>
      <c r="C221" s="11">
        <v>12</v>
      </c>
      <c r="E221" s="90">
        <v>10.4</v>
      </c>
      <c r="F221" s="90">
        <v>1</v>
      </c>
      <c r="H221" s="90">
        <v>0.8</v>
      </c>
      <c r="I221" s="56">
        <f t="shared" si="13"/>
        <v>0</v>
      </c>
    </row>
    <row r="222" spans="1:9" ht="15.5" x14ac:dyDescent="0.35">
      <c r="A222" s="33">
        <v>165</v>
      </c>
      <c r="B222" s="95">
        <v>12.120000000000001</v>
      </c>
      <c r="C222" s="11">
        <v>12</v>
      </c>
      <c r="E222" s="90">
        <v>9.6</v>
      </c>
      <c r="F222" s="90">
        <v>1</v>
      </c>
      <c r="H222" s="90">
        <v>0.4</v>
      </c>
      <c r="I222" s="56">
        <f t="shared" ref="I222:I257" si="14">IF(F222=2,H222*100/E222,)</f>
        <v>0</v>
      </c>
    </row>
    <row r="223" spans="1:9" ht="15.5" x14ac:dyDescent="0.35">
      <c r="A223" s="33">
        <v>166</v>
      </c>
      <c r="B223" s="95">
        <v>12.76</v>
      </c>
      <c r="C223" s="11">
        <v>13</v>
      </c>
      <c r="E223" s="90">
        <v>11</v>
      </c>
      <c r="F223" s="90">
        <v>1</v>
      </c>
      <c r="H223" s="90">
        <v>0.5</v>
      </c>
      <c r="I223" s="56">
        <f t="shared" si="14"/>
        <v>0</v>
      </c>
    </row>
    <row r="224" spans="1:9" ht="15.5" x14ac:dyDescent="0.35">
      <c r="A224" s="33">
        <v>167</v>
      </c>
      <c r="B224" s="95">
        <v>12.77</v>
      </c>
      <c r="C224" s="11">
        <v>13</v>
      </c>
      <c r="E224" s="90">
        <v>11.4</v>
      </c>
      <c r="F224" s="90">
        <v>1</v>
      </c>
      <c r="H224" s="90">
        <v>0.8</v>
      </c>
      <c r="I224" s="56">
        <f t="shared" si="14"/>
        <v>0</v>
      </c>
    </row>
    <row r="225" spans="1:9" ht="15.5" x14ac:dyDescent="0.35">
      <c r="A225" s="33">
        <v>168</v>
      </c>
      <c r="B225" s="95">
        <v>12.45</v>
      </c>
      <c r="C225" s="11">
        <v>12.5</v>
      </c>
      <c r="E225" s="90">
        <v>10.5</v>
      </c>
      <c r="F225" s="90">
        <v>1</v>
      </c>
      <c r="H225" s="90">
        <v>0.7</v>
      </c>
      <c r="I225" s="56">
        <f t="shared" si="14"/>
        <v>0</v>
      </c>
    </row>
    <row r="226" spans="1:9" ht="15.5" x14ac:dyDescent="0.35">
      <c r="A226" s="33">
        <v>169</v>
      </c>
      <c r="B226" s="95">
        <v>12.35</v>
      </c>
      <c r="C226" s="11">
        <v>12.5</v>
      </c>
      <c r="E226" s="90">
        <v>10</v>
      </c>
      <c r="F226" s="90">
        <v>1</v>
      </c>
      <c r="H226" s="90">
        <v>0.9</v>
      </c>
      <c r="I226" s="56">
        <f t="shared" si="14"/>
        <v>0</v>
      </c>
    </row>
    <row r="227" spans="1:9" ht="15.5" x14ac:dyDescent="0.35">
      <c r="A227" s="33">
        <v>170</v>
      </c>
      <c r="B227" s="95">
        <v>12.8</v>
      </c>
      <c r="C227" s="11">
        <v>13</v>
      </c>
      <c r="E227" s="90">
        <v>11.4</v>
      </c>
      <c r="F227" s="90">
        <v>1</v>
      </c>
      <c r="H227" s="90">
        <v>0.5</v>
      </c>
      <c r="I227" s="56">
        <f t="shared" si="14"/>
        <v>0</v>
      </c>
    </row>
    <row r="228" spans="1:9" ht="15.5" x14ac:dyDescent="0.35">
      <c r="A228" s="33">
        <v>171</v>
      </c>
      <c r="B228" s="95">
        <v>11.99</v>
      </c>
      <c r="C228" s="11">
        <v>12</v>
      </c>
      <c r="E228" s="90">
        <v>10.7</v>
      </c>
      <c r="F228" s="90">
        <v>1</v>
      </c>
      <c r="H228" s="90">
        <v>0.7</v>
      </c>
      <c r="I228" s="56">
        <f t="shared" si="14"/>
        <v>0</v>
      </c>
    </row>
    <row r="229" spans="1:9" ht="15.5" x14ac:dyDescent="0.35">
      <c r="A229" s="33">
        <v>172</v>
      </c>
      <c r="B229" s="95">
        <v>12.3</v>
      </c>
      <c r="C229" s="11">
        <v>12.5</v>
      </c>
      <c r="E229" s="90">
        <v>9.9</v>
      </c>
      <c r="F229" s="90">
        <v>1</v>
      </c>
      <c r="H229" s="90">
        <v>0.7</v>
      </c>
      <c r="I229" s="56">
        <f t="shared" si="14"/>
        <v>0</v>
      </c>
    </row>
    <row r="230" spans="1:9" ht="15.5" x14ac:dyDescent="0.35">
      <c r="A230" s="33">
        <v>173</v>
      </c>
      <c r="B230" s="95">
        <v>13.059999999999999</v>
      </c>
      <c r="C230" s="11">
        <v>13</v>
      </c>
      <c r="E230" s="90">
        <v>11.6</v>
      </c>
      <c r="F230" s="90">
        <v>1</v>
      </c>
      <c r="H230" s="90">
        <v>0.7</v>
      </c>
      <c r="I230" s="56">
        <f t="shared" si="14"/>
        <v>0</v>
      </c>
    </row>
    <row r="231" spans="1:9" ht="15.5" x14ac:dyDescent="0.35">
      <c r="A231" s="33">
        <v>174</v>
      </c>
      <c r="B231" s="95">
        <v>12.17</v>
      </c>
      <c r="C231" s="11">
        <v>12</v>
      </c>
      <c r="E231" s="90">
        <v>10.199999999999999</v>
      </c>
      <c r="F231" s="90">
        <v>1</v>
      </c>
      <c r="H231" s="90">
        <v>0.6</v>
      </c>
      <c r="I231" s="56">
        <f t="shared" si="14"/>
        <v>0</v>
      </c>
    </row>
    <row r="232" spans="1:9" ht="15.5" x14ac:dyDescent="0.35">
      <c r="A232" s="33">
        <v>175</v>
      </c>
      <c r="B232" s="95">
        <v>12.17</v>
      </c>
      <c r="C232" s="11">
        <v>12</v>
      </c>
      <c r="E232" s="90">
        <v>9.6</v>
      </c>
      <c r="F232" s="90">
        <v>1</v>
      </c>
      <c r="H232" s="90">
        <v>0.5</v>
      </c>
      <c r="I232" s="56">
        <f t="shared" si="14"/>
        <v>0</v>
      </c>
    </row>
    <row r="233" spans="1:9" ht="15.5" x14ac:dyDescent="0.35">
      <c r="A233" s="33">
        <v>176</v>
      </c>
      <c r="B233" s="95">
        <v>12.6</v>
      </c>
      <c r="C233" s="11">
        <v>12.5</v>
      </c>
      <c r="E233" s="90">
        <v>10.4</v>
      </c>
      <c r="F233" s="90">
        <v>1</v>
      </c>
      <c r="H233" s="90">
        <v>0.5</v>
      </c>
      <c r="I233" s="56">
        <f t="shared" si="14"/>
        <v>0</v>
      </c>
    </row>
    <row r="234" spans="1:9" ht="15.5" x14ac:dyDescent="0.35">
      <c r="A234" s="33">
        <v>177</v>
      </c>
      <c r="B234" s="95">
        <v>10.8</v>
      </c>
      <c r="C234" s="11">
        <v>11</v>
      </c>
      <c r="E234" s="90">
        <v>6.8</v>
      </c>
      <c r="F234" s="90">
        <v>1</v>
      </c>
      <c r="H234" s="90">
        <v>0.4</v>
      </c>
      <c r="I234" s="56">
        <f t="shared" si="14"/>
        <v>0</v>
      </c>
    </row>
    <row r="235" spans="1:9" ht="15.5" x14ac:dyDescent="0.35">
      <c r="A235" s="33">
        <v>178</v>
      </c>
      <c r="B235" s="95">
        <v>12.17</v>
      </c>
      <c r="C235" s="11">
        <v>12</v>
      </c>
      <c r="E235" s="90">
        <v>10.199999999999999</v>
      </c>
      <c r="F235" s="90">
        <v>1</v>
      </c>
      <c r="H235" s="90">
        <v>1</v>
      </c>
      <c r="I235" s="56">
        <f t="shared" si="14"/>
        <v>0</v>
      </c>
    </row>
    <row r="236" spans="1:9" ht="15.5" x14ac:dyDescent="0.35">
      <c r="A236" s="33">
        <v>179</v>
      </c>
      <c r="B236" s="95">
        <v>11.91</v>
      </c>
      <c r="C236" s="11">
        <v>12</v>
      </c>
      <c r="E236" s="90">
        <v>9.4</v>
      </c>
      <c r="F236" s="90">
        <v>1</v>
      </c>
      <c r="H236" s="90">
        <v>0.4</v>
      </c>
      <c r="I236" s="56">
        <f t="shared" si="14"/>
        <v>0</v>
      </c>
    </row>
    <row r="237" spans="1:9" ht="15.5" x14ac:dyDescent="0.35">
      <c r="A237" s="33">
        <v>180</v>
      </c>
      <c r="B237" s="95">
        <v>12.45</v>
      </c>
      <c r="C237" s="11">
        <v>12.5</v>
      </c>
      <c r="E237" s="90">
        <v>9.8000000000000007</v>
      </c>
      <c r="F237" s="90">
        <v>1</v>
      </c>
      <c r="H237" s="90">
        <v>0.7</v>
      </c>
      <c r="I237" s="56">
        <f t="shared" si="14"/>
        <v>0</v>
      </c>
    </row>
    <row r="238" spans="1:9" ht="15.5" x14ac:dyDescent="0.35">
      <c r="A238" s="33">
        <v>181</v>
      </c>
      <c r="B238" s="95">
        <v>12.17</v>
      </c>
      <c r="C238" s="11">
        <v>12</v>
      </c>
      <c r="E238" s="90">
        <v>9.6999999999999993</v>
      </c>
      <c r="F238" s="90">
        <v>1</v>
      </c>
      <c r="H238" s="90">
        <v>0.6</v>
      </c>
      <c r="I238" s="56">
        <f t="shared" si="14"/>
        <v>0</v>
      </c>
    </row>
    <row r="239" spans="1:9" ht="15.5" x14ac:dyDescent="0.35">
      <c r="A239" s="33">
        <v>182</v>
      </c>
      <c r="B239" s="95">
        <v>12.85</v>
      </c>
      <c r="C239" s="11">
        <v>13</v>
      </c>
      <c r="E239" s="90">
        <v>11.5</v>
      </c>
      <c r="F239" s="90">
        <v>1</v>
      </c>
      <c r="H239" s="90">
        <v>0.5</v>
      </c>
      <c r="I239" s="56">
        <f t="shared" si="14"/>
        <v>0</v>
      </c>
    </row>
    <row r="240" spans="1:9" ht="15.5" x14ac:dyDescent="0.35">
      <c r="A240" s="33">
        <v>183</v>
      </c>
      <c r="B240" s="95">
        <v>12.52</v>
      </c>
      <c r="C240" s="11">
        <v>12.5</v>
      </c>
      <c r="E240" s="90">
        <v>11.2</v>
      </c>
      <c r="F240" s="90">
        <v>1</v>
      </c>
      <c r="H240" s="90">
        <v>0.7</v>
      </c>
      <c r="I240" s="56">
        <f t="shared" si="14"/>
        <v>0</v>
      </c>
    </row>
    <row r="241" spans="1:9" ht="15.5" x14ac:dyDescent="0.35">
      <c r="A241" s="33">
        <v>184</v>
      </c>
      <c r="B241" s="95">
        <v>13.38</v>
      </c>
      <c r="C241" s="11">
        <v>13.5</v>
      </c>
      <c r="E241" s="90">
        <v>13.5</v>
      </c>
      <c r="F241" s="90">
        <v>1</v>
      </c>
      <c r="H241" s="90">
        <v>0.8</v>
      </c>
      <c r="I241" s="56">
        <f t="shared" si="14"/>
        <v>0</v>
      </c>
    </row>
    <row r="242" spans="1:9" ht="15.5" x14ac:dyDescent="0.35">
      <c r="A242" s="33">
        <v>185</v>
      </c>
      <c r="B242" s="95">
        <v>11.99</v>
      </c>
      <c r="C242" s="11">
        <v>12</v>
      </c>
      <c r="E242" s="90">
        <v>9.8000000000000007</v>
      </c>
      <c r="F242" s="90">
        <v>1</v>
      </c>
      <c r="H242" s="90">
        <v>0.2</v>
      </c>
      <c r="I242" s="56">
        <f t="shared" si="14"/>
        <v>0</v>
      </c>
    </row>
    <row r="243" spans="1:9" ht="15.5" x14ac:dyDescent="0.35">
      <c r="A243" s="33">
        <v>186</v>
      </c>
      <c r="B243" s="95">
        <v>12.11</v>
      </c>
      <c r="C243" s="11">
        <v>12</v>
      </c>
      <c r="E243" s="90">
        <v>11.3</v>
      </c>
      <c r="F243" s="90">
        <v>1</v>
      </c>
      <c r="H243" s="90">
        <v>0.5</v>
      </c>
      <c r="I243" s="56">
        <f t="shared" si="14"/>
        <v>0</v>
      </c>
    </row>
    <row r="244" spans="1:9" ht="15.5" x14ac:dyDescent="0.35">
      <c r="A244" s="33">
        <v>187</v>
      </c>
      <c r="B244" s="95">
        <v>12.209999999999999</v>
      </c>
      <c r="C244" s="11">
        <v>12</v>
      </c>
      <c r="E244" s="90">
        <v>10.5</v>
      </c>
      <c r="F244" s="90">
        <v>1</v>
      </c>
      <c r="H244" s="90">
        <v>0.7</v>
      </c>
      <c r="I244" s="56">
        <f t="shared" si="14"/>
        <v>0</v>
      </c>
    </row>
    <row r="245" spans="1:9" ht="15.5" x14ac:dyDescent="0.35">
      <c r="A245" s="33">
        <v>188</v>
      </c>
      <c r="B245" s="95">
        <v>12.53</v>
      </c>
      <c r="C245" s="11">
        <v>12.5</v>
      </c>
      <c r="E245" s="90">
        <v>11.5</v>
      </c>
      <c r="F245" s="90">
        <v>1</v>
      </c>
      <c r="H245" s="90">
        <v>0.7</v>
      </c>
      <c r="I245" s="56">
        <f t="shared" si="14"/>
        <v>0</v>
      </c>
    </row>
    <row r="246" spans="1:9" ht="15.5" x14ac:dyDescent="0.35">
      <c r="A246" s="33">
        <v>189</v>
      </c>
      <c r="B246" s="95">
        <v>12.290000000000001</v>
      </c>
      <c r="C246" s="11">
        <v>12.5</v>
      </c>
      <c r="E246" s="90">
        <v>9.1999999999999993</v>
      </c>
      <c r="F246" s="90">
        <v>1</v>
      </c>
      <c r="H246" s="90">
        <v>0.4</v>
      </c>
      <c r="I246" s="56">
        <f t="shared" si="14"/>
        <v>0</v>
      </c>
    </row>
    <row r="247" spans="1:9" ht="15.5" x14ac:dyDescent="0.35">
      <c r="A247" s="33">
        <v>190</v>
      </c>
      <c r="B247" s="95">
        <v>12.35</v>
      </c>
      <c r="C247" s="11">
        <v>12.5</v>
      </c>
      <c r="E247" s="90">
        <v>10.6</v>
      </c>
      <c r="F247" s="90">
        <v>1</v>
      </c>
      <c r="H247" s="90">
        <v>0.4</v>
      </c>
      <c r="I247" s="56">
        <f t="shared" si="14"/>
        <v>0</v>
      </c>
    </row>
    <row r="248" spans="1:9" ht="15.5" x14ac:dyDescent="0.35">
      <c r="A248" s="33">
        <v>191</v>
      </c>
      <c r="B248" s="95">
        <v>11.559999999999999</v>
      </c>
      <c r="C248" s="11">
        <v>11.5</v>
      </c>
      <c r="E248" s="90">
        <v>8.1999999999999993</v>
      </c>
      <c r="F248" s="90">
        <v>1</v>
      </c>
      <c r="H248" s="90">
        <v>0.4</v>
      </c>
      <c r="I248" s="56">
        <f t="shared" si="14"/>
        <v>0</v>
      </c>
    </row>
    <row r="249" spans="1:9" ht="15.5" x14ac:dyDescent="0.35">
      <c r="A249" s="33">
        <v>192</v>
      </c>
      <c r="B249" s="95">
        <v>11.9</v>
      </c>
      <c r="C249" s="11">
        <v>12</v>
      </c>
      <c r="E249" s="90">
        <v>10</v>
      </c>
      <c r="F249" s="90">
        <v>1</v>
      </c>
      <c r="H249" s="90">
        <v>0.7</v>
      </c>
      <c r="I249" s="56">
        <f t="shared" si="14"/>
        <v>0</v>
      </c>
    </row>
    <row r="250" spans="1:9" ht="15.5" x14ac:dyDescent="0.35">
      <c r="A250" s="33">
        <v>193</v>
      </c>
      <c r="B250" s="95">
        <v>12.3</v>
      </c>
      <c r="C250" s="11">
        <v>12.5</v>
      </c>
      <c r="E250" s="90">
        <v>11.7</v>
      </c>
      <c r="F250" s="90">
        <v>1</v>
      </c>
      <c r="H250" s="90">
        <v>0.8</v>
      </c>
      <c r="I250" s="56">
        <f t="shared" si="14"/>
        <v>0</v>
      </c>
    </row>
    <row r="251" spans="1:9" ht="15.5" x14ac:dyDescent="0.35">
      <c r="A251" s="33">
        <v>194</v>
      </c>
      <c r="B251" s="95">
        <v>12.34</v>
      </c>
      <c r="C251" s="11">
        <v>12.5</v>
      </c>
      <c r="E251" s="90">
        <v>10.3</v>
      </c>
      <c r="F251" s="90">
        <v>1</v>
      </c>
      <c r="H251" s="90">
        <v>0.6</v>
      </c>
      <c r="I251" s="56">
        <f t="shared" si="14"/>
        <v>0</v>
      </c>
    </row>
    <row r="252" spans="1:9" ht="15.5" x14ac:dyDescent="0.35">
      <c r="A252" s="33">
        <v>195</v>
      </c>
      <c r="B252" s="95">
        <v>13.48</v>
      </c>
      <c r="C252" s="11">
        <v>13.5</v>
      </c>
      <c r="E252" s="90">
        <v>11.4</v>
      </c>
      <c r="F252" s="90">
        <v>1</v>
      </c>
      <c r="H252" s="90">
        <v>0.7</v>
      </c>
      <c r="I252" s="56">
        <f t="shared" si="14"/>
        <v>0</v>
      </c>
    </row>
    <row r="253" spans="1:9" ht="15.5" x14ac:dyDescent="0.35">
      <c r="A253" s="33">
        <v>196</v>
      </c>
      <c r="B253" s="95">
        <v>11.99</v>
      </c>
      <c r="C253" s="11">
        <v>12</v>
      </c>
      <c r="E253" s="90">
        <v>9.1999999999999993</v>
      </c>
      <c r="F253" s="90">
        <v>1</v>
      </c>
      <c r="H253" s="90">
        <v>0.7</v>
      </c>
      <c r="I253" s="56">
        <f t="shared" si="14"/>
        <v>0</v>
      </c>
    </row>
    <row r="254" spans="1:9" ht="15.5" x14ac:dyDescent="0.35">
      <c r="A254" s="33">
        <v>197</v>
      </c>
      <c r="B254" s="95">
        <v>11.72</v>
      </c>
      <c r="C254" s="11">
        <v>11.5</v>
      </c>
      <c r="E254" s="90">
        <v>9.1</v>
      </c>
      <c r="F254" s="90">
        <v>1</v>
      </c>
      <c r="H254" s="90">
        <v>0.8</v>
      </c>
      <c r="I254" s="56">
        <f t="shared" si="14"/>
        <v>0</v>
      </c>
    </row>
    <row r="255" spans="1:9" ht="15.5" x14ac:dyDescent="0.35">
      <c r="A255" s="33">
        <v>198</v>
      </c>
      <c r="B255" s="95">
        <v>12.84</v>
      </c>
      <c r="C255" s="11">
        <v>13</v>
      </c>
      <c r="E255" s="90">
        <v>11.2</v>
      </c>
      <c r="F255" s="90">
        <v>1</v>
      </c>
      <c r="H255" s="90">
        <v>0.7</v>
      </c>
      <c r="I255" s="56">
        <f t="shared" si="14"/>
        <v>0</v>
      </c>
    </row>
    <row r="256" spans="1:9" ht="15.5" x14ac:dyDescent="0.35">
      <c r="A256" s="33">
        <v>199</v>
      </c>
      <c r="B256" s="95">
        <v>12.51</v>
      </c>
      <c r="C256" s="11">
        <v>12.5</v>
      </c>
      <c r="E256" s="90">
        <v>11</v>
      </c>
      <c r="F256" s="90">
        <v>1</v>
      </c>
      <c r="H256" s="90">
        <v>0.7</v>
      </c>
      <c r="I256" s="56">
        <f t="shared" si="14"/>
        <v>0</v>
      </c>
    </row>
    <row r="257" spans="1:31" ht="15.5" x14ac:dyDescent="0.35">
      <c r="A257" s="40">
        <v>200</v>
      </c>
      <c r="B257" s="95">
        <v>11.61</v>
      </c>
      <c r="C257" s="11">
        <v>11.5</v>
      </c>
      <c r="D257" s="36"/>
      <c r="E257" s="90">
        <v>8.9</v>
      </c>
      <c r="F257" s="90">
        <v>1</v>
      </c>
      <c r="G257" s="36"/>
      <c r="H257" s="90">
        <v>0.6</v>
      </c>
      <c r="I257" s="63">
        <f t="shared" si="14"/>
        <v>0</v>
      </c>
    </row>
    <row r="258" spans="1:31" x14ac:dyDescent="0.25">
      <c r="B258" s="58"/>
      <c r="F258" s="59"/>
      <c r="G258" s="57"/>
      <c r="H258" s="57"/>
    </row>
    <row r="259" spans="1:31" x14ac:dyDescent="0.25">
      <c r="B259" s="58"/>
      <c r="F259" s="59"/>
      <c r="G259" s="57"/>
      <c r="H259" s="57"/>
    </row>
    <row r="260" spans="1:31" ht="13" x14ac:dyDescent="0.3">
      <c r="A260" s="10" t="s">
        <v>82</v>
      </c>
      <c r="B260" s="58"/>
      <c r="F260" s="59"/>
      <c r="G260" s="57"/>
      <c r="H260" s="57"/>
    </row>
    <row r="261" spans="1:31" ht="13" x14ac:dyDescent="0.3">
      <c r="A261" s="10"/>
      <c r="B261" s="58"/>
      <c r="F261" s="59"/>
      <c r="G261" s="57"/>
      <c r="H261" s="57"/>
    </row>
    <row r="262" spans="1:31" x14ac:dyDescent="0.25">
      <c r="A262" s="16" t="s">
        <v>69</v>
      </c>
      <c r="B262" s="64" t="s">
        <v>45</v>
      </c>
      <c r="C262" s="16" t="s">
        <v>54</v>
      </c>
      <c r="D262" s="48" t="s">
        <v>70</v>
      </c>
      <c r="F262" s="59"/>
      <c r="G262" s="57"/>
      <c r="H262" s="57"/>
    </row>
    <row r="263" spans="1:31" x14ac:dyDescent="0.25">
      <c r="A263" s="17" t="s">
        <v>74</v>
      </c>
      <c r="B263" s="65" t="s">
        <v>52</v>
      </c>
      <c r="C263" s="17" t="s">
        <v>75</v>
      </c>
      <c r="D263" s="50"/>
      <c r="F263" s="59"/>
      <c r="G263" s="57"/>
      <c r="H263" s="57"/>
    </row>
    <row r="264" spans="1:31" x14ac:dyDescent="0.25">
      <c r="A264" s="27">
        <v>1</v>
      </c>
      <c r="B264" s="66"/>
      <c r="C264" s="67"/>
      <c r="D264" s="68"/>
      <c r="F264" s="59"/>
      <c r="G264" s="57"/>
      <c r="H264" s="57"/>
    </row>
    <row r="265" spans="1:31" x14ac:dyDescent="0.25">
      <c r="A265" s="33">
        <v>2</v>
      </c>
      <c r="B265" s="58"/>
      <c r="C265" s="69"/>
      <c r="D265" s="70"/>
      <c r="F265" s="59"/>
      <c r="G265" s="57"/>
      <c r="H265" s="57"/>
    </row>
    <row r="266" spans="1:31" x14ac:dyDescent="0.25">
      <c r="A266" s="33">
        <v>3</v>
      </c>
      <c r="B266" s="58"/>
      <c r="C266" s="69"/>
      <c r="D266" s="70"/>
      <c r="F266" s="59"/>
      <c r="G266" s="57"/>
      <c r="H266" s="57"/>
      <c r="K266" s="71"/>
      <c r="N266" s="71"/>
      <c r="X266" s="28"/>
      <c r="Y266" s="28"/>
      <c r="Z266" s="28"/>
      <c r="AA266" s="28"/>
      <c r="AB266" s="28"/>
      <c r="AC266" s="28"/>
      <c r="AD266" s="28"/>
      <c r="AE266" s="28"/>
    </row>
    <row r="267" spans="1:31" x14ac:dyDescent="0.25">
      <c r="A267" s="33">
        <v>4</v>
      </c>
      <c r="B267" s="58"/>
      <c r="C267" s="69"/>
      <c r="D267" s="70"/>
      <c r="F267" s="59"/>
      <c r="G267" s="57"/>
      <c r="H267" s="57"/>
      <c r="K267" s="71"/>
      <c r="N267" s="71"/>
    </row>
    <row r="268" spans="1:31" x14ac:dyDescent="0.25">
      <c r="A268" s="33">
        <v>5</v>
      </c>
      <c r="B268" s="58"/>
      <c r="C268" s="69"/>
      <c r="D268" s="70"/>
      <c r="F268" s="59"/>
      <c r="G268" s="57"/>
      <c r="H268" s="57"/>
      <c r="K268" s="71"/>
      <c r="N268" s="71"/>
    </row>
    <row r="269" spans="1:31" x14ac:dyDescent="0.25">
      <c r="A269" s="33">
        <v>6</v>
      </c>
      <c r="C269" s="69"/>
      <c r="D269" s="70"/>
      <c r="F269" s="59"/>
      <c r="G269" s="57"/>
      <c r="H269" s="57"/>
      <c r="K269" s="71"/>
      <c r="N269" s="71"/>
      <c r="X269" s="28"/>
      <c r="Y269" s="28"/>
      <c r="Z269" s="28"/>
      <c r="AA269" s="28"/>
      <c r="AB269" s="28"/>
      <c r="AC269" s="28"/>
      <c r="AD269" s="28"/>
      <c r="AE269" s="28"/>
    </row>
    <row r="270" spans="1:31" x14ac:dyDescent="0.25">
      <c r="A270" s="33">
        <v>7</v>
      </c>
      <c r="C270" s="69"/>
      <c r="D270" s="70"/>
      <c r="F270" s="59"/>
      <c r="G270" s="57"/>
      <c r="H270" s="57"/>
      <c r="K270" s="71"/>
      <c r="N270" s="71"/>
      <c r="X270" s="28"/>
      <c r="Y270" s="28"/>
      <c r="Z270" s="28"/>
      <c r="AA270" s="28"/>
      <c r="AB270" s="28"/>
      <c r="AC270" s="28"/>
      <c r="AD270" s="28"/>
      <c r="AE270" s="28"/>
    </row>
    <row r="271" spans="1:31" x14ac:dyDescent="0.25">
      <c r="A271" s="33">
        <v>8</v>
      </c>
      <c r="C271" s="69"/>
      <c r="D271" s="70"/>
      <c r="F271" s="59"/>
      <c r="G271" s="57"/>
      <c r="H271" s="57"/>
      <c r="K271" s="71"/>
      <c r="N271" s="71"/>
      <c r="X271" s="28"/>
      <c r="Y271" s="28"/>
      <c r="Z271" s="28"/>
      <c r="AA271" s="28"/>
      <c r="AB271" s="28"/>
      <c r="AC271" s="28"/>
      <c r="AD271" s="28"/>
      <c r="AE271" s="28"/>
    </row>
    <row r="272" spans="1:31" x14ac:dyDescent="0.25">
      <c r="A272" s="33">
        <v>9</v>
      </c>
      <c r="C272" s="69"/>
      <c r="D272" s="70"/>
      <c r="F272" s="59"/>
      <c r="G272" s="57"/>
      <c r="H272" s="57"/>
      <c r="K272" s="71"/>
      <c r="N272" s="71"/>
      <c r="X272" s="28"/>
      <c r="Y272" s="28"/>
      <c r="Z272" s="28"/>
      <c r="AA272" s="28"/>
      <c r="AB272" s="28"/>
      <c r="AC272" s="28"/>
      <c r="AD272" s="28"/>
      <c r="AE272" s="28"/>
    </row>
    <row r="273" spans="1:31" x14ac:dyDescent="0.25">
      <c r="A273" s="33">
        <v>10</v>
      </c>
      <c r="C273" s="69"/>
      <c r="D273" s="70"/>
      <c r="F273" s="59"/>
      <c r="G273" s="57"/>
      <c r="H273" s="57"/>
      <c r="K273" s="71"/>
      <c r="N273" s="71"/>
      <c r="X273" s="28"/>
      <c r="Y273" s="28"/>
      <c r="Z273" s="28"/>
      <c r="AA273" s="28"/>
      <c r="AB273" s="28"/>
      <c r="AC273" s="28"/>
      <c r="AD273" s="28"/>
      <c r="AE273" s="28"/>
    </row>
    <row r="274" spans="1:31" x14ac:dyDescent="0.25">
      <c r="A274" s="33">
        <v>11</v>
      </c>
      <c r="C274" s="69"/>
      <c r="D274" s="70"/>
      <c r="F274" s="59"/>
      <c r="G274" s="57"/>
      <c r="H274" s="57"/>
      <c r="K274" s="71"/>
      <c r="N274" s="71"/>
      <c r="X274" s="28"/>
      <c r="Y274" s="28"/>
      <c r="Z274" s="28"/>
      <c r="AA274" s="28"/>
      <c r="AB274" s="28"/>
      <c r="AC274" s="28"/>
      <c r="AD274" s="28"/>
      <c r="AE274" s="28"/>
    </row>
    <row r="275" spans="1:31" x14ac:dyDescent="0.25">
      <c r="A275" s="33">
        <v>12</v>
      </c>
      <c r="C275" s="69"/>
      <c r="D275" s="30"/>
      <c r="F275" s="59"/>
      <c r="G275" s="57"/>
      <c r="H275" s="57"/>
      <c r="K275" s="71"/>
      <c r="N275" s="71"/>
      <c r="X275" s="28"/>
      <c r="Y275" s="28"/>
      <c r="Z275" s="28"/>
      <c r="AA275" s="28"/>
      <c r="AB275" s="28"/>
      <c r="AC275" s="28"/>
      <c r="AD275" s="28"/>
      <c r="AE275" s="28"/>
    </row>
    <row r="276" spans="1:31" x14ac:dyDescent="0.25">
      <c r="A276" s="33">
        <v>13</v>
      </c>
      <c r="C276" s="69"/>
      <c r="D276" s="30"/>
      <c r="F276" s="59"/>
      <c r="G276" s="57"/>
      <c r="H276" s="57"/>
      <c r="K276" s="71"/>
      <c r="N276" s="71"/>
      <c r="X276" s="28"/>
      <c r="Y276" s="28"/>
      <c r="Z276" s="28"/>
      <c r="AA276" s="28"/>
      <c r="AB276" s="28"/>
      <c r="AC276" s="28"/>
      <c r="AD276" s="28"/>
      <c r="AE276" s="28"/>
    </row>
    <row r="277" spans="1:31" x14ac:dyDescent="0.25">
      <c r="A277" s="33">
        <v>14</v>
      </c>
      <c r="C277" s="69"/>
      <c r="D277" s="30"/>
      <c r="F277" s="59"/>
      <c r="G277" s="57"/>
      <c r="H277" s="57"/>
      <c r="K277" s="71"/>
      <c r="N277" s="71"/>
      <c r="X277" s="28"/>
      <c r="Y277" s="28"/>
      <c r="Z277" s="28"/>
      <c r="AA277" s="28"/>
      <c r="AB277" s="28"/>
      <c r="AC277" s="28"/>
      <c r="AD277" s="28"/>
      <c r="AE277" s="28"/>
    </row>
    <row r="278" spans="1:31" x14ac:dyDescent="0.25">
      <c r="A278" s="33">
        <v>15</v>
      </c>
      <c r="C278" s="69"/>
      <c r="D278" s="30"/>
      <c r="F278" s="59"/>
      <c r="G278" s="57"/>
      <c r="H278" s="57"/>
      <c r="K278" s="71"/>
      <c r="N278" s="71"/>
      <c r="X278" s="28"/>
      <c r="Y278" s="28"/>
      <c r="Z278" s="28"/>
      <c r="AA278" s="28"/>
      <c r="AB278" s="28"/>
      <c r="AC278" s="28"/>
      <c r="AD278" s="28"/>
      <c r="AE278" s="28"/>
    </row>
    <row r="279" spans="1:31" x14ac:dyDescent="0.25">
      <c r="A279" s="33">
        <v>16</v>
      </c>
      <c r="C279" s="69"/>
      <c r="D279" s="30"/>
      <c r="F279" s="59"/>
      <c r="G279" s="57"/>
      <c r="H279" s="57"/>
      <c r="K279" s="71"/>
      <c r="N279" s="71"/>
      <c r="X279" s="28"/>
      <c r="Y279" s="28"/>
      <c r="Z279" s="28"/>
      <c r="AA279" s="28"/>
      <c r="AB279" s="28"/>
      <c r="AC279" s="28"/>
      <c r="AD279" s="28"/>
      <c r="AE279" s="28"/>
    </row>
    <row r="280" spans="1:31" x14ac:dyDescent="0.25">
      <c r="A280" s="33">
        <v>17</v>
      </c>
      <c r="C280" s="69"/>
      <c r="D280" s="30"/>
      <c r="F280" s="59"/>
      <c r="G280" s="57"/>
      <c r="H280" s="57"/>
      <c r="K280" s="71"/>
      <c r="N280" s="71"/>
      <c r="X280" s="28"/>
      <c r="Y280" s="28"/>
      <c r="Z280" s="28"/>
      <c r="AA280" s="28"/>
      <c r="AB280" s="28"/>
      <c r="AC280" s="28"/>
      <c r="AD280" s="28"/>
      <c r="AE280" s="28"/>
    </row>
    <row r="281" spans="1:31" x14ac:dyDescent="0.25">
      <c r="A281" s="33">
        <v>18</v>
      </c>
      <c r="C281" s="69"/>
      <c r="D281" s="30"/>
      <c r="F281" s="59"/>
      <c r="G281" s="57"/>
      <c r="H281" s="57"/>
      <c r="K281" s="71"/>
      <c r="N281" s="71"/>
      <c r="X281" s="28"/>
      <c r="Y281" s="28"/>
      <c r="Z281" s="28"/>
      <c r="AA281" s="28"/>
      <c r="AB281" s="28"/>
      <c r="AC281" s="28"/>
      <c r="AD281" s="28"/>
      <c r="AE281" s="28"/>
    </row>
    <row r="282" spans="1:31" x14ac:dyDescent="0.25">
      <c r="A282" s="33">
        <v>19</v>
      </c>
      <c r="C282" s="69"/>
      <c r="D282" s="30"/>
      <c r="F282" s="59"/>
      <c r="G282" s="57"/>
      <c r="H282" s="57"/>
      <c r="K282" s="71"/>
      <c r="N282" s="71"/>
      <c r="X282" s="28"/>
      <c r="Y282" s="28"/>
      <c r="Z282" s="28"/>
      <c r="AA282" s="28"/>
      <c r="AB282" s="28"/>
      <c r="AC282" s="28"/>
      <c r="AD282" s="28"/>
      <c r="AE282" s="28"/>
    </row>
    <row r="283" spans="1:31" x14ac:dyDescent="0.25">
      <c r="A283" s="33">
        <v>20</v>
      </c>
      <c r="C283" s="69"/>
      <c r="D283" s="30"/>
      <c r="F283" s="59"/>
      <c r="G283" s="57"/>
      <c r="H283" s="57"/>
      <c r="K283" s="71"/>
      <c r="N283" s="71"/>
      <c r="X283" s="28"/>
      <c r="Y283" s="28"/>
      <c r="Z283" s="28"/>
      <c r="AA283" s="28"/>
      <c r="AB283" s="28"/>
      <c r="AC283" s="28"/>
      <c r="AD283" s="28"/>
      <c r="AE283" s="28"/>
    </row>
    <row r="284" spans="1:31" x14ac:dyDescent="0.25">
      <c r="A284" s="33">
        <v>21</v>
      </c>
      <c r="C284" s="69"/>
      <c r="D284" s="30"/>
      <c r="F284" s="59"/>
      <c r="G284" s="57"/>
      <c r="H284" s="57"/>
      <c r="K284" s="71"/>
      <c r="N284" s="71"/>
      <c r="X284" s="28"/>
      <c r="Y284" s="28"/>
      <c r="Z284" s="28"/>
      <c r="AA284" s="28"/>
      <c r="AB284" s="28"/>
      <c r="AC284" s="28"/>
      <c r="AD284" s="28"/>
      <c r="AE284" s="28"/>
    </row>
    <row r="285" spans="1:31" x14ac:dyDescent="0.25">
      <c r="A285" s="33">
        <v>22</v>
      </c>
      <c r="C285" s="69"/>
      <c r="D285" s="30"/>
      <c r="F285" s="59"/>
      <c r="G285" s="57"/>
      <c r="H285" s="57"/>
      <c r="K285" s="71"/>
      <c r="N285" s="71"/>
      <c r="X285" s="28"/>
      <c r="Y285" s="28"/>
      <c r="Z285" s="28"/>
      <c r="AA285" s="28"/>
      <c r="AB285" s="28"/>
      <c r="AC285" s="28"/>
      <c r="AD285" s="28"/>
      <c r="AE285" s="28"/>
    </row>
    <row r="286" spans="1:31" x14ac:dyDescent="0.25">
      <c r="A286" s="33">
        <v>23</v>
      </c>
      <c r="C286" s="69"/>
      <c r="D286" s="30"/>
      <c r="F286" s="59"/>
      <c r="G286" s="57"/>
      <c r="H286" s="57"/>
      <c r="K286" s="71"/>
      <c r="N286" s="71"/>
      <c r="X286" s="28"/>
      <c r="Y286" s="28"/>
      <c r="Z286" s="28"/>
      <c r="AA286" s="28"/>
      <c r="AB286" s="28"/>
      <c r="AC286" s="28"/>
      <c r="AD286" s="28"/>
      <c r="AE286" s="28"/>
    </row>
    <row r="287" spans="1:31" x14ac:dyDescent="0.25">
      <c r="A287" s="33">
        <v>24</v>
      </c>
      <c r="C287" s="69"/>
      <c r="D287" s="30"/>
      <c r="F287" s="59"/>
      <c r="G287" s="57"/>
      <c r="H287" s="57"/>
      <c r="K287" s="71"/>
      <c r="N287" s="71"/>
      <c r="X287" s="28"/>
      <c r="Y287" s="28"/>
      <c r="Z287" s="28"/>
      <c r="AA287" s="28"/>
      <c r="AB287" s="28"/>
      <c r="AC287" s="28"/>
      <c r="AD287" s="28"/>
      <c r="AE287" s="28"/>
    </row>
    <row r="288" spans="1:31" x14ac:dyDescent="0.25">
      <c r="A288" s="33">
        <v>25</v>
      </c>
      <c r="C288" s="69"/>
      <c r="D288" s="30"/>
      <c r="F288" s="59"/>
      <c r="G288" s="57"/>
      <c r="H288" s="57"/>
      <c r="K288" s="71"/>
      <c r="N288" s="71"/>
      <c r="X288" s="28"/>
      <c r="Y288" s="28"/>
      <c r="Z288" s="28"/>
      <c r="AA288" s="28"/>
      <c r="AB288" s="28"/>
      <c r="AC288" s="28"/>
      <c r="AD288" s="28"/>
      <c r="AE288" s="28"/>
    </row>
    <row r="289" spans="1:31" x14ac:dyDescent="0.25">
      <c r="A289" s="33">
        <v>26</v>
      </c>
      <c r="C289" s="69"/>
      <c r="D289" s="30"/>
      <c r="F289" s="59"/>
      <c r="G289" s="57"/>
      <c r="H289" s="57"/>
      <c r="K289" s="71"/>
      <c r="N289" s="71"/>
      <c r="X289" s="28"/>
      <c r="Y289" s="28"/>
      <c r="Z289" s="28"/>
      <c r="AA289" s="28"/>
      <c r="AB289" s="28"/>
      <c r="AC289" s="28"/>
      <c r="AD289" s="28"/>
      <c r="AE289" s="28"/>
    </row>
    <row r="290" spans="1:31" x14ac:dyDescent="0.25">
      <c r="A290" s="33">
        <v>27</v>
      </c>
      <c r="C290" s="69"/>
      <c r="D290" s="30"/>
      <c r="F290" s="59"/>
      <c r="G290" s="57"/>
      <c r="H290" s="57"/>
      <c r="K290" s="71"/>
      <c r="N290" s="71"/>
      <c r="X290" s="28"/>
      <c r="Y290" s="28"/>
      <c r="Z290" s="28"/>
      <c r="AA290" s="28"/>
      <c r="AB290" s="28"/>
      <c r="AC290" s="28"/>
      <c r="AD290" s="28"/>
      <c r="AE290" s="28"/>
    </row>
    <row r="291" spans="1:31" x14ac:dyDescent="0.25">
      <c r="A291" s="33">
        <v>28</v>
      </c>
      <c r="C291" s="69"/>
      <c r="D291" s="30"/>
      <c r="F291" s="59"/>
      <c r="G291" s="57"/>
      <c r="H291" s="57"/>
      <c r="K291" s="71"/>
      <c r="N291" s="71"/>
      <c r="X291" s="28"/>
      <c r="Y291" s="28"/>
      <c r="Z291" s="28"/>
      <c r="AA291" s="28"/>
      <c r="AB291" s="28"/>
      <c r="AC291" s="28"/>
      <c r="AD291" s="28"/>
      <c r="AE291" s="28"/>
    </row>
    <row r="292" spans="1:31" x14ac:dyDescent="0.25">
      <c r="A292" s="33">
        <v>29</v>
      </c>
      <c r="C292" s="69"/>
      <c r="D292" s="30"/>
      <c r="F292" s="59"/>
      <c r="G292" s="57"/>
      <c r="H292" s="57"/>
      <c r="K292" s="71"/>
      <c r="N292" s="71"/>
    </row>
    <row r="293" spans="1:31" x14ac:dyDescent="0.25">
      <c r="A293" s="33">
        <v>30</v>
      </c>
      <c r="C293" s="69"/>
      <c r="D293" s="30"/>
      <c r="F293" s="59"/>
      <c r="G293" s="57"/>
      <c r="H293" s="57"/>
      <c r="K293" s="71"/>
      <c r="N293" s="71"/>
    </row>
    <row r="294" spans="1:31" x14ac:dyDescent="0.25">
      <c r="A294" s="33">
        <v>31</v>
      </c>
      <c r="C294" s="69"/>
      <c r="D294" s="30"/>
      <c r="F294" s="59"/>
      <c r="G294" s="57"/>
      <c r="H294" s="57"/>
      <c r="K294" s="71"/>
      <c r="N294" s="71"/>
      <c r="X294" s="28"/>
      <c r="Y294" s="28"/>
      <c r="Z294" s="28"/>
      <c r="AA294" s="28"/>
      <c r="AB294" s="28"/>
      <c r="AC294" s="28"/>
      <c r="AD294" s="28"/>
      <c r="AE294" s="28"/>
    </row>
    <row r="295" spans="1:31" x14ac:dyDescent="0.25">
      <c r="A295" s="33">
        <v>32</v>
      </c>
      <c r="C295" s="69"/>
      <c r="D295" s="30"/>
      <c r="F295" s="59"/>
      <c r="G295" s="57"/>
      <c r="H295" s="57"/>
      <c r="K295" s="71"/>
      <c r="X295" s="28"/>
      <c r="Y295" s="28"/>
      <c r="Z295" s="28"/>
      <c r="AA295" s="28"/>
      <c r="AB295" s="28"/>
      <c r="AD295" s="28"/>
      <c r="AE295" s="28"/>
    </row>
    <row r="296" spans="1:31" x14ac:dyDescent="0.25">
      <c r="A296" s="33">
        <v>33</v>
      </c>
      <c r="C296" s="69"/>
      <c r="D296" s="30"/>
      <c r="F296" s="59"/>
      <c r="G296" s="57"/>
      <c r="H296" s="57"/>
    </row>
    <row r="297" spans="1:31" x14ac:dyDescent="0.25">
      <c r="A297" s="33">
        <v>34</v>
      </c>
      <c r="C297" s="69"/>
      <c r="D297" s="30"/>
      <c r="F297" s="59"/>
      <c r="G297" s="57"/>
      <c r="H297" s="57"/>
      <c r="M297" s="71"/>
    </row>
    <row r="298" spans="1:31" x14ac:dyDescent="0.25">
      <c r="A298" s="33">
        <v>35</v>
      </c>
      <c r="C298" s="69"/>
      <c r="D298" s="30"/>
      <c r="F298" s="59"/>
      <c r="G298" s="57"/>
      <c r="H298" s="57"/>
      <c r="M298" s="71"/>
    </row>
    <row r="299" spans="1:31" x14ac:dyDescent="0.25">
      <c r="A299" s="33">
        <v>36</v>
      </c>
      <c r="C299" s="69"/>
      <c r="D299" s="30"/>
      <c r="F299" s="59"/>
      <c r="G299" s="57"/>
      <c r="H299" s="57"/>
    </row>
    <row r="300" spans="1:31" x14ac:dyDescent="0.25">
      <c r="A300" s="33">
        <v>37</v>
      </c>
      <c r="C300" s="69"/>
      <c r="D300" s="30"/>
      <c r="F300" s="59"/>
      <c r="G300" s="57"/>
      <c r="H300" s="57"/>
    </row>
    <row r="301" spans="1:31" x14ac:dyDescent="0.25">
      <c r="A301" s="33">
        <v>38</v>
      </c>
      <c r="C301" s="69"/>
      <c r="D301" s="30"/>
      <c r="F301" s="59"/>
      <c r="G301" s="57"/>
      <c r="H301" s="57"/>
    </row>
    <row r="302" spans="1:31" x14ac:dyDescent="0.25">
      <c r="A302" s="33">
        <v>39</v>
      </c>
      <c r="C302" s="69"/>
      <c r="D302" s="30"/>
      <c r="F302" s="59"/>
      <c r="G302" s="57"/>
      <c r="H302" s="57"/>
    </row>
    <row r="303" spans="1:31" x14ac:dyDescent="0.25">
      <c r="A303" s="33">
        <v>40</v>
      </c>
      <c r="C303" s="69"/>
      <c r="D303" s="30"/>
      <c r="F303" s="59"/>
      <c r="G303" s="57"/>
      <c r="H303" s="57"/>
    </row>
    <row r="304" spans="1:31" x14ac:dyDescent="0.25">
      <c r="A304" s="33">
        <v>41</v>
      </c>
      <c r="C304" s="69"/>
      <c r="D304" s="30"/>
      <c r="F304" s="59"/>
      <c r="G304" s="57"/>
      <c r="H304" s="57"/>
    </row>
    <row r="305" spans="1:8" x14ac:dyDescent="0.25">
      <c r="A305" s="33">
        <v>42</v>
      </c>
      <c r="C305" s="69"/>
      <c r="D305" s="30"/>
      <c r="F305" s="59"/>
      <c r="G305" s="57"/>
      <c r="H305" s="57"/>
    </row>
    <row r="306" spans="1:8" x14ac:dyDescent="0.25">
      <c r="A306" s="33">
        <v>43</v>
      </c>
      <c r="C306" s="69"/>
      <c r="D306" s="30"/>
      <c r="F306" s="59"/>
      <c r="G306" s="57"/>
      <c r="H306" s="57"/>
    </row>
    <row r="307" spans="1:8" x14ac:dyDescent="0.25">
      <c r="A307" s="33">
        <v>44</v>
      </c>
      <c r="C307" s="69"/>
      <c r="D307" s="70"/>
      <c r="G307" s="57"/>
      <c r="H307" s="57"/>
    </row>
    <row r="308" spans="1:8" x14ac:dyDescent="0.25">
      <c r="A308" s="33">
        <v>45</v>
      </c>
      <c r="C308" s="69"/>
      <c r="D308" s="70"/>
      <c r="G308" s="57"/>
      <c r="H308" s="57"/>
    </row>
    <row r="309" spans="1:8" x14ac:dyDescent="0.25">
      <c r="A309" s="33">
        <v>46</v>
      </c>
      <c r="C309" s="69"/>
      <c r="D309" s="70"/>
      <c r="G309" s="57"/>
      <c r="H309" s="57"/>
    </row>
    <row r="310" spans="1:8" x14ac:dyDescent="0.25">
      <c r="A310" s="33">
        <v>47</v>
      </c>
      <c r="C310" s="69"/>
      <c r="D310" s="70"/>
      <c r="G310" s="57"/>
      <c r="H310" s="57"/>
    </row>
    <row r="311" spans="1:8" x14ac:dyDescent="0.25">
      <c r="A311" s="33">
        <v>48</v>
      </c>
      <c r="C311" s="69"/>
      <c r="D311" s="70"/>
      <c r="G311" s="57"/>
      <c r="H311" s="57"/>
    </row>
    <row r="312" spans="1:8" x14ac:dyDescent="0.25">
      <c r="A312" s="33">
        <v>49</v>
      </c>
      <c r="C312" s="69"/>
      <c r="D312" s="70"/>
      <c r="G312" s="57"/>
      <c r="H312" s="57"/>
    </row>
    <row r="313" spans="1:8" x14ac:dyDescent="0.25">
      <c r="A313" s="33">
        <v>50</v>
      </c>
      <c r="C313" s="69"/>
      <c r="D313" s="70"/>
      <c r="G313" s="57"/>
      <c r="H313" s="57"/>
    </row>
    <row r="314" spans="1:8" x14ac:dyDescent="0.25">
      <c r="A314" s="33">
        <v>51</v>
      </c>
      <c r="C314" s="69"/>
      <c r="D314" s="70"/>
      <c r="G314" s="57"/>
      <c r="H314" s="57"/>
    </row>
    <row r="315" spans="1:8" x14ac:dyDescent="0.25">
      <c r="A315" s="33">
        <v>52</v>
      </c>
      <c r="C315" s="69"/>
      <c r="D315" s="70"/>
      <c r="G315" s="57"/>
      <c r="H315" s="57"/>
    </row>
    <row r="316" spans="1:8" x14ac:dyDescent="0.25">
      <c r="A316" s="33">
        <v>53</v>
      </c>
      <c r="C316" s="69"/>
      <c r="D316" s="70"/>
      <c r="G316" s="57"/>
      <c r="H316" s="57"/>
    </row>
    <row r="317" spans="1:8" x14ac:dyDescent="0.25">
      <c r="A317" s="33">
        <v>54</v>
      </c>
      <c r="C317" s="69"/>
      <c r="D317" s="70"/>
      <c r="G317" s="57"/>
      <c r="H317" s="57"/>
    </row>
    <row r="318" spans="1:8" x14ac:dyDescent="0.25">
      <c r="A318" s="33">
        <v>55</v>
      </c>
      <c r="C318" s="69"/>
      <c r="D318" s="70"/>
      <c r="G318" s="57"/>
      <c r="H318" s="57"/>
    </row>
    <row r="319" spans="1:8" x14ac:dyDescent="0.25">
      <c r="A319" s="33">
        <v>56</v>
      </c>
      <c r="C319" s="69"/>
      <c r="D319" s="70"/>
      <c r="G319" s="57"/>
      <c r="H319" s="57"/>
    </row>
    <row r="320" spans="1:8" x14ac:dyDescent="0.25">
      <c r="A320" s="33">
        <v>57</v>
      </c>
      <c r="C320" s="69"/>
      <c r="D320" s="70"/>
      <c r="G320" s="57"/>
      <c r="H320" s="57"/>
    </row>
    <row r="321" spans="1:8" x14ac:dyDescent="0.25">
      <c r="A321" s="33">
        <v>58</v>
      </c>
      <c r="C321" s="69"/>
      <c r="D321" s="70"/>
      <c r="G321" s="57"/>
      <c r="H321" s="57"/>
    </row>
    <row r="322" spans="1:8" x14ac:dyDescent="0.25">
      <c r="A322" s="33">
        <v>59</v>
      </c>
      <c r="C322" s="69"/>
      <c r="D322" s="70"/>
      <c r="G322" s="57"/>
      <c r="H322" s="57"/>
    </row>
    <row r="323" spans="1:8" x14ac:dyDescent="0.25">
      <c r="A323" s="33">
        <v>60</v>
      </c>
      <c r="C323" s="69"/>
      <c r="D323" s="70"/>
      <c r="G323" s="57"/>
      <c r="H323" s="57"/>
    </row>
    <row r="324" spans="1:8" x14ac:dyDescent="0.25">
      <c r="A324" s="33">
        <v>61</v>
      </c>
      <c r="C324" s="69"/>
      <c r="D324" s="70"/>
      <c r="G324" s="57"/>
      <c r="H324" s="57"/>
    </row>
    <row r="325" spans="1:8" x14ac:dyDescent="0.25">
      <c r="A325" s="33">
        <v>62</v>
      </c>
      <c r="C325" s="69"/>
      <c r="D325" s="70"/>
      <c r="G325" s="57"/>
      <c r="H325" s="57"/>
    </row>
    <row r="326" spans="1:8" x14ac:dyDescent="0.25">
      <c r="A326" s="33">
        <v>63</v>
      </c>
      <c r="C326" s="69"/>
      <c r="D326" s="70"/>
      <c r="G326" s="57"/>
      <c r="H326" s="57"/>
    </row>
    <row r="327" spans="1:8" x14ac:dyDescent="0.25">
      <c r="A327" s="33">
        <v>64</v>
      </c>
      <c r="C327" s="69"/>
      <c r="D327" s="70"/>
      <c r="G327" s="57"/>
      <c r="H327" s="57"/>
    </row>
    <row r="328" spans="1:8" x14ac:dyDescent="0.25">
      <c r="A328" s="33">
        <v>65</v>
      </c>
      <c r="C328" s="69"/>
      <c r="D328" s="70"/>
      <c r="G328" s="57"/>
      <c r="H328" s="57"/>
    </row>
    <row r="329" spans="1:8" x14ac:dyDescent="0.25">
      <c r="A329" s="33">
        <v>66</v>
      </c>
      <c r="C329" s="69"/>
      <c r="D329" s="70"/>
      <c r="G329" s="57"/>
      <c r="H329" s="57"/>
    </row>
    <row r="330" spans="1:8" x14ac:dyDescent="0.25">
      <c r="A330" s="33">
        <v>67</v>
      </c>
      <c r="C330" s="69"/>
      <c r="D330" s="70"/>
      <c r="G330" s="57"/>
      <c r="H330" s="57"/>
    </row>
    <row r="331" spans="1:8" x14ac:dyDescent="0.25">
      <c r="A331" s="33">
        <v>68</v>
      </c>
      <c r="C331" s="69"/>
      <c r="D331" s="70"/>
      <c r="G331" s="57"/>
      <c r="H331" s="57"/>
    </row>
    <row r="332" spans="1:8" x14ac:dyDescent="0.25">
      <c r="A332" s="33">
        <v>69</v>
      </c>
      <c r="C332" s="69"/>
      <c r="D332" s="70"/>
      <c r="G332" s="57"/>
      <c r="H332" s="57"/>
    </row>
    <row r="333" spans="1:8" x14ac:dyDescent="0.25">
      <c r="A333" s="33">
        <v>70</v>
      </c>
      <c r="C333" s="69"/>
      <c r="D333" s="70"/>
      <c r="G333" s="57"/>
      <c r="H333" s="57"/>
    </row>
    <row r="334" spans="1:8" x14ac:dyDescent="0.25">
      <c r="A334" s="33">
        <v>71</v>
      </c>
      <c r="C334" s="69"/>
      <c r="D334" s="70"/>
      <c r="G334" s="57"/>
      <c r="H334" s="57"/>
    </row>
    <row r="335" spans="1:8" x14ac:dyDescent="0.25">
      <c r="A335" s="33">
        <v>72</v>
      </c>
      <c r="C335" s="69"/>
      <c r="D335" s="70"/>
      <c r="G335" s="57"/>
      <c r="H335" s="57"/>
    </row>
    <row r="336" spans="1:8" x14ac:dyDescent="0.25">
      <c r="A336" s="33">
        <v>73</v>
      </c>
      <c r="C336" s="69"/>
      <c r="D336" s="70"/>
      <c r="G336" s="57"/>
      <c r="H336" s="57"/>
    </row>
    <row r="337" spans="1:8" x14ac:dyDescent="0.25">
      <c r="A337" s="33">
        <v>74</v>
      </c>
      <c r="C337" s="69"/>
      <c r="D337" s="70"/>
      <c r="G337" s="57"/>
      <c r="H337" s="57"/>
    </row>
    <row r="338" spans="1:8" x14ac:dyDescent="0.25">
      <c r="A338" s="33">
        <v>75</v>
      </c>
      <c r="C338" s="69"/>
      <c r="D338" s="70"/>
      <c r="G338" s="57"/>
      <c r="H338" s="57"/>
    </row>
    <row r="339" spans="1:8" x14ac:dyDescent="0.25">
      <c r="A339" s="33">
        <v>76</v>
      </c>
      <c r="C339" s="69"/>
      <c r="D339" s="70"/>
      <c r="G339" s="57"/>
      <c r="H339" s="57"/>
    </row>
    <row r="340" spans="1:8" x14ac:dyDescent="0.25">
      <c r="A340" s="33">
        <v>77</v>
      </c>
      <c r="C340" s="69"/>
      <c r="D340" s="70"/>
      <c r="G340" s="57"/>
      <c r="H340" s="57"/>
    </row>
    <row r="341" spans="1:8" x14ac:dyDescent="0.25">
      <c r="A341" s="33">
        <v>78</v>
      </c>
      <c r="C341" s="69"/>
      <c r="D341" s="70"/>
      <c r="G341" s="57"/>
      <c r="H341" s="57"/>
    </row>
    <row r="342" spans="1:8" x14ac:dyDescent="0.25">
      <c r="A342" s="33">
        <v>79</v>
      </c>
      <c r="C342" s="69"/>
      <c r="D342" s="70"/>
      <c r="G342" s="57"/>
      <c r="H342" s="57"/>
    </row>
    <row r="343" spans="1:8" x14ac:dyDescent="0.25">
      <c r="A343" s="33">
        <v>80</v>
      </c>
      <c r="C343" s="69"/>
      <c r="D343" s="70"/>
      <c r="G343" s="57"/>
      <c r="H343" s="57"/>
    </row>
    <row r="344" spans="1:8" x14ac:dyDescent="0.25">
      <c r="A344" s="33">
        <v>81</v>
      </c>
      <c r="C344" s="69"/>
      <c r="D344" s="70"/>
      <c r="G344" s="57"/>
      <c r="H344" s="57"/>
    </row>
    <row r="345" spans="1:8" x14ac:dyDescent="0.25">
      <c r="A345" s="33">
        <v>82</v>
      </c>
      <c r="C345" s="69"/>
      <c r="D345" s="70"/>
      <c r="G345" s="57"/>
      <c r="H345" s="57"/>
    </row>
    <row r="346" spans="1:8" x14ac:dyDescent="0.25">
      <c r="A346" s="33">
        <v>83</v>
      </c>
      <c r="C346" s="69"/>
      <c r="D346" s="70"/>
      <c r="G346" s="57"/>
      <c r="H346" s="57"/>
    </row>
    <row r="347" spans="1:8" x14ac:dyDescent="0.25">
      <c r="A347" s="33">
        <v>84</v>
      </c>
      <c r="C347" s="69"/>
      <c r="D347" s="70"/>
      <c r="G347" s="57"/>
      <c r="H347" s="57"/>
    </row>
    <row r="348" spans="1:8" x14ac:dyDescent="0.25">
      <c r="A348" s="33">
        <v>85</v>
      </c>
      <c r="C348" s="69"/>
      <c r="D348" s="70"/>
      <c r="G348" s="57"/>
      <c r="H348" s="57"/>
    </row>
    <row r="349" spans="1:8" x14ac:dyDescent="0.25">
      <c r="A349" s="33">
        <v>86</v>
      </c>
      <c r="C349" s="69"/>
      <c r="D349" s="70"/>
      <c r="G349" s="57"/>
      <c r="H349" s="57"/>
    </row>
    <row r="350" spans="1:8" x14ac:dyDescent="0.25">
      <c r="A350" s="33">
        <v>87</v>
      </c>
      <c r="C350" s="69"/>
      <c r="D350" s="70"/>
      <c r="G350" s="57"/>
      <c r="H350" s="57"/>
    </row>
    <row r="351" spans="1:8" x14ac:dyDescent="0.25">
      <c r="A351" s="33">
        <v>88</v>
      </c>
      <c r="C351" s="69"/>
      <c r="D351" s="70"/>
      <c r="G351" s="57"/>
      <c r="H351" s="57"/>
    </row>
    <row r="352" spans="1:8" x14ac:dyDescent="0.25">
      <c r="A352" s="33">
        <v>89</v>
      </c>
      <c r="C352" s="69"/>
      <c r="D352" s="70"/>
      <c r="G352" s="57"/>
      <c r="H352" s="57"/>
    </row>
    <row r="353" spans="1:8" x14ac:dyDescent="0.25">
      <c r="A353" s="33">
        <v>90</v>
      </c>
      <c r="C353" s="69"/>
      <c r="D353" s="70"/>
      <c r="G353" s="57"/>
      <c r="H353" s="57"/>
    </row>
    <row r="354" spans="1:8" x14ac:dyDescent="0.25">
      <c r="A354" s="33">
        <v>91</v>
      </c>
      <c r="C354" s="69"/>
      <c r="D354" s="70"/>
      <c r="G354" s="57"/>
      <c r="H354" s="57"/>
    </row>
    <row r="355" spans="1:8" x14ac:dyDescent="0.25">
      <c r="A355" s="33">
        <v>92</v>
      </c>
      <c r="C355" s="69"/>
      <c r="D355" s="70"/>
      <c r="G355" s="57"/>
      <c r="H355" s="57"/>
    </row>
    <row r="356" spans="1:8" x14ac:dyDescent="0.25">
      <c r="A356" s="33">
        <v>93</v>
      </c>
      <c r="C356" s="69"/>
      <c r="D356" s="70"/>
      <c r="G356" s="57"/>
      <c r="H356" s="57"/>
    </row>
    <row r="357" spans="1:8" x14ac:dyDescent="0.25">
      <c r="A357" s="33">
        <v>94</v>
      </c>
      <c r="C357" s="69"/>
      <c r="D357" s="70"/>
      <c r="G357" s="57"/>
      <c r="H357" s="57"/>
    </row>
    <row r="358" spans="1:8" x14ac:dyDescent="0.25">
      <c r="A358" s="33">
        <v>95</v>
      </c>
      <c r="C358" s="69"/>
      <c r="D358" s="70"/>
      <c r="G358" s="57"/>
      <c r="H358" s="57"/>
    </row>
    <row r="359" spans="1:8" x14ac:dyDescent="0.25">
      <c r="A359" s="33">
        <v>96</v>
      </c>
      <c r="C359" s="69"/>
      <c r="D359" s="70"/>
      <c r="G359" s="57"/>
      <c r="H359" s="57"/>
    </row>
    <row r="360" spans="1:8" x14ac:dyDescent="0.25">
      <c r="A360" s="33">
        <v>97</v>
      </c>
      <c r="C360" s="69"/>
      <c r="D360" s="70"/>
      <c r="G360" s="57"/>
      <c r="H360" s="57"/>
    </row>
    <row r="361" spans="1:8" x14ac:dyDescent="0.25">
      <c r="A361" s="33">
        <v>98</v>
      </c>
      <c r="C361" s="69"/>
      <c r="D361" s="70"/>
      <c r="G361" s="57"/>
      <c r="H361" s="57"/>
    </row>
    <row r="362" spans="1:8" x14ac:dyDescent="0.25">
      <c r="A362" s="33">
        <v>99</v>
      </c>
      <c r="C362" s="69"/>
      <c r="D362" s="70"/>
      <c r="G362" s="57"/>
      <c r="H362" s="57"/>
    </row>
    <row r="363" spans="1:8" x14ac:dyDescent="0.25">
      <c r="A363" s="33">
        <v>100</v>
      </c>
      <c r="C363" s="69"/>
      <c r="D363" s="70"/>
      <c r="G363" s="57"/>
      <c r="H363" s="57"/>
    </row>
    <row r="364" spans="1:8" x14ac:dyDescent="0.25">
      <c r="A364" s="33">
        <v>101</v>
      </c>
      <c r="C364" s="69"/>
      <c r="D364" s="70"/>
      <c r="G364" s="57"/>
      <c r="H364" s="57"/>
    </row>
    <row r="365" spans="1:8" x14ac:dyDescent="0.25">
      <c r="A365" s="33">
        <v>102</v>
      </c>
      <c r="C365" s="69"/>
      <c r="D365" s="70"/>
      <c r="G365" s="57"/>
      <c r="H365" s="57"/>
    </row>
    <row r="366" spans="1:8" x14ac:dyDescent="0.25">
      <c r="A366" s="33">
        <v>103</v>
      </c>
      <c r="C366" s="69"/>
      <c r="D366" s="70"/>
      <c r="G366" s="57"/>
      <c r="H366" s="57"/>
    </row>
    <row r="367" spans="1:8" x14ac:dyDescent="0.25">
      <c r="A367" s="33">
        <v>104</v>
      </c>
      <c r="C367" s="69"/>
      <c r="D367" s="70"/>
      <c r="G367" s="57"/>
      <c r="H367" s="57"/>
    </row>
    <row r="368" spans="1:8" x14ac:dyDescent="0.25">
      <c r="A368" s="33">
        <v>105</v>
      </c>
      <c r="C368" s="69"/>
      <c r="D368" s="70"/>
      <c r="G368" s="57"/>
      <c r="H368" s="57"/>
    </row>
    <row r="369" spans="1:8" x14ac:dyDescent="0.25">
      <c r="A369" s="33">
        <v>106</v>
      </c>
      <c r="C369" s="69"/>
      <c r="D369" s="70"/>
      <c r="G369" s="57"/>
      <c r="H369" s="57"/>
    </row>
    <row r="370" spans="1:8" x14ac:dyDescent="0.25">
      <c r="A370" s="33">
        <v>107</v>
      </c>
      <c r="C370" s="69"/>
      <c r="D370" s="70"/>
      <c r="G370" s="57"/>
      <c r="H370" s="57"/>
    </row>
    <row r="371" spans="1:8" x14ac:dyDescent="0.25">
      <c r="A371" s="33">
        <v>108</v>
      </c>
      <c r="C371" s="69"/>
      <c r="D371" s="70"/>
      <c r="G371" s="57"/>
      <c r="H371" s="57"/>
    </row>
    <row r="372" spans="1:8" x14ac:dyDescent="0.25">
      <c r="A372" s="33">
        <v>109</v>
      </c>
      <c r="C372" s="69"/>
      <c r="D372" s="70"/>
      <c r="G372" s="57"/>
      <c r="H372" s="57"/>
    </row>
    <row r="373" spans="1:8" x14ac:dyDescent="0.25">
      <c r="A373" s="33">
        <v>110</v>
      </c>
      <c r="C373" s="69"/>
      <c r="D373" s="70"/>
      <c r="G373" s="57"/>
      <c r="H373" s="57"/>
    </row>
    <row r="374" spans="1:8" x14ac:dyDescent="0.25">
      <c r="A374" s="33">
        <v>111</v>
      </c>
      <c r="C374" s="69"/>
      <c r="D374" s="70"/>
      <c r="G374" s="57"/>
      <c r="H374" s="57"/>
    </row>
    <row r="375" spans="1:8" x14ac:dyDescent="0.25">
      <c r="A375" s="33">
        <v>112</v>
      </c>
      <c r="C375" s="69"/>
      <c r="D375" s="70"/>
      <c r="G375" s="57"/>
      <c r="H375" s="57"/>
    </row>
    <row r="376" spans="1:8" x14ac:dyDescent="0.25">
      <c r="A376" s="33">
        <v>113</v>
      </c>
      <c r="C376" s="69"/>
      <c r="D376" s="70"/>
      <c r="G376" s="57"/>
      <c r="H376" s="57"/>
    </row>
    <row r="377" spans="1:8" x14ac:dyDescent="0.25">
      <c r="A377" s="33">
        <v>114</v>
      </c>
      <c r="C377" s="69"/>
      <c r="D377" s="70"/>
      <c r="G377" s="57"/>
      <c r="H377" s="57"/>
    </row>
    <row r="378" spans="1:8" x14ac:dyDescent="0.25">
      <c r="A378" s="33">
        <v>115</v>
      </c>
      <c r="C378" s="69"/>
      <c r="D378" s="70"/>
      <c r="G378" s="57"/>
      <c r="H378" s="57"/>
    </row>
    <row r="379" spans="1:8" x14ac:dyDescent="0.25">
      <c r="A379" s="33">
        <v>116</v>
      </c>
      <c r="C379" s="69"/>
      <c r="D379" s="70"/>
      <c r="G379" s="57"/>
      <c r="H379" s="57"/>
    </row>
    <row r="380" spans="1:8" x14ac:dyDescent="0.25">
      <c r="A380" s="33">
        <v>117</v>
      </c>
      <c r="C380" s="69"/>
      <c r="D380" s="70"/>
      <c r="G380" s="57"/>
      <c r="H380" s="57"/>
    </row>
    <row r="381" spans="1:8" x14ac:dyDescent="0.25">
      <c r="A381" s="33">
        <v>118</v>
      </c>
      <c r="C381" s="69"/>
      <c r="D381" s="70"/>
      <c r="G381" s="57"/>
      <c r="H381" s="57"/>
    </row>
    <row r="382" spans="1:8" x14ac:dyDescent="0.25">
      <c r="A382" s="33">
        <v>119</v>
      </c>
      <c r="C382" s="69"/>
      <c r="D382" s="70"/>
      <c r="G382" s="57"/>
      <c r="H382" s="57"/>
    </row>
    <row r="383" spans="1:8" x14ac:dyDescent="0.25">
      <c r="A383" s="33">
        <v>120</v>
      </c>
      <c r="C383" s="69"/>
      <c r="D383" s="70"/>
      <c r="G383" s="57"/>
      <c r="H383" s="57"/>
    </row>
    <row r="384" spans="1:8" x14ac:dyDescent="0.25">
      <c r="A384" s="33">
        <v>121</v>
      </c>
      <c r="C384" s="69"/>
      <c r="D384" s="70"/>
      <c r="G384" s="57"/>
      <c r="H384" s="57"/>
    </row>
    <row r="385" spans="1:8" x14ac:dyDescent="0.25">
      <c r="A385" s="33">
        <v>122</v>
      </c>
      <c r="C385" s="69"/>
      <c r="D385" s="70"/>
      <c r="G385" s="57"/>
      <c r="H385" s="57"/>
    </row>
    <row r="386" spans="1:8" x14ac:dyDescent="0.25">
      <c r="A386" s="33">
        <v>123</v>
      </c>
      <c r="C386" s="69"/>
      <c r="D386" s="70"/>
      <c r="G386" s="57"/>
      <c r="H386" s="57"/>
    </row>
    <row r="387" spans="1:8" x14ac:dyDescent="0.25">
      <c r="A387" s="33">
        <v>124</v>
      </c>
      <c r="C387" s="69"/>
      <c r="D387" s="70"/>
      <c r="G387" s="57"/>
      <c r="H387" s="57"/>
    </row>
    <row r="388" spans="1:8" x14ac:dyDescent="0.25">
      <c r="A388" s="33">
        <v>125</v>
      </c>
      <c r="C388" s="69"/>
      <c r="D388" s="70"/>
      <c r="G388" s="57"/>
      <c r="H388" s="57"/>
    </row>
    <row r="389" spans="1:8" x14ac:dyDescent="0.25">
      <c r="A389" s="33">
        <v>126</v>
      </c>
      <c r="C389" s="69"/>
      <c r="D389" s="70"/>
      <c r="F389" s="12"/>
      <c r="G389" s="57"/>
      <c r="H389" s="57"/>
    </row>
    <row r="390" spans="1:8" x14ac:dyDescent="0.25">
      <c r="A390" s="33">
        <v>127</v>
      </c>
      <c r="C390" s="69"/>
      <c r="D390" s="70"/>
      <c r="F390" s="12"/>
      <c r="G390" s="57"/>
      <c r="H390" s="57"/>
    </row>
    <row r="391" spans="1:8" x14ac:dyDescent="0.25">
      <c r="A391" s="33">
        <v>128</v>
      </c>
      <c r="C391" s="69"/>
      <c r="D391" s="70"/>
      <c r="F391" s="12"/>
      <c r="G391" s="57"/>
      <c r="H391" s="57"/>
    </row>
    <row r="392" spans="1:8" x14ac:dyDescent="0.25">
      <c r="A392" s="33">
        <v>129</v>
      </c>
      <c r="C392" s="69"/>
      <c r="D392" s="70"/>
      <c r="F392" s="12"/>
      <c r="G392" s="57"/>
      <c r="H392" s="57"/>
    </row>
    <row r="393" spans="1:8" x14ac:dyDescent="0.25">
      <c r="A393" s="33">
        <v>130</v>
      </c>
      <c r="C393" s="69"/>
      <c r="D393" s="70"/>
      <c r="F393" s="12"/>
      <c r="G393" s="57"/>
      <c r="H393" s="57"/>
    </row>
    <row r="394" spans="1:8" x14ac:dyDescent="0.25">
      <c r="A394" s="33">
        <v>131</v>
      </c>
      <c r="C394" s="69"/>
      <c r="D394" s="70"/>
      <c r="F394" s="12"/>
      <c r="G394" s="57"/>
      <c r="H394" s="57"/>
    </row>
    <row r="395" spans="1:8" x14ac:dyDescent="0.25">
      <c r="A395" s="33">
        <v>132</v>
      </c>
      <c r="C395" s="69"/>
      <c r="D395" s="70"/>
      <c r="F395" s="12"/>
      <c r="G395" s="57"/>
      <c r="H395" s="57"/>
    </row>
    <row r="396" spans="1:8" x14ac:dyDescent="0.25">
      <c r="A396" s="33">
        <v>133</v>
      </c>
      <c r="C396" s="69"/>
      <c r="D396" s="70"/>
      <c r="F396" s="12"/>
      <c r="G396" s="57"/>
      <c r="H396" s="57"/>
    </row>
    <row r="397" spans="1:8" x14ac:dyDescent="0.25">
      <c r="A397" s="33">
        <v>134</v>
      </c>
      <c r="C397" s="69"/>
      <c r="D397" s="70"/>
      <c r="F397" s="12"/>
      <c r="G397" s="57"/>
      <c r="H397" s="57"/>
    </row>
    <row r="398" spans="1:8" x14ac:dyDescent="0.25">
      <c r="A398" s="33">
        <v>135</v>
      </c>
      <c r="C398" s="69"/>
      <c r="D398" s="70"/>
      <c r="F398" s="12"/>
      <c r="G398" s="57"/>
      <c r="H398" s="57"/>
    </row>
    <row r="399" spans="1:8" x14ac:dyDescent="0.25">
      <c r="A399" s="33">
        <v>136</v>
      </c>
      <c r="C399" s="69"/>
      <c r="D399" s="70"/>
      <c r="F399" s="12"/>
      <c r="G399" s="57"/>
      <c r="H399" s="57"/>
    </row>
    <row r="400" spans="1:8" x14ac:dyDescent="0.25">
      <c r="A400" s="33">
        <v>137</v>
      </c>
      <c r="C400" s="69"/>
      <c r="D400" s="70"/>
      <c r="F400" s="12"/>
      <c r="G400" s="57"/>
      <c r="H400" s="57"/>
    </row>
    <row r="401" spans="1:8" x14ac:dyDescent="0.25">
      <c r="A401" s="33">
        <v>138</v>
      </c>
      <c r="C401" s="69"/>
      <c r="D401" s="70"/>
      <c r="F401" s="12"/>
      <c r="G401" s="57"/>
      <c r="H401" s="57"/>
    </row>
    <row r="402" spans="1:8" x14ac:dyDescent="0.25">
      <c r="A402" s="33">
        <v>139</v>
      </c>
      <c r="C402" s="69"/>
      <c r="D402" s="70"/>
      <c r="F402" s="12"/>
      <c r="G402" s="57"/>
      <c r="H402" s="57"/>
    </row>
    <row r="403" spans="1:8" x14ac:dyDescent="0.25">
      <c r="A403" s="33">
        <v>140</v>
      </c>
      <c r="C403" s="69"/>
      <c r="D403" s="70"/>
      <c r="F403" s="12"/>
      <c r="G403" s="57"/>
      <c r="H403" s="57"/>
    </row>
    <row r="404" spans="1:8" x14ac:dyDescent="0.25">
      <c r="A404" s="33">
        <v>141</v>
      </c>
      <c r="C404" s="69"/>
      <c r="D404" s="70"/>
      <c r="F404" s="12"/>
      <c r="G404" s="57"/>
      <c r="H404" s="57"/>
    </row>
    <row r="405" spans="1:8" x14ac:dyDescent="0.25">
      <c r="A405" s="33">
        <v>142</v>
      </c>
      <c r="C405" s="69"/>
      <c r="D405" s="70"/>
      <c r="F405" s="12"/>
      <c r="G405" s="57"/>
      <c r="H405" s="57"/>
    </row>
    <row r="406" spans="1:8" x14ac:dyDescent="0.25">
      <c r="A406" s="33">
        <v>143</v>
      </c>
      <c r="C406" s="69"/>
      <c r="D406" s="70"/>
      <c r="F406" s="12"/>
      <c r="G406" s="57"/>
      <c r="H406" s="57"/>
    </row>
    <row r="407" spans="1:8" x14ac:dyDescent="0.25">
      <c r="A407" s="33">
        <v>144</v>
      </c>
      <c r="C407" s="69"/>
      <c r="D407" s="70"/>
      <c r="F407" s="12"/>
      <c r="G407" s="57"/>
      <c r="H407" s="57"/>
    </row>
    <row r="408" spans="1:8" x14ac:dyDescent="0.25">
      <c r="A408" s="33">
        <v>145</v>
      </c>
      <c r="C408" s="69"/>
      <c r="D408" s="70"/>
      <c r="F408" s="12"/>
      <c r="G408" s="57"/>
      <c r="H408" s="57"/>
    </row>
    <row r="409" spans="1:8" x14ac:dyDescent="0.25">
      <c r="A409" s="33">
        <v>146</v>
      </c>
      <c r="C409" s="69"/>
      <c r="D409" s="70"/>
      <c r="F409" s="12"/>
      <c r="G409" s="57"/>
      <c r="H409" s="57"/>
    </row>
    <row r="410" spans="1:8" x14ac:dyDescent="0.25">
      <c r="A410" s="33">
        <v>147</v>
      </c>
      <c r="C410" s="69"/>
      <c r="D410" s="70"/>
      <c r="F410" s="12"/>
      <c r="G410" s="57"/>
      <c r="H410" s="57"/>
    </row>
    <row r="411" spans="1:8" x14ac:dyDescent="0.25">
      <c r="A411" s="33">
        <v>148</v>
      </c>
      <c r="C411" s="69"/>
      <c r="D411" s="70"/>
      <c r="G411" s="57"/>
      <c r="H411" s="57"/>
    </row>
    <row r="412" spans="1:8" x14ac:dyDescent="0.25">
      <c r="A412" s="33">
        <v>149</v>
      </c>
      <c r="C412" s="69"/>
      <c r="D412" s="70"/>
      <c r="G412" s="57"/>
      <c r="H412" s="57"/>
    </row>
    <row r="413" spans="1:8" x14ac:dyDescent="0.25">
      <c r="A413" s="33">
        <v>150</v>
      </c>
      <c r="C413" s="69"/>
      <c r="D413" s="70"/>
      <c r="G413" s="57"/>
      <c r="H413" s="57"/>
    </row>
    <row r="414" spans="1:8" x14ac:dyDescent="0.25">
      <c r="A414" s="33">
        <v>151</v>
      </c>
      <c r="C414" s="69"/>
      <c r="D414" s="70"/>
      <c r="G414" s="57"/>
      <c r="H414" s="57"/>
    </row>
    <row r="415" spans="1:8" x14ac:dyDescent="0.25">
      <c r="A415" s="33">
        <v>152</v>
      </c>
      <c r="C415" s="69"/>
      <c r="D415" s="70"/>
      <c r="G415" s="57"/>
      <c r="H415" s="57"/>
    </row>
    <row r="416" spans="1:8" x14ac:dyDescent="0.25">
      <c r="A416" s="33">
        <v>153</v>
      </c>
      <c r="C416" s="69"/>
      <c r="D416" s="70"/>
      <c r="G416" s="57"/>
      <c r="H416" s="57"/>
    </row>
    <row r="417" spans="1:8" x14ac:dyDescent="0.25">
      <c r="A417" s="33">
        <v>154</v>
      </c>
      <c r="C417" s="69"/>
      <c r="D417" s="70"/>
      <c r="G417" s="57"/>
      <c r="H417" s="57"/>
    </row>
    <row r="418" spans="1:8" x14ac:dyDescent="0.25">
      <c r="A418" s="33">
        <v>155</v>
      </c>
      <c r="C418" s="69"/>
      <c r="D418" s="70"/>
      <c r="G418" s="57"/>
      <c r="H418" s="57"/>
    </row>
    <row r="419" spans="1:8" x14ac:dyDescent="0.25">
      <c r="A419" s="33">
        <v>156</v>
      </c>
      <c r="C419" s="69"/>
      <c r="D419" s="70"/>
      <c r="G419" s="57"/>
      <c r="H419" s="57"/>
    </row>
    <row r="420" spans="1:8" x14ac:dyDescent="0.25">
      <c r="A420" s="33">
        <v>157</v>
      </c>
      <c r="C420" s="69"/>
      <c r="D420" s="70"/>
      <c r="G420" s="57"/>
      <c r="H420" s="57"/>
    </row>
    <row r="421" spans="1:8" x14ac:dyDescent="0.25">
      <c r="A421" s="33">
        <v>158</v>
      </c>
      <c r="C421" s="69"/>
      <c r="D421" s="70"/>
      <c r="G421" s="57"/>
      <c r="H421" s="57"/>
    </row>
    <row r="422" spans="1:8" x14ac:dyDescent="0.25">
      <c r="A422" s="33">
        <v>159</v>
      </c>
      <c r="C422" s="69"/>
      <c r="D422" s="70"/>
      <c r="G422" s="57"/>
      <c r="H422" s="57"/>
    </row>
    <row r="423" spans="1:8" x14ac:dyDescent="0.25">
      <c r="A423" s="33">
        <v>160</v>
      </c>
      <c r="C423" s="69"/>
      <c r="D423" s="70"/>
      <c r="G423" s="57"/>
      <c r="H423" s="57"/>
    </row>
    <row r="424" spans="1:8" x14ac:dyDescent="0.25">
      <c r="A424" s="33">
        <v>161</v>
      </c>
      <c r="C424" s="69"/>
      <c r="D424" s="70"/>
      <c r="G424" s="57"/>
      <c r="H424" s="57"/>
    </row>
    <row r="425" spans="1:8" x14ac:dyDescent="0.25">
      <c r="A425" s="33">
        <v>162</v>
      </c>
      <c r="C425" s="69"/>
      <c r="D425" s="70"/>
      <c r="G425" s="57"/>
      <c r="H425" s="57"/>
    </row>
    <row r="426" spans="1:8" x14ac:dyDescent="0.25">
      <c r="A426" s="33">
        <v>163</v>
      </c>
      <c r="B426" s="41"/>
      <c r="C426" s="69"/>
      <c r="D426" s="72"/>
      <c r="E426" s="41"/>
      <c r="G426" s="57"/>
      <c r="H426" s="57"/>
    </row>
    <row r="427" spans="1:8" x14ac:dyDescent="0.25">
      <c r="A427" s="33">
        <v>164</v>
      </c>
      <c r="C427" s="73"/>
      <c r="D427" s="70"/>
      <c r="G427" s="57"/>
      <c r="H427" s="57"/>
    </row>
    <row r="428" spans="1:8" x14ac:dyDescent="0.25">
      <c r="A428" s="33">
        <v>165</v>
      </c>
      <c r="C428" s="69"/>
      <c r="D428" s="70"/>
      <c r="G428" s="57"/>
      <c r="H428" s="57"/>
    </row>
    <row r="429" spans="1:8" x14ac:dyDescent="0.25">
      <c r="A429" s="33">
        <v>166</v>
      </c>
      <c r="C429" s="69"/>
      <c r="D429" s="70"/>
      <c r="G429" s="57"/>
      <c r="H429" s="57"/>
    </row>
    <row r="430" spans="1:8" x14ac:dyDescent="0.25">
      <c r="A430" s="33">
        <v>167</v>
      </c>
      <c r="C430" s="69"/>
      <c r="D430" s="70"/>
      <c r="G430" s="57"/>
      <c r="H430" s="57"/>
    </row>
    <row r="431" spans="1:8" x14ac:dyDescent="0.25">
      <c r="A431" s="33">
        <v>168</v>
      </c>
      <c r="C431" s="69"/>
      <c r="D431" s="70"/>
      <c r="G431" s="57"/>
      <c r="H431" s="57"/>
    </row>
    <row r="432" spans="1:8" x14ac:dyDescent="0.25">
      <c r="A432" s="33">
        <v>169</v>
      </c>
      <c r="C432" s="69"/>
      <c r="D432" s="70"/>
      <c r="G432" s="57"/>
      <c r="H432" s="57"/>
    </row>
    <row r="433" spans="1:8" x14ac:dyDescent="0.25">
      <c r="A433" s="33">
        <v>170</v>
      </c>
      <c r="C433" s="69"/>
      <c r="D433" s="70"/>
      <c r="G433" s="57"/>
      <c r="H433" s="57"/>
    </row>
    <row r="434" spans="1:8" x14ac:dyDescent="0.25">
      <c r="A434" s="33">
        <v>171</v>
      </c>
      <c r="C434" s="69"/>
      <c r="D434" s="70"/>
      <c r="G434" s="57"/>
      <c r="H434" s="57"/>
    </row>
    <row r="435" spans="1:8" x14ac:dyDescent="0.25">
      <c r="A435" s="33">
        <v>172</v>
      </c>
      <c r="C435" s="69"/>
      <c r="D435" s="70"/>
      <c r="G435" s="57"/>
      <c r="H435" s="57"/>
    </row>
    <row r="436" spans="1:8" x14ac:dyDescent="0.25">
      <c r="A436" s="33">
        <v>173</v>
      </c>
      <c r="C436" s="69"/>
      <c r="D436" s="70"/>
      <c r="G436" s="57"/>
      <c r="H436" s="57"/>
    </row>
    <row r="437" spans="1:8" x14ac:dyDescent="0.25">
      <c r="A437" s="33">
        <v>174</v>
      </c>
      <c r="C437" s="69"/>
      <c r="D437" s="70"/>
      <c r="G437" s="57"/>
      <c r="H437" s="57"/>
    </row>
    <row r="438" spans="1:8" x14ac:dyDescent="0.25">
      <c r="A438" s="33">
        <v>175</v>
      </c>
      <c r="C438" s="69"/>
      <c r="D438" s="70"/>
      <c r="G438" s="57"/>
      <c r="H438" s="57"/>
    </row>
    <row r="439" spans="1:8" x14ac:dyDescent="0.25">
      <c r="A439" s="33">
        <v>176</v>
      </c>
      <c r="C439" s="69"/>
      <c r="D439" s="70"/>
      <c r="G439" s="57"/>
      <c r="H439" s="57"/>
    </row>
    <row r="440" spans="1:8" x14ac:dyDescent="0.25">
      <c r="A440" s="33">
        <v>177</v>
      </c>
      <c r="C440" s="69"/>
      <c r="D440" s="70"/>
      <c r="G440" s="57"/>
      <c r="H440" s="57"/>
    </row>
    <row r="441" spans="1:8" x14ac:dyDescent="0.25">
      <c r="A441" s="33">
        <v>178</v>
      </c>
      <c r="C441" s="69"/>
      <c r="D441" s="70"/>
      <c r="G441" s="57"/>
      <c r="H441" s="57"/>
    </row>
    <row r="442" spans="1:8" x14ac:dyDescent="0.25">
      <c r="A442" s="33">
        <v>179</v>
      </c>
      <c r="C442" s="69"/>
      <c r="D442" s="70"/>
      <c r="G442" s="57"/>
      <c r="H442" s="57"/>
    </row>
    <row r="443" spans="1:8" x14ac:dyDescent="0.25">
      <c r="A443" s="33">
        <v>180</v>
      </c>
      <c r="C443" s="69"/>
      <c r="D443" s="70"/>
      <c r="G443" s="57"/>
      <c r="H443" s="57"/>
    </row>
    <row r="444" spans="1:8" x14ac:dyDescent="0.25">
      <c r="A444" s="33">
        <v>181</v>
      </c>
      <c r="C444" s="69"/>
      <c r="D444" s="70"/>
      <c r="G444" s="57"/>
      <c r="H444" s="57"/>
    </row>
    <row r="445" spans="1:8" x14ac:dyDescent="0.25">
      <c r="A445" s="33">
        <v>182</v>
      </c>
      <c r="C445" s="69"/>
      <c r="D445" s="70"/>
      <c r="G445" s="57"/>
      <c r="H445" s="57"/>
    </row>
    <row r="446" spans="1:8" x14ac:dyDescent="0.25">
      <c r="A446" s="33">
        <v>183</v>
      </c>
      <c r="C446" s="69"/>
      <c r="D446" s="70"/>
      <c r="G446" s="57"/>
      <c r="H446" s="57"/>
    </row>
    <row r="447" spans="1:8" x14ac:dyDescent="0.25">
      <c r="A447" s="33">
        <v>184</v>
      </c>
      <c r="C447" s="69"/>
      <c r="D447" s="70"/>
      <c r="G447" s="57"/>
      <c r="H447" s="57"/>
    </row>
    <row r="448" spans="1:8" x14ac:dyDescent="0.25">
      <c r="A448" s="33">
        <v>185</v>
      </c>
      <c r="C448" s="69"/>
      <c r="D448" s="70"/>
      <c r="G448" s="57"/>
      <c r="H448" s="57"/>
    </row>
    <row r="449" spans="1:8" x14ac:dyDescent="0.25">
      <c r="A449" s="33">
        <v>186</v>
      </c>
      <c r="C449" s="69"/>
      <c r="D449" s="70"/>
      <c r="G449" s="57"/>
      <c r="H449" s="57"/>
    </row>
    <row r="450" spans="1:8" x14ac:dyDescent="0.25">
      <c r="A450" s="33">
        <v>187</v>
      </c>
      <c r="C450" s="69"/>
      <c r="D450" s="70"/>
      <c r="G450" s="57"/>
      <c r="H450" s="57"/>
    </row>
    <row r="451" spans="1:8" x14ac:dyDescent="0.25">
      <c r="A451" s="33">
        <v>188</v>
      </c>
      <c r="C451" s="69"/>
      <c r="D451" s="70"/>
      <c r="G451" s="57"/>
      <c r="H451" s="57"/>
    </row>
    <row r="452" spans="1:8" x14ac:dyDescent="0.25">
      <c r="A452" s="33">
        <v>189</v>
      </c>
      <c r="C452" s="69"/>
      <c r="D452" s="70"/>
      <c r="G452" s="57"/>
      <c r="H452" s="57"/>
    </row>
    <row r="453" spans="1:8" x14ac:dyDescent="0.25">
      <c r="A453" s="33">
        <v>190</v>
      </c>
      <c r="C453" s="69"/>
      <c r="D453" s="70"/>
      <c r="G453" s="57"/>
      <c r="H453" s="57"/>
    </row>
    <row r="454" spans="1:8" x14ac:dyDescent="0.25">
      <c r="A454" s="33">
        <v>191</v>
      </c>
      <c r="C454" s="69"/>
      <c r="D454" s="70"/>
      <c r="G454" s="57"/>
      <c r="H454" s="57"/>
    </row>
    <row r="455" spans="1:8" x14ac:dyDescent="0.25">
      <c r="A455" s="33">
        <v>192</v>
      </c>
      <c r="C455" s="69"/>
      <c r="D455" s="70"/>
      <c r="G455" s="57"/>
      <c r="H455" s="57"/>
    </row>
    <row r="456" spans="1:8" x14ac:dyDescent="0.25">
      <c r="A456" s="33">
        <v>193</v>
      </c>
      <c r="C456" s="69"/>
      <c r="D456" s="70"/>
      <c r="G456" s="57"/>
      <c r="H456" s="57"/>
    </row>
    <row r="457" spans="1:8" x14ac:dyDescent="0.25">
      <c r="A457" s="33">
        <v>194</v>
      </c>
      <c r="C457" s="69"/>
      <c r="D457" s="70"/>
      <c r="G457" s="57"/>
      <c r="H457" s="57"/>
    </row>
    <row r="458" spans="1:8" x14ac:dyDescent="0.25">
      <c r="A458" s="33">
        <v>195</v>
      </c>
      <c r="C458" s="69"/>
      <c r="D458" s="70"/>
      <c r="G458" s="57"/>
      <c r="H458" s="57"/>
    </row>
    <row r="459" spans="1:8" x14ac:dyDescent="0.25">
      <c r="A459" s="33">
        <v>196</v>
      </c>
      <c r="C459" s="69"/>
      <c r="D459" s="70"/>
      <c r="G459" s="57"/>
      <c r="H459" s="57"/>
    </row>
    <row r="460" spans="1:8" x14ac:dyDescent="0.25">
      <c r="A460" s="33">
        <v>197</v>
      </c>
      <c r="C460" s="69"/>
      <c r="D460" s="70"/>
      <c r="G460" s="57"/>
      <c r="H460" s="57"/>
    </row>
    <row r="461" spans="1:8" x14ac:dyDescent="0.25">
      <c r="A461" s="33">
        <v>198</v>
      </c>
      <c r="C461" s="69"/>
      <c r="D461" s="70"/>
      <c r="G461" s="57"/>
      <c r="H461" s="57"/>
    </row>
    <row r="462" spans="1:8" x14ac:dyDescent="0.25">
      <c r="A462" s="33">
        <v>199</v>
      </c>
      <c r="C462" s="69"/>
      <c r="D462" s="70"/>
      <c r="G462" s="57"/>
      <c r="H462" s="57"/>
    </row>
    <row r="463" spans="1:8" x14ac:dyDescent="0.25">
      <c r="A463" s="33">
        <v>200</v>
      </c>
      <c r="C463" s="69"/>
      <c r="D463" s="70"/>
      <c r="G463" s="57"/>
      <c r="H463" s="57"/>
    </row>
    <row r="464" spans="1:8" x14ac:dyDescent="0.25">
      <c r="A464" s="33">
        <v>201</v>
      </c>
      <c r="C464" s="69"/>
      <c r="D464" s="70"/>
      <c r="G464" s="57"/>
      <c r="H464" s="57"/>
    </row>
    <row r="465" spans="1:8" x14ac:dyDescent="0.25">
      <c r="A465" s="33">
        <v>202</v>
      </c>
      <c r="C465" s="69"/>
      <c r="D465" s="70"/>
      <c r="G465" s="57"/>
      <c r="H465" s="57"/>
    </row>
    <row r="466" spans="1:8" x14ac:dyDescent="0.25">
      <c r="A466" s="33">
        <v>203</v>
      </c>
      <c r="C466" s="69"/>
      <c r="D466" s="70"/>
      <c r="G466" s="57"/>
      <c r="H466" s="57"/>
    </row>
    <row r="467" spans="1:8" x14ac:dyDescent="0.25">
      <c r="A467" s="33">
        <v>204</v>
      </c>
      <c r="C467" s="69"/>
      <c r="D467" s="70"/>
      <c r="G467" s="57"/>
      <c r="H467" s="57"/>
    </row>
    <row r="468" spans="1:8" x14ac:dyDescent="0.25">
      <c r="A468" s="40">
        <v>205</v>
      </c>
      <c r="B468" s="36"/>
      <c r="C468" s="74"/>
      <c r="D468" s="75"/>
      <c r="G468" s="57"/>
      <c r="H468" s="57"/>
    </row>
    <row r="469" spans="1:8" x14ac:dyDescent="0.25">
      <c r="G469" s="57"/>
      <c r="H469" s="57"/>
    </row>
    <row r="470" spans="1:8" x14ac:dyDescent="0.25">
      <c r="G470" s="57"/>
      <c r="H470" s="57"/>
    </row>
    <row r="471" spans="1:8" x14ac:dyDescent="0.25">
      <c r="G471" s="57"/>
      <c r="H471" s="57"/>
    </row>
    <row r="472" spans="1:8" x14ac:dyDescent="0.25">
      <c r="G472" s="57"/>
      <c r="H472" s="57"/>
    </row>
    <row r="473" spans="1:8" x14ac:dyDescent="0.25">
      <c r="G473" s="57"/>
      <c r="H473" s="57"/>
    </row>
    <row r="474" spans="1:8" x14ac:dyDescent="0.25">
      <c r="G474" s="57"/>
      <c r="H474" s="57"/>
    </row>
    <row r="475" spans="1:8" x14ac:dyDescent="0.25">
      <c r="G475" s="57"/>
      <c r="H475" s="57"/>
    </row>
    <row r="476" spans="1:8" x14ac:dyDescent="0.25">
      <c r="G476" s="57"/>
      <c r="H476" s="57"/>
    </row>
    <row r="477" spans="1:8" x14ac:dyDescent="0.25">
      <c r="G477" s="57"/>
      <c r="H477" s="57"/>
    </row>
    <row r="478" spans="1:8" x14ac:dyDescent="0.25">
      <c r="G478" s="57"/>
      <c r="H478" s="57"/>
    </row>
    <row r="479" spans="1:8" x14ac:dyDescent="0.25">
      <c r="G479" s="57"/>
      <c r="H479" s="57"/>
    </row>
    <row r="480" spans="1:8" x14ac:dyDescent="0.25">
      <c r="G480" s="57"/>
      <c r="H480" s="57"/>
    </row>
    <row r="481" spans="7:8" x14ac:dyDescent="0.25">
      <c r="G481" s="57"/>
      <c r="H481" s="57"/>
    </row>
    <row r="482" spans="7:8" x14ac:dyDescent="0.25">
      <c r="G482" s="57"/>
      <c r="H482" s="57"/>
    </row>
    <row r="483" spans="7:8" x14ac:dyDescent="0.25">
      <c r="G483" s="57"/>
      <c r="H483" s="57"/>
    </row>
    <row r="484" spans="7:8" x14ac:dyDescent="0.25">
      <c r="G484" s="57"/>
      <c r="H484" s="57"/>
    </row>
    <row r="485" spans="7:8" x14ac:dyDescent="0.25">
      <c r="G485" s="57"/>
      <c r="H485" s="57"/>
    </row>
    <row r="486" spans="7:8" x14ac:dyDescent="0.25">
      <c r="G486" s="57"/>
      <c r="H486" s="57"/>
    </row>
    <row r="487" spans="7:8" x14ac:dyDescent="0.25">
      <c r="G487" s="57"/>
      <c r="H487" s="57"/>
    </row>
    <row r="488" spans="7:8" x14ac:dyDescent="0.25">
      <c r="G488" s="57"/>
      <c r="H488" s="57"/>
    </row>
    <row r="489" spans="7:8" x14ac:dyDescent="0.25">
      <c r="G489" s="57"/>
      <c r="H489" s="57"/>
    </row>
    <row r="490" spans="7:8" x14ac:dyDescent="0.25">
      <c r="G490" s="57"/>
      <c r="H490" s="57"/>
    </row>
    <row r="491" spans="7:8" x14ac:dyDescent="0.25">
      <c r="G491" s="57"/>
      <c r="H491" s="57"/>
    </row>
    <row r="492" spans="7:8" x14ac:dyDescent="0.25">
      <c r="G492" s="57"/>
      <c r="H492" s="57"/>
    </row>
    <row r="493" spans="7:8" x14ac:dyDescent="0.25">
      <c r="G493" s="57"/>
      <c r="H493" s="57"/>
    </row>
    <row r="494" spans="7:8" x14ac:dyDescent="0.25">
      <c r="G494" s="57"/>
      <c r="H494" s="57"/>
    </row>
    <row r="495" spans="7:8" x14ac:dyDescent="0.25">
      <c r="G495" s="57"/>
      <c r="H495" s="57"/>
    </row>
    <row r="496" spans="7:8" x14ac:dyDescent="0.25">
      <c r="G496" s="57"/>
      <c r="H496" s="57"/>
    </row>
    <row r="497" spans="7:8" x14ac:dyDescent="0.25">
      <c r="G497" s="57"/>
      <c r="H497" s="57"/>
    </row>
    <row r="498" spans="7:8" x14ac:dyDescent="0.25">
      <c r="G498" s="57"/>
      <c r="H498" s="57"/>
    </row>
    <row r="499" spans="7:8" x14ac:dyDescent="0.25">
      <c r="G499" s="57"/>
      <c r="H499" s="57"/>
    </row>
    <row r="500" spans="7:8" x14ac:dyDescent="0.25">
      <c r="G500" s="57"/>
      <c r="H500" s="57"/>
    </row>
    <row r="501" spans="7:8" x14ac:dyDescent="0.25">
      <c r="G501" s="57"/>
      <c r="H501" s="57"/>
    </row>
    <row r="502" spans="7:8" x14ac:dyDescent="0.25">
      <c r="G502" s="57"/>
      <c r="H502" s="57"/>
    </row>
    <row r="503" spans="7:8" x14ac:dyDescent="0.25">
      <c r="G503" s="57"/>
      <c r="H503" s="57"/>
    </row>
    <row r="504" spans="7:8" x14ac:dyDescent="0.25">
      <c r="G504" s="57"/>
      <c r="H504" s="57"/>
    </row>
    <row r="505" spans="7:8" x14ac:dyDescent="0.25">
      <c r="G505" s="57"/>
    </row>
    <row r="506" spans="7:8" x14ac:dyDescent="0.25">
      <c r="G506" s="57"/>
    </row>
    <row r="507" spans="7:8" x14ac:dyDescent="0.25">
      <c r="G507" s="57"/>
    </row>
    <row r="508" spans="7:8" x14ac:dyDescent="0.25">
      <c r="G508" s="57"/>
    </row>
    <row r="509" spans="7:8" x14ac:dyDescent="0.25">
      <c r="G509" s="57"/>
    </row>
    <row r="510" spans="7:8" x14ac:dyDescent="0.25">
      <c r="G510" s="57"/>
    </row>
    <row r="511" spans="7:8" x14ac:dyDescent="0.25">
      <c r="G511" s="57"/>
    </row>
    <row r="512" spans="7:8" x14ac:dyDescent="0.25">
      <c r="G512" s="57"/>
    </row>
    <row r="513" spans="7:7" x14ac:dyDescent="0.25">
      <c r="G513" s="57"/>
    </row>
    <row r="514" spans="7:7" x14ac:dyDescent="0.25">
      <c r="G514" s="57"/>
    </row>
    <row r="515" spans="7:7" x14ac:dyDescent="0.25">
      <c r="G515" s="57"/>
    </row>
    <row r="516" spans="7:7" x14ac:dyDescent="0.25">
      <c r="G516" s="57"/>
    </row>
    <row r="517" spans="7:7" x14ac:dyDescent="0.25">
      <c r="G517" s="57"/>
    </row>
    <row r="518" spans="7:7" x14ac:dyDescent="0.25">
      <c r="G518" s="57"/>
    </row>
    <row r="519" spans="7:7" x14ac:dyDescent="0.25">
      <c r="G519" s="57"/>
    </row>
    <row r="520" spans="7:7" x14ac:dyDescent="0.25">
      <c r="G520" s="57"/>
    </row>
    <row r="521" spans="7:7" x14ac:dyDescent="0.25">
      <c r="G521" s="57"/>
    </row>
    <row r="522" spans="7:7" x14ac:dyDescent="0.25">
      <c r="G522" s="57"/>
    </row>
    <row r="523" spans="7:7" x14ac:dyDescent="0.25">
      <c r="G523" s="57"/>
    </row>
    <row r="524" spans="7:7" x14ac:dyDescent="0.25">
      <c r="G524" s="57"/>
    </row>
    <row r="525" spans="7:7" x14ac:dyDescent="0.25">
      <c r="G525" s="57"/>
    </row>
    <row r="526" spans="7:7" x14ac:dyDescent="0.25">
      <c r="G526" s="57"/>
    </row>
    <row r="527" spans="7:7" x14ac:dyDescent="0.25">
      <c r="G527" s="57"/>
    </row>
    <row r="528" spans="7:7" x14ac:dyDescent="0.25">
      <c r="G528" s="57"/>
    </row>
    <row r="529" spans="7:7" x14ac:dyDescent="0.25">
      <c r="G529" s="57"/>
    </row>
    <row r="530" spans="7:7" x14ac:dyDescent="0.25">
      <c r="G530" s="57"/>
    </row>
    <row r="531" spans="7:7" x14ac:dyDescent="0.25">
      <c r="G531" s="57"/>
    </row>
    <row r="532" spans="7:7" x14ac:dyDescent="0.25">
      <c r="G532" s="57"/>
    </row>
    <row r="533" spans="7:7" x14ac:dyDescent="0.25">
      <c r="G533" s="57"/>
    </row>
    <row r="534" spans="7:7" x14ac:dyDescent="0.25">
      <c r="G534" s="57"/>
    </row>
    <row r="535" spans="7:7" x14ac:dyDescent="0.25">
      <c r="G535" s="57"/>
    </row>
    <row r="536" spans="7:7" x14ac:dyDescent="0.25">
      <c r="G536" s="57"/>
    </row>
    <row r="537" spans="7:7" x14ac:dyDescent="0.25">
      <c r="G537" s="57"/>
    </row>
    <row r="538" spans="7:7" x14ac:dyDescent="0.25">
      <c r="G538" s="57"/>
    </row>
    <row r="539" spans="7:7" x14ac:dyDescent="0.25">
      <c r="G539" s="57"/>
    </row>
    <row r="540" spans="7:7" x14ac:dyDescent="0.25">
      <c r="G540" s="57"/>
    </row>
    <row r="541" spans="7:7" x14ac:dyDescent="0.25">
      <c r="G541" s="57"/>
    </row>
    <row r="542" spans="7:7" x14ac:dyDescent="0.25">
      <c r="G542" s="57"/>
    </row>
    <row r="543" spans="7:7" x14ac:dyDescent="0.25">
      <c r="G543" s="57"/>
    </row>
    <row r="544" spans="7:7" x14ac:dyDescent="0.25">
      <c r="G544" s="57"/>
    </row>
    <row r="545" spans="7:7" x14ac:dyDescent="0.25">
      <c r="G545" s="57"/>
    </row>
    <row r="546" spans="7:7" x14ac:dyDescent="0.25">
      <c r="G546" s="57"/>
    </row>
    <row r="547" spans="7:7" x14ac:dyDescent="0.25">
      <c r="G547" s="57"/>
    </row>
    <row r="548" spans="7:7" x14ac:dyDescent="0.25">
      <c r="G548" s="57"/>
    </row>
    <row r="549" spans="7:7" x14ac:dyDescent="0.25">
      <c r="G549" s="57"/>
    </row>
    <row r="550" spans="7:7" x14ac:dyDescent="0.25">
      <c r="G550" s="57"/>
    </row>
    <row r="551" spans="7:7" x14ac:dyDescent="0.25">
      <c r="G551" s="57"/>
    </row>
    <row r="552" spans="7:7" x14ac:dyDescent="0.25">
      <c r="G552" s="57"/>
    </row>
    <row r="553" spans="7:7" x14ac:dyDescent="0.25">
      <c r="G553" s="57"/>
    </row>
    <row r="554" spans="7:7" x14ac:dyDescent="0.25">
      <c r="G554" s="57"/>
    </row>
    <row r="555" spans="7:7" x14ac:dyDescent="0.25">
      <c r="G555" s="57"/>
    </row>
    <row r="556" spans="7:7" x14ac:dyDescent="0.25">
      <c r="G556" s="57"/>
    </row>
    <row r="557" spans="7:7" x14ac:dyDescent="0.25">
      <c r="G557" s="57"/>
    </row>
    <row r="558" spans="7:7" x14ac:dyDescent="0.25">
      <c r="G558" s="57"/>
    </row>
    <row r="559" spans="7:7" x14ac:dyDescent="0.25">
      <c r="G559" s="57"/>
    </row>
    <row r="560" spans="7:7" x14ac:dyDescent="0.25">
      <c r="G560" s="57"/>
    </row>
    <row r="561" spans="7:7" x14ac:dyDescent="0.25">
      <c r="G561" s="57"/>
    </row>
    <row r="562" spans="7:7" x14ac:dyDescent="0.25">
      <c r="G562" s="57"/>
    </row>
    <row r="563" spans="7:7" x14ac:dyDescent="0.25">
      <c r="G563" s="57"/>
    </row>
    <row r="564" spans="7:7" x14ac:dyDescent="0.25">
      <c r="G564" s="57"/>
    </row>
    <row r="565" spans="7:7" x14ac:dyDescent="0.25">
      <c r="G565" s="57"/>
    </row>
    <row r="566" spans="7:7" x14ac:dyDescent="0.25">
      <c r="G566" s="57"/>
    </row>
    <row r="567" spans="7:7" x14ac:dyDescent="0.25">
      <c r="G567" s="57"/>
    </row>
    <row r="568" spans="7:7" x14ac:dyDescent="0.25">
      <c r="G568" s="57"/>
    </row>
    <row r="569" spans="7:7" x14ac:dyDescent="0.25">
      <c r="G569" s="57"/>
    </row>
    <row r="570" spans="7:7" x14ac:dyDescent="0.25">
      <c r="G570" s="57"/>
    </row>
    <row r="571" spans="7:7" x14ac:dyDescent="0.25">
      <c r="G571" s="57"/>
    </row>
    <row r="572" spans="7:7" x14ac:dyDescent="0.25">
      <c r="G572" s="57"/>
    </row>
    <row r="573" spans="7:7" x14ac:dyDescent="0.25">
      <c r="G573" s="57"/>
    </row>
    <row r="574" spans="7:7" x14ac:dyDescent="0.25">
      <c r="G574" s="57"/>
    </row>
    <row r="575" spans="7:7" x14ac:dyDescent="0.25">
      <c r="G575" s="57"/>
    </row>
    <row r="576" spans="7:7" x14ac:dyDescent="0.25">
      <c r="G576" s="57"/>
    </row>
    <row r="577" spans="7:7" x14ac:dyDescent="0.25">
      <c r="G577" s="57"/>
    </row>
    <row r="578" spans="7:7" x14ac:dyDescent="0.25">
      <c r="G578" s="57"/>
    </row>
    <row r="579" spans="7:7" x14ac:dyDescent="0.25">
      <c r="G579" s="57"/>
    </row>
    <row r="580" spans="7:7" x14ac:dyDescent="0.25">
      <c r="G580" s="57"/>
    </row>
    <row r="581" spans="7:7" x14ac:dyDescent="0.25">
      <c r="G581" s="57"/>
    </row>
    <row r="582" spans="7:7" x14ac:dyDescent="0.25">
      <c r="G582" s="57"/>
    </row>
    <row r="583" spans="7:7" x14ac:dyDescent="0.25">
      <c r="G583" s="57"/>
    </row>
    <row r="584" spans="7:7" x14ac:dyDescent="0.25">
      <c r="G584" s="57"/>
    </row>
    <row r="585" spans="7:7" x14ac:dyDescent="0.25">
      <c r="G585" s="57"/>
    </row>
    <row r="586" spans="7:7" x14ac:dyDescent="0.25">
      <c r="G586" s="57"/>
    </row>
    <row r="587" spans="7:7" x14ac:dyDescent="0.25">
      <c r="G587" s="57"/>
    </row>
    <row r="588" spans="7:7" x14ac:dyDescent="0.25">
      <c r="G588" s="57"/>
    </row>
    <row r="589" spans="7:7" x14ac:dyDescent="0.25">
      <c r="G589" s="57"/>
    </row>
    <row r="590" spans="7:7" x14ac:dyDescent="0.25">
      <c r="G590" s="57"/>
    </row>
    <row r="591" spans="7:7" x14ac:dyDescent="0.25">
      <c r="G591" s="57"/>
    </row>
    <row r="592" spans="7:7" x14ac:dyDescent="0.25">
      <c r="G592" s="57"/>
    </row>
    <row r="593" spans="7:7" x14ac:dyDescent="0.25">
      <c r="G593" s="57"/>
    </row>
    <row r="594" spans="7:7" x14ac:dyDescent="0.25">
      <c r="G594" s="57"/>
    </row>
    <row r="595" spans="7:7" x14ac:dyDescent="0.25">
      <c r="G595" s="57"/>
    </row>
    <row r="596" spans="7:7" x14ac:dyDescent="0.25">
      <c r="G596" s="57"/>
    </row>
    <row r="597" spans="7:7" x14ac:dyDescent="0.25">
      <c r="G597" s="57"/>
    </row>
    <row r="598" spans="7:7" x14ac:dyDescent="0.25">
      <c r="G598" s="57"/>
    </row>
    <row r="599" spans="7:7" x14ac:dyDescent="0.25">
      <c r="G599" s="57"/>
    </row>
    <row r="600" spans="7:7" x14ac:dyDescent="0.25">
      <c r="G600" s="57"/>
    </row>
    <row r="601" spans="7:7" x14ac:dyDescent="0.25">
      <c r="G601" s="57"/>
    </row>
    <row r="602" spans="7:7" x14ac:dyDescent="0.25">
      <c r="G602" s="57"/>
    </row>
    <row r="603" spans="7:7" x14ac:dyDescent="0.25">
      <c r="G603" s="57"/>
    </row>
    <row r="604" spans="7:7" x14ac:dyDescent="0.25">
      <c r="G604" s="57"/>
    </row>
    <row r="605" spans="7:7" x14ac:dyDescent="0.25">
      <c r="G605" s="57"/>
    </row>
    <row r="606" spans="7:7" x14ac:dyDescent="0.25">
      <c r="G606" s="57"/>
    </row>
    <row r="607" spans="7:7" x14ac:dyDescent="0.25">
      <c r="G607" s="57"/>
    </row>
    <row r="608" spans="7:7" x14ac:dyDescent="0.25">
      <c r="G608" s="57"/>
    </row>
    <row r="609" spans="7:7" x14ac:dyDescent="0.25">
      <c r="G609" s="57"/>
    </row>
    <row r="610" spans="7:7" x14ac:dyDescent="0.25">
      <c r="G610" s="57"/>
    </row>
    <row r="611" spans="7:7" x14ac:dyDescent="0.25">
      <c r="G611" s="57"/>
    </row>
    <row r="612" spans="7:7" x14ac:dyDescent="0.25">
      <c r="G612" s="57"/>
    </row>
    <row r="613" spans="7:7" x14ac:dyDescent="0.25">
      <c r="G613" s="57"/>
    </row>
    <row r="614" spans="7:7" x14ac:dyDescent="0.25">
      <c r="G614" s="57"/>
    </row>
    <row r="615" spans="7:7" x14ac:dyDescent="0.25">
      <c r="G615" s="57"/>
    </row>
    <row r="616" spans="7:7" x14ac:dyDescent="0.25">
      <c r="G616" s="57"/>
    </row>
    <row r="617" spans="7:7" x14ac:dyDescent="0.25">
      <c r="G617" s="57"/>
    </row>
    <row r="618" spans="7:7" x14ac:dyDescent="0.25">
      <c r="G618" s="57"/>
    </row>
    <row r="619" spans="7:7" x14ac:dyDescent="0.25">
      <c r="G619" s="57"/>
    </row>
    <row r="620" spans="7:7" x14ac:dyDescent="0.25">
      <c r="G620" s="57"/>
    </row>
    <row r="621" spans="7:7" x14ac:dyDescent="0.25">
      <c r="G621" s="57"/>
    </row>
    <row r="622" spans="7:7" x14ac:dyDescent="0.25">
      <c r="G622" s="57"/>
    </row>
    <row r="623" spans="7:7" x14ac:dyDescent="0.25">
      <c r="G623" s="57"/>
    </row>
    <row r="624" spans="7:7" x14ac:dyDescent="0.25">
      <c r="G624" s="57"/>
    </row>
    <row r="625" spans="7:7" x14ac:dyDescent="0.25">
      <c r="G625" s="57"/>
    </row>
    <row r="626" spans="7:7" x14ac:dyDescent="0.25">
      <c r="G626" s="57"/>
    </row>
    <row r="627" spans="7:7" x14ac:dyDescent="0.25">
      <c r="G627" s="57"/>
    </row>
    <row r="628" spans="7:7" x14ac:dyDescent="0.25">
      <c r="G628" s="57"/>
    </row>
    <row r="629" spans="7:7" x14ac:dyDescent="0.25">
      <c r="G629" s="57"/>
    </row>
    <row r="630" spans="7:7" x14ac:dyDescent="0.25">
      <c r="G630" s="57"/>
    </row>
    <row r="631" spans="7:7" x14ac:dyDescent="0.25">
      <c r="G631" s="57"/>
    </row>
    <row r="632" spans="7:7" x14ac:dyDescent="0.25">
      <c r="G632" s="57"/>
    </row>
    <row r="633" spans="7:7" x14ac:dyDescent="0.25">
      <c r="G633" s="57"/>
    </row>
    <row r="634" spans="7:7" x14ac:dyDescent="0.25">
      <c r="G634" s="57"/>
    </row>
    <row r="635" spans="7:7" x14ac:dyDescent="0.25">
      <c r="G635" s="57"/>
    </row>
    <row r="636" spans="7:7" x14ac:dyDescent="0.25">
      <c r="G636" s="57"/>
    </row>
    <row r="637" spans="7:7" x14ac:dyDescent="0.25">
      <c r="G637" s="57"/>
    </row>
    <row r="638" spans="7:7" x14ac:dyDescent="0.25">
      <c r="G638" s="57"/>
    </row>
    <row r="639" spans="7:7" x14ac:dyDescent="0.25">
      <c r="G639" s="57"/>
    </row>
    <row r="640" spans="7:7" x14ac:dyDescent="0.25">
      <c r="G640" s="57"/>
    </row>
    <row r="641" spans="7:7" x14ac:dyDescent="0.25">
      <c r="G641" s="57"/>
    </row>
    <row r="642" spans="7:7" x14ac:dyDescent="0.25">
      <c r="G642" s="57"/>
    </row>
    <row r="643" spans="7:7" x14ac:dyDescent="0.25">
      <c r="G643" s="57"/>
    </row>
    <row r="644" spans="7:7" x14ac:dyDescent="0.25">
      <c r="G644" s="57"/>
    </row>
    <row r="645" spans="7:7" x14ac:dyDescent="0.25">
      <c r="G645" s="57"/>
    </row>
    <row r="646" spans="7:7" x14ac:dyDescent="0.25">
      <c r="G646" s="57"/>
    </row>
    <row r="647" spans="7:7" x14ac:dyDescent="0.25">
      <c r="G647" s="57"/>
    </row>
    <row r="648" spans="7:7" x14ac:dyDescent="0.25">
      <c r="G648" s="57"/>
    </row>
    <row r="649" spans="7:7" x14ac:dyDescent="0.25">
      <c r="G649" s="57"/>
    </row>
    <row r="650" spans="7:7" x14ac:dyDescent="0.25">
      <c r="G650" s="57"/>
    </row>
    <row r="651" spans="7:7" x14ac:dyDescent="0.25">
      <c r="G651" s="57"/>
    </row>
    <row r="652" spans="7:7" x14ac:dyDescent="0.25">
      <c r="G652" s="57"/>
    </row>
    <row r="653" spans="7:7" x14ac:dyDescent="0.25">
      <c r="G653" s="57"/>
    </row>
    <row r="654" spans="7:7" x14ac:dyDescent="0.25">
      <c r="G654" s="57"/>
    </row>
    <row r="655" spans="7:7" x14ac:dyDescent="0.25">
      <c r="G655" s="57"/>
    </row>
    <row r="656" spans="7:7" x14ac:dyDescent="0.25">
      <c r="G656" s="57"/>
    </row>
    <row r="657" spans="7:7" x14ac:dyDescent="0.25">
      <c r="G657" s="57"/>
    </row>
    <row r="658" spans="7:7" x14ac:dyDescent="0.25">
      <c r="G658" s="57"/>
    </row>
    <row r="659" spans="7:7" x14ac:dyDescent="0.25">
      <c r="G659" s="57"/>
    </row>
    <row r="660" spans="7:7" x14ac:dyDescent="0.25">
      <c r="G660" s="57"/>
    </row>
    <row r="661" spans="7:7" x14ac:dyDescent="0.25">
      <c r="G661" s="57"/>
    </row>
    <row r="662" spans="7:7" x14ac:dyDescent="0.25">
      <c r="G662" s="57"/>
    </row>
    <row r="663" spans="7:7" x14ac:dyDescent="0.25">
      <c r="G663" s="57"/>
    </row>
    <row r="664" spans="7:7" x14ac:dyDescent="0.25">
      <c r="G664" s="57"/>
    </row>
    <row r="665" spans="7:7" x14ac:dyDescent="0.25">
      <c r="G665" s="57"/>
    </row>
    <row r="666" spans="7:7" x14ac:dyDescent="0.25">
      <c r="G666" s="57"/>
    </row>
    <row r="667" spans="7:7" x14ac:dyDescent="0.25">
      <c r="G667" s="57"/>
    </row>
    <row r="668" spans="7:7" x14ac:dyDescent="0.25">
      <c r="G668" s="57"/>
    </row>
    <row r="669" spans="7:7" x14ac:dyDescent="0.25">
      <c r="G669" s="57"/>
    </row>
    <row r="670" spans="7:7" x14ac:dyDescent="0.25">
      <c r="G670" s="57"/>
    </row>
    <row r="671" spans="7:7" x14ac:dyDescent="0.25">
      <c r="G671" s="57"/>
    </row>
    <row r="672" spans="7:7" x14ac:dyDescent="0.25">
      <c r="G672" s="57"/>
    </row>
    <row r="673" spans="7:7" x14ac:dyDescent="0.25">
      <c r="G673" s="57"/>
    </row>
    <row r="674" spans="7:7" x14ac:dyDescent="0.25">
      <c r="G674" s="57"/>
    </row>
    <row r="675" spans="7:7" x14ac:dyDescent="0.25">
      <c r="G675" s="57"/>
    </row>
    <row r="676" spans="7:7" x14ac:dyDescent="0.25">
      <c r="G676" s="57"/>
    </row>
    <row r="677" spans="7:7" x14ac:dyDescent="0.25">
      <c r="G677" s="57"/>
    </row>
    <row r="678" spans="7:7" x14ac:dyDescent="0.25">
      <c r="G678" s="57"/>
    </row>
    <row r="679" spans="7:7" x14ac:dyDescent="0.25">
      <c r="G679" s="57"/>
    </row>
    <row r="680" spans="7:7" x14ac:dyDescent="0.25">
      <c r="G680" s="57"/>
    </row>
    <row r="681" spans="7:7" x14ac:dyDescent="0.25">
      <c r="G681" s="57"/>
    </row>
    <row r="682" spans="7:7" x14ac:dyDescent="0.25">
      <c r="G682" s="57"/>
    </row>
    <row r="683" spans="7:7" x14ac:dyDescent="0.25">
      <c r="G683" s="57"/>
    </row>
    <row r="684" spans="7:7" x14ac:dyDescent="0.25">
      <c r="G684" s="57"/>
    </row>
    <row r="685" spans="7:7" x14ac:dyDescent="0.25">
      <c r="G685" s="57"/>
    </row>
    <row r="686" spans="7:7" x14ac:dyDescent="0.25">
      <c r="G686" s="57"/>
    </row>
    <row r="687" spans="7:7" x14ac:dyDescent="0.25">
      <c r="G687" s="57"/>
    </row>
    <row r="688" spans="7:7" x14ac:dyDescent="0.25">
      <c r="G688" s="57"/>
    </row>
    <row r="689" spans="7:7" x14ac:dyDescent="0.25">
      <c r="G689" s="57"/>
    </row>
    <row r="690" spans="7:7" x14ac:dyDescent="0.25">
      <c r="G690" s="57"/>
    </row>
    <row r="691" spans="7:7" x14ac:dyDescent="0.25">
      <c r="G691" s="57"/>
    </row>
    <row r="692" spans="7:7" x14ac:dyDescent="0.25">
      <c r="G692" s="57"/>
    </row>
    <row r="693" spans="7:7" x14ac:dyDescent="0.25">
      <c r="G693" s="57"/>
    </row>
    <row r="694" spans="7:7" x14ac:dyDescent="0.25">
      <c r="G694" s="57"/>
    </row>
    <row r="695" spans="7:7" x14ac:dyDescent="0.25">
      <c r="G695" s="57"/>
    </row>
    <row r="696" spans="7:7" x14ac:dyDescent="0.25">
      <c r="G696" s="57"/>
    </row>
    <row r="697" spans="7:7" x14ac:dyDescent="0.25">
      <c r="G697" s="57"/>
    </row>
    <row r="698" spans="7:7" x14ac:dyDescent="0.25">
      <c r="G698" s="57"/>
    </row>
    <row r="699" spans="7:7" x14ac:dyDescent="0.25">
      <c r="G699" s="57"/>
    </row>
    <row r="700" spans="7:7" x14ac:dyDescent="0.25">
      <c r="G700" s="57"/>
    </row>
    <row r="701" spans="7:7" x14ac:dyDescent="0.25">
      <c r="G701" s="57"/>
    </row>
    <row r="702" spans="7:7" x14ac:dyDescent="0.25">
      <c r="G702" s="57"/>
    </row>
    <row r="703" spans="7:7" x14ac:dyDescent="0.25">
      <c r="G703" s="57"/>
    </row>
    <row r="704" spans="7:7" x14ac:dyDescent="0.25">
      <c r="G704" s="57"/>
    </row>
    <row r="705" spans="7:7" x14ac:dyDescent="0.25">
      <c r="G705" s="57"/>
    </row>
    <row r="706" spans="7:7" x14ac:dyDescent="0.25">
      <c r="G706" s="57"/>
    </row>
    <row r="707" spans="7:7" x14ac:dyDescent="0.25">
      <c r="G707" s="57"/>
    </row>
    <row r="708" spans="7:7" x14ac:dyDescent="0.25">
      <c r="G708" s="57"/>
    </row>
    <row r="709" spans="7:7" x14ac:dyDescent="0.25">
      <c r="G709" s="57"/>
    </row>
    <row r="710" spans="7:7" x14ac:dyDescent="0.25">
      <c r="G710" s="57"/>
    </row>
    <row r="711" spans="7:7" x14ac:dyDescent="0.25">
      <c r="G711" s="57"/>
    </row>
    <row r="712" spans="7:7" x14ac:dyDescent="0.25">
      <c r="G712" s="57"/>
    </row>
    <row r="713" spans="7:7" x14ac:dyDescent="0.25">
      <c r="G713" s="57"/>
    </row>
    <row r="714" spans="7:7" x14ac:dyDescent="0.25">
      <c r="G714" s="57"/>
    </row>
    <row r="715" spans="7:7" x14ac:dyDescent="0.25">
      <c r="G715" s="57"/>
    </row>
    <row r="716" spans="7:7" x14ac:dyDescent="0.25">
      <c r="G716" s="57"/>
    </row>
    <row r="717" spans="7:7" x14ac:dyDescent="0.25">
      <c r="G717" s="57"/>
    </row>
    <row r="718" spans="7:7" x14ac:dyDescent="0.25">
      <c r="G718" s="57"/>
    </row>
    <row r="719" spans="7:7" x14ac:dyDescent="0.25">
      <c r="G719" s="57"/>
    </row>
    <row r="720" spans="7:7" x14ac:dyDescent="0.25">
      <c r="G720" s="57"/>
    </row>
    <row r="721" spans="7:7" x14ac:dyDescent="0.25">
      <c r="G721" s="57"/>
    </row>
    <row r="722" spans="7:7" x14ac:dyDescent="0.25">
      <c r="G722" s="57"/>
    </row>
    <row r="723" spans="7:7" x14ac:dyDescent="0.25">
      <c r="G723" s="57"/>
    </row>
    <row r="724" spans="7:7" x14ac:dyDescent="0.25">
      <c r="G724" s="57"/>
    </row>
    <row r="725" spans="7:7" x14ac:dyDescent="0.25">
      <c r="G725" s="57"/>
    </row>
    <row r="726" spans="7:7" x14ac:dyDescent="0.25">
      <c r="G726" s="57"/>
    </row>
    <row r="727" spans="7:7" x14ac:dyDescent="0.25">
      <c r="G727" s="57"/>
    </row>
    <row r="728" spans="7:7" x14ac:dyDescent="0.25">
      <c r="G728" s="57"/>
    </row>
    <row r="729" spans="7:7" x14ac:dyDescent="0.25">
      <c r="G729" s="57"/>
    </row>
    <row r="730" spans="7:7" x14ac:dyDescent="0.25">
      <c r="G730" s="57"/>
    </row>
    <row r="731" spans="7:7" x14ac:dyDescent="0.25">
      <c r="G731" s="57"/>
    </row>
    <row r="732" spans="7:7" x14ac:dyDescent="0.25">
      <c r="G732" s="57"/>
    </row>
    <row r="733" spans="7:7" x14ac:dyDescent="0.25">
      <c r="G733" s="57"/>
    </row>
    <row r="734" spans="7:7" x14ac:dyDescent="0.25">
      <c r="G734" s="57"/>
    </row>
    <row r="735" spans="7:7" x14ac:dyDescent="0.25">
      <c r="G735" s="57"/>
    </row>
    <row r="736" spans="7:7" x14ac:dyDescent="0.25">
      <c r="G736" s="57"/>
    </row>
    <row r="737" spans="7:7" x14ac:dyDescent="0.25">
      <c r="G737" s="57"/>
    </row>
    <row r="738" spans="7:7" x14ac:dyDescent="0.25">
      <c r="G738" s="57"/>
    </row>
    <row r="739" spans="7:7" x14ac:dyDescent="0.25">
      <c r="G739" s="57"/>
    </row>
    <row r="740" spans="7:7" x14ac:dyDescent="0.25">
      <c r="G740" s="57"/>
    </row>
    <row r="741" spans="7:7" x14ac:dyDescent="0.25">
      <c r="G741" s="57"/>
    </row>
    <row r="742" spans="7:7" x14ac:dyDescent="0.25">
      <c r="G742" s="57"/>
    </row>
    <row r="743" spans="7:7" x14ac:dyDescent="0.25">
      <c r="G743" s="57"/>
    </row>
    <row r="744" spans="7:7" x14ac:dyDescent="0.25">
      <c r="G744" s="57"/>
    </row>
    <row r="745" spans="7:7" x14ac:dyDescent="0.25">
      <c r="G745" s="57"/>
    </row>
    <row r="746" spans="7:7" x14ac:dyDescent="0.25">
      <c r="G746" s="57"/>
    </row>
    <row r="747" spans="7:7" x14ac:dyDescent="0.25">
      <c r="G747" s="57"/>
    </row>
    <row r="748" spans="7:7" x14ac:dyDescent="0.25">
      <c r="G748" s="57"/>
    </row>
    <row r="749" spans="7:7" x14ac:dyDescent="0.25">
      <c r="G749" s="57"/>
    </row>
    <row r="750" spans="7:7" x14ac:dyDescent="0.25">
      <c r="G750" s="57"/>
    </row>
    <row r="751" spans="7:7" x14ac:dyDescent="0.25">
      <c r="G751" s="57"/>
    </row>
    <row r="752" spans="7:7" x14ac:dyDescent="0.25">
      <c r="G752" s="57"/>
    </row>
    <row r="753" spans="7:7" x14ac:dyDescent="0.25">
      <c r="G753" s="57"/>
    </row>
    <row r="754" spans="7:7" x14ac:dyDescent="0.25">
      <c r="G754" s="57"/>
    </row>
    <row r="755" spans="7:7" x14ac:dyDescent="0.25">
      <c r="G755" s="57"/>
    </row>
    <row r="756" spans="7:7" x14ac:dyDescent="0.25">
      <c r="G756" s="57"/>
    </row>
    <row r="757" spans="7:7" x14ac:dyDescent="0.25">
      <c r="G757" s="57"/>
    </row>
    <row r="758" spans="7:7" x14ac:dyDescent="0.25">
      <c r="G758" s="57"/>
    </row>
    <row r="759" spans="7:7" x14ac:dyDescent="0.25">
      <c r="G759" s="57"/>
    </row>
    <row r="760" spans="7:7" x14ac:dyDescent="0.25">
      <c r="G760" s="57"/>
    </row>
    <row r="761" spans="7:7" x14ac:dyDescent="0.25">
      <c r="G761" s="57"/>
    </row>
    <row r="762" spans="7:7" x14ac:dyDescent="0.25">
      <c r="G762" s="57"/>
    </row>
    <row r="763" spans="7:7" x14ac:dyDescent="0.25">
      <c r="G763" s="57"/>
    </row>
    <row r="764" spans="7:7" x14ac:dyDescent="0.25">
      <c r="G764" s="57"/>
    </row>
    <row r="765" spans="7:7" x14ac:dyDescent="0.25">
      <c r="G765" s="57"/>
    </row>
    <row r="766" spans="7:7" x14ac:dyDescent="0.25">
      <c r="G766" s="57"/>
    </row>
    <row r="767" spans="7:7" x14ac:dyDescent="0.25">
      <c r="G767" s="57"/>
    </row>
    <row r="768" spans="7:7" x14ac:dyDescent="0.25">
      <c r="G768" s="57"/>
    </row>
    <row r="769" spans="7:7" x14ac:dyDescent="0.25">
      <c r="G769" s="57"/>
    </row>
    <row r="770" spans="7:7" x14ac:dyDescent="0.25">
      <c r="G770" s="57"/>
    </row>
    <row r="771" spans="7:7" x14ac:dyDescent="0.25">
      <c r="G771" s="57"/>
    </row>
    <row r="772" spans="7:7" x14ac:dyDescent="0.25">
      <c r="G772" s="57"/>
    </row>
    <row r="773" spans="7:7" x14ac:dyDescent="0.25">
      <c r="G773" s="57"/>
    </row>
    <row r="774" spans="7:7" x14ac:dyDescent="0.25">
      <c r="G774" s="57"/>
    </row>
    <row r="775" spans="7:7" x14ac:dyDescent="0.25">
      <c r="G775" s="57"/>
    </row>
    <row r="776" spans="7:7" x14ac:dyDescent="0.25">
      <c r="G776" s="57"/>
    </row>
    <row r="777" spans="7:7" x14ac:dyDescent="0.25">
      <c r="G777" s="57"/>
    </row>
    <row r="778" spans="7:7" x14ac:dyDescent="0.25">
      <c r="G778" s="57"/>
    </row>
    <row r="779" spans="7:7" x14ac:dyDescent="0.25">
      <c r="G779" s="57"/>
    </row>
    <row r="780" spans="7:7" x14ac:dyDescent="0.25">
      <c r="G780" s="57"/>
    </row>
    <row r="781" spans="7:7" x14ac:dyDescent="0.25">
      <c r="G781" s="57"/>
    </row>
    <row r="782" spans="7:7" x14ac:dyDescent="0.25">
      <c r="G782" s="57"/>
    </row>
    <row r="783" spans="7:7" x14ac:dyDescent="0.25">
      <c r="G783" s="57"/>
    </row>
    <row r="784" spans="7:7" x14ac:dyDescent="0.25">
      <c r="G784" s="57"/>
    </row>
    <row r="785" spans="7:7" x14ac:dyDescent="0.25">
      <c r="G785" s="57"/>
    </row>
    <row r="786" spans="7:7" x14ac:dyDescent="0.25">
      <c r="G786" s="57"/>
    </row>
    <row r="787" spans="7:7" x14ac:dyDescent="0.25">
      <c r="G787" s="57"/>
    </row>
    <row r="788" spans="7:7" x14ac:dyDescent="0.25">
      <c r="G788" s="57"/>
    </row>
    <row r="789" spans="7:7" x14ac:dyDescent="0.25">
      <c r="G789" s="57"/>
    </row>
    <row r="790" spans="7:7" x14ac:dyDescent="0.25">
      <c r="G790" s="57"/>
    </row>
    <row r="791" spans="7:7" x14ac:dyDescent="0.25">
      <c r="G791" s="57"/>
    </row>
    <row r="792" spans="7:7" x14ac:dyDescent="0.25">
      <c r="G792" s="57"/>
    </row>
    <row r="793" spans="7:7" x14ac:dyDescent="0.25">
      <c r="G793" s="57"/>
    </row>
    <row r="794" spans="7:7" x14ac:dyDescent="0.25">
      <c r="G794" s="57"/>
    </row>
    <row r="795" spans="7:7" x14ac:dyDescent="0.25">
      <c r="G795" s="57"/>
    </row>
    <row r="796" spans="7:7" x14ac:dyDescent="0.25">
      <c r="G796" s="57"/>
    </row>
    <row r="797" spans="7:7" x14ac:dyDescent="0.25">
      <c r="G797" s="57"/>
    </row>
    <row r="798" spans="7:7" x14ac:dyDescent="0.25">
      <c r="G798" s="57"/>
    </row>
    <row r="799" spans="7:7" x14ac:dyDescent="0.25">
      <c r="G799" s="57"/>
    </row>
    <row r="800" spans="7:7" x14ac:dyDescent="0.25">
      <c r="G800" s="57"/>
    </row>
    <row r="801" spans="7:7" x14ac:dyDescent="0.25">
      <c r="G801" s="57"/>
    </row>
    <row r="802" spans="7:7" x14ac:dyDescent="0.25">
      <c r="G802" s="57"/>
    </row>
    <row r="803" spans="7:7" x14ac:dyDescent="0.25">
      <c r="G803" s="57"/>
    </row>
    <row r="804" spans="7:7" x14ac:dyDescent="0.25">
      <c r="G804" s="57"/>
    </row>
    <row r="805" spans="7:7" x14ac:dyDescent="0.25">
      <c r="G805" s="57"/>
    </row>
    <row r="806" spans="7:7" x14ac:dyDescent="0.25">
      <c r="G806" s="57"/>
    </row>
    <row r="807" spans="7:7" x14ac:dyDescent="0.25">
      <c r="G807" s="57"/>
    </row>
    <row r="808" spans="7:7" x14ac:dyDescent="0.25">
      <c r="G808" s="57"/>
    </row>
    <row r="809" spans="7:7" x14ac:dyDescent="0.25">
      <c r="G809" s="57"/>
    </row>
    <row r="810" spans="7:7" x14ac:dyDescent="0.25">
      <c r="G810" s="57"/>
    </row>
    <row r="811" spans="7:7" x14ac:dyDescent="0.25">
      <c r="G811" s="57"/>
    </row>
    <row r="812" spans="7:7" x14ac:dyDescent="0.25">
      <c r="G812" s="57"/>
    </row>
    <row r="813" spans="7:7" x14ac:dyDescent="0.25">
      <c r="G813" s="57"/>
    </row>
    <row r="814" spans="7:7" x14ac:dyDescent="0.25">
      <c r="G814" s="57"/>
    </row>
    <row r="815" spans="7:7" x14ac:dyDescent="0.25">
      <c r="G815" s="57"/>
    </row>
    <row r="816" spans="7:7" x14ac:dyDescent="0.25">
      <c r="G816" s="57"/>
    </row>
    <row r="817" spans="7:7" x14ac:dyDescent="0.25">
      <c r="G817" s="57"/>
    </row>
    <row r="818" spans="7:7" x14ac:dyDescent="0.25">
      <c r="G818" s="57"/>
    </row>
    <row r="819" spans="7:7" x14ac:dyDescent="0.25">
      <c r="G819" s="57"/>
    </row>
    <row r="820" spans="7:7" x14ac:dyDescent="0.25">
      <c r="G820" s="57"/>
    </row>
    <row r="821" spans="7:7" x14ac:dyDescent="0.25">
      <c r="G821" s="57"/>
    </row>
    <row r="822" spans="7:7" x14ac:dyDescent="0.25">
      <c r="G822" s="57"/>
    </row>
    <row r="823" spans="7:7" x14ac:dyDescent="0.25">
      <c r="G823" s="57"/>
    </row>
    <row r="824" spans="7:7" x14ac:dyDescent="0.25">
      <c r="G824" s="57"/>
    </row>
    <row r="825" spans="7:7" x14ac:dyDescent="0.25">
      <c r="G825" s="57"/>
    </row>
    <row r="826" spans="7:7" x14ac:dyDescent="0.25">
      <c r="G826" s="57"/>
    </row>
    <row r="827" spans="7:7" x14ac:dyDescent="0.25">
      <c r="G827" s="57"/>
    </row>
    <row r="828" spans="7:7" x14ac:dyDescent="0.25">
      <c r="G828" s="57"/>
    </row>
    <row r="829" spans="7:7" x14ac:dyDescent="0.25">
      <c r="G829" s="57"/>
    </row>
    <row r="830" spans="7:7" x14ac:dyDescent="0.25">
      <c r="G830" s="57"/>
    </row>
    <row r="831" spans="7:7" x14ac:dyDescent="0.25">
      <c r="G831" s="57"/>
    </row>
    <row r="832" spans="7:7" x14ac:dyDescent="0.25">
      <c r="G832" s="57"/>
    </row>
    <row r="833" spans="7:7" x14ac:dyDescent="0.25">
      <c r="G833" s="57"/>
    </row>
    <row r="834" spans="7:7" x14ac:dyDescent="0.25">
      <c r="G834" s="57"/>
    </row>
    <row r="835" spans="7:7" x14ac:dyDescent="0.25">
      <c r="G835" s="57"/>
    </row>
    <row r="836" spans="7:7" x14ac:dyDescent="0.25">
      <c r="G836" s="57"/>
    </row>
    <row r="837" spans="7:7" x14ac:dyDescent="0.25">
      <c r="G837" s="57"/>
    </row>
    <row r="838" spans="7:7" x14ac:dyDescent="0.25">
      <c r="G838" s="57"/>
    </row>
    <row r="839" spans="7:7" x14ac:dyDescent="0.25">
      <c r="G839" s="57"/>
    </row>
    <row r="840" spans="7:7" x14ac:dyDescent="0.25">
      <c r="G840" s="57"/>
    </row>
    <row r="841" spans="7:7" x14ac:dyDescent="0.25">
      <c r="G841" s="57"/>
    </row>
    <row r="842" spans="7:7" x14ac:dyDescent="0.25">
      <c r="G842" s="57"/>
    </row>
    <row r="843" spans="7:7" x14ac:dyDescent="0.25">
      <c r="G843" s="57"/>
    </row>
    <row r="844" spans="7:7" x14ac:dyDescent="0.25">
      <c r="G844" s="57"/>
    </row>
    <row r="845" spans="7:7" x14ac:dyDescent="0.25">
      <c r="G845" s="57"/>
    </row>
    <row r="846" spans="7:7" x14ac:dyDescent="0.25">
      <c r="G846" s="57"/>
    </row>
    <row r="847" spans="7:7" x14ac:dyDescent="0.25">
      <c r="G847" s="57"/>
    </row>
    <row r="848" spans="7:7" x14ac:dyDescent="0.25">
      <c r="G848" s="57"/>
    </row>
    <row r="849" spans="7:7" x14ac:dyDescent="0.25">
      <c r="G849" s="57"/>
    </row>
    <row r="850" spans="7:7" x14ac:dyDescent="0.25">
      <c r="G850" s="57"/>
    </row>
    <row r="851" spans="7:7" x14ac:dyDescent="0.25">
      <c r="G851" s="57"/>
    </row>
    <row r="852" spans="7:7" x14ac:dyDescent="0.25">
      <c r="G852" s="57"/>
    </row>
    <row r="853" spans="7:7" x14ac:dyDescent="0.25">
      <c r="G853" s="57"/>
    </row>
    <row r="854" spans="7:7" x14ac:dyDescent="0.25">
      <c r="G854" s="57"/>
    </row>
    <row r="855" spans="7:7" x14ac:dyDescent="0.25">
      <c r="G855" s="57"/>
    </row>
    <row r="856" spans="7:7" x14ac:dyDescent="0.25">
      <c r="G856" s="57"/>
    </row>
    <row r="857" spans="7:7" x14ac:dyDescent="0.25">
      <c r="G857" s="57"/>
    </row>
    <row r="858" spans="7:7" x14ac:dyDescent="0.25">
      <c r="G858" s="57"/>
    </row>
    <row r="859" spans="7:7" x14ac:dyDescent="0.25">
      <c r="G859" s="57"/>
    </row>
    <row r="860" spans="7:7" x14ac:dyDescent="0.25">
      <c r="G860" s="57"/>
    </row>
    <row r="861" spans="7:7" x14ac:dyDescent="0.25">
      <c r="G861" s="57"/>
    </row>
    <row r="862" spans="7:7" x14ac:dyDescent="0.25">
      <c r="G862" s="57"/>
    </row>
    <row r="863" spans="7:7" x14ac:dyDescent="0.25">
      <c r="G863" s="57"/>
    </row>
    <row r="864" spans="7:7" x14ac:dyDescent="0.25">
      <c r="G864" s="57"/>
    </row>
    <row r="865" spans="7:7" x14ac:dyDescent="0.25">
      <c r="G865" s="57"/>
    </row>
    <row r="866" spans="7:7" x14ac:dyDescent="0.25">
      <c r="G866" s="57"/>
    </row>
    <row r="867" spans="7:7" x14ac:dyDescent="0.25">
      <c r="G867" s="57"/>
    </row>
    <row r="868" spans="7:7" x14ac:dyDescent="0.25">
      <c r="G868" s="57"/>
    </row>
    <row r="869" spans="7:7" x14ac:dyDescent="0.25">
      <c r="G869" s="57"/>
    </row>
    <row r="870" spans="7:7" x14ac:dyDescent="0.25">
      <c r="G870" s="57"/>
    </row>
    <row r="871" spans="7:7" x14ac:dyDescent="0.25">
      <c r="G871" s="57"/>
    </row>
    <row r="872" spans="7:7" x14ac:dyDescent="0.25">
      <c r="G872" s="57"/>
    </row>
    <row r="873" spans="7:7" x14ac:dyDescent="0.25">
      <c r="G873" s="57"/>
    </row>
    <row r="874" spans="7:7" x14ac:dyDescent="0.25">
      <c r="G874" s="57"/>
    </row>
    <row r="875" spans="7:7" x14ac:dyDescent="0.25">
      <c r="G875" s="57"/>
    </row>
    <row r="876" spans="7:7" x14ac:dyDescent="0.25">
      <c r="G876" s="57"/>
    </row>
    <row r="877" spans="7:7" x14ac:dyDescent="0.25">
      <c r="G877" s="57"/>
    </row>
    <row r="878" spans="7:7" x14ac:dyDescent="0.25">
      <c r="G878" s="57"/>
    </row>
    <row r="879" spans="7:7" x14ac:dyDescent="0.25">
      <c r="G879" s="57"/>
    </row>
    <row r="880" spans="7:7" x14ac:dyDescent="0.25">
      <c r="G880" s="57"/>
    </row>
    <row r="881" spans="7:7" x14ac:dyDescent="0.25">
      <c r="G881" s="57"/>
    </row>
    <row r="882" spans="7:7" x14ac:dyDescent="0.25">
      <c r="G882" s="57"/>
    </row>
    <row r="883" spans="7:7" x14ac:dyDescent="0.25">
      <c r="G883" s="57"/>
    </row>
    <row r="884" spans="7:7" x14ac:dyDescent="0.25">
      <c r="G884" s="57"/>
    </row>
    <row r="885" spans="7:7" x14ac:dyDescent="0.25">
      <c r="G885" s="57"/>
    </row>
    <row r="886" spans="7:7" x14ac:dyDescent="0.25">
      <c r="G886" s="57"/>
    </row>
    <row r="887" spans="7:7" x14ac:dyDescent="0.25">
      <c r="G887" s="57"/>
    </row>
    <row r="888" spans="7:7" x14ac:dyDescent="0.25">
      <c r="G888" s="57"/>
    </row>
    <row r="889" spans="7:7" x14ac:dyDescent="0.25">
      <c r="G889" s="57"/>
    </row>
    <row r="890" spans="7:7" x14ac:dyDescent="0.25">
      <c r="G890" s="57"/>
    </row>
    <row r="891" spans="7:7" x14ac:dyDescent="0.25">
      <c r="G891" s="57"/>
    </row>
    <row r="892" spans="7:7" x14ac:dyDescent="0.25">
      <c r="G892" s="57"/>
    </row>
    <row r="893" spans="7:7" x14ac:dyDescent="0.25">
      <c r="G893" s="57"/>
    </row>
    <row r="894" spans="7:7" x14ac:dyDescent="0.25">
      <c r="G894" s="57"/>
    </row>
    <row r="895" spans="7:7" x14ac:dyDescent="0.25">
      <c r="G895" s="57"/>
    </row>
    <row r="896" spans="7:7" x14ac:dyDescent="0.25">
      <c r="G896" s="57"/>
    </row>
    <row r="897" spans="7:7" x14ac:dyDescent="0.25">
      <c r="G897" s="57"/>
    </row>
    <row r="898" spans="7:7" x14ac:dyDescent="0.25">
      <c r="G898" s="57"/>
    </row>
    <row r="899" spans="7:7" x14ac:dyDescent="0.25">
      <c r="G899" s="57"/>
    </row>
    <row r="900" spans="7:7" x14ac:dyDescent="0.25">
      <c r="G900" s="57"/>
    </row>
    <row r="901" spans="7:7" x14ac:dyDescent="0.25">
      <c r="G901" s="57"/>
    </row>
    <row r="902" spans="7:7" x14ac:dyDescent="0.25">
      <c r="G902" s="57"/>
    </row>
    <row r="903" spans="7:7" x14ac:dyDescent="0.25">
      <c r="G903" s="57"/>
    </row>
    <row r="904" spans="7:7" x14ac:dyDescent="0.25">
      <c r="G904" s="57"/>
    </row>
    <row r="905" spans="7:7" x14ac:dyDescent="0.25">
      <c r="G905" s="57"/>
    </row>
    <row r="906" spans="7:7" x14ac:dyDescent="0.25">
      <c r="G906" s="57"/>
    </row>
    <row r="907" spans="7:7" x14ac:dyDescent="0.25">
      <c r="G907" s="57"/>
    </row>
    <row r="908" spans="7:7" x14ac:dyDescent="0.25">
      <c r="G908" s="57"/>
    </row>
    <row r="909" spans="7:7" x14ac:dyDescent="0.25">
      <c r="G909" s="57"/>
    </row>
    <row r="910" spans="7:7" x14ac:dyDescent="0.25">
      <c r="G910" s="57"/>
    </row>
    <row r="911" spans="7:7" x14ac:dyDescent="0.25">
      <c r="G911" s="57"/>
    </row>
    <row r="912" spans="7:7" x14ac:dyDescent="0.25">
      <c r="G912" s="57"/>
    </row>
    <row r="913" spans="7:7" x14ac:dyDescent="0.25">
      <c r="G913" s="57"/>
    </row>
    <row r="914" spans="7:7" x14ac:dyDescent="0.25">
      <c r="G914" s="57"/>
    </row>
    <row r="915" spans="7:7" x14ac:dyDescent="0.25">
      <c r="G915" s="57"/>
    </row>
    <row r="916" spans="7:7" x14ac:dyDescent="0.25">
      <c r="G916" s="57"/>
    </row>
    <row r="917" spans="7:7" x14ac:dyDescent="0.25">
      <c r="G917" s="57"/>
    </row>
    <row r="918" spans="7:7" x14ac:dyDescent="0.25">
      <c r="G918" s="57"/>
    </row>
    <row r="919" spans="7:7" x14ac:dyDescent="0.25">
      <c r="G919" s="57"/>
    </row>
    <row r="920" spans="7:7" x14ac:dyDescent="0.25">
      <c r="G920" s="57"/>
    </row>
    <row r="921" spans="7:7" x14ac:dyDescent="0.25">
      <c r="G921" s="57"/>
    </row>
    <row r="922" spans="7:7" x14ac:dyDescent="0.25">
      <c r="G922" s="57"/>
    </row>
    <row r="923" spans="7:7" x14ac:dyDescent="0.25">
      <c r="G923" s="57"/>
    </row>
    <row r="924" spans="7:7" x14ac:dyDescent="0.25">
      <c r="G924" s="57"/>
    </row>
    <row r="925" spans="7:7" x14ac:dyDescent="0.25">
      <c r="G925" s="57"/>
    </row>
    <row r="926" spans="7:7" x14ac:dyDescent="0.25">
      <c r="G926" s="57"/>
    </row>
    <row r="927" spans="7:7" x14ac:dyDescent="0.25">
      <c r="G927" s="57"/>
    </row>
    <row r="928" spans="7:7" x14ac:dyDescent="0.25">
      <c r="G928" s="57"/>
    </row>
    <row r="929" spans="7:7" x14ac:dyDescent="0.25">
      <c r="G929" s="57"/>
    </row>
    <row r="930" spans="7:7" x14ac:dyDescent="0.25">
      <c r="G930" s="57"/>
    </row>
    <row r="931" spans="7:7" x14ac:dyDescent="0.25">
      <c r="G931" s="57"/>
    </row>
    <row r="932" spans="7:7" x14ac:dyDescent="0.25">
      <c r="G932" s="57"/>
    </row>
    <row r="933" spans="7:7" x14ac:dyDescent="0.25">
      <c r="G933" s="57"/>
    </row>
    <row r="934" spans="7:7" x14ac:dyDescent="0.25">
      <c r="G934" s="57"/>
    </row>
    <row r="935" spans="7:7" x14ac:dyDescent="0.25">
      <c r="G935" s="57"/>
    </row>
    <row r="936" spans="7:7" x14ac:dyDescent="0.25">
      <c r="G936" s="57"/>
    </row>
    <row r="937" spans="7:7" x14ac:dyDescent="0.25">
      <c r="G937" s="57"/>
    </row>
    <row r="938" spans="7:7" x14ac:dyDescent="0.25">
      <c r="G938" s="57"/>
    </row>
    <row r="939" spans="7:7" x14ac:dyDescent="0.25">
      <c r="G939" s="57"/>
    </row>
    <row r="940" spans="7:7" x14ac:dyDescent="0.25">
      <c r="G940" s="57"/>
    </row>
    <row r="941" spans="7:7" x14ac:dyDescent="0.25">
      <c r="G941" s="57"/>
    </row>
    <row r="942" spans="7:7" x14ac:dyDescent="0.25">
      <c r="G942" s="57"/>
    </row>
    <row r="943" spans="7:7" x14ac:dyDescent="0.25">
      <c r="G943" s="57"/>
    </row>
    <row r="944" spans="7:7" x14ac:dyDescent="0.25">
      <c r="G944" s="57"/>
    </row>
    <row r="945" spans="7:7" x14ac:dyDescent="0.25">
      <c r="G945" s="57"/>
    </row>
    <row r="946" spans="7:7" x14ac:dyDescent="0.25">
      <c r="G946" s="57"/>
    </row>
    <row r="947" spans="7:7" x14ac:dyDescent="0.25">
      <c r="G947" s="57"/>
    </row>
    <row r="948" spans="7:7" x14ac:dyDescent="0.25">
      <c r="G948" s="57"/>
    </row>
    <row r="949" spans="7:7" x14ac:dyDescent="0.25">
      <c r="G949" s="57"/>
    </row>
    <row r="950" spans="7:7" x14ac:dyDescent="0.25">
      <c r="G950" s="57"/>
    </row>
    <row r="951" spans="7:7" x14ac:dyDescent="0.25">
      <c r="G951" s="57"/>
    </row>
    <row r="952" spans="7:7" x14ac:dyDescent="0.25">
      <c r="G952" s="57"/>
    </row>
    <row r="953" spans="7:7" x14ac:dyDescent="0.25">
      <c r="G953" s="57"/>
    </row>
    <row r="954" spans="7:7" x14ac:dyDescent="0.25">
      <c r="G954" s="57"/>
    </row>
    <row r="955" spans="7:7" x14ac:dyDescent="0.25">
      <c r="G955" s="57"/>
    </row>
    <row r="956" spans="7:7" x14ac:dyDescent="0.25">
      <c r="G956" s="57"/>
    </row>
    <row r="957" spans="7:7" x14ac:dyDescent="0.25">
      <c r="G957" s="57"/>
    </row>
    <row r="958" spans="7:7" x14ac:dyDescent="0.25">
      <c r="G958" s="57"/>
    </row>
    <row r="959" spans="7:7" x14ac:dyDescent="0.25">
      <c r="G959" s="57"/>
    </row>
    <row r="960" spans="7:7" x14ac:dyDescent="0.25">
      <c r="G960" s="57"/>
    </row>
    <row r="961" spans="7:7" x14ac:dyDescent="0.25">
      <c r="G961" s="57"/>
    </row>
    <row r="962" spans="7:7" x14ac:dyDescent="0.25">
      <c r="G962" s="57"/>
    </row>
    <row r="963" spans="7:7" x14ac:dyDescent="0.25">
      <c r="G963" s="57"/>
    </row>
    <row r="964" spans="7:7" x14ac:dyDescent="0.25">
      <c r="G964" s="57"/>
    </row>
    <row r="965" spans="7:7" x14ac:dyDescent="0.25">
      <c r="G965" s="57"/>
    </row>
    <row r="966" spans="7:7" x14ac:dyDescent="0.25">
      <c r="G966" s="57"/>
    </row>
    <row r="967" spans="7:7" x14ac:dyDescent="0.25">
      <c r="G967" s="57"/>
    </row>
    <row r="968" spans="7:7" x14ac:dyDescent="0.25">
      <c r="G968" s="57"/>
    </row>
    <row r="969" spans="7:7" x14ac:dyDescent="0.25">
      <c r="G969" s="57"/>
    </row>
    <row r="970" spans="7:7" x14ac:dyDescent="0.25">
      <c r="G970" s="57"/>
    </row>
    <row r="971" spans="7:7" x14ac:dyDescent="0.25">
      <c r="G971" s="57"/>
    </row>
    <row r="972" spans="7:7" x14ac:dyDescent="0.25">
      <c r="G972" s="57"/>
    </row>
    <row r="973" spans="7:7" x14ac:dyDescent="0.25">
      <c r="G973" s="57"/>
    </row>
    <row r="974" spans="7:7" x14ac:dyDescent="0.25">
      <c r="G974" s="57"/>
    </row>
    <row r="975" spans="7:7" x14ac:dyDescent="0.25">
      <c r="G975" s="57"/>
    </row>
    <row r="976" spans="7:7" x14ac:dyDescent="0.25">
      <c r="G976" s="57"/>
    </row>
    <row r="977" spans="7:7" x14ac:dyDescent="0.25">
      <c r="G977" s="57"/>
    </row>
    <row r="978" spans="7:7" x14ac:dyDescent="0.25">
      <c r="G978" s="57"/>
    </row>
    <row r="979" spans="7:7" x14ac:dyDescent="0.25">
      <c r="G979" s="57"/>
    </row>
    <row r="980" spans="7:7" x14ac:dyDescent="0.25">
      <c r="G980" s="57"/>
    </row>
    <row r="981" spans="7:7" x14ac:dyDescent="0.25">
      <c r="G981" s="57"/>
    </row>
    <row r="982" spans="7:7" x14ac:dyDescent="0.25">
      <c r="G982" s="57"/>
    </row>
    <row r="983" spans="7:7" x14ac:dyDescent="0.25">
      <c r="G983" s="57"/>
    </row>
    <row r="984" spans="7:7" x14ac:dyDescent="0.25">
      <c r="G984" s="57"/>
    </row>
    <row r="985" spans="7:7" x14ac:dyDescent="0.25">
      <c r="G985" s="57"/>
    </row>
    <row r="986" spans="7:7" x14ac:dyDescent="0.25">
      <c r="G986" s="57"/>
    </row>
    <row r="987" spans="7:7" x14ac:dyDescent="0.25">
      <c r="G987" s="57"/>
    </row>
    <row r="988" spans="7:7" x14ac:dyDescent="0.25">
      <c r="G988" s="57"/>
    </row>
    <row r="989" spans="7:7" x14ac:dyDescent="0.25">
      <c r="G989" s="57"/>
    </row>
    <row r="990" spans="7:7" x14ac:dyDescent="0.25">
      <c r="G990" s="57"/>
    </row>
    <row r="991" spans="7:7" x14ac:dyDescent="0.25">
      <c r="G991" s="57"/>
    </row>
    <row r="992" spans="7:7" x14ac:dyDescent="0.25">
      <c r="G992" s="57"/>
    </row>
    <row r="993" spans="7:7" x14ac:dyDescent="0.25">
      <c r="G993" s="57"/>
    </row>
    <row r="994" spans="7:7" x14ac:dyDescent="0.25">
      <c r="G994" s="57"/>
    </row>
    <row r="995" spans="7:7" x14ac:dyDescent="0.25">
      <c r="G995" s="57"/>
    </row>
    <row r="996" spans="7:7" x14ac:dyDescent="0.25">
      <c r="G996" s="57"/>
    </row>
    <row r="997" spans="7:7" x14ac:dyDescent="0.25">
      <c r="G997" s="57"/>
    </row>
    <row r="998" spans="7:7" x14ac:dyDescent="0.25">
      <c r="G998" s="57"/>
    </row>
    <row r="999" spans="7:7" x14ac:dyDescent="0.25">
      <c r="G999" s="57"/>
    </row>
    <row r="1000" spans="7:7" x14ac:dyDescent="0.25">
      <c r="G1000" s="57"/>
    </row>
    <row r="1001" spans="7:7" x14ac:dyDescent="0.25">
      <c r="G1001" s="57"/>
    </row>
    <row r="1002" spans="7:7" x14ac:dyDescent="0.25">
      <c r="G1002" s="57"/>
    </row>
    <row r="1003" spans="7:7" x14ac:dyDescent="0.25">
      <c r="G1003" s="57"/>
    </row>
    <row r="1004" spans="7:7" x14ac:dyDescent="0.25">
      <c r="G1004" s="57"/>
    </row>
    <row r="1005" spans="7:7" x14ac:dyDescent="0.25">
      <c r="G1005" s="57"/>
    </row>
    <row r="1006" spans="7:7" x14ac:dyDescent="0.25">
      <c r="G1006" s="57"/>
    </row>
    <row r="1007" spans="7:7" x14ac:dyDescent="0.25">
      <c r="G1007" s="57"/>
    </row>
    <row r="1008" spans="7:7" x14ac:dyDescent="0.25">
      <c r="G1008" s="57"/>
    </row>
    <row r="1009" spans="7:7" x14ac:dyDescent="0.25">
      <c r="G1009" s="57"/>
    </row>
    <row r="1010" spans="7:7" x14ac:dyDescent="0.25">
      <c r="G1010" s="57"/>
    </row>
    <row r="1011" spans="7:7" x14ac:dyDescent="0.25">
      <c r="G1011" s="57"/>
    </row>
    <row r="1012" spans="7:7" x14ac:dyDescent="0.25">
      <c r="G1012" s="57"/>
    </row>
    <row r="1013" spans="7:7" x14ac:dyDescent="0.25">
      <c r="G1013" s="57"/>
    </row>
    <row r="1014" spans="7:7" x14ac:dyDescent="0.25">
      <c r="G1014" s="57"/>
    </row>
    <row r="1015" spans="7:7" x14ac:dyDescent="0.25">
      <c r="G1015" s="57"/>
    </row>
    <row r="1016" spans="7:7" x14ac:dyDescent="0.25">
      <c r="G1016" s="57"/>
    </row>
    <row r="1017" spans="7:7" x14ac:dyDescent="0.25">
      <c r="G1017" s="57"/>
    </row>
    <row r="1018" spans="7:7" x14ac:dyDescent="0.25">
      <c r="G1018" s="57"/>
    </row>
    <row r="1019" spans="7:7" x14ac:dyDescent="0.25">
      <c r="G1019" s="57"/>
    </row>
    <row r="1020" spans="7:7" x14ac:dyDescent="0.25">
      <c r="G1020" s="57"/>
    </row>
    <row r="1021" spans="7:7" x14ac:dyDescent="0.25">
      <c r="G1021" s="57"/>
    </row>
    <row r="1022" spans="7:7" x14ac:dyDescent="0.25">
      <c r="G1022" s="57"/>
    </row>
    <row r="1023" spans="7:7" x14ac:dyDescent="0.25">
      <c r="G1023" s="57"/>
    </row>
    <row r="1024" spans="7:7" x14ac:dyDescent="0.25">
      <c r="G1024" s="57"/>
    </row>
    <row r="1025" spans="7:7" x14ac:dyDescent="0.25">
      <c r="G1025" s="57"/>
    </row>
    <row r="1026" spans="7:7" x14ac:dyDescent="0.25">
      <c r="G1026" s="57"/>
    </row>
    <row r="1027" spans="7:7" x14ac:dyDescent="0.25">
      <c r="G1027" s="57"/>
    </row>
    <row r="1028" spans="7:7" x14ac:dyDescent="0.25">
      <c r="G1028" s="57"/>
    </row>
    <row r="1029" spans="7:7" x14ac:dyDescent="0.25">
      <c r="G1029" s="57"/>
    </row>
    <row r="1030" spans="7:7" x14ac:dyDescent="0.25">
      <c r="G1030" s="57"/>
    </row>
    <row r="1031" spans="7:7" x14ac:dyDescent="0.25">
      <c r="G1031" s="57"/>
    </row>
    <row r="1032" spans="7:7" x14ac:dyDescent="0.25">
      <c r="G1032" s="57"/>
    </row>
    <row r="1033" spans="7:7" x14ac:dyDescent="0.25">
      <c r="G1033" s="57"/>
    </row>
    <row r="1034" spans="7:7" x14ac:dyDescent="0.25">
      <c r="G1034" s="57"/>
    </row>
    <row r="1035" spans="7:7" x14ac:dyDescent="0.25">
      <c r="G1035" s="57"/>
    </row>
    <row r="1036" spans="7:7" x14ac:dyDescent="0.25">
      <c r="G1036" s="57"/>
    </row>
    <row r="1037" spans="7:7" x14ac:dyDescent="0.25">
      <c r="G1037" s="57"/>
    </row>
    <row r="1038" spans="7:7" x14ac:dyDescent="0.25">
      <c r="G1038" s="57"/>
    </row>
    <row r="1039" spans="7:7" x14ac:dyDescent="0.25">
      <c r="G1039" s="57"/>
    </row>
    <row r="1040" spans="7:7" x14ac:dyDescent="0.25">
      <c r="G1040" s="57"/>
    </row>
    <row r="1041" spans="7:7" x14ac:dyDescent="0.25">
      <c r="G1041" s="57"/>
    </row>
    <row r="1042" spans="7:7" x14ac:dyDescent="0.25">
      <c r="G1042" s="57"/>
    </row>
    <row r="1043" spans="7:7" x14ac:dyDescent="0.25">
      <c r="G1043" s="57"/>
    </row>
    <row r="1044" spans="7:7" x14ac:dyDescent="0.25">
      <c r="G1044" s="57"/>
    </row>
    <row r="1045" spans="7:7" x14ac:dyDescent="0.25">
      <c r="G1045" s="57"/>
    </row>
    <row r="1046" spans="7:7" x14ac:dyDescent="0.25">
      <c r="G1046" s="57"/>
    </row>
    <row r="1047" spans="7:7" x14ac:dyDescent="0.25">
      <c r="G1047" s="57"/>
    </row>
    <row r="1048" spans="7:7" x14ac:dyDescent="0.25">
      <c r="G1048" s="57"/>
    </row>
    <row r="1049" spans="7:7" x14ac:dyDescent="0.25">
      <c r="G1049" s="57"/>
    </row>
    <row r="1050" spans="7:7" x14ac:dyDescent="0.25">
      <c r="G1050" s="57"/>
    </row>
    <row r="1051" spans="7:7" x14ac:dyDescent="0.25">
      <c r="G1051" s="57"/>
    </row>
    <row r="1052" spans="7:7" x14ac:dyDescent="0.25">
      <c r="G1052" s="57"/>
    </row>
    <row r="1053" spans="7:7" x14ac:dyDescent="0.25">
      <c r="G1053" s="57"/>
    </row>
    <row r="1054" spans="7:7" x14ac:dyDescent="0.25">
      <c r="G1054" s="57"/>
    </row>
    <row r="1055" spans="7:7" x14ac:dyDescent="0.25">
      <c r="G1055" s="57"/>
    </row>
    <row r="1056" spans="7:7" x14ac:dyDescent="0.25">
      <c r="G1056" s="57"/>
    </row>
    <row r="1057" spans="7:7" x14ac:dyDescent="0.25">
      <c r="G1057" s="57"/>
    </row>
    <row r="1058" spans="7:7" x14ac:dyDescent="0.25">
      <c r="G1058" s="57"/>
    </row>
    <row r="1059" spans="7:7" x14ac:dyDescent="0.25">
      <c r="G1059" s="57"/>
    </row>
    <row r="1060" spans="7:7" x14ac:dyDescent="0.25">
      <c r="G1060" s="57"/>
    </row>
    <row r="1061" spans="7:7" x14ac:dyDescent="0.25">
      <c r="G1061" s="57"/>
    </row>
    <row r="1062" spans="7:7" x14ac:dyDescent="0.25">
      <c r="G1062" s="57"/>
    </row>
    <row r="1063" spans="7:7" x14ac:dyDescent="0.25">
      <c r="G1063" s="57"/>
    </row>
    <row r="1064" spans="7:7" x14ac:dyDescent="0.25">
      <c r="G1064" s="57"/>
    </row>
    <row r="1065" spans="7:7" x14ac:dyDescent="0.25">
      <c r="G1065" s="57"/>
    </row>
    <row r="1066" spans="7:7" x14ac:dyDescent="0.25">
      <c r="G1066" s="57"/>
    </row>
    <row r="1067" spans="7:7" x14ac:dyDescent="0.25">
      <c r="G1067" s="57"/>
    </row>
    <row r="1068" spans="7:7" x14ac:dyDescent="0.25">
      <c r="G1068" s="57"/>
    </row>
    <row r="1069" spans="7:7" x14ac:dyDescent="0.25">
      <c r="G1069" s="57"/>
    </row>
    <row r="1070" spans="7:7" x14ac:dyDescent="0.25">
      <c r="G1070" s="57"/>
    </row>
    <row r="1071" spans="7:7" x14ac:dyDescent="0.25">
      <c r="G1071" s="57"/>
    </row>
    <row r="1072" spans="7:7" x14ac:dyDescent="0.25">
      <c r="G1072" s="57"/>
    </row>
    <row r="1073" spans="7:7" x14ac:dyDescent="0.25">
      <c r="G1073" s="57"/>
    </row>
    <row r="1074" spans="7:7" x14ac:dyDescent="0.25">
      <c r="G1074" s="57"/>
    </row>
    <row r="1075" spans="7:7" x14ac:dyDescent="0.25">
      <c r="G1075" s="57"/>
    </row>
    <row r="1076" spans="7:7" x14ac:dyDescent="0.25">
      <c r="G1076" s="57"/>
    </row>
    <row r="1077" spans="7:7" x14ac:dyDescent="0.25">
      <c r="G1077" s="57"/>
    </row>
    <row r="1078" spans="7:7" x14ac:dyDescent="0.25">
      <c r="G1078" s="57"/>
    </row>
    <row r="1079" spans="7:7" x14ac:dyDescent="0.25">
      <c r="G1079" s="57"/>
    </row>
    <row r="1080" spans="7:7" x14ac:dyDescent="0.25">
      <c r="G1080" s="57"/>
    </row>
    <row r="1081" spans="7:7" x14ac:dyDescent="0.25">
      <c r="G1081" s="57"/>
    </row>
    <row r="1082" spans="7:7" x14ac:dyDescent="0.25">
      <c r="G1082" s="57"/>
    </row>
    <row r="1083" spans="7:7" x14ac:dyDescent="0.25">
      <c r="G1083" s="57"/>
    </row>
    <row r="1084" spans="7:7" x14ac:dyDescent="0.25">
      <c r="G1084" s="57"/>
    </row>
    <row r="1085" spans="7:7" x14ac:dyDescent="0.25">
      <c r="G1085" s="57"/>
    </row>
    <row r="1086" spans="7:7" x14ac:dyDescent="0.25">
      <c r="G1086" s="57"/>
    </row>
    <row r="1087" spans="7:7" x14ac:dyDescent="0.25">
      <c r="G1087" s="57"/>
    </row>
    <row r="1088" spans="7:7" x14ac:dyDescent="0.25">
      <c r="G1088" s="57"/>
    </row>
    <row r="1089" spans="7:7" x14ac:dyDescent="0.25">
      <c r="G1089" s="57"/>
    </row>
    <row r="1090" spans="7:7" x14ac:dyDescent="0.25">
      <c r="G1090" s="57"/>
    </row>
    <row r="1091" spans="7:7" x14ac:dyDescent="0.25">
      <c r="G1091" s="57"/>
    </row>
    <row r="1092" spans="7:7" x14ac:dyDescent="0.25">
      <c r="G1092" s="57"/>
    </row>
    <row r="1093" spans="7:7" x14ac:dyDescent="0.25">
      <c r="G1093" s="57"/>
    </row>
    <row r="1094" spans="7:7" x14ac:dyDescent="0.25">
      <c r="G1094" s="57"/>
    </row>
    <row r="1095" spans="7:7" x14ac:dyDescent="0.25">
      <c r="G1095" s="57"/>
    </row>
    <row r="1096" spans="7:7" x14ac:dyDescent="0.25">
      <c r="G1096" s="57"/>
    </row>
    <row r="1097" spans="7:7" x14ac:dyDescent="0.25">
      <c r="G1097" s="57"/>
    </row>
    <row r="1098" spans="7:7" x14ac:dyDescent="0.25">
      <c r="G1098" s="57"/>
    </row>
    <row r="1099" spans="7:7" x14ac:dyDescent="0.25">
      <c r="G1099" s="57"/>
    </row>
    <row r="1100" spans="7:7" x14ac:dyDescent="0.25">
      <c r="G1100" s="57"/>
    </row>
    <row r="1101" spans="7:7" x14ac:dyDescent="0.25">
      <c r="G1101" s="57"/>
    </row>
    <row r="1102" spans="7:7" x14ac:dyDescent="0.25">
      <c r="G1102" s="57"/>
    </row>
    <row r="1103" spans="7:7" x14ac:dyDescent="0.25">
      <c r="G1103" s="57"/>
    </row>
    <row r="1104" spans="7:7" x14ac:dyDescent="0.25">
      <c r="G1104" s="57"/>
    </row>
    <row r="1105" spans="7:7" x14ac:dyDescent="0.25">
      <c r="G1105" s="57"/>
    </row>
    <row r="1106" spans="7:7" x14ac:dyDescent="0.25">
      <c r="G1106" s="57"/>
    </row>
    <row r="1107" spans="7:7" x14ac:dyDescent="0.25">
      <c r="G1107" s="57"/>
    </row>
    <row r="1108" spans="7:7" x14ac:dyDescent="0.25">
      <c r="G1108" s="57"/>
    </row>
    <row r="1109" spans="7:7" x14ac:dyDescent="0.25">
      <c r="G1109" s="57"/>
    </row>
    <row r="1110" spans="7:7" x14ac:dyDescent="0.25">
      <c r="G1110" s="57"/>
    </row>
    <row r="1111" spans="7:7" x14ac:dyDescent="0.25">
      <c r="G1111" s="57"/>
    </row>
    <row r="1112" spans="7:7" x14ac:dyDescent="0.25">
      <c r="G1112" s="57"/>
    </row>
    <row r="1113" spans="7:7" x14ac:dyDescent="0.25">
      <c r="G1113" s="57"/>
    </row>
    <row r="1114" spans="7:7" x14ac:dyDescent="0.25">
      <c r="G1114" s="57"/>
    </row>
    <row r="1115" spans="7:7" x14ac:dyDescent="0.25">
      <c r="G1115" s="57"/>
    </row>
    <row r="1116" spans="7:7" x14ac:dyDescent="0.25">
      <c r="G1116" s="57"/>
    </row>
    <row r="1117" spans="7:7" x14ac:dyDescent="0.25">
      <c r="G1117" s="57"/>
    </row>
    <row r="1118" spans="7:7" x14ac:dyDescent="0.25">
      <c r="G1118" s="57"/>
    </row>
    <row r="1119" spans="7:7" x14ac:dyDescent="0.25">
      <c r="G1119" s="57"/>
    </row>
    <row r="1120" spans="7:7" x14ac:dyDescent="0.25">
      <c r="G1120" s="57"/>
    </row>
    <row r="1121" spans="7:7" x14ac:dyDescent="0.25">
      <c r="G1121" s="57"/>
    </row>
    <row r="1122" spans="7:7" x14ac:dyDescent="0.25">
      <c r="G1122" s="57"/>
    </row>
    <row r="1123" spans="7:7" x14ac:dyDescent="0.25">
      <c r="G1123" s="57"/>
    </row>
    <row r="1124" spans="7:7" x14ac:dyDescent="0.25">
      <c r="G1124" s="57"/>
    </row>
    <row r="1125" spans="7:7" x14ac:dyDescent="0.25">
      <c r="G1125" s="57"/>
    </row>
    <row r="1126" spans="7:7" x14ac:dyDescent="0.25">
      <c r="G1126" s="57"/>
    </row>
    <row r="1127" spans="7:7" x14ac:dyDescent="0.25">
      <c r="G1127" s="57"/>
    </row>
    <row r="1128" spans="7:7" x14ac:dyDescent="0.25">
      <c r="G1128" s="57"/>
    </row>
    <row r="1129" spans="7:7" x14ac:dyDescent="0.25">
      <c r="G1129" s="57"/>
    </row>
    <row r="1130" spans="7:7" x14ac:dyDescent="0.25">
      <c r="G1130" s="57"/>
    </row>
    <row r="1131" spans="7:7" x14ac:dyDescent="0.25">
      <c r="G1131" s="57"/>
    </row>
    <row r="1132" spans="7:7" x14ac:dyDescent="0.25">
      <c r="G1132" s="57"/>
    </row>
    <row r="1133" spans="7:7" x14ac:dyDescent="0.25">
      <c r="G1133" s="57"/>
    </row>
    <row r="1134" spans="7:7" x14ac:dyDescent="0.25">
      <c r="G1134" s="57"/>
    </row>
    <row r="1135" spans="7:7" x14ac:dyDescent="0.25">
      <c r="G1135" s="57"/>
    </row>
    <row r="1136" spans="7:7" x14ac:dyDescent="0.25">
      <c r="G1136" s="57"/>
    </row>
    <row r="1137" spans="7:7" x14ac:dyDescent="0.25">
      <c r="G1137" s="57"/>
    </row>
    <row r="1138" spans="7:7" x14ac:dyDescent="0.25">
      <c r="G1138" s="57"/>
    </row>
    <row r="1139" spans="7:7" x14ac:dyDescent="0.25">
      <c r="G1139" s="57"/>
    </row>
    <row r="1140" spans="7:7" x14ac:dyDescent="0.25">
      <c r="G1140" s="57"/>
    </row>
    <row r="1141" spans="7:7" x14ac:dyDescent="0.25">
      <c r="G1141" s="57"/>
    </row>
    <row r="1142" spans="7:7" x14ac:dyDescent="0.25">
      <c r="G1142" s="57"/>
    </row>
    <row r="1143" spans="7:7" x14ac:dyDescent="0.25">
      <c r="G1143" s="57"/>
    </row>
    <row r="1144" spans="7:7" x14ac:dyDescent="0.25">
      <c r="G1144" s="57"/>
    </row>
    <row r="1145" spans="7:7" x14ac:dyDescent="0.25">
      <c r="G1145" s="57"/>
    </row>
    <row r="1146" spans="7:7" x14ac:dyDescent="0.25">
      <c r="G1146" s="57"/>
    </row>
    <row r="1147" spans="7:7" x14ac:dyDescent="0.25">
      <c r="G1147" s="57"/>
    </row>
    <row r="1148" spans="7:7" x14ac:dyDescent="0.25">
      <c r="G1148" s="57"/>
    </row>
    <row r="1149" spans="7:7" x14ac:dyDescent="0.25">
      <c r="G1149" s="57"/>
    </row>
    <row r="1150" spans="7:7" x14ac:dyDescent="0.25">
      <c r="G1150" s="57"/>
    </row>
    <row r="1151" spans="7:7" x14ac:dyDescent="0.25">
      <c r="G1151" s="57"/>
    </row>
    <row r="1152" spans="7:7" x14ac:dyDescent="0.25">
      <c r="G1152" s="57"/>
    </row>
    <row r="1153" spans="7:7" x14ac:dyDescent="0.25">
      <c r="G1153" s="57"/>
    </row>
    <row r="1154" spans="7:7" x14ac:dyDescent="0.25">
      <c r="G1154" s="57"/>
    </row>
    <row r="1155" spans="7:7" x14ac:dyDescent="0.25">
      <c r="G1155" s="57"/>
    </row>
  </sheetData>
  <autoFilter ref="B57:I57" xr:uid="{00000000-0009-0000-0000-000006000000}"/>
  <mergeCells count="12">
    <mergeCell ref="J49:K49"/>
    <mergeCell ref="J50:K50"/>
    <mergeCell ref="J58:L58"/>
    <mergeCell ref="J55:L55"/>
    <mergeCell ref="J57:L57"/>
    <mergeCell ref="J56:L56"/>
    <mergeCell ref="A3:B3"/>
    <mergeCell ref="B7:D7"/>
    <mergeCell ref="K7:M7"/>
    <mergeCell ref="J48:K48"/>
    <mergeCell ref="E7:G7"/>
    <mergeCell ref="H7:J7"/>
  </mergeCells>
  <phoneticPr fontId="0" type="noConversion"/>
  <pageMargins left="0.75" right="0.75" top="1" bottom="1" header="0" footer="0"/>
  <pageSetup orientation="portrait" horizontalDpi="300" verticalDpi="300" r:id="rId2"/>
  <headerFooter alignWithMargins="0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5">
    <tabColor rgb="FF00B0F0"/>
  </sheetPr>
  <dimension ref="A1:AE1155"/>
  <sheetViews>
    <sheetView topLeftCell="A7" zoomScale="75" workbookViewId="0">
      <selection activeCell="L9" sqref="L9:L45"/>
    </sheetView>
  </sheetViews>
  <sheetFormatPr baseColWidth="10" defaultColWidth="12.54296875" defaultRowHeight="12.5" x14ac:dyDescent="0.25"/>
  <cols>
    <col min="1" max="1" width="7.7265625" style="11" customWidth="1"/>
    <col min="2" max="2" width="6.54296875" style="11" customWidth="1"/>
    <col min="3" max="7" width="8.7265625" style="11" customWidth="1"/>
    <col min="8" max="8" width="9.26953125" style="11" customWidth="1"/>
    <col min="9" max="9" width="8.7265625" style="11" customWidth="1"/>
    <col min="10" max="10" width="13.26953125" style="11" customWidth="1"/>
    <col min="11" max="11" width="14.54296875" style="11" customWidth="1"/>
    <col min="12" max="12" width="11.453125" style="11" customWidth="1"/>
    <col min="13" max="13" width="11.7265625" style="11" customWidth="1"/>
    <col min="14" max="16" width="8.1796875" style="11" customWidth="1"/>
    <col min="17" max="17" width="11.54296875" style="11" customWidth="1"/>
    <col min="18" max="18" width="8.7265625" style="11" customWidth="1"/>
    <col min="19" max="19" width="12.54296875" style="11"/>
    <col min="20" max="20" width="13.7265625" style="11" bestFit="1" customWidth="1"/>
    <col min="21" max="23" width="8.54296875" style="11" bestFit="1" customWidth="1"/>
    <col min="24" max="24" width="12.7265625" style="11" bestFit="1" customWidth="1"/>
    <col min="25" max="16384" width="12.54296875" style="11"/>
  </cols>
  <sheetData>
    <row r="1" spans="1:31" ht="13" x14ac:dyDescent="0.3">
      <c r="A1" s="76" t="s">
        <v>89</v>
      </c>
      <c r="G1" s="12"/>
    </row>
    <row r="2" spans="1:31" ht="13" x14ac:dyDescent="0.3">
      <c r="A2" s="10"/>
      <c r="G2" s="12"/>
    </row>
    <row r="3" spans="1:31" ht="13" x14ac:dyDescent="0.3">
      <c r="A3" s="250" t="s">
        <v>43</v>
      </c>
      <c r="B3" s="250"/>
      <c r="C3" s="13" t="s">
        <v>83</v>
      </c>
      <c r="G3" s="88"/>
      <c r="I3" s="87"/>
      <c r="K3" s="87"/>
    </row>
    <row r="4" spans="1:31" x14ac:dyDescent="0.25">
      <c r="I4" s="14"/>
      <c r="J4" s="14"/>
      <c r="K4" s="15"/>
      <c r="L4" s="15"/>
    </row>
    <row r="5" spans="1:31" ht="13" x14ac:dyDescent="0.3">
      <c r="A5" s="10" t="s">
        <v>44</v>
      </c>
    </row>
    <row r="7" spans="1:31" ht="13" x14ac:dyDescent="0.3">
      <c r="A7" s="16" t="s">
        <v>45</v>
      </c>
      <c r="B7" s="248" t="s">
        <v>46</v>
      </c>
      <c r="C7" s="248"/>
      <c r="D7" s="249"/>
      <c r="E7" s="247" t="s">
        <v>47</v>
      </c>
      <c r="F7" s="248"/>
      <c r="G7" s="249"/>
      <c r="H7" s="247" t="s">
        <v>48</v>
      </c>
      <c r="I7" s="248"/>
      <c r="J7" s="249"/>
      <c r="K7" s="247" t="s">
        <v>49</v>
      </c>
      <c r="L7" s="248"/>
      <c r="M7" s="249"/>
      <c r="N7" s="16" t="s">
        <v>50</v>
      </c>
      <c r="O7" s="16" t="s">
        <v>50</v>
      </c>
      <c r="P7" s="16"/>
      <c r="Q7" s="16" t="s">
        <v>51</v>
      </c>
    </row>
    <row r="8" spans="1:31" x14ac:dyDescent="0.25">
      <c r="A8" s="17" t="s">
        <v>52</v>
      </c>
      <c r="B8" s="3" t="s">
        <v>53</v>
      </c>
      <c r="C8" s="4" t="s">
        <v>54</v>
      </c>
      <c r="D8" s="4" t="s">
        <v>55</v>
      </c>
      <c r="E8" s="4" t="s">
        <v>53</v>
      </c>
      <c r="F8" s="4" t="s">
        <v>54</v>
      </c>
      <c r="G8" s="4" t="s">
        <v>55</v>
      </c>
      <c r="H8" s="4" t="s">
        <v>53</v>
      </c>
      <c r="I8" s="4" t="s">
        <v>54</v>
      </c>
      <c r="J8" s="4" t="s">
        <v>55</v>
      </c>
      <c r="K8" s="4" t="s">
        <v>53</v>
      </c>
      <c r="L8" s="4" t="s">
        <v>54</v>
      </c>
      <c r="M8" s="4" t="s">
        <v>55</v>
      </c>
      <c r="N8" s="17" t="s">
        <v>56</v>
      </c>
      <c r="O8" s="17" t="s">
        <v>57</v>
      </c>
      <c r="P8" s="17" t="s">
        <v>58</v>
      </c>
      <c r="Q8" s="17" t="s">
        <v>59</v>
      </c>
    </row>
    <row r="9" spans="1:31" x14ac:dyDescent="0.25">
      <c r="A9" s="18">
        <v>2</v>
      </c>
      <c r="B9" s="19"/>
      <c r="C9" s="19"/>
      <c r="D9" s="20" t="str">
        <f>IF(C9&gt;0,C9/B9,"")</f>
        <v/>
      </c>
      <c r="E9" s="19"/>
      <c r="F9" s="19"/>
      <c r="G9" s="20" t="str">
        <f>IF(F9&gt;0,F9/E9,"")</f>
        <v/>
      </c>
      <c r="H9" s="19"/>
      <c r="I9" s="19"/>
      <c r="J9" s="21" t="str">
        <f t="shared" ref="J9:J15" si="0">IF(I9&gt;0,I9/H9,"")</f>
        <v/>
      </c>
      <c r="K9" s="22">
        <f t="shared" ref="K9:L45" si="1">B9+E9+H9</f>
        <v>0</v>
      </c>
      <c r="L9" s="23">
        <f t="shared" si="1"/>
        <v>0</v>
      </c>
      <c r="M9" s="21" t="str">
        <f t="shared" ref="M9:M45" si="2">IF(L9&gt;0,L9/K9,"")</f>
        <v/>
      </c>
      <c r="N9" s="24">
        <f t="shared" ref="N9:N45" si="3">IF(K$46&gt;0,K9*100/$K$46,0)</f>
        <v>0</v>
      </c>
      <c r="O9" s="25">
        <f>N9</f>
        <v>0</v>
      </c>
      <c r="P9" s="26">
        <f t="shared" ref="P9:P45" si="4">A9*K9</f>
        <v>0</v>
      </c>
      <c r="Q9" s="27">
        <f t="shared" ref="Q9:Q45" si="5">IF((INT(A9)-A9)=0,A9,"")</f>
        <v>2</v>
      </c>
      <c r="X9" s="28"/>
      <c r="Y9" s="28"/>
      <c r="Z9" s="28"/>
      <c r="AA9" s="28"/>
      <c r="AB9" s="28"/>
      <c r="AC9" s="28"/>
      <c r="AD9" s="28"/>
      <c r="AE9" s="28"/>
    </row>
    <row r="10" spans="1:31" x14ac:dyDescent="0.25">
      <c r="A10" s="18">
        <v>2.5</v>
      </c>
      <c r="B10" s="19"/>
      <c r="C10" s="19"/>
      <c r="D10" s="20" t="str">
        <f>IF(C10&gt;0,C10/B10,"")</f>
        <v/>
      </c>
      <c r="E10" s="19"/>
      <c r="F10" s="19"/>
      <c r="G10" s="20" t="str">
        <f>IF(F10&gt;0,F10/E10,"")</f>
        <v/>
      </c>
      <c r="H10" s="19"/>
      <c r="I10" s="19"/>
      <c r="J10" s="21" t="str">
        <f t="shared" si="0"/>
        <v/>
      </c>
      <c r="K10" s="29">
        <f t="shared" si="1"/>
        <v>0</v>
      </c>
      <c r="L10" s="11">
        <f t="shared" si="1"/>
        <v>0</v>
      </c>
      <c r="M10" s="30" t="str">
        <f t="shared" si="2"/>
        <v/>
      </c>
      <c r="N10" s="24">
        <f t="shared" si="3"/>
        <v>0</v>
      </c>
      <c r="O10" s="31">
        <f t="shared" ref="O10:O45" si="6">O9+N10</f>
        <v>0</v>
      </c>
      <c r="P10" s="32">
        <f t="shared" si="4"/>
        <v>0</v>
      </c>
      <c r="Q10" s="33" t="str">
        <f t="shared" si="5"/>
        <v/>
      </c>
    </row>
    <row r="11" spans="1:31" x14ac:dyDescent="0.25">
      <c r="A11" s="18">
        <v>3</v>
      </c>
      <c r="B11" s="19"/>
      <c r="C11" s="19"/>
      <c r="D11" s="20"/>
      <c r="E11" s="19"/>
      <c r="F11" s="19"/>
      <c r="G11" s="20"/>
      <c r="H11" s="19"/>
      <c r="I11" s="19"/>
      <c r="J11" s="21" t="str">
        <f t="shared" si="0"/>
        <v/>
      </c>
      <c r="K11" s="29">
        <f t="shared" si="1"/>
        <v>0</v>
      </c>
      <c r="L11" s="11">
        <f t="shared" si="1"/>
        <v>0</v>
      </c>
      <c r="M11" s="30" t="str">
        <f t="shared" si="2"/>
        <v/>
      </c>
      <c r="N11" s="24">
        <f t="shared" si="3"/>
        <v>0</v>
      </c>
      <c r="O11" s="31">
        <f t="shared" si="6"/>
        <v>0</v>
      </c>
      <c r="P11" s="32">
        <f t="shared" si="4"/>
        <v>0</v>
      </c>
      <c r="Q11" s="33">
        <f t="shared" si="5"/>
        <v>3</v>
      </c>
    </row>
    <row r="12" spans="1:31" x14ac:dyDescent="0.25">
      <c r="A12" s="18">
        <v>3.5</v>
      </c>
      <c r="B12" s="19"/>
      <c r="C12" s="19"/>
      <c r="D12" s="20"/>
      <c r="E12" s="19"/>
      <c r="F12" s="19"/>
      <c r="G12" s="20"/>
      <c r="H12" s="19"/>
      <c r="I12" s="19"/>
      <c r="J12" s="21" t="str">
        <f t="shared" si="0"/>
        <v/>
      </c>
      <c r="K12" s="29">
        <f t="shared" si="1"/>
        <v>0</v>
      </c>
      <c r="L12" s="11">
        <f t="shared" si="1"/>
        <v>0</v>
      </c>
      <c r="M12" s="30" t="str">
        <f t="shared" si="2"/>
        <v/>
      </c>
      <c r="N12" s="24">
        <f t="shared" si="3"/>
        <v>0</v>
      </c>
      <c r="O12" s="31">
        <f t="shared" si="6"/>
        <v>0</v>
      </c>
      <c r="P12" s="32">
        <f t="shared" si="4"/>
        <v>0</v>
      </c>
      <c r="Q12" s="33" t="str">
        <f t="shared" si="5"/>
        <v/>
      </c>
    </row>
    <row r="13" spans="1:31" x14ac:dyDescent="0.25">
      <c r="A13" s="18">
        <v>4</v>
      </c>
      <c r="B13" s="19"/>
      <c r="C13" s="19"/>
      <c r="D13" s="20"/>
      <c r="E13" s="19"/>
      <c r="F13" s="19"/>
      <c r="G13" s="20"/>
      <c r="H13" s="19"/>
      <c r="I13" s="19"/>
      <c r="J13" s="21" t="str">
        <f t="shared" si="0"/>
        <v/>
      </c>
      <c r="K13" s="29">
        <f t="shared" si="1"/>
        <v>0</v>
      </c>
      <c r="L13" s="11">
        <f t="shared" si="1"/>
        <v>0</v>
      </c>
      <c r="M13" s="30" t="str">
        <f t="shared" si="2"/>
        <v/>
      </c>
      <c r="N13" s="24">
        <f t="shared" si="3"/>
        <v>0</v>
      </c>
      <c r="O13" s="31">
        <f t="shared" si="6"/>
        <v>0</v>
      </c>
      <c r="P13" s="32">
        <f t="shared" si="4"/>
        <v>0</v>
      </c>
      <c r="Q13" s="33">
        <f t="shared" si="5"/>
        <v>4</v>
      </c>
    </row>
    <row r="14" spans="1:31" x14ac:dyDescent="0.25">
      <c r="A14" s="18">
        <v>4.5</v>
      </c>
      <c r="B14" s="19"/>
      <c r="C14" s="19"/>
      <c r="D14" s="20"/>
      <c r="E14" s="19"/>
      <c r="F14" s="19"/>
      <c r="G14" s="20"/>
      <c r="H14" s="19"/>
      <c r="I14" s="19"/>
      <c r="J14" s="21" t="str">
        <f t="shared" si="0"/>
        <v/>
      </c>
      <c r="K14" s="29">
        <f t="shared" si="1"/>
        <v>0</v>
      </c>
      <c r="L14" s="11">
        <f t="shared" si="1"/>
        <v>0</v>
      </c>
      <c r="M14" s="30" t="str">
        <f t="shared" si="2"/>
        <v/>
      </c>
      <c r="N14" s="24">
        <f t="shared" si="3"/>
        <v>0</v>
      </c>
      <c r="O14" s="31">
        <f t="shared" si="6"/>
        <v>0</v>
      </c>
      <c r="P14" s="32">
        <f t="shared" si="4"/>
        <v>0</v>
      </c>
      <c r="Q14" s="33" t="str">
        <f t="shared" si="5"/>
        <v/>
      </c>
    </row>
    <row r="15" spans="1:31" x14ac:dyDescent="0.25">
      <c r="A15" s="18">
        <v>5</v>
      </c>
      <c r="B15" s="19"/>
      <c r="C15" s="19"/>
      <c r="D15" s="20"/>
      <c r="E15" s="19"/>
      <c r="F15" s="19"/>
      <c r="G15" s="20"/>
      <c r="H15" s="19"/>
      <c r="I15" s="19"/>
      <c r="J15" s="21" t="str">
        <f t="shared" si="0"/>
        <v/>
      </c>
      <c r="K15" s="29">
        <f t="shared" si="1"/>
        <v>0</v>
      </c>
      <c r="L15" s="11">
        <f t="shared" si="1"/>
        <v>0</v>
      </c>
      <c r="M15" s="30" t="str">
        <f t="shared" si="2"/>
        <v/>
      </c>
      <c r="N15" s="24">
        <f t="shared" si="3"/>
        <v>0</v>
      </c>
      <c r="O15" s="31">
        <f t="shared" si="6"/>
        <v>0</v>
      </c>
      <c r="P15" s="32">
        <f t="shared" si="4"/>
        <v>0</v>
      </c>
      <c r="Q15" s="33">
        <f t="shared" si="5"/>
        <v>5</v>
      </c>
    </row>
    <row r="16" spans="1:31" x14ac:dyDescent="0.25">
      <c r="A16" s="18">
        <v>5.5</v>
      </c>
      <c r="B16" s="19"/>
      <c r="C16" s="19"/>
      <c r="D16" s="20"/>
      <c r="E16" s="19"/>
      <c r="F16" s="19"/>
      <c r="G16" s="20"/>
      <c r="H16" s="19"/>
      <c r="I16" s="19"/>
      <c r="J16" s="21" t="str">
        <f t="shared" ref="J16:J38" si="7">IF(I16&gt;0,I16/H16,"")</f>
        <v/>
      </c>
      <c r="K16" s="29">
        <f t="shared" si="1"/>
        <v>0</v>
      </c>
      <c r="L16" s="11">
        <f t="shared" si="1"/>
        <v>0</v>
      </c>
      <c r="M16" s="30" t="str">
        <f t="shared" si="2"/>
        <v/>
      </c>
      <c r="N16" s="24">
        <f t="shared" si="3"/>
        <v>0</v>
      </c>
      <c r="O16" s="31">
        <f t="shared" si="6"/>
        <v>0</v>
      </c>
      <c r="P16" s="32">
        <f t="shared" si="4"/>
        <v>0</v>
      </c>
      <c r="Q16" s="33" t="str">
        <f t="shared" si="5"/>
        <v/>
      </c>
    </row>
    <row r="17" spans="1:31" x14ac:dyDescent="0.25">
      <c r="A17" s="18">
        <v>6</v>
      </c>
      <c r="B17" s="19"/>
      <c r="C17" s="19"/>
      <c r="D17" s="20" t="str">
        <f t="shared" ref="D17:D45" si="8">IF(C17&gt;0,C17/B17,"")</f>
        <v/>
      </c>
      <c r="E17" s="19"/>
      <c r="F17" s="19"/>
      <c r="G17" s="20" t="str">
        <f t="shared" ref="G17:G45" si="9">IF(F17&gt;0,F17/E17,"")</f>
        <v/>
      </c>
      <c r="H17" s="19"/>
      <c r="I17" s="19"/>
      <c r="J17" s="21" t="str">
        <f t="shared" si="7"/>
        <v/>
      </c>
      <c r="K17" s="29">
        <f t="shared" si="1"/>
        <v>0</v>
      </c>
      <c r="L17" s="11">
        <f t="shared" si="1"/>
        <v>0</v>
      </c>
      <c r="M17" s="30" t="str">
        <f t="shared" si="2"/>
        <v/>
      </c>
      <c r="N17" s="24">
        <f t="shared" si="3"/>
        <v>0</v>
      </c>
      <c r="O17" s="31">
        <f t="shared" si="6"/>
        <v>0</v>
      </c>
      <c r="P17" s="32">
        <f t="shared" si="4"/>
        <v>0</v>
      </c>
      <c r="Q17" s="33">
        <f t="shared" si="5"/>
        <v>6</v>
      </c>
    </row>
    <row r="18" spans="1:31" x14ac:dyDescent="0.25">
      <c r="A18" s="18">
        <v>6.5</v>
      </c>
      <c r="B18" s="19"/>
      <c r="C18" s="19"/>
      <c r="D18" s="20" t="str">
        <f t="shared" si="8"/>
        <v/>
      </c>
      <c r="E18" s="19"/>
      <c r="F18" s="19"/>
      <c r="G18" s="20" t="str">
        <f t="shared" si="9"/>
        <v/>
      </c>
      <c r="H18" s="19"/>
      <c r="I18" s="19"/>
      <c r="J18" s="21" t="str">
        <f t="shared" si="7"/>
        <v/>
      </c>
      <c r="K18" s="29">
        <f t="shared" si="1"/>
        <v>0</v>
      </c>
      <c r="L18" s="11">
        <f t="shared" si="1"/>
        <v>0</v>
      </c>
      <c r="M18" s="30" t="str">
        <f t="shared" si="2"/>
        <v/>
      </c>
      <c r="N18" s="24">
        <f t="shared" si="3"/>
        <v>0</v>
      </c>
      <c r="O18" s="31">
        <f t="shared" si="6"/>
        <v>0</v>
      </c>
      <c r="P18" s="32">
        <f t="shared" si="4"/>
        <v>0</v>
      </c>
      <c r="Q18" s="33" t="str">
        <f t="shared" si="5"/>
        <v/>
      </c>
      <c r="X18" s="28"/>
      <c r="Y18" s="28"/>
      <c r="Z18" s="28"/>
      <c r="AA18" s="28"/>
      <c r="AB18" s="28"/>
      <c r="AC18" s="28"/>
      <c r="AD18" s="28"/>
      <c r="AE18" s="28"/>
    </row>
    <row r="19" spans="1:31" x14ac:dyDescent="0.25">
      <c r="A19" s="18">
        <v>7</v>
      </c>
      <c r="B19" s="19"/>
      <c r="C19" s="19"/>
      <c r="D19" s="20" t="str">
        <f t="shared" si="8"/>
        <v/>
      </c>
      <c r="E19" s="19"/>
      <c r="F19" s="19"/>
      <c r="G19" s="20" t="str">
        <f t="shared" si="9"/>
        <v/>
      </c>
      <c r="H19" s="19"/>
      <c r="I19" s="19"/>
      <c r="J19" s="21" t="str">
        <f t="shared" si="7"/>
        <v/>
      </c>
      <c r="K19" s="29">
        <f t="shared" si="1"/>
        <v>0</v>
      </c>
      <c r="L19" s="11">
        <f t="shared" si="1"/>
        <v>0</v>
      </c>
      <c r="M19" s="30" t="str">
        <f t="shared" si="2"/>
        <v/>
      </c>
      <c r="N19" s="24">
        <f t="shared" si="3"/>
        <v>0</v>
      </c>
      <c r="O19" s="31">
        <f t="shared" si="6"/>
        <v>0</v>
      </c>
      <c r="P19" s="32">
        <f t="shared" si="4"/>
        <v>0</v>
      </c>
      <c r="Q19" s="33">
        <f t="shared" si="5"/>
        <v>7</v>
      </c>
      <c r="X19" s="28"/>
      <c r="Y19" s="28"/>
      <c r="Z19" s="28"/>
      <c r="AA19" s="28"/>
      <c r="AB19" s="28"/>
      <c r="AC19" s="28"/>
      <c r="AD19" s="28"/>
      <c r="AE19" s="28"/>
    </row>
    <row r="20" spans="1:31" x14ac:dyDescent="0.25">
      <c r="A20" s="18">
        <v>7.5</v>
      </c>
      <c r="B20" s="19"/>
      <c r="C20" s="19"/>
      <c r="D20" s="20" t="str">
        <f t="shared" si="8"/>
        <v/>
      </c>
      <c r="E20" s="19"/>
      <c r="F20" s="19"/>
      <c r="G20" s="20" t="str">
        <f t="shared" si="9"/>
        <v/>
      </c>
      <c r="H20" s="19">
        <v>1</v>
      </c>
      <c r="I20" s="19">
        <v>2.5</v>
      </c>
      <c r="J20" s="21">
        <f t="shared" si="7"/>
        <v>2.5</v>
      </c>
      <c r="K20" s="29">
        <f t="shared" si="1"/>
        <v>1</v>
      </c>
      <c r="L20" s="11">
        <f t="shared" si="1"/>
        <v>2.5</v>
      </c>
      <c r="M20" s="30">
        <f t="shared" si="2"/>
        <v>2.5</v>
      </c>
      <c r="N20" s="24">
        <f t="shared" si="3"/>
        <v>0.5</v>
      </c>
      <c r="O20" s="31">
        <f t="shared" si="6"/>
        <v>0.5</v>
      </c>
      <c r="P20" s="32">
        <f t="shared" si="4"/>
        <v>7.5</v>
      </c>
      <c r="Q20" s="33" t="str">
        <f t="shared" si="5"/>
        <v/>
      </c>
      <c r="X20" s="28"/>
      <c r="Y20" s="28"/>
      <c r="Z20" s="28"/>
      <c r="AA20" s="28"/>
      <c r="AB20" s="28"/>
      <c r="AC20" s="28"/>
      <c r="AD20" s="28"/>
      <c r="AE20" s="28"/>
    </row>
    <row r="21" spans="1:31" x14ac:dyDescent="0.25">
      <c r="A21" s="18">
        <v>8</v>
      </c>
      <c r="B21" s="19"/>
      <c r="C21" s="19"/>
      <c r="D21" s="20" t="str">
        <f t="shared" si="8"/>
        <v/>
      </c>
      <c r="E21" s="19"/>
      <c r="F21" s="19"/>
      <c r="G21" s="20" t="str">
        <f t="shared" si="9"/>
        <v/>
      </c>
      <c r="H21" s="19">
        <v>2</v>
      </c>
      <c r="I21" s="19">
        <v>6.9</v>
      </c>
      <c r="J21" s="21">
        <f t="shared" si="7"/>
        <v>3.45</v>
      </c>
      <c r="K21" s="29">
        <f t="shared" si="1"/>
        <v>2</v>
      </c>
      <c r="L21" s="11">
        <f t="shared" si="1"/>
        <v>6.9</v>
      </c>
      <c r="M21" s="30">
        <f t="shared" si="2"/>
        <v>3.45</v>
      </c>
      <c r="N21" s="24">
        <f t="shared" si="3"/>
        <v>1</v>
      </c>
      <c r="O21" s="31">
        <f t="shared" si="6"/>
        <v>1.5</v>
      </c>
      <c r="P21" s="32">
        <f t="shared" si="4"/>
        <v>16</v>
      </c>
      <c r="Q21" s="33">
        <f t="shared" si="5"/>
        <v>8</v>
      </c>
      <c r="X21" s="28"/>
      <c r="Y21" s="28"/>
      <c r="Z21" s="28"/>
      <c r="AA21" s="28"/>
      <c r="AB21" s="28"/>
      <c r="AC21" s="28"/>
      <c r="AD21" s="28"/>
      <c r="AE21" s="28"/>
    </row>
    <row r="22" spans="1:31" x14ac:dyDescent="0.25">
      <c r="A22" s="18">
        <v>8.5</v>
      </c>
      <c r="B22" s="19"/>
      <c r="C22" s="19"/>
      <c r="D22" s="20" t="str">
        <f t="shared" si="8"/>
        <v/>
      </c>
      <c r="E22" s="19">
        <v>1</v>
      </c>
      <c r="F22" s="19">
        <v>4</v>
      </c>
      <c r="G22" s="20">
        <f t="shared" si="9"/>
        <v>4</v>
      </c>
      <c r="H22" s="19">
        <v>5</v>
      </c>
      <c r="I22" s="19">
        <v>19.899999999999999</v>
      </c>
      <c r="J22" s="21">
        <f t="shared" si="7"/>
        <v>3.9799999999999995</v>
      </c>
      <c r="K22" s="29">
        <f t="shared" si="1"/>
        <v>6</v>
      </c>
      <c r="L22" s="11">
        <f t="shared" si="1"/>
        <v>23.9</v>
      </c>
      <c r="M22" s="30">
        <f t="shared" si="2"/>
        <v>3.9833333333333329</v>
      </c>
      <c r="N22" s="24">
        <f t="shared" si="3"/>
        <v>3</v>
      </c>
      <c r="O22" s="31">
        <f t="shared" si="6"/>
        <v>4.5</v>
      </c>
      <c r="P22" s="32">
        <f t="shared" si="4"/>
        <v>51</v>
      </c>
      <c r="Q22" s="33" t="str">
        <f t="shared" si="5"/>
        <v/>
      </c>
      <c r="X22" s="28"/>
      <c r="Y22" s="28"/>
      <c r="Z22" s="28"/>
      <c r="AA22" s="28"/>
      <c r="AB22" s="28"/>
      <c r="AC22" s="28"/>
      <c r="AD22" s="28"/>
      <c r="AE22" s="28"/>
    </row>
    <row r="23" spans="1:31" x14ac:dyDescent="0.25">
      <c r="A23" s="18">
        <v>9</v>
      </c>
      <c r="B23" s="19">
        <v>2</v>
      </c>
      <c r="C23" s="19">
        <v>8.6999999999999993</v>
      </c>
      <c r="D23" s="20">
        <f t="shared" si="8"/>
        <v>4.3499999999999996</v>
      </c>
      <c r="E23" s="19">
        <v>8</v>
      </c>
      <c r="F23" s="19">
        <v>36.4</v>
      </c>
      <c r="G23" s="20">
        <f t="shared" si="9"/>
        <v>4.55</v>
      </c>
      <c r="H23" s="19">
        <v>8</v>
      </c>
      <c r="I23" s="19">
        <v>33.299999999999997</v>
      </c>
      <c r="J23" s="21">
        <f t="shared" si="7"/>
        <v>4.1624999999999996</v>
      </c>
      <c r="K23" s="29">
        <f t="shared" si="1"/>
        <v>18</v>
      </c>
      <c r="L23" s="11">
        <f t="shared" si="1"/>
        <v>78.399999999999991</v>
      </c>
      <c r="M23" s="30">
        <f t="shared" si="2"/>
        <v>4.3555555555555552</v>
      </c>
      <c r="N23" s="24">
        <f t="shared" si="3"/>
        <v>9</v>
      </c>
      <c r="O23" s="31">
        <f t="shared" si="6"/>
        <v>13.5</v>
      </c>
      <c r="P23" s="32">
        <f t="shared" si="4"/>
        <v>162</v>
      </c>
      <c r="Q23" s="33">
        <f t="shared" si="5"/>
        <v>9</v>
      </c>
      <c r="X23" s="28"/>
      <c r="Y23" s="28"/>
      <c r="Z23" s="28"/>
      <c r="AA23" s="28"/>
      <c r="AB23" s="28"/>
      <c r="AC23" s="28"/>
      <c r="AD23" s="28"/>
      <c r="AE23" s="28"/>
    </row>
    <row r="24" spans="1:31" x14ac:dyDescent="0.25">
      <c r="A24" s="18">
        <v>9.5</v>
      </c>
      <c r="B24" s="19">
        <v>2</v>
      </c>
      <c r="C24" s="19">
        <v>10.3</v>
      </c>
      <c r="D24" s="20">
        <f t="shared" si="8"/>
        <v>5.15</v>
      </c>
      <c r="E24" s="19">
        <v>8</v>
      </c>
      <c r="F24" s="19">
        <v>40.1</v>
      </c>
      <c r="G24" s="20">
        <f t="shared" si="9"/>
        <v>5.0125000000000002</v>
      </c>
      <c r="H24" s="19">
        <v>1</v>
      </c>
      <c r="I24" s="19">
        <v>3.9</v>
      </c>
      <c r="J24" s="21">
        <f t="shared" si="7"/>
        <v>3.9</v>
      </c>
      <c r="K24" s="29">
        <f t="shared" si="1"/>
        <v>11</v>
      </c>
      <c r="L24" s="11">
        <f t="shared" si="1"/>
        <v>54.300000000000004</v>
      </c>
      <c r="M24" s="30">
        <f t="shared" si="2"/>
        <v>4.9363636363636365</v>
      </c>
      <c r="N24" s="24">
        <f t="shared" si="3"/>
        <v>5.5</v>
      </c>
      <c r="O24" s="31">
        <f t="shared" si="6"/>
        <v>19</v>
      </c>
      <c r="P24" s="32">
        <f t="shared" si="4"/>
        <v>104.5</v>
      </c>
      <c r="Q24" s="33" t="str">
        <f t="shared" si="5"/>
        <v/>
      </c>
      <c r="X24" s="28"/>
      <c r="Y24" s="28"/>
      <c r="Z24" s="28"/>
      <c r="AA24" s="28"/>
      <c r="AB24" s="28"/>
      <c r="AC24" s="28"/>
      <c r="AD24" s="28"/>
      <c r="AE24" s="28"/>
    </row>
    <row r="25" spans="1:31" x14ac:dyDescent="0.25">
      <c r="A25" s="18">
        <v>10</v>
      </c>
      <c r="B25" s="19"/>
      <c r="C25" s="19"/>
      <c r="D25" s="20" t="str">
        <f t="shared" si="8"/>
        <v/>
      </c>
      <c r="E25" s="19">
        <v>4</v>
      </c>
      <c r="F25" s="19">
        <v>24.200000000000003</v>
      </c>
      <c r="G25" s="20">
        <f t="shared" si="9"/>
        <v>6.0500000000000007</v>
      </c>
      <c r="H25" s="19"/>
      <c r="I25" s="19"/>
      <c r="J25" s="21" t="str">
        <f t="shared" si="7"/>
        <v/>
      </c>
      <c r="K25" s="29">
        <f t="shared" si="1"/>
        <v>4</v>
      </c>
      <c r="L25" s="11">
        <f t="shared" si="1"/>
        <v>24.200000000000003</v>
      </c>
      <c r="M25" s="30">
        <f t="shared" si="2"/>
        <v>6.0500000000000007</v>
      </c>
      <c r="N25" s="24">
        <f t="shared" si="3"/>
        <v>2</v>
      </c>
      <c r="O25" s="31">
        <f t="shared" si="6"/>
        <v>21</v>
      </c>
      <c r="P25" s="32">
        <f t="shared" si="4"/>
        <v>40</v>
      </c>
      <c r="Q25" s="33">
        <f t="shared" si="5"/>
        <v>10</v>
      </c>
      <c r="X25" s="28"/>
      <c r="Y25" s="28"/>
      <c r="Z25" s="28"/>
      <c r="AA25" s="28"/>
      <c r="AB25" s="28"/>
      <c r="AC25" s="28"/>
      <c r="AD25" s="28"/>
      <c r="AE25" s="28"/>
    </row>
    <row r="26" spans="1:31" x14ac:dyDescent="0.25">
      <c r="A26" s="18">
        <v>10.5</v>
      </c>
      <c r="B26" s="19">
        <v>2</v>
      </c>
      <c r="C26" s="19">
        <v>12.899999999999999</v>
      </c>
      <c r="D26" s="20">
        <f t="shared" si="8"/>
        <v>6.4499999999999993</v>
      </c>
      <c r="E26" s="19">
        <v>1</v>
      </c>
      <c r="F26" s="19">
        <v>7</v>
      </c>
      <c r="G26" s="20">
        <f t="shared" si="9"/>
        <v>7</v>
      </c>
      <c r="H26" s="19"/>
      <c r="I26" s="19"/>
      <c r="J26" s="21" t="str">
        <f t="shared" si="7"/>
        <v/>
      </c>
      <c r="K26" s="29">
        <f t="shared" si="1"/>
        <v>3</v>
      </c>
      <c r="L26" s="11">
        <f t="shared" si="1"/>
        <v>19.899999999999999</v>
      </c>
      <c r="M26" s="30">
        <f t="shared" si="2"/>
        <v>6.6333333333333329</v>
      </c>
      <c r="N26" s="24">
        <f t="shared" si="3"/>
        <v>1.5</v>
      </c>
      <c r="O26" s="31">
        <f t="shared" si="6"/>
        <v>22.5</v>
      </c>
      <c r="P26" s="32">
        <f t="shared" si="4"/>
        <v>31.5</v>
      </c>
      <c r="Q26" s="33" t="str">
        <f t="shared" si="5"/>
        <v/>
      </c>
      <c r="X26" s="28"/>
      <c r="Y26" s="28"/>
      <c r="Z26" s="28"/>
      <c r="AA26" s="28"/>
      <c r="AB26" s="28"/>
      <c r="AC26" s="28"/>
      <c r="AD26" s="28"/>
      <c r="AE26" s="28"/>
    </row>
    <row r="27" spans="1:31" x14ac:dyDescent="0.25">
      <c r="A27" s="18">
        <v>11</v>
      </c>
      <c r="B27" s="19">
        <v>3</v>
      </c>
      <c r="C27" s="19">
        <v>21.4</v>
      </c>
      <c r="D27" s="20">
        <f t="shared" si="8"/>
        <v>7.1333333333333329</v>
      </c>
      <c r="E27" s="19">
        <v>4</v>
      </c>
      <c r="F27" s="19">
        <v>30.1</v>
      </c>
      <c r="G27" s="20">
        <f t="shared" si="9"/>
        <v>7.5250000000000004</v>
      </c>
      <c r="H27" s="19"/>
      <c r="I27" s="19"/>
      <c r="J27" s="21" t="str">
        <f t="shared" si="7"/>
        <v/>
      </c>
      <c r="K27" s="29">
        <f t="shared" si="1"/>
        <v>7</v>
      </c>
      <c r="L27" s="11">
        <f t="shared" si="1"/>
        <v>51.5</v>
      </c>
      <c r="M27" s="30">
        <f t="shared" si="2"/>
        <v>7.3571428571428568</v>
      </c>
      <c r="N27" s="24">
        <f t="shared" si="3"/>
        <v>3.5</v>
      </c>
      <c r="O27" s="31">
        <f t="shared" si="6"/>
        <v>26</v>
      </c>
      <c r="P27" s="32">
        <f t="shared" si="4"/>
        <v>77</v>
      </c>
      <c r="Q27" s="33">
        <f t="shared" si="5"/>
        <v>11</v>
      </c>
      <c r="X27" s="28"/>
      <c r="Y27" s="28"/>
      <c r="Z27" s="28"/>
      <c r="AA27" s="28"/>
      <c r="AB27" s="28"/>
      <c r="AC27" s="28"/>
      <c r="AD27" s="28"/>
      <c r="AE27" s="28"/>
    </row>
    <row r="28" spans="1:31" x14ac:dyDescent="0.25">
      <c r="A28" s="18">
        <v>11.5</v>
      </c>
      <c r="B28" s="19">
        <v>6</v>
      </c>
      <c r="C28" s="19">
        <v>47.6</v>
      </c>
      <c r="D28" s="20">
        <f t="shared" si="8"/>
        <v>7.9333333333333336</v>
      </c>
      <c r="E28" s="19">
        <v>6</v>
      </c>
      <c r="F28" s="19">
        <v>49.499999999999993</v>
      </c>
      <c r="G28" s="20">
        <f t="shared" si="9"/>
        <v>8.2499999999999982</v>
      </c>
      <c r="H28" s="19"/>
      <c r="I28" s="19"/>
      <c r="J28" s="21" t="str">
        <f t="shared" si="7"/>
        <v/>
      </c>
      <c r="K28" s="29">
        <f t="shared" si="1"/>
        <v>12</v>
      </c>
      <c r="L28" s="11">
        <f t="shared" si="1"/>
        <v>97.1</v>
      </c>
      <c r="M28" s="30">
        <f t="shared" si="2"/>
        <v>8.0916666666666668</v>
      </c>
      <c r="N28" s="24">
        <f t="shared" si="3"/>
        <v>6</v>
      </c>
      <c r="O28" s="31">
        <f t="shared" si="6"/>
        <v>32</v>
      </c>
      <c r="P28" s="32">
        <f t="shared" si="4"/>
        <v>138</v>
      </c>
      <c r="Q28" s="33" t="str">
        <f t="shared" si="5"/>
        <v/>
      </c>
      <c r="X28" s="28"/>
      <c r="Y28" s="28"/>
      <c r="Z28" s="28"/>
      <c r="AA28" s="28"/>
      <c r="AB28" s="28"/>
      <c r="AC28" s="28"/>
      <c r="AD28" s="28"/>
      <c r="AE28" s="28"/>
    </row>
    <row r="29" spans="1:31" x14ac:dyDescent="0.25">
      <c r="A29" s="18">
        <v>12</v>
      </c>
      <c r="B29" s="19">
        <v>18</v>
      </c>
      <c r="C29" s="19">
        <v>173.70000000000002</v>
      </c>
      <c r="D29" s="20">
        <f t="shared" si="8"/>
        <v>9.65</v>
      </c>
      <c r="E29" s="19">
        <v>19</v>
      </c>
      <c r="F29" s="19">
        <v>167.8</v>
      </c>
      <c r="G29" s="20">
        <f t="shared" si="9"/>
        <v>8.8315789473684223</v>
      </c>
      <c r="H29" s="19"/>
      <c r="I29" s="19"/>
      <c r="J29" s="21" t="str">
        <f t="shared" si="7"/>
        <v/>
      </c>
      <c r="K29" s="29">
        <f t="shared" si="1"/>
        <v>37</v>
      </c>
      <c r="L29" s="11">
        <f t="shared" si="1"/>
        <v>341.5</v>
      </c>
      <c r="M29" s="30">
        <f t="shared" si="2"/>
        <v>9.2297297297297298</v>
      </c>
      <c r="N29" s="24">
        <f t="shared" si="3"/>
        <v>18.5</v>
      </c>
      <c r="O29" s="31">
        <f t="shared" si="6"/>
        <v>50.5</v>
      </c>
      <c r="P29" s="32">
        <f t="shared" si="4"/>
        <v>444</v>
      </c>
      <c r="Q29" s="33">
        <f t="shared" si="5"/>
        <v>12</v>
      </c>
      <c r="X29" s="28"/>
      <c r="Y29" s="28"/>
      <c r="Z29" s="28"/>
      <c r="AA29" s="28"/>
      <c r="AB29" s="28"/>
      <c r="AC29" s="28"/>
      <c r="AD29" s="28"/>
      <c r="AE29" s="28"/>
    </row>
    <row r="30" spans="1:31" x14ac:dyDescent="0.25">
      <c r="A30" s="18">
        <v>12.5</v>
      </c>
      <c r="B30" s="19">
        <v>22</v>
      </c>
      <c r="C30" s="19">
        <v>226.90000000000003</v>
      </c>
      <c r="D30" s="20">
        <f t="shared" si="8"/>
        <v>10.313636363636364</v>
      </c>
      <c r="E30" s="19">
        <v>19</v>
      </c>
      <c r="F30" s="19">
        <v>195.99999999999997</v>
      </c>
      <c r="G30" s="20">
        <f t="shared" si="9"/>
        <v>10.315789473684209</v>
      </c>
      <c r="H30" s="19"/>
      <c r="I30" s="19"/>
      <c r="J30" s="21" t="str">
        <f t="shared" si="7"/>
        <v/>
      </c>
      <c r="K30" s="29">
        <f t="shared" si="1"/>
        <v>41</v>
      </c>
      <c r="L30" s="11">
        <f t="shared" si="1"/>
        <v>422.9</v>
      </c>
      <c r="M30" s="30">
        <f t="shared" si="2"/>
        <v>10.314634146341463</v>
      </c>
      <c r="N30" s="24">
        <f t="shared" si="3"/>
        <v>20.5</v>
      </c>
      <c r="O30" s="31">
        <f t="shared" si="6"/>
        <v>71</v>
      </c>
      <c r="P30" s="32">
        <f t="shared" si="4"/>
        <v>512.5</v>
      </c>
      <c r="Q30" s="33" t="str">
        <f t="shared" si="5"/>
        <v/>
      </c>
      <c r="X30" s="28"/>
      <c r="Y30" s="28"/>
      <c r="Z30" s="28"/>
      <c r="AA30" s="28"/>
      <c r="AB30" s="28"/>
      <c r="AC30" s="28"/>
      <c r="AD30" s="28"/>
      <c r="AE30" s="28"/>
    </row>
    <row r="31" spans="1:31" x14ac:dyDescent="0.25">
      <c r="A31" s="18">
        <v>13</v>
      </c>
      <c r="B31" s="19">
        <v>18</v>
      </c>
      <c r="C31" s="19">
        <v>214.49999999999997</v>
      </c>
      <c r="D31" s="20">
        <f t="shared" si="8"/>
        <v>11.916666666666664</v>
      </c>
      <c r="E31" s="19">
        <v>21</v>
      </c>
      <c r="F31" s="19">
        <v>235.79999999999998</v>
      </c>
      <c r="G31" s="20">
        <f t="shared" si="9"/>
        <v>11.228571428571428</v>
      </c>
      <c r="H31" s="19"/>
      <c r="I31" s="19"/>
      <c r="J31" s="21" t="str">
        <f t="shared" si="7"/>
        <v/>
      </c>
      <c r="K31" s="29">
        <f t="shared" si="1"/>
        <v>39</v>
      </c>
      <c r="L31" s="11">
        <f t="shared" si="1"/>
        <v>450.29999999999995</v>
      </c>
      <c r="M31" s="30">
        <f t="shared" si="2"/>
        <v>11.546153846153844</v>
      </c>
      <c r="N31" s="24">
        <f t="shared" si="3"/>
        <v>19.5</v>
      </c>
      <c r="O31" s="31">
        <f t="shared" si="6"/>
        <v>90.5</v>
      </c>
      <c r="P31" s="32">
        <f t="shared" si="4"/>
        <v>507</v>
      </c>
      <c r="Q31" s="33">
        <f t="shared" si="5"/>
        <v>13</v>
      </c>
      <c r="X31" s="28"/>
      <c r="Y31" s="28"/>
      <c r="Z31" s="28"/>
      <c r="AA31" s="28"/>
      <c r="AB31" s="28"/>
      <c r="AC31" s="28"/>
      <c r="AD31" s="28"/>
      <c r="AE31" s="28"/>
    </row>
    <row r="32" spans="1:31" x14ac:dyDescent="0.25">
      <c r="A32" s="18">
        <v>13.5</v>
      </c>
      <c r="B32" s="19">
        <v>7</v>
      </c>
      <c r="C32" s="19">
        <v>90</v>
      </c>
      <c r="D32" s="20">
        <f t="shared" si="8"/>
        <v>12.857142857142858</v>
      </c>
      <c r="E32" s="19">
        <v>10</v>
      </c>
      <c r="F32" s="19">
        <v>126.5</v>
      </c>
      <c r="G32" s="20">
        <f t="shared" si="9"/>
        <v>12.65</v>
      </c>
      <c r="H32" s="19"/>
      <c r="I32" s="19"/>
      <c r="J32" s="21" t="str">
        <f t="shared" si="7"/>
        <v/>
      </c>
      <c r="K32" s="29">
        <f t="shared" si="1"/>
        <v>17</v>
      </c>
      <c r="L32" s="11">
        <f t="shared" si="1"/>
        <v>216.5</v>
      </c>
      <c r="M32" s="30">
        <f t="shared" si="2"/>
        <v>12.735294117647058</v>
      </c>
      <c r="N32" s="24">
        <f t="shared" si="3"/>
        <v>8.5</v>
      </c>
      <c r="O32" s="31">
        <f t="shared" si="6"/>
        <v>99</v>
      </c>
      <c r="P32" s="32">
        <f t="shared" si="4"/>
        <v>229.5</v>
      </c>
      <c r="Q32" s="33" t="str">
        <f t="shared" si="5"/>
        <v/>
      </c>
      <c r="X32" s="28"/>
      <c r="Y32" s="28"/>
      <c r="Z32" s="28"/>
      <c r="AA32" s="28"/>
      <c r="AB32" s="28"/>
      <c r="AC32" s="28"/>
      <c r="AD32" s="28"/>
      <c r="AE32" s="28"/>
    </row>
    <row r="33" spans="1:31" x14ac:dyDescent="0.25">
      <c r="A33" s="18">
        <v>14</v>
      </c>
      <c r="B33" s="19">
        <v>1</v>
      </c>
      <c r="C33" s="19">
        <v>14.8</v>
      </c>
      <c r="D33" s="20">
        <f t="shared" si="8"/>
        <v>14.8</v>
      </c>
      <c r="E33" s="19">
        <v>1</v>
      </c>
      <c r="F33" s="19">
        <v>12.9</v>
      </c>
      <c r="G33" s="20">
        <f t="shared" si="9"/>
        <v>12.9</v>
      </c>
      <c r="H33" s="19"/>
      <c r="I33" s="19"/>
      <c r="J33" s="21" t="str">
        <f t="shared" si="7"/>
        <v/>
      </c>
      <c r="K33" s="29">
        <f t="shared" si="1"/>
        <v>2</v>
      </c>
      <c r="L33" s="11">
        <f t="shared" si="1"/>
        <v>27.700000000000003</v>
      </c>
      <c r="M33" s="30">
        <f t="shared" si="2"/>
        <v>13.850000000000001</v>
      </c>
      <c r="N33" s="24">
        <f t="shared" si="3"/>
        <v>1</v>
      </c>
      <c r="O33" s="31">
        <f t="shared" si="6"/>
        <v>100</v>
      </c>
      <c r="P33" s="32">
        <f t="shared" si="4"/>
        <v>28</v>
      </c>
      <c r="Q33" s="33">
        <f t="shared" si="5"/>
        <v>14</v>
      </c>
      <c r="X33" s="28"/>
      <c r="Y33" s="28"/>
      <c r="Z33" s="28"/>
      <c r="AA33" s="28"/>
      <c r="AB33" s="28"/>
      <c r="AC33" s="28"/>
      <c r="AD33" s="28"/>
      <c r="AE33" s="28"/>
    </row>
    <row r="34" spans="1:31" x14ac:dyDescent="0.25">
      <c r="A34" s="18">
        <v>14.5</v>
      </c>
      <c r="B34" s="19"/>
      <c r="C34" s="19"/>
      <c r="D34" s="20" t="str">
        <f t="shared" si="8"/>
        <v/>
      </c>
      <c r="E34" s="19"/>
      <c r="F34" s="19"/>
      <c r="G34" s="20" t="str">
        <f t="shared" si="9"/>
        <v/>
      </c>
      <c r="H34" s="19"/>
      <c r="I34" s="19"/>
      <c r="J34" s="21" t="str">
        <f t="shared" si="7"/>
        <v/>
      </c>
      <c r="K34" s="29">
        <f t="shared" si="1"/>
        <v>0</v>
      </c>
      <c r="L34" s="11">
        <f t="shared" si="1"/>
        <v>0</v>
      </c>
      <c r="M34" s="30" t="str">
        <f t="shared" si="2"/>
        <v/>
      </c>
      <c r="N34" s="24">
        <f t="shared" si="3"/>
        <v>0</v>
      </c>
      <c r="O34" s="31">
        <f t="shared" si="6"/>
        <v>100</v>
      </c>
      <c r="P34" s="32">
        <f t="shared" si="4"/>
        <v>0</v>
      </c>
      <c r="Q34" s="33" t="str">
        <f t="shared" si="5"/>
        <v/>
      </c>
      <c r="X34" s="28"/>
      <c r="Y34" s="28"/>
      <c r="Z34" s="28"/>
      <c r="AA34" s="28"/>
      <c r="AB34" s="28"/>
      <c r="AC34" s="28"/>
      <c r="AD34" s="28"/>
      <c r="AE34" s="28"/>
    </row>
    <row r="35" spans="1:31" x14ac:dyDescent="0.25">
      <c r="A35" s="18">
        <v>15</v>
      </c>
      <c r="B35" s="19"/>
      <c r="C35" s="19"/>
      <c r="D35" s="20" t="str">
        <f t="shared" si="8"/>
        <v/>
      </c>
      <c r="E35" s="19"/>
      <c r="F35" s="19"/>
      <c r="G35" s="20" t="str">
        <f t="shared" si="9"/>
        <v/>
      </c>
      <c r="H35" s="19"/>
      <c r="I35" s="19"/>
      <c r="J35" s="21" t="str">
        <f t="shared" si="7"/>
        <v/>
      </c>
      <c r="K35" s="29">
        <f t="shared" si="1"/>
        <v>0</v>
      </c>
      <c r="L35" s="11">
        <f t="shared" si="1"/>
        <v>0</v>
      </c>
      <c r="M35" s="30" t="str">
        <f t="shared" si="2"/>
        <v/>
      </c>
      <c r="N35" s="24">
        <f t="shared" si="3"/>
        <v>0</v>
      </c>
      <c r="O35" s="31">
        <f t="shared" si="6"/>
        <v>100</v>
      </c>
      <c r="P35" s="32">
        <f t="shared" si="4"/>
        <v>0</v>
      </c>
      <c r="Q35" s="33">
        <f t="shared" si="5"/>
        <v>15</v>
      </c>
      <c r="X35" s="28"/>
      <c r="Y35" s="28"/>
      <c r="Z35" s="28"/>
      <c r="AA35" s="28"/>
      <c r="AB35" s="28"/>
      <c r="AC35" s="28"/>
      <c r="AD35" s="28"/>
      <c r="AE35" s="28"/>
    </row>
    <row r="36" spans="1:31" x14ac:dyDescent="0.25">
      <c r="A36" s="18">
        <v>15.5</v>
      </c>
      <c r="B36" s="19"/>
      <c r="C36" s="19"/>
      <c r="D36" s="20" t="str">
        <f t="shared" si="8"/>
        <v/>
      </c>
      <c r="E36" s="19"/>
      <c r="F36" s="19"/>
      <c r="G36" s="20" t="str">
        <f t="shared" si="9"/>
        <v/>
      </c>
      <c r="H36" s="19"/>
      <c r="I36" s="19"/>
      <c r="J36" s="21" t="str">
        <f t="shared" si="7"/>
        <v/>
      </c>
      <c r="K36" s="29">
        <f t="shared" si="1"/>
        <v>0</v>
      </c>
      <c r="L36" s="11">
        <f t="shared" si="1"/>
        <v>0</v>
      </c>
      <c r="M36" s="30" t="str">
        <f t="shared" si="2"/>
        <v/>
      </c>
      <c r="N36" s="24">
        <f t="shared" si="3"/>
        <v>0</v>
      </c>
      <c r="O36" s="31">
        <f t="shared" si="6"/>
        <v>100</v>
      </c>
      <c r="P36" s="32">
        <f t="shared" si="4"/>
        <v>0</v>
      </c>
      <c r="Q36" s="33" t="str">
        <f t="shared" si="5"/>
        <v/>
      </c>
      <c r="X36" s="28"/>
      <c r="Y36" s="28"/>
      <c r="Z36" s="28"/>
      <c r="AA36" s="28"/>
      <c r="AB36" s="28"/>
      <c r="AC36" s="28"/>
      <c r="AD36" s="28"/>
      <c r="AE36" s="28"/>
    </row>
    <row r="37" spans="1:31" x14ac:dyDescent="0.25">
      <c r="A37" s="18">
        <v>16</v>
      </c>
      <c r="B37" s="19"/>
      <c r="C37" s="19"/>
      <c r="D37" s="20" t="str">
        <f t="shared" si="8"/>
        <v/>
      </c>
      <c r="E37" s="19"/>
      <c r="F37" s="19"/>
      <c r="G37" s="20" t="str">
        <f t="shared" si="9"/>
        <v/>
      </c>
      <c r="H37" s="19"/>
      <c r="I37" s="19"/>
      <c r="J37" s="21" t="str">
        <f t="shared" si="7"/>
        <v/>
      </c>
      <c r="K37" s="29">
        <f t="shared" si="1"/>
        <v>0</v>
      </c>
      <c r="L37" s="11">
        <f t="shared" si="1"/>
        <v>0</v>
      </c>
      <c r="M37" s="30" t="str">
        <f t="shared" si="2"/>
        <v/>
      </c>
      <c r="N37" s="24">
        <f t="shared" si="3"/>
        <v>0</v>
      </c>
      <c r="O37" s="31">
        <f t="shared" si="6"/>
        <v>100</v>
      </c>
      <c r="P37" s="32">
        <f t="shared" si="4"/>
        <v>0</v>
      </c>
      <c r="Q37" s="33">
        <f t="shared" si="5"/>
        <v>16</v>
      </c>
      <c r="X37" s="28"/>
      <c r="Y37" s="28"/>
      <c r="Z37" s="28"/>
      <c r="AA37" s="28"/>
      <c r="AB37" s="28"/>
      <c r="AC37" s="28"/>
      <c r="AD37" s="28"/>
      <c r="AE37" s="28"/>
    </row>
    <row r="38" spans="1:31" x14ac:dyDescent="0.25">
      <c r="A38" s="18">
        <v>16.5</v>
      </c>
      <c r="B38" s="19"/>
      <c r="C38" s="19"/>
      <c r="D38" s="20" t="str">
        <f t="shared" si="8"/>
        <v/>
      </c>
      <c r="E38" s="19"/>
      <c r="F38" s="19"/>
      <c r="G38" s="20" t="str">
        <f t="shared" si="9"/>
        <v/>
      </c>
      <c r="H38" s="19"/>
      <c r="I38" s="19"/>
      <c r="J38" s="21" t="str">
        <f t="shared" si="7"/>
        <v/>
      </c>
      <c r="K38" s="29">
        <f t="shared" si="1"/>
        <v>0</v>
      </c>
      <c r="L38" s="11">
        <f t="shared" si="1"/>
        <v>0</v>
      </c>
      <c r="M38" s="30" t="str">
        <f t="shared" si="2"/>
        <v/>
      </c>
      <c r="N38" s="24">
        <f t="shared" si="3"/>
        <v>0</v>
      </c>
      <c r="O38" s="31">
        <f t="shared" si="6"/>
        <v>100</v>
      </c>
      <c r="P38" s="32">
        <f t="shared" si="4"/>
        <v>0</v>
      </c>
      <c r="Q38" s="33" t="str">
        <f t="shared" si="5"/>
        <v/>
      </c>
      <c r="X38" s="28"/>
      <c r="Y38" s="28"/>
      <c r="Z38" s="28"/>
      <c r="AA38" s="28"/>
      <c r="AB38" s="28"/>
      <c r="AC38" s="28"/>
      <c r="AD38" s="28"/>
      <c r="AE38" s="28"/>
    </row>
    <row r="39" spans="1:31" x14ac:dyDescent="0.25">
      <c r="A39" s="18">
        <v>17</v>
      </c>
      <c r="B39" s="19"/>
      <c r="C39" s="19"/>
      <c r="D39" s="20" t="str">
        <f t="shared" si="8"/>
        <v/>
      </c>
      <c r="E39" s="19"/>
      <c r="F39" s="19"/>
      <c r="G39" s="20" t="str">
        <f t="shared" si="9"/>
        <v/>
      </c>
      <c r="H39" s="19"/>
      <c r="I39" s="19"/>
      <c r="J39" s="21" t="str">
        <f t="shared" ref="J39:J45" si="10">IF(I39&gt;0,I39/H39,"")</f>
        <v/>
      </c>
      <c r="K39" s="29">
        <f t="shared" si="1"/>
        <v>0</v>
      </c>
      <c r="L39" s="11">
        <f t="shared" si="1"/>
        <v>0</v>
      </c>
      <c r="M39" s="30" t="str">
        <f t="shared" si="2"/>
        <v/>
      </c>
      <c r="N39" s="24">
        <f t="shared" si="3"/>
        <v>0</v>
      </c>
      <c r="O39" s="31">
        <f t="shared" si="6"/>
        <v>100</v>
      </c>
      <c r="P39" s="32">
        <f t="shared" si="4"/>
        <v>0</v>
      </c>
      <c r="Q39" s="33">
        <f t="shared" si="5"/>
        <v>17</v>
      </c>
      <c r="X39" s="28"/>
      <c r="Y39" s="28"/>
      <c r="Z39" s="28"/>
      <c r="AA39" s="28"/>
      <c r="AB39" s="28"/>
      <c r="AC39" s="28"/>
      <c r="AD39" s="28"/>
      <c r="AE39" s="28"/>
    </row>
    <row r="40" spans="1:31" x14ac:dyDescent="0.25">
      <c r="A40" s="18">
        <v>17.5</v>
      </c>
      <c r="B40" s="19"/>
      <c r="C40" s="34"/>
      <c r="D40" s="20" t="str">
        <f t="shared" si="8"/>
        <v/>
      </c>
      <c r="E40" s="19"/>
      <c r="F40" s="34"/>
      <c r="G40" s="20" t="str">
        <f t="shared" si="9"/>
        <v/>
      </c>
      <c r="H40" s="19"/>
      <c r="I40" s="34"/>
      <c r="J40" s="21" t="str">
        <f t="shared" si="10"/>
        <v/>
      </c>
      <c r="K40" s="29">
        <f t="shared" si="1"/>
        <v>0</v>
      </c>
      <c r="L40" s="11">
        <f t="shared" si="1"/>
        <v>0</v>
      </c>
      <c r="M40" s="30" t="str">
        <f t="shared" si="2"/>
        <v/>
      </c>
      <c r="N40" s="24">
        <f t="shared" si="3"/>
        <v>0</v>
      </c>
      <c r="O40" s="31">
        <f t="shared" si="6"/>
        <v>100</v>
      </c>
      <c r="P40" s="32">
        <f t="shared" si="4"/>
        <v>0</v>
      </c>
      <c r="Q40" s="33" t="str">
        <f t="shared" si="5"/>
        <v/>
      </c>
      <c r="X40" s="28"/>
      <c r="Y40" s="28"/>
      <c r="Z40" s="28"/>
      <c r="AA40" s="28"/>
      <c r="AB40" s="28"/>
      <c r="AC40" s="28"/>
      <c r="AD40" s="28"/>
      <c r="AE40" s="28"/>
    </row>
    <row r="41" spans="1:31" x14ac:dyDescent="0.25">
      <c r="A41" s="18">
        <v>18</v>
      </c>
      <c r="B41" s="19"/>
      <c r="C41" s="34"/>
      <c r="D41" s="20" t="str">
        <f t="shared" si="8"/>
        <v/>
      </c>
      <c r="E41" s="19"/>
      <c r="F41" s="34"/>
      <c r="G41" s="20" t="str">
        <f t="shared" si="9"/>
        <v/>
      </c>
      <c r="H41" s="19"/>
      <c r="I41" s="34"/>
      <c r="J41" s="21" t="str">
        <f t="shared" si="10"/>
        <v/>
      </c>
      <c r="K41" s="29">
        <f t="shared" si="1"/>
        <v>0</v>
      </c>
      <c r="L41" s="11">
        <f t="shared" si="1"/>
        <v>0</v>
      </c>
      <c r="M41" s="30" t="str">
        <f t="shared" si="2"/>
        <v/>
      </c>
      <c r="N41" s="24">
        <f t="shared" si="3"/>
        <v>0</v>
      </c>
      <c r="O41" s="31">
        <f t="shared" si="6"/>
        <v>100</v>
      </c>
      <c r="P41" s="32">
        <f t="shared" si="4"/>
        <v>0</v>
      </c>
      <c r="Q41" s="33">
        <f t="shared" si="5"/>
        <v>18</v>
      </c>
    </row>
    <row r="42" spans="1:31" x14ac:dyDescent="0.25">
      <c r="A42" s="18">
        <v>18.5</v>
      </c>
      <c r="B42" s="19"/>
      <c r="C42" s="19"/>
      <c r="D42" s="20" t="str">
        <f t="shared" si="8"/>
        <v/>
      </c>
      <c r="E42" s="19"/>
      <c r="F42" s="19"/>
      <c r="G42" s="20" t="str">
        <f t="shared" si="9"/>
        <v/>
      </c>
      <c r="H42" s="19"/>
      <c r="I42" s="19"/>
      <c r="J42" s="21" t="str">
        <f t="shared" si="10"/>
        <v/>
      </c>
      <c r="K42" s="29">
        <f t="shared" si="1"/>
        <v>0</v>
      </c>
      <c r="L42" s="11">
        <f t="shared" si="1"/>
        <v>0</v>
      </c>
      <c r="M42" s="30" t="str">
        <f t="shared" si="2"/>
        <v/>
      </c>
      <c r="N42" s="24">
        <f t="shared" si="3"/>
        <v>0</v>
      </c>
      <c r="O42" s="31">
        <f t="shared" si="6"/>
        <v>100</v>
      </c>
      <c r="P42" s="32">
        <f t="shared" si="4"/>
        <v>0</v>
      </c>
      <c r="Q42" s="33" t="str">
        <f t="shared" si="5"/>
        <v/>
      </c>
    </row>
    <row r="43" spans="1:31" x14ac:dyDescent="0.25">
      <c r="A43" s="18">
        <v>19</v>
      </c>
      <c r="B43" s="19"/>
      <c r="C43" s="19"/>
      <c r="D43" s="20" t="str">
        <f t="shared" si="8"/>
        <v/>
      </c>
      <c r="E43" s="19"/>
      <c r="F43" s="19"/>
      <c r="G43" s="20" t="str">
        <f t="shared" si="9"/>
        <v/>
      </c>
      <c r="H43" s="19"/>
      <c r="I43" s="19"/>
      <c r="J43" s="21" t="str">
        <f t="shared" si="10"/>
        <v/>
      </c>
      <c r="K43" s="29">
        <f t="shared" si="1"/>
        <v>0</v>
      </c>
      <c r="L43" s="11">
        <f t="shared" si="1"/>
        <v>0</v>
      </c>
      <c r="M43" s="30" t="str">
        <f t="shared" si="2"/>
        <v/>
      </c>
      <c r="N43" s="24">
        <f t="shared" si="3"/>
        <v>0</v>
      </c>
      <c r="O43" s="31">
        <f t="shared" si="6"/>
        <v>100</v>
      </c>
      <c r="P43" s="32">
        <f t="shared" si="4"/>
        <v>0</v>
      </c>
      <c r="Q43" s="33">
        <f t="shared" si="5"/>
        <v>19</v>
      </c>
      <c r="X43" s="28"/>
      <c r="Y43" s="28"/>
      <c r="Z43" s="28"/>
      <c r="AA43" s="28"/>
      <c r="AB43" s="28"/>
      <c r="AC43" s="28"/>
      <c r="AD43" s="28"/>
      <c r="AE43" s="28"/>
    </row>
    <row r="44" spans="1:31" x14ac:dyDescent="0.25">
      <c r="A44" s="18">
        <v>19.5</v>
      </c>
      <c r="B44" s="19"/>
      <c r="C44" s="19"/>
      <c r="D44" s="20" t="str">
        <f t="shared" si="8"/>
        <v/>
      </c>
      <c r="E44" s="19"/>
      <c r="F44" s="19"/>
      <c r="G44" s="20" t="str">
        <f t="shared" si="9"/>
        <v/>
      </c>
      <c r="H44" s="19"/>
      <c r="I44" s="19"/>
      <c r="J44" s="21" t="str">
        <f t="shared" si="10"/>
        <v/>
      </c>
      <c r="K44" s="29">
        <f t="shared" si="1"/>
        <v>0</v>
      </c>
      <c r="L44" s="11">
        <f t="shared" si="1"/>
        <v>0</v>
      </c>
      <c r="M44" s="30" t="str">
        <f t="shared" si="2"/>
        <v/>
      </c>
      <c r="N44" s="24">
        <f t="shared" si="3"/>
        <v>0</v>
      </c>
      <c r="O44" s="31">
        <f t="shared" si="6"/>
        <v>100</v>
      </c>
      <c r="P44" s="32">
        <f t="shared" si="4"/>
        <v>0</v>
      </c>
      <c r="Q44" s="33" t="str">
        <f t="shared" si="5"/>
        <v/>
      </c>
      <c r="X44" s="28"/>
      <c r="Y44" s="28"/>
      <c r="Z44" s="28"/>
      <c r="AA44" s="28"/>
      <c r="AB44" s="28"/>
      <c r="AC44" s="28"/>
      <c r="AD44" s="28"/>
      <c r="AE44" s="28"/>
    </row>
    <row r="45" spans="1:31" x14ac:dyDescent="0.25">
      <c r="A45" s="18">
        <v>20</v>
      </c>
      <c r="B45" s="19"/>
      <c r="C45" s="19"/>
      <c r="D45" s="20" t="str">
        <f t="shared" si="8"/>
        <v/>
      </c>
      <c r="E45" s="19"/>
      <c r="F45" s="19"/>
      <c r="G45" s="20" t="str">
        <f t="shared" si="9"/>
        <v/>
      </c>
      <c r="H45" s="19"/>
      <c r="I45" s="19"/>
      <c r="J45" s="21" t="str">
        <f t="shared" si="10"/>
        <v/>
      </c>
      <c r="K45" s="35">
        <f t="shared" si="1"/>
        <v>0</v>
      </c>
      <c r="L45" s="36">
        <f t="shared" si="1"/>
        <v>0</v>
      </c>
      <c r="M45" s="37" t="str">
        <f t="shared" si="2"/>
        <v/>
      </c>
      <c r="N45" s="38">
        <f t="shared" si="3"/>
        <v>0</v>
      </c>
      <c r="O45" s="31">
        <f t="shared" si="6"/>
        <v>100</v>
      </c>
      <c r="P45" s="39">
        <f t="shared" si="4"/>
        <v>0</v>
      </c>
      <c r="Q45" s="40">
        <f t="shared" si="5"/>
        <v>20</v>
      </c>
      <c r="X45" s="28"/>
      <c r="Y45" s="28"/>
      <c r="Z45" s="28"/>
      <c r="AA45" s="28"/>
      <c r="AB45" s="28"/>
      <c r="AC45" s="28"/>
      <c r="AD45" s="28"/>
      <c r="AE45" s="28"/>
    </row>
    <row r="46" spans="1:31" x14ac:dyDescent="0.25">
      <c r="A46" s="41" t="s">
        <v>49</v>
      </c>
      <c r="B46" s="42">
        <f>SUM(B9:B45)</f>
        <v>81</v>
      </c>
      <c r="C46" s="42">
        <f>SUM(C9:C45)</f>
        <v>820.8</v>
      </c>
      <c r="D46" s="31"/>
      <c r="E46" s="42">
        <f>SUM(E9:E45)</f>
        <v>102</v>
      </c>
      <c r="F46" s="42">
        <f>SUM(F9:F45)</f>
        <v>930.3</v>
      </c>
      <c r="G46" s="31"/>
      <c r="H46" s="42">
        <f>SUM(H9:H45)</f>
        <v>17</v>
      </c>
      <c r="I46" s="42">
        <f>SUM(I9:I45)</f>
        <v>66.5</v>
      </c>
      <c r="J46" s="31"/>
      <c r="K46" s="42">
        <f>SUM(K9:K45)</f>
        <v>200</v>
      </c>
      <c r="L46" s="42">
        <f>SUM(L9:L45)</f>
        <v>1817.6</v>
      </c>
      <c r="M46" s="42"/>
      <c r="N46" s="31">
        <f>SUM(N9:N45)</f>
        <v>100</v>
      </c>
      <c r="O46" s="42"/>
      <c r="P46" s="43">
        <f>SUM(P9:P45)</f>
        <v>2348.5</v>
      </c>
      <c r="X46" s="28"/>
      <c r="Y46" s="28"/>
      <c r="Z46" s="28"/>
      <c r="AA46" s="28"/>
      <c r="AB46" s="28"/>
      <c r="AD46" s="28"/>
      <c r="AE46" s="28"/>
    </row>
    <row r="48" spans="1:31" ht="13" x14ac:dyDescent="0.3">
      <c r="J48" s="237" t="s">
        <v>60</v>
      </c>
      <c r="K48" s="237"/>
      <c r="L48" s="44">
        <f>IF(K46&gt;0,L46/K46,0)</f>
        <v>9.0879999999999992</v>
      </c>
      <c r="M48" s="45" t="s">
        <v>61</v>
      </c>
    </row>
    <row r="49" spans="1:26" ht="13" x14ac:dyDescent="0.3">
      <c r="E49" s="44"/>
      <c r="J49" s="237" t="s">
        <v>62</v>
      </c>
      <c r="K49" s="237"/>
      <c r="L49" s="44">
        <f>IF(K46&gt;0,P46/K46,0)</f>
        <v>11.7425</v>
      </c>
      <c r="M49" s="45" t="s">
        <v>63</v>
      </c>
    </row>
    <row r="50" spans="1:26" ht="13" x14ac:dyDescent="0.3">
      <c r="J50" s="237" t="s">
        <v>64</v>
      </c>
      <c r="K50" s="237"/>
      <c r="L50" s="44">
        <f>O28</f>
        <v>32</v>
      </c>
      <c r="M50" s="45" t="s">
        <v>65</v>
      </c>
    </row>
    <row r="51" spans="1:26" ht="13" x14ac:dyDescent="0.3">
      <c r="J51" s="11" t="s">
        <v>66</v>
      </c>
      <c r="L51" s="46" t="s">
        <v>111</v>
      </c>
      <c r="M51" s="45" t="s">
        <v>63</v>
      </c>
      <c r="O51" s="47"/>
    </row>
    <row r="52" spans="1:26" ht="13" x14ac:dyDescent="0.3">
      <c r="M52" s="47"/>
    </row>
    <row r="54" spans="1:26" ht="13" x14ac:dyDescent="0.3">
      <c r="A54" s="10" t="s">
        <v>67</v>
      </c>
      <c r="F54" s="12"/>
      <c r="G54" s="12"/>
    </row>
    <row r="55" spans="1:26" ht="13" x14ac:dyDescent="0.3">
      <c r="A55" s="10"/>
      <c r="C55" s="77"/>
      <c r="F55" s="12"/>
      <c r="G55" s="12"/>
      <c r="H55" s="12"/>
      <c r="J55" s="241" t="s">
        <v>68</v>
      </c>
      <c r="K55" s="242"/>
      <c r="L55" s="243"/>
    </row>
    <row r="56" spans="1:26" ht="13" x14ac:dyDescent="0.3">
      <c r="A56" s="16" t="s">
        <v>69</v>
      </c>
      <c r="B56" s="48" t="s">
        <v>45</v>
      </c>
      <c r="C56" s="81" t="s">
        <v>84</v>
      </c>
      <c r="D56" s="16" t="s">
        <v>54</v>
      </c>
      <c r="E56" s="16" t="s">
        <v>54</v>
      </c>
      <c r="F56" s="79" t="s">
        <v>70</v>
      </c>
      <c r="G56" s="16" t="s">
        <v>71</v>
      </c>
      <c r="H56" s="16" t="s">
        <v>54</v>
      </c>
      <c r="I56" s="16" t="s">
        <v>72</v>
      </c>
      <c r="J56" s="244" t="s">
        <v>73</v>
      </c>
      <c r="K56" s="245"/>
      <c r="L56" s="246"/>
      <c r="M56" s="49">
        <f>SUMIF(F58:F157,2,H58:H157)</f>
        <v>15.699999999999994</v>
      </c>
      <c r="N56" s="44"/>
    </row>
    <row r="57" spans="1:26" ht="13" x14ac:dyDescent="0.3">
      <c r="A57" s="17" t="s">
        <v>74</v>
      </c>
      <c r="B57" s="50" t="s">
        <v>52</v>
      </c>
      <c r="C57" s="81" t="s">
        <v>85</v>
      </c>
      <c r="D57" s="17" t="s">
        <v>75</v>
      </c>
      <c r="E57" s="17" t="s">
        <v>76</v>
      </c>
      <c r="F57" s="80" t="s">
        <v>98</v>
      </c>
      <c r="G57" s="17" t="s">
        <v>77</v>
      </c>
      <c r="H57" s="17" t="s">
        <v>78</v>
      </c>
      <c r="I57" s="17" t="s">
        <v>79</v>
      </c>
      <c r="J57" s="244" t="s">
        <v>80</v>
      </c>
      <c r="K57" s="245"/>
      <c r="L57" s="246"/>
      <c r="M57" s="51">
        <f>SUMIF(I58:I157,"&lt;&gt; 0",D58:D258)</f>
        <v>0</v>
      </c>
    </row>
    <row r="58" spans="1:26" ht="15.5" x14ac:dyDescent="0.35">
      <c r="A58" s="108">
        <v>1</v>
      </c>
      <c r="B58" s="107">
        <v>8.64</v>
      </c>
      <c r="C58" s="11">
        <v>8.5</v>
      </c>
      <c r="D58" s="23"/>
      <c r="E58" s="93">
        <v>3.5</v>
      </c>
      <c r="F58" s="90">
        <v>3</v>
      </c>
      <c r="H58" s="90"/>
      <c r="I58" s="54">
        <f>IF(F58=2,H58*100/E58,)</f>
        <v>0</v>
      </c>
      <c r="J58" s="238" t="s">
        <v>81</v>
      </c>
      <c r="K58" s="239"/>
      <c r="L58" s="246"/>
      <c r="M58" s="86" t="e">
        <f>M56*100/M57</f>
        <v>#DIV/0!</v>
      </c>
    </row>
    <row r="59" spans="1:26" ht="15.5" x14ac:dyDescent="0.35">
      <c r="A59" s="108">
        <v>2</v>
      </c>
      <c r="B59" s="107">
        <v>9.02</v>
      </c>
      <c r="C59" s="11">
        <v>9</v>
      </c>
      <c r="E59" s="94">
        <v>3.7</v>
      </c>
      <c r="F59" s="94">
        <v>3</v>
      </c>
      <c r="H59" s="90"/>
      <c r="I59" s="56">
        <f t="shared" ref="I59:I122" si="11">IF(F59=2,H59*100/E59,)</f>
        <v>0</v>
      </c>
    </row>
    <row r="60" spans="1:26" ht="15.5" x14ac:dyDescent="0.35">
      <c r="A60" s="108">
        <v>3</v>
      </c>
      <c r="B60" s="107">
        <v>8.73</v>
      </c>
      <c r="C60" s="11">
        <v>8.5</v>
      </c>
      <c r="E60" s="90">
        <v>3.7</v>
      </c>
      <c r="F60" s="90">
        <v>3</v>
      </c>
      <c r="H60" s="90"/>
      <c r="I60" s="28">
        <f t="shared" si="11"/>
        <v>0</v>
      </c>
      <c r="N60" s="28"/>
    </row>
    <row r="61" spans="1:26" ht="15.5" x14ac:dyDescent="0.35">
      <c r="A61" s="108">
        <v>4</v>
      </c>
      <c r="B61" s="107">
        <v>8.85</v>
      </c>
      <c r="C61" s="11">
        <v>9</v>
      </c>
      <c r="E61" s="90">
        <v>4.0999999999999996</v>
      </c>
      <c r="F61" s="90">
        <v>2</v>
      </c>
      <c r="H61" s="90">
        <v>0.1</v>
      </c>
      <c r="I61" s="28">
        <f t="shared" si="11"/>
        <v>2.4390243902439028</v>
      </c>
      <c r="K61"/>
      <c r="L61"/>
      <c r="M61"/>
      <c r="N61"/>
      <c r="O61"/>
      <c r="P61"/>
      <c r="Q61"/>
      <c r="T61" s="96" t="s">
        <v>102</v>
      </c>
      <c r="U61" s="96" t="s">
        <v>98</v>
      </c>
      <c r="V61" s="101"/>
      <c r="W61" s="101"/>
      <c r="X61" s="102"/>
      <c r="Y61"/>
      <c r="Z61"/>
    </row>
    <row r="62" spans="1:26" ht="15.5" x14ac:dyDescent="0.35">
      <c r="A62" s="108">
        <v>5</v>
      </c>
      <c r="B62" s="107">
        <v>9.39</v>
      </c>
      <c r="C62" s="11">
        <v>9.5</v>
      </c>
      <c r="E62" s="90">
        <v>4.4000000000000004</v>
      </c>
      <c r="F62" s="90">
        <v>2</v>
      </c>
      <c r="H62" s="90">
        <v>0.5</v>
      </c>
      <c r="I62" s="28">
        <f t="shared" si="11"/>
        <v>11.363636363636363</v>
      </c>
      <c r="J62"/>
      <c r="K62"/>
      <c r="L62"/>
      <c r="M62"/>
      <c r="N62"/>
      <c r="O62"/>
      <c r="P62"/>
      <c r="Q62"/>
      <c r="T62" s="96" t="s">
        <v>85</v>
      </c>
      <c r="U62" s="100">
        <v>1</v>
      </c>
      <c r="V62" s="103">
        <v>2</v>
      </c>
      <c r="W62" s="103">
        <v>3</v>
      </c>
      <c r="X62" s="97" t="s">
        <v>88</v>
      </c>
      <c r="Y62"/>
      <c r="Z62"/>
    </row>
    <row r="63" spans="1:26" ht="15.5" x14ac:dyDescent="0.35">
      <c r="A63" s="108">
        <v>6</v>
      </c>
      <c r="B63" s="107">
        <v>9.2200000000000006</v>
      </c>
      <c r="C63" s="11">
        <v>9</v>
      </c>
      <c r="E63" s="90">
        <v>3.9</v>
      </c>
      <c r="F63" s="90">
        <v>2</v>
      </c>
      <c r="H63" s="90">
        <v>0.1</v>
      </c>
      <c r="I63" s="28">
        <f t="shared" si="11"/>
        <v>2.5641025641025643</v>
      </c>
      <c r="J63"/>
      <c r="K63"/>
      <c r="L63"/>
      <c r="M63"/>
      <c r="N63"/>
      <c r="O63"/>
      <c r="P63"/>
      <c r="Q63"/>
      <c r="T63" s="100">
        <v>7.5</v>
      </c>
      <c r="U63" s="100"/>
      <c r="V63" s="103"/>
      <c r="W63" s="103">
        <v>1</v>
      </c>
      <c r="X63" s="97">
        <v>1</v>
      </c>
      <c r="Y63"/>
      <c r="Z63"/>
    </row>
    <row r="64" spans="1:26" ht="15.5" x14ac:dyDescent="0.35">
      <c r="A64" s="108">
        <v>7</v>
      </c>
      <c r="B64" s="107">
        <v>9.08</v>
      </c>
      <c r="C64" s="11">
        <v>9</v>
      </c>
      <c r="E64" s="90">
        <v>3.7</v>
      </c>
      <c r="F64" s="90">
        <v>3</v>
      </c>
      <c r="H64" s="90"/>
      <c r="I64" s="28">
        <f t="shared" si="11"/>
        <v>0</v>
      </c>
      <c r="J64"/>
      <c r="K64"/>
      <c r="L64"/>
      <c r="M64"/>
      <c r="N64"/>
      <c r="O64"/>
      <c r="P64"/>
      <c r="Q64"/>
      <c r="T64" s="105">
        <v>8</v>
      </c>
      <c r="U64" s="105"/>
      <c r="V64"/>
      <c r="W64">
        <v>2</v>
      </c>
      <c r="X64" s="106">
        <v>2</v>
      </c>
      <c r="Y64"/>
      <c r="Z64"/>
    </row>
    <row r="65" spans="1:26" ht="15.5" x14ac:dyDescent="0.35">
      <c r="A65" s="108">
        <v>8</v>
      </c>
      <c r="B65" s="107">
        <v>8.4599999999999991</v>
      </c>
      <c r="C65" s="11">
        <v>8.5</v>
      </c>
      <c r="E65" s="90">
        <v>3.4</v>
      </c>
      <c r="F65" s="90">
        <v>2</v>
      </c>
      <c r="H65" s="90">
        <v>0.1</v>
      </c>
      <c r="I65" s="28">
        <f t="shared" si="11"/>
        <v>2.9411764705882355</v>
      </c>
      <c r="J65"/>
      <c r="K65"/>
      <c r="L65"/>
      <c r="M65"/>
      <c r="N65"/>
      <c r="O65"/>
      <c r="P65"/>
      <c r="Q65"/>
      <c r="T65" s="105">
        <v>8.5</v>
      </c>
      <c r="U65" s="105"/>
      <c r="V65">
        <v>1</v>
      </c>
      <c r="W65">
        <v>5</v>
      </c>
      <c r="X65" s="106">
        <v>6</v>
      </c>
      <c r="Y65"/>
      <c r="Z65"/>
    </row>
    <row r="66" spans="1:26" ht="15.5" x14ac:dyDescent="0.35">
      <c r="A66" s="108">
        <v>9</v>
      </c>
      <c r="B66" s="107">
        <v>8.82</v>
      </c>
      <c r="C66" s="11">
        <v>9</v>
      </c>
      <c r="E66" s="90">
        <v>3.9</v>
      </c>
      <c r="F66" s="90">
        <v>3</v>
      </c>
      <c r="H66" s="90"/>
      <c r="I66" s="28">
        <f t="shared" si="11"/>
        <v>0</v>
      </c>
      <c r="J66"/>
      <c r="K66"/>
      <c r="L66"/>
      <c r="M66"/>
      <c r="N66"/>
      <c r="O66"/>
      <c r="P66"/>
      <c r="Q66"/>
      <c r="T66" s="105">
        <v>9</v>
      </c>
      <c r="U66" s="105">
        <v>2</v>
      </c>
      <c r="V66">
        <v>8</v>
      </c>
      <c r="W66">
        <v>8</v>
      </c>
      <c r="X66" s="106">
        <v>18</v>
      </c>
      <c r="Y66"/>
      <c r="Z66"/>
    </row>
    <row r="67" spans="1:26" ht="15.5" x14ac:dyDescent="0.35">
      <c r="A67" s="108">
        <v>10</v>
      </c>
      <c r="B67" s="107">
        <v>8.9700000000000006</v>
      </c>
      <c r="C67" s="11">
        <v>9</v>
      </c>
      <c r="E67" s="90">
        <v>4.0999999999999996</v>
      </c>
      <c r="F67" s="90">
        <v>3</v>
      </c>
      <c r="H67" s="90"/>
      <c r="I67" s="28">
        <f t="shared" si="11"/>
        <v>0</v>
      </c>
      <c r="J67"/>
      <c r="K67"/>
      <c r="L67"/>
      <c r="M67"/>
      <c r="N67"/>
      <c r="O67"/>
      <c r="P67"/>
      <c r="Q67"/>
      <c r="T67" s="105">
        <v>9.5</v>
      </c>
      <c r="U67" s="105">
        <v>2</v>
      </c>
      <c r="V67">
        <v>8</v>
      </c>
      <c r="W67">
        <v>1</v>
      </c>
      <c r="X67" s="106">
        <v>11</v>
      </c>
      <c r="Y67"/>
      <c r="Z67"/>
    </row>
    <row r="68" spans="1:26" ht="15.5" x14ac:dyDescent="0.35">
      <c r="A68" s="108">
        <v>11</v>
      </c>
      <c r="B68" s="107">
        <v>8.86</v>
      </c>
      <c r="C68" s="11">
        <v>9</v>
      </c>
      <c r="E68" s="90">
        <v>4.0999999999999996</v>
      </c>
      <c r="F68" s="90">
        <v>3</v>
      </c>
      <c r="H68" s="90"/>
      <c r="I68" s="28">
        <f t="shared" si="11"/>
        <v>0</v>
      </c>
      <c r="J68"/>
      <c r="K68"/>
      <c r="L68"/>
      <c r="M68"/>
      <c r="N68"/>
      <c r="O68"/>
      <c r="P68"/>
      <c r="Q68"/>
      <c r="T68" s="105">
        <v>10</v>
      </c>
      <c r="U68" s="105"/>
      <c r="V68">
        <v>4</v>
      </c>
      <c r="W68"/>
      <c r="X68" s="106">
        <v>4</v>
      </c>
      <c r="Y68"/>
      <c r="Z68"/>
    </row>
    <row r="69" spans="1:26" ht="15.5" x14ac:dyDescent="0.35">
      <c r="A69" s="108">
        <v>12</v>
      </c>
      <c r="B69" s="107">
        <v>9.6900000000000013</v>
      </c>
      <c r="C69" s="11">
        <v>9.5</v>
      </c>
      <c r="E69" s="90">
        <v>4.5999999999999996</v>
      </c>
      <c r="F69" s="90">
        <v>2</v>
      </c>
      <c r="H69" s="90">
        <v>0.2</v>
      </c>
      <c r="I69" s="28">
        <f t="shared" si="11"/>
        <v>4.3478260869565224</v>
      </c>
      <c r="J69"/>
      <c r="K69"/>
      <c r="L69"/>
      <c r="M69"/>
      <c r="N69"/>
      <c r="O69"/>
      <c r="P69"/>
      <c r="Q69"/>
      <c r="T69" s="105">
        <v>10.5</v>
      </c>
      <c r="U69" s="105">
        <v>2</v>
      </c>
      <c r="V69">
        <v>1</v>
      </c>
      <c r="W69"/>
      <c r="X69" s="106">
        <v>3</v>
      </c>
      <c r="Y69"/>
      <c r="Z69"/>
    </row>
    <row r="70" spans="1:26" ht="15.5" x14ac:dyDescent="0.35">
      <c r="A70" s="108">
        <v>13</v>
      </c>
      <c r="B70" s="107">
        <v>10.17</v>
      </c>
      <c r="C70" s="11">
        <v>10</v>
      </c>
      <c r="E70" s="90">
        <v>5.2</v>
      </c>
      <c r="F70" s="90">
        <v>2</v>
      </c>
      <c r="H70" s="90">
        <v>0.1</v>
      </c>
      <c r="I70" s="28">
        <f t="shared" si="11"/>
        <v>1.9230769230769229</v>
      </c>
      <c r="J70"/>
      <c r="K70"/>
      <c r="L70"/>
      <c r="M70"/>
      <c r="N70"/>
      <c r="O70"/>
      <c r="P70"/>
      <c r="Q70"/>
      <c r="T70" s="105">
        <v>11</v>
      </c>
      <c r="U70" s="105">
        <v>3</v>
      </c>
      <c r="V70">
        <v>4</v>
      </c>
      <c r="W70"/>
      <c r="X70" s="106">
        <v>7</v>
      </c>
      <c r="Y70"/>
      <c r="Z70"/>
    </row>
    <row r="71" spans="1:26" ht="15.5" x14ac:dyDescent="0.35">
      <c r="A71" s="108">
        <v>14</v>
      </c>
      <c r="B71" s="107">
        <v>9.39</v>
      </c>
      <c r="C71" s="11">
        <v>9.5</v>
      </c>
      <c r="E71" s="90">
        <v>3.6</v>
      </c>
      <c r="F71" s="90">
        <v>3</v>
      </c>
      <c r="H71" s="90"/>
      <c r="I71" s="28">
        <f t="shared" si="11"/>
        <v>0</v>
      </c>
      <c r="J71"/>
      <c r="K71"/>
      <c r="L71"/>
      <c r="M71"/>
      <c r="N71"/>
      <c r="O71"/>
      <c r="P71"/>
      <c r="Q71"/>
      <c r="T71" s="105">
        <v>11.5</v>
      </c>
      <c r="U71" s="105">
        <v>6</v>
      </c>
      <c r="V71">
        <v>6</v>
      </c>
      <c r="W71"/>
      <c r="X71" s="106">
        <v>12</v>
      </c>
      <c r="Y71"/>
      <c r="Z71"/>
    </row>
    <row r="72" spans="1:26" ht="15.5" x14ac:dyDescent="0.35">
      <c r="A72" s="108">
        <v>15</v>
      </c>
      <c r="B72" s="107">
        <v>8.93</v>
      </c>
      <c r="C72" s="11">
        <v>9</v>
      </c>
      <c r="E72" s="90">
        <v>3.4</v>
      </c>
      <c r="F72" s="90">
        <v>2</v>
      </c>
      <c r="H72" s="90">
        <v>0.1</v>
      </c>
      <c r="I72" s="28">
        <f t="shared" si="11"/>
        <v>2.9411764705882355</v>
      </c>
      <c r="J72"/>
      <c r="K72"/>
      <c r="L72"/>
      <c r="M72"/>
      <c r="N72"/>
      <c r="O72"/>
      <c r="P72"/>
      <c r="Q72"/>
      <c r="T72" s="105">
        <v>12</v>
      </c>
      <c r="U72" s="105">
        <v>18</v>
      </c>
      <c r="V72">
        <v>19</v>
      </c>
      <c r="W72"/>
      <c r="X72" s="106">
        <v>37</v>
      </c>
      <c r="Y72"/>
      <c r="Z72"/>
    </row>
    <row r="73" spans="1:26" ht="15.5" x14ac:dyDescent="0.35">
      <c r="A73" s="108">
        <v>16</v>
      </c>
      <c r="B73" s="107">
        <v>8.7799999999999994</v>
      </c>
      <c r="C73" s="11">
        <v>9</v>
      </c>
      <c r="E73" s="90">
        <v>3</v>
      </c>
      <c r="F73" s="90">
        <v>3</v>
      </c>
      <c r="H73" s="90"/>
      <c r="I73" s="28">
        <f t="shared" si="11"/>
        <v>0</v>
      </c>
      <c r="J73"/>
      <c r="K73"/>
      <c r="L73"/>
      <c r="M73"/>
      <c r="N73"/>
      <c r="O73"/>
      <c r="P73"/>
      <c r="Q73"/>
      <c r="T73" s="105">
        <v>12.5</v>
      </c>
      <c r="U73" s="105">
        <v>22</v>
      </c>
      <c r="V73">
        <v>19</v>
      </c>
      <c r="W73"/>
      <c r="X73" s="106">
        <v>41</v>
      </c>
      <c r="Y73"/>
      <c r="Z73"/>
    </row>
    <row r="74" spans="1:26" ht="15.5" x14ac:dyDescent="0.35">
      <c r="A74" s="108">
        <v>17</v>
      </c>
      <c r="B74" s="107">
        <v>9.5599999999999987</v>
      </c>
      <c r="C74" s="11">
        <v>9.5</v>
      </c>
      <c r="E74" s="90">
        <v>4.5</v>
      </c>
      <c r="F74" s="90">
        <v>1</v>
      </c>
      <c r="H74" s="90">
        <v>0.1</v>
      </c>
      <c r="I74" s="28">
        <f t="shared" si="11"/>
        <v>0</v>
      </c>
      <c r="J74"/>
      <c r="K74"/>
      <c r="L74"/>
      <c r="M74"/>
      <c r="N74"/>
      <c r="O74"/>
      <c r="P74"/>
      <c r="Q74"/>
      <c r="T74" s="105">
        <v>13</v>
      </c>
      <c r="U74" s="105">
        <v>18</v>
      </c>
      <c r="V74">
        <v>21</v>
      </c>
      <c r="W74"/>
      <c r="X74" s="106">
        <v>39</v>
      </c>
      <c r="Y74"/>
      <c r="Z74"/>
    </row>
    <row r="75" spans="1:26" ht="15.5" x14ac:dyDescent="0.35">
      <c r="A75" s="108">
        <v>18</v>
      </c>
      <c r="B75" s="107">
        <v>9.0299999999999994</v>
      </c>
      <c r="C75" s="11">
        <v>9</v>
      </c>
      <c r="E75" s="90">
        <v>3.9</v>
      </c>
      <c r="F75" s="90">
        <v>2</v>
      </c>
      <c r="H75" s="90">
        <v>0.1</v>
      </c>
      <c r="I75" s="28">
        <f t="shared" si="11"/>
        <v>2.5641025641025643</v>
      </c>
      <c r="J75"/>
      <c r="K75"/>
      <c r="L75"/>
      <c r="M75"/>
      <c r="N75"/>
      <c r="O75"/>
      <c r="P75"/>
      <c r="Q75"/>
      <c r="T75" s="105">
        <v>13.5</v>
      </c>
      <c r="U75" s="105">
        <v>7</v>
      </c>
      <c r="V75">
        <v>10</v>
      </c>
      <c r="W75"/>
      <c r="X75" s="106">
        <v>17</v>
      </c>
      <c r="Y75"/>
      <c r="Z75"/>
    </row>
    <row r="76" spans="1:26" ht="15.5" x14ac:dyDescent="0.35">
      <c r="A76" s="108">
        <v>19</v>
      </c>
      <c r="B76" s="107">
        <v>10.72</v>
      </c>
      <c r="C76" s="11">
        <v>10.5</v>
      </c>
      <c r="E76" s="90">
        <v>6.1</v>
      </c>
      <c r="F76" s="90">
        <v>2</v>
      </c>
      <c r="H76" s="90">
        <v>0.4</v>
      </c>
      <c r="I76" s="28">
        <f t="shared" si="11"/>
        <v>6.557377049180328</v>
      </c>
      <c r="K76"/>
      <c r="L76"/>
      <c r="M76"/>
      <c r="N76"/>
      <c r="O76"/>
      <c r="P76"/>
      <c r="Q76"/>
      <c r="T76" s="105">
        <v>14</v>
      </c>
      <c r="U76" s="105">
        <v>1</v>
      </c>
      <c r="V76">
        <v>1</v>
      </c>
      <c r="W76"/>
      <c r="X76" s="106">
        <v>2</v>
      </c>
      <c r="Y76"/>
      <c r="Z76"/>
    </row>
    <row r="77" spans="1:26" ht="15.5" x14ac:dyDescent="0.35">
      <c r="A77" s="108">
        <v>20</v>
      </c>
      <c r="B77" s="107">
        <v>13</v>
      </c>
      <c r="C77" s="11">
        <v>13</v>
      </c>
      <c r="E77" s="90">
        <v>9.1</v>
      </c>
      <c r="F77" s="90">
        <v>2</v>
      </c>
      <c r="H77" s="90">
        <v>0.2</v>
      </c>
      <c r="I77" s="28">
        <f t="shared" si="11"/>
        <v>2.197802197802198</v>
      </c>
      <c r="K77"/>
      <c r="L77"/>
      <c r="M77"/>
      <c r="N77"/>
      <c r="O77"/>
      <c r="P77"/>
      <c r="Q77"/>
      <c r="T77" s="98" t="s">
        <v>88</v>
      </c>
      <c r="U77" s="98">
        <v>81</v>
      </c>
      <c r="V77" s="104">
        <v>102</v>
      </c>
      <c r="W77" s="104">
        <v>17</v>
      </c>
      <c r="X77" s="99">
        <v>200</v>
      </c>
      <c r="Y77"/>
      <c r="Z77"/>
    </row>
    <row r="78" spans="1:26" ht="15.5" x14ac:dyDescent="0.35">
      <c r="A78" s="108">
        <v>21</v>
      </c>
      <c r="B78" s="107">
        <v>11.940000000000001</v>
      </c>
      <c r="C78" s="11">
        <v>12</v>
      </c>
      <c r="E78" s="90">
        <v>7.9</v>
      </c>
      <c r="F78" s="90">
        <v>1</v>
      </c>
      <c r="H78" s="90">
        <v>0.1</v>
      </c>
      <c r="I78" s="28">
        <f t="shared" si="11"/>
        <v>0</v>
      </c>
      <c r="K78"/>
      <c r="L78"/>
      <c r="M78"/>
      <c r="N78"/>
      <c r="O78"/>
      <c r="P78"/>
      <c r="Q78"/>
    </row>
    <row r="79" spans="1:26" ht="15.5" x14ac:dyDescent="0.35">
      <c r="A79" s="108">
        <v>22</v>
      </c>
      <c r="B79" s="107">
        <v>10.45</v>
      </c>
      <c r="C79" s="11">
        <v>10.5</v>
      </c>
      <c r="E79" s="90">
        <v>5.5</v>
      </c>
      <c r="F79" s="90">
        <v>1</v>
      </c>
      <c r="H79" s="90">
        <v>0.2</v>
      </c>
      <c r="I79" s="28">
        <f t="shared" si="11"/>
        <v>0</v>
      </c>
      <c r="K79"/>
      <c r="L79"/>
      <c r="M79" s="57"/>
    </row>
    <row r="80" spans="1:26" ht="15.5" x14ac:dyDescent="0.35">
      <c r="A80" s="108">
        <v>23</v>
      </c>
      <c r="B80" s="107">
        <v>13.209999999999999</v>
      </c>
      <c r="C80" s="11">
        <v>13</v>
      </c>
      <c r="E80" s="90">
        <v>10.6</v>
      </c>
      <c r="F80" s="90">
        <v>2</v>
      </c>
      <c r="H80" s="90">
        <v>0.2</v>
      </c>
      <c r="I80" s="28">
        <f t="shared" si="11"/>
        <v>1.8867924528301887</v>
      </c>
      <c r="K80"/>
      <c r="L80"/>
      <c r="M80" s="57"/>
    </row>
    <row r="81" spans="1:13" ht="15.5" x14ac:dyDescent="0.35">
      <c r="A81" s="108">
        <v>24</v>
      </c>
      <c r="B81" s="107">
        <v>12.22</v>
      </c>
      <c r="C81" s="11">
        <v>12</v>
      </c>
      <c r="E81" s="90">
        <v>9.8000000000000007</v>
      </c>
      <c r="F81" s="90">
        <v>2</v>
      </c>
      <c r="H81" s="90">
        <v>0.5</v>
      </c>
      <c r="I81" s="28">
        <f t="shared" si="11"/>
        <v>5.1020408163265305</v>
      </c>
      <c r="K81"/>
      <c r="L81"/>
      <c r="M81" s="57"/>
    </row>
    <row r="82" spans="1:13" ht="15.5" x14ac:dyDescent="0.35">
      <c r="A82" s="33">
        <v>25</v>
      </c>
      <c r="B82" s="107">
        <v>12.77</v>
      </c>
      <c r="C82" s="11">
        <v>13</v>
      </c>
      <c r="E82" s="90">
        <v>9.9</v>
      </c>
      <c r="F82" s="90">
        <v>2</v>
      </c>
      <c r="H82" s="90">
        <v>0.1</v>
      </c>
      <c r="I82" s="28">
        <f t="shared" si="11"/>
        <v>1.0101010101010102</v>
      </c>
      <c r="K82"/>
      <c r="L82"/>
      <c r="M82" s="57"/>
    </row>
    <row r="83" spans="1:13" ht="15.5" x14ac:dyDescent="0.35">
      <c r="A83" s="33">
        <v>26</v>
      </c>
      <c r="B83" s="107">
        <v>11.48</v>
      </c>
      <c r="C83" s="11">
        <v>11.5</v>
      </c>
      <c r="E83" s="90">
        <v>7.8</v>
      </c>
      <c r="F83" s="90">
        <v>2</v>
      </c>
      <c r="H83" s="90">
        <v>0.1</v>
      </c>
      <c r="I83" s="28">
        <f t="shared" si="11"/>
        <v>1.2820512820512822</v>
      </c>
      <c r="K83"/>
      <c r="L83"/>
      <c r="M83" s="57"/>
    </row>
    <row r="84" spans="1:13" ht="15.5" x14ac:dyDescent="0.35">
      <c r="A84" s="33">
        <v>27</v>
      </c>
      <c r="B84" s="107">
        <v>12.75</v>
      </c>
      <c r="C84" s="11">
        <v>13</v>
      </c>
      <c r="E84" s="90">
        <v>9</v>
      </c>
      <c r="F84" s="90">
        <v>2</v>
      </c>
      <c r="H84" s="90">
        <v>0.2</v>
      </c>
      <c r="I84" s="28">
        <f t="shared" si="11"/>
        <v>2.2222222222222223</v>
      </c>
      <c r="K84"/>
      <c r="L84"/>
      <c r="M84" s="57"/>
    </row>
    <row r="85" spans="1:13" ht="15.5" x14ac:dyDescent="0.35">
      <c r="A85" s="33">
        <v>28</v>
      </c>
      <c r="B85" s="107">
        <v>13.38</v>
      </c>
      <c r="C85" s="11">
        <v>13.5</v>
      </c>
      <c r="E85" s="90">
        <v>12.1</v>
      </c>
      <c r="F85" s="90">
        <v>2</v>
      </c>
      <c r="H85" s="90">
        <v>0.2</v>
      </c>
      <c r="I85" s="28">
        <f t="shared" si="11"/>
        <v>1.6528925619834711</v>
      </c>
      <c r="J85" s="41"/>
      <c r="K85"/>
      <c r="L85"/>
      <c r="M85" s="57"/>
    </row>
    <row r="86" spans="1:13" ht="15.5" x14ac:dyDescent="0.35">
      <c r="A86" s="33">
        <v>29</v>
      </c>
      <c r="B86" s="107">
        <v>12.1</v>
      </c>
      <c r="C86" s="11">
        <v>12</v>
      </c>
      <c r="E86" s="90">
        <v>7.2</v>
      </c>
      <c r="F86" s="90">
        <v>2</v>
      </c>
      <c r="H86" s="90">
        <v>0.1</v>
      </c>
      <c r="I86" s="28">
        <f t="shared" si="11"/>
        <v>1.3888888888888888</v>
      </c>
      <c r="K86"/>
      <c r="L86"/>
      <c r="M86" s="57"/>
    </row>
    <row r="87" spans="1:13" ht="15.5" x14ac:dyDescent="0.35">
      <c r="A87" s="33">
        <v>30</v>
      </c>
      <c r="B87" s="107">
        <v>12.3</v>
      </c>
      <c r="C87" s="11">
        <v>12.5</v>
      </c>
      <c r="E87" s="90">
        <v>8.8000000000000007</v>
      </c>
      <c r="F87" s="90">
        <v>1</v>
      </c>
      <c r="H87" s="90">
        <v>0.3</v>
      </c>
      <c r="I87" s="28">
        <f t="shared" si="11"/>
        <v>0</v>
      </c>
      <c r="K87"/>
      <c r="L87"/>
      <c r="M87" s="57"/>
    </row>
    <row r="88" spans="1:13" ht="15.5" x14ac:dyDescent="0.35">
      <c r="A88" s="33">
        <v>31</v>
      </c>
      <c r="B88" s="107">
        <v>13.559999999999999</v>
      </c>
      <c r="C88" s="11">
        <v>13.5</v>
      </c>
      <c r="E88" s="90">
        <v>9.6</v>
      </c>
      <c r="F88" s="90">
        <v>2</v>
      </c>
      <c r="H88" s="90">
        <v>0.1</v>
      </c>
      <c r="I88" s="28">
        <f t="shared" si="11"/>
        <v>1.0416666666666667</v>
      </c>
      <c r="K88"/>
      <c r="L88"/>
    </row>
    <row r="89" spans="1:13" ht="15.5" x14ac:dyDescent="0.35">
      <c r="A89" s="33">
        <v>32</v>
      </c>
      <c r="B89" s="107">
        <v>14.2</v>
      </c>
      <c r="C89" s="11">
        <v>14</v>
      </c>
      <c r="E89" s="90">
        <v>11.8</v>
      </c>
      <c r="F89" s="90">
        <v>2</v>
      </c>
      <c r="H89" s="90">
        <v>0.4</v>
      </c>
      <c r="I89" s="28">
        <f t="shared" si="11"/>
        <v>3.3898305084745761</v>
      </c>
      <c r="K89"/>
      <c r="L89"/>
    </row>
    <row r="90" spans="1:13" ht="15.5" x14ac:dyDescent="0.35">
      <c r="A90" s="33">
        <v>33</v>
      </c>
      <c r="B90" s="107">
        <v>12.9</v>
      </c>
      <c r="C90" s="11">
        <v>13</v>
      </c>
      <c r="E90" s="90">
        <v>9.6999999999999993</v>
      </c>
      <c r="F90" s="90">
        <v>2</v>
      </c>
      <c r="H90" s="90">
        <v>0.1</v>
      </c>
      <c r="I90" s="28">
        <f t="shared" si="11"/>
        <v>1.0309278350515465</v>
      </c>
      <c r="K90"/>
      <c r="L90"/>
    </row>
    <row r="91" spans="1:13" ht="15.5" x14ac:dyDescent="0.35">
      <c r="A91" s="33">
        <v>34</v>
      </c>
      <c r="B91" s="107">
        <v>12.86</v>
      </c>
      <c r="C91" s="11">
        <v>13</v>
      </c>
      <c r="E91" s="90">
        <v>8.9</v>
      </c>
      <c r="F91" s="90">
        <v>2</v>
      </c>
      <c r="H91" s="90">
        <v>0.1</v>
      </c>
      <c r="I91" s="28">
        <f t="shared" si="11"/>
        <v>1.1235955056179774</v>
      </c>
      <c r="K91"/>
      <c r="L91"/>
    </row>
    <row r="92" spans="1:13" ht="15.5" x14ac:dyDescent="0.35">
      <c r="A92" s="33">
        <v>35</v>
      </c>
      <c r="B92" s="107">
        <v>12.09</v>
      </c>
      <c r="C92" s="11">
        <v>12</v>
      </c>
      <c r="E92" s="90">
        <v>7</v>
      </c>
      <c r="F92" s="90">
        <v>2</v>
      </c>
      <c r="H92" s="90">
        <v>0.1</v>
      </c>
      <c r="I92" s="28">
        <f t="shared" si="11"/>
        <v>1.4285714285714286</v>
      </c>
      <c r="K92"/>
      <c r="L92"/>
    </row>
    <row r="93" spans="1:13" ht="15.5" x14ac:dyDescent="0.35">
      <c r="A93" s="33">
        <v>36</v>
      </c>
      <c r="B93" s="107">
        <v>12.01</v>
      </c>
      <c r="C93" s="11">
        <v>12</v>
      </c>
      <c r="E93" s="90">
        <v>8.4</v>
      </c>
      <c r="F93" s="90">
        <v>2</v>
      </c>
      <c r="H93" s="90">
        <v>0.1</v>
      </c>
      <c r="I93" s="28">
        <f t="shared" si="11"/>
        <v>1.1904761904761905</v>
      </c>
      <c r="K93"/>
      <c r="L93"/>
    </row>
    <row r="94" spans="1:13" ht="15.5" x14ac:dyDescent="0.35">
      <c r="A94" s="33">
        <v>37</v>
      </c>
      <c r="B94" s="107">
        <v>12.73</v>
      </c>
      <c r="C94" s="11">
        <v>12.5</v>
      </c>
      <c r="E94" s="90">
        <v>9.5</v>
      </c>
      <c r="F94" s="90">
        <v>1</v>
      </c>
      <c r="H94" s="90">
        <v>0.1</v>
      </c>
      <c r="I94" s="28">
        <f t="shared" si="11"/>
        <v>0</v>
      </c>
      <c r="K94"/>
      <c r="L94"/>
    </row>
    <row r="95" spans="1:13" ht="15.5" x14ac:dyDescent="0.35">
      <c r="A95" s="33">
        <v>38</v>
      </c>
      <c r="B95" s="107">
        <v>12.05</v>
      </c>
      <c r="C95" s="11">
        <v>12</v>
      </c>
      <c r="E95" s="90">
        <v>7.2</v>
      </c>
      <c r="F95" s="90">
        <v>2</v>
      </c>
      <c r="H95" s="90">
        <v>0.1</v>
      </c>
      <c r="I95" s="28">
        <f t="shared" si="11"/>
        <v>1.3888888888888888</v>
      </c>
      <c r="K95"/>
      <c r="L95"/>
    </row>
    <row r="96" spans="1:13" ht="15.5" x14ac:dyDescent="0.35">
      <c r="A96" s="33">
        <v>39</v>
      </c>
      <c r="B96" s="107">
        <v>12.23</v>
      </c>
      <c r="C96" s="11">
        <v>12</v>
      </c>
      <c r="E96" s="90">
        <v>9</v>
      </c>
      <c r="F96" s="90">
        <v>2</v>
      </c>
      <c r="H96" s="90">
        <v>0.1</v>
      </c>
      <c r="I96" s="28">
        <f t="shared" si="11"/>
        <v>1.1111111111111112</v>
      </c>
      <c r="K96"/>
      <c r="L96"/>
    </row>
    <row r="97" spans="1:14" ht="15.5" x14ac:dyDescent="0.35">
      <c r="A97" s="33">
        <v>40</v>
      </c>
      <c r="B97" s="107">
        <v>12.75</v>
      </c>
      <c r="C97" s="11">
        <v>13</v>
      </c>
      <c r="E97" s="90">
        <v>11</v>
      </c>
      <c r="F97" s="90">
        <v>2</v>
      </c>
      <c r="H97" s="90">
        <v>0.1</v>
      </c>
      <c r="I97" s="28">
        <f t="shared" si="11"/>
        <v>0.90909090909090906</v>
      </c>
      <c r="K97"/>
      <c r="L97"/>
    </row>
    <row r="98" spans="1:14" ht="15.5" x14ac:dyDescent="0.35">
      <c r="A98" s="33">
        <v>41</v>
      </c>
      <c r="B98" s="107">
        <v>9.1900000000000013</v>
      </c>
      <c r="C98" s="11">
        <v>9</v>
      </c>
      <c r="E98" s="90">
        <v>4.7</v>
      </c>
      <c r="F98" s="90">
        <v>2</v>
      </c>
      <c r="H98" s="90">
        <v>0.1</v>
      </c>
      <c r="I98" s="28">
        <f t="shared" si="11"/>
        <v>2.1276595744680851</v>
      </c>
      <c r="K98"/>
      <c r="L98"/>
    </row>
    <row r="99" spans="1:14" ht="15.5" x14ac:dyDescent="0.35">
      <c r="A99" s="33">
        <v>42</v>
      </c>
      <c r="B99" s="107">
        <v>8.9700000000000006</v>
      </c>
      <c r="C99" s="11">
        <v>9</v>
      </c>
      <c r="E99" s="90">
        <v>4.4000000000000004</v>
      </c>
      <c r="F99" s="90">
        <v>3</v>
      </c>
      <c r="H99" s="90"/>
      <c r="I99" s="28">
        <f t="shared" si="11"/>
        <v>0</v>
      </c>
      <c r="K99"/>
      <c r="L99"/>
    </row>
    <row r="100" spans="1:14" ht="15.5" x14ac:dyDescent="0.35">
      <c r="A100" s="33">
        <v>43</v>
      </c>
      <c r="B100" s="107">
        <v>9.1999999999999993</v>
      </c>
      <c r="C100" s="11">
        <v>9</v>
      </c>
      <c r="E100" s="90">
        <v>4.5</v>
      </c>
      <c r="F100" s="90">
        <v>2</v>
      </c>
      <c r="H100" s="90">
        <v>0.1</v>
      </c>
      <c r="I100" s="28">
        <f t="shared" si="11"/>
        <v>2.2222222222222223</v>
      </c>
      <c r="K100"/>
      <c r="L100"/>
    </row>
    <row r="101" spans="1:14" ht="15.5" x14ac:dyDescent="0.35">
      <c r="A101" s="33">
        <v>44</v>
      </c>
      <c r="B101" s="107">
        <v>10.790000000000001</v>
      </c>
      <c r="C101" s="11">
        <v>11</v>
      </c>
      <c r="E101" s="90">
        <v>5.6</v>
      </c>
      <c r="F101" s="90">
        <v>1</v>
      </c>
      <c r="H101" s="90">
        <v>0.1</v>
      </c>
      <c r="I101" s="28">
        <f t="shared" si="11"/>
        <v>0</v>
      </c>
      <c r="K101"/>
      <c r="L101"/>
    </row>
    <row r="102" spans="1:14" ht="15.5" x14ac:dyDescent="0.35">
      <c r="A102" s="33">
        <v>45</v>
      </c>
      <c r="B102" s="107">
        <v>8.7799999999999994</v>
      </c>
      <c r="C102" s="11">
        <v>9</v>
      </c>
      <c r="E102" s="90">
        <v>3.9</v>
      </c>
      <c r="F102" s="90">
        <v>3</v>
      </c>
      <c r="H102" s="90"/>
      <c r="I102" s="28">
        <f t="shared" si="11"/>
        <v>0</v>
      </c>
      <c r="K102"/>
      <c r="L102"/>
    </row>
    <row r="103" spans="1:14" ht="15.5" x14ac:dyDescent="0.35">
      <c r="A103" s="33">
        <v>46</v>
      </c>
      <c r="B103" s="107">
        <v>8.9499999999999993</v>
      </c>
      <c r="C103" s="11">
        <v>9</v>
      </c>
      <c r="E103" s="90">
        <v>4</v>
      </c>
      <c r="F103" s="90">
        <v>1</v>
      </c>
      <c r="H103" s="90">
        <v>0.1</v>
      </c>
      <c r="I103" s="28">
        <f t="shared" si="11"/>
        <v>0</v>
      </c>
      <c r="K103"/>
      <c r="L103"/>
    </row>
    <row r="104" spans="1:14" ht="15.5" x14ac:dyDescent="0.35">
      <c r="A104" s="33">
        <v>47</v>
      </c>
      <c r="B104" s="107">
        <v>9.01</v>
      </c>
      <c r="C104" s="11">
        <v>9</v>
      </c>
      <c r="E104" s="90">
        <v>4.2</v>
      </c>
      <c r="F104" s="90">
        <v>1</v>
      </c>
      <c r="H104" s="90">
        <v>0.1</v>
      </c>
      <c r="I104" s="28">
        <f t="shared" si="11"/>
        <v>0</v>
      </c>
      <c r="K104"/>
      <c r="L104"/>
    </row>
    <row r="105" spans="1:14" ht="15.5" x14ac:dyDescent="0.35">
      <c r="A105" s="33">
        <v>48</v>
      </c>
      <c r="B105" s="107">
        <v>9.89</v>
      </c>
      <c r="C105" s="11">
        <v>10</v>
      </c>
      <c r="E105" s="90">
        <v>5.5</v>
      </c>
      <c r="F105" s="90">
        <v>2</v>
      </c>
      <c r="H105" s="90">
        <v>0.1</v>
      </c>
      <c r="I105" s="28">
        <f t="shared" si="11"/>
        <v>1.8181818181818181</v>
      </c>
      <c r="K105"/>
      <c r="L105"/>
    </row>
    <row r="106" spans="1:14" ht="15.5" x14ac:dyDescent="0.35">
      <c r="A106" s="33">
        <v>49</v>
      </c>
      <c r="B106" s="107">
        <v>10.98</v>
      </c>
      <c r="C106" s="11">
        <v>11</v>
      </c>
      <c r="E106" s="90">
        <v>7.2</v>
      </c>
      <c r="F106" s="90">
        <v>2</v>
      </c>
      <c r="H106" s="90">
        <v>0.3</v>
      </c>
      <c r="I106" s="28">
        <f t="shared" si="11"/>
        <v>4.166666666666667</v>
      </c>
      <c r="K106"/>
      <c r="L106"/>
    </row>
    <row r="107" spans="1:14" ht="15.5" x14ac:dyDescent="0.35">
      <c r="A107" s="33">
        <v>50</v>
      </c>
      <c r="B107" s="107">
        <v>12</v>
      </c>
      <c r="C107" s="11">
        <v>12</v>
      </c>
      <c r="E107" s="90">
        <v>7.1</v>
      </c>
      <c r="F107" s="90">
        <v>2</v>
      </c>
      <c r="H107" s="90">
        <v>0.1</v>
      </c>
      <c r="I107" s="28">
        <f t="shared" si="11"/>
        <v>1.4084507042253522</v>
      </c>
      <c r="K107"/>
      <c r="L107"/>
    </row>
    <row r="108" spans="1:14" ht="15.5" x14ac:dyDescent="0.35">
      <c r="A108" s="33">
        <v>51</v>
      </c>
      <c r="B108" s="107">
        <v>13.219999999999999</v>
      </c>
      <c r="C108" s="11">
        <v>13</v>
      </c>
      <c r="E108" s="90">
        <v>10.7</v>
      </c>
      <c r="F108" s="90">
        <v>2</v>
      </c>
      <c r="H108" s="90">
        <v>0.2</v>
      </c>
      <c r="I108" s="28">
        <f t="shared" si="11"/>
        <v>1.8691588785046731</v>
      </c>
      <c r="K108"/>
      <c r="L108"/>
    </row>
    <row r="109" spans="1:14" ht="15.5" x14ac:dyDescent="0.35">
      <c r="A109" s="33">
        <v>52</v>
      </c>
      <c r="B109" s="107">
        <v>12.8</v>
      </c>
      <c r="C109" s="11">
        <v>13</v>
      </c>
      <c r="E109" s="90">
        <v>12.9</v>
      </c>
      <c r="F109" s="90">
        <v>2</v>
      </c>
      <c r="H109" s="90">
        <v>0.5</v>
      </c>
      <c r="I109" s="28">
        <f t="shared" si="11"/>
        <v>3.8759689922480618</v>
      </c>
      <c r="K109"/>
      <c r="L109"/>
    </row>
    <row r="110" spans="1:14" ht="15.5" x14ac:dyDescent="0.35">
      <c r="A110" s="33">
        <v>53</v>
      </c>
      <c r="B110" s="107">
        <v>12.3</v>
      </c>
      <c r="C110" s="11">
        <v>12.5</v>
      </c>
      <c r="E110" s="90">
        <v>8.3000000000000007</v>
      </c>
      <c r="F110" s="90">
        <v>2</v>
      </c>
      <c r="H110" s="90">
        <v>0.2</v>
      </c>
      <c r="I110" s="28">
        <f t="shared" si="11"/>
        <v>2.4096385542168672</v>
      </c>
      <c r="K110"/>
      <c r="L110"/>
    </row>
    <row r="111" spans="1:14" ht="15.5" x14ac:dyDescent="0.35">
      <c r="A111" s="33">
        <v>54</v>
      </c>
      <c r="B111" s="107">
        <v>12.830000000000002</v>
      </c>
      <c r="C111" s="11">
        <v>13</v>
      </c>
      <c r="E111" s="90">
        <v>11.4</v>
      </c>
      <c r="F111" s="90">
        <v>2</v>
      </c>
      <c r="H111" s="90">
        <v>0.2</v>
      </c>
      <c r="I111" s="28">
        <f t="shared" si="11"/>
        <v>1.7543859649122806</v>
      </c>
      <c r="K111"/>
      <c r="L111"/>
      <c r="N111" s="57"/>
    </row>
    <row r="112" spans="1:14" ht="15.5" x14ac:dyDescent="0.35">
      <c r="A112" s="33">
        <v>55</v>
      </c>
      <c r="B112" s="107">
        <v>11.95</v>
      </c>
      <c r="C112" s="11">
        <v>12</v>
      </c>
      <c r="E112" s="90">
        <v>7.4</v>
      </c>
      <c r="F112" s="90">
        <v>2</v>
      </c>
      <c r="H112" s="90">
        <v>0.1</v>
      </c>
      <c r="I112" s="28">
        <f t="shared" si="11"/>
        <v>1.3513513513513513</v>
      </c>
      <c r="K112"/>
      <c r="L112"/>
      <c r="N112" s="57"/>
    </row>
    <row r="113" spans="1:14" ht="15.5" x14ac:dyDescent="0.35">
      <c r="A113" s="33">
        <v>56</v>
      </c>
      <c r="B113" s="107">
        <v>13.45</v>
      </c>
      <c r="C113" s="11">
        <v>13.5</v>
      </c>
      <c r="E113" s="90">
        <v>11.6</v>
      </c>
      <c r="F113" s="90">
        <v>2</v>
      </c>
      <c r="H113" s="90">
        <v>0.3</v>
      </c>
      <c r="I113" s="28">
        <f t="shared" si="11"/>
        <v>2.5862068965517242</v>
      </c>
      <c r="K113"/>
      <c r="L113"/>
      <c r="N113" s="57"/>
    </row>
    <row r="114" spans="1:14" ht="15.5" x14ac:dyDescent="0.35">
      <c r="A114" s="33">
        <v>57</v>
      </c>
      <c r="B114" s="107">
        <v>12.040000000000001</v>
      </c>
      <c r="C114" s="11">
        <v>12</v>
      </c>
      <c r="E114" s="90">
        <v>8.8000000000000007</v>
      </c>
      <c r="F114" s="90">
        <v>2</v>
      </c>
      <c r="H114" s="90">
        <v>0.1</v>
      </c>
      <c r="I114" s="28">
        <f t="shared" si="11"/>
        <v>1.1363636363636362</v>
      </c>
      <c r="K114"/>
      <c r="L114"/>
      <c r="N114" s="57"/>
    </row>
    <row r="115" spans="1:14" ht="15.5" x14ac:dyDescent="0.35">
      <c r="A115" s="33">
        <v>58</v>
      </c>
      <c r="B115" s="107">
        <v>9.64</v>
      </c>
      <c r="C115" s="11">
        <v>9.5</v>
      </c>
      <c r="E115" s="90">
        <v>5</v>
      </c>
      <c r="F115" s="90">
        <v>2</v>
      </c>
      <c r="H115" s="90">
        <v>0.3</v>
      </c>
      <c r="I115" s="28">
        <f t="shared" si="11"/>
        <v>6</v>
      </c>
      <c r="K115"/>
      <c r="L115"/>
      <c r="N115" s="57"/>
    </row>
    <row r="116" spans="1:14" ht="15.5" x14ac:dyDescent="0.35">
      <c r="A116" s="33">
        <v>59</v>
      </c>
      <c r="B116" s="107">
        <v>10.08</v>
      </c>
      <c r="C116" s="11">
        <v>10</v>
      </c>
      <c r="E116" s="90">
        <v>6.1</v>
      </c>
      <c r="F116" s="90">
        <v>2</v>
      </c>
      <c r="H116" s="90">
        <v>0.3</v>
      </c>
      <c r="I116" s="28">
        <f t="shared" si="11"/>
        <v>4.918032786885246</v>
      </c>
      <c r="K116"/>
      <c r="L116"/>
      <c r="N116" s="57"/>
    </row>
    <row r="117" spans="1:14" ht="15.5" x14ac:dyDescent="0.35">
      <c r="A117" s="33">
        <v>60</v>
      </c>
      <c r="B117" s="107">
        <v>11.33</v>
      </c>
      <c r="C117" s="11">
        <v>11.5</v>
      </c>
      <c r="E117" s="90">
        <v>7</v>
      </c>
      <c r="F117" s="90">
        <v>2</v>
      </c>
      <c r="H117" s="90">
        <v>0.2</v>
      </c>
      <c r="I117" s="28">
        <f t="shared" si="11"/>
        <v>2.8571428571428572</v>
      </c>
      <c r="K117"/>
      <c r="L117"/>
      <c r="N117" s="57"/>
    </row>
    <row r="118" spans="1:14" ht="15.5" x14ac:dyDescent="0.35">
      <c r="A118" s="33">
        <v>61</v>
      </c>
      <c r="B118" s="107">
        <v>12.51</v>
      </c>
      <c r="C118" s="11">
        <v>12.5</v>
      </c>
      <c r="E118" s="90">
        <v>10.8</v>
      </c>
      <c r="F118" s="90">
        <v>2</v>
      </c>
      <c r="H118" s="90">
        <v>0.3</v>
      </c>
      <c r="I118" s="28">
        <f t="shared" si="11"/>
        <v>2.7777777777777777</v>
      </c>
      <c r="K118"/>
      <c r="L118"/>
      <c r="N118" s="57"/>
    </row>
    <row r="119" spans="1:14" ht="15.5" x14ac:dyDescent="0.35">
      <c r="A119" s="33">
        <v>62</v>
      </c>
      <c r="B119" s="107">
        <v>12.22</v>
      </c>
      <c r="C119" s="11">
        <v>12</v>
      </c>
      <c r="E119" s="90">
        <v>9.1</v>
      </c>
      <c r="F119" s="90">
        <v>2</v>
      </c>
      <c r="H119" s="90">
        <v>0.2</v>
      </c>
      <c r="I119" s="28">
        <f t="shared" si="11"/>
        <v>2.197802197802198</v>
      </c>
      <c r="K119"/>
      <c r="L119"/>
      <c r="N119" s="57"/>
    </row>
    <row r="120" spans="1:14" ht="15.5" x14ac:dyDescent="0.35">
      <c r="A120" s="33">
        <v>63</v>
      </c>
      <c r="B120" s="107">
        <v>11.25</v>
      </c>
      <c r="C120" s="11">
        <v>11</v>
      </c>
      <c r="E120" s="90">
        <v>6.5</v>
      </c>
      <c r="F120" s="90">
        <v>2</v>
      </c>
      <c r="H120" s="90">
        <v>0.2</v>
      </c>
      <c r="I120" s="28">
        <f t="shared" si="11"/>
        <v>3.0769230769230771</v>
      </c>
      <c r="K120"/>
      <c r="L120"/>
      <c r="N120" s="57"/>
    </row>
    <row r="121" spans="1:14" ht="15.5" x14ac:dyDescent="0.35">
      <c r="A121" s="33">
        <v>64</v>
      </c>
      <c r="B121" s="107">
        <v>13.530000000000001</v>
      </c>
      <c r="C121" s="11">
        <v>13.5</v>
      </c>
      <c r="E121" s="90">
        <v>11.7</v>
      </c>
      <c r="F121" s="90">
        <v>2</v>
      </c>
      <c r="H121" s="90">
        <v>0.2</v>
      </c>
      <c r="I121" s="28">
        <f t="shared" si="11"/>
        <v>1.7094017094017095</v>
      </c>
      <c r="K121"/>
      <c r="L121"/>
      <c r="N121" s="57"/>
    </row>
    <row r="122" spans="1:14" ht="15.5" x14ac:dyDescent="0.35">
      <c r="A122" s="33">
        <v>65</v>
      </c>
      <c r="B122" s="107">
        <v>12.98</v>
      </c>
      <c r="C122" s="11">
        <v>13</v>
      </c>
      <c r="E122" s="90">
        <v>13</v>
      </c>
      <c r="F122" s="90">
        <v>2</v>
      </c>
      <c r="H122" s="90">
        <v>0.3</v>
      </c>
      <c r="I122" s="28">
        <f t="shared" si="11"/>
        <v>2.3076923076923075</v>
      </c>
      <c r="K122"/>
      <c r="L122"/>
      <c r="N122" s="57"/>
    </row>
    <row r="123" spans="1:14" ht="15.5" x14ac:dyDescent="0.35">
      <c r="A123" s="33">
        <v>66</v>
      </c>
      <c r="B123" s="107">
        <v>13.330000000000002</v>
      </c>
      <c r="C123" s="11">
        <v>13.5</v>
      </c>
      <c r="E123" s="90">
        <v>13.4</v>
      </c>
      <c r="F123" s="90">
        <v>2</v>
      </c>
      <c r="H123" s="90">
        <v>0.3</v>
      </c>
      <c r="I123" s="28">
        <f t="shared" ref="I123:I153" si="12">IF(F123=2,H123*100/E123,)</f>
        <v>2.2388059701492535</v>
      </c>
      <c r="K123"/>
      <c r="L123"/>
      <c r="N123" s="57"/>
    </row>
    <row r="124" spans="1:14" ht="15.5" x14ac:dyDescent="0.35">
      <c r="A124" s="33">
        <v>67</v>
      </c>
      <c r="B124" s="107">
        <v>13.059999999999999</v>
      </c>
      <c r="C124" s="11">
        <v>13</v>
      </c>
      <c r="E124" s="90">
        <v>10.199999999999999</v>
      </c>
      <c r="F124" s="90">
        <v>2</v>
      </c>
      <c r="H124" s="90">
        <v>0.2</v>
      </c>
      <c r="I124" s="28">
        <f t="shared" si="12"/>
        <v>1.9607843137254903</v>
      </c>
      <c r="K124"/>
      <c r="L124"/>
      <c r="M124" s="59"/>
      <c r="N124" s="57"/>
    </row>
    <row r="125" spans="1:14" ht="15.5" x14ac:dyDescent="0.35">
      <c r="A125" s="33">
        <v>68</v>
      </c>
      <c r="B125" s="107">
        <v>13.09</v>
      </c>
      <c r="C125" s="11">
        <v>13</v>
      </c>
      <c r="E125" s="90">
        <v>12.2</v>
      </c>
      <c r="F125" s="90">
        <v>2</v>
      </c>
      <c r="H125" s="90">
        <v>0.3</v>
      </c>
      <c r="I125" s="28">
        <f t="shared" si="12"/>
        <v>2.459016393442623</v>
      </c>
      <c r="K125"/>
      <c r="L125"/>
      <c r="M125" s="59"/>
      <c r="N125" s="57"/>
    </row>
    <row r="126" spans="1:14" ht="15.5" x14ac:dyDescent="0.35">
      <c r="A126" s="33">
        <v>69</v>
      </c>
      <c r="B126" s="107">
        <v>12.17</v>
      </c>
      <c r="C126" s="11">
        <v>12</v>
      </c>
      <c r="E126" s="90">
        <v>8</v>
      </c>
      <c r="F126" s="90">
        <v>2</v>
      </c>
      <c r="H126" s="90">
        <v>0.2</v>
      </c>
      <c r="I126" s="28">
        <f t="shared" si="12"/>
        <v>2.5</v>
      </c>
      <c r="K126"/>
      <c r="L126"/>
      <c r="M126" s="59"/>
      <c r="N126" s="57"/>
    </row>
    <row r="127" spans="1:14" ht="15.5" x14ac:dyDescent="0.35">
      <c r="A127" s="33">
        <v>70</v>
      </c>
      <c r="B127" s="107">
        <v>13.4</v>
      </c>
      <c r="C127" s="11">
        <v>13.5</v>
      </c>
      <c r="E127" s="90">
        <v>10.3</v>
      </c>
      <c r="F127" s="90">
        <v>2</v>
      </c>
      <c r="H127" s="90">
        <v>0.1</v>
      </c>
      <c r="I127" s="28">
        <f t="shared" si="12"/>
        <v>0.97087378640776689</v>
      </c>
      <c r="K127"/>
      <c r="L127"/>
      <c r="M127" s="59"/>
      <c r="N127" s="57"/>
    </row>
    <row r="128" spans="1:14" ht="15.5" x14ac:dyDescent="0.35">
      <c r="A128" s="33">
        <v>71</v>
      </c>
      <c r="B128" s="107">
        <v>9.3000000000000007</v>
      </c>
      <c r="C128" s="11">
        <v>9.5</v>
      </c>
      <c r="E128" s="90">
        <v>4</v>
      </c>
      <c r="F128" s="90">
        <v>2</v>
      </c>
      <c r="H128" s="90">
        <v>0.1</v>
      </c>
      <c r="I128" s="28">
        <f t="shared" si="12"/>
        <v>2.5</v>
      </c>
      <c r="K128"/>
      <c r="L128"/>
      <c r="M128" s="59"/>
      <c r="N128" s="57"/>
    </row>
    <row r="129" spans="1:14" ht="15.5" x14ac:dyDescent="0.35">
      <c r="A129" s="33">
        <v>72</v>
      </c>
      <c r="B129" s="107">
        <v>9.39</v>
      </c>
      <c r="C129" s="11">
        <v>9.5</v>
      </c>
      <c r="E129" s="90">
        <v>5</v>
      </c>
      <c r="F129" s="90">
        <v>2</v>
      </c>
      <c r="H129" s="90">
        <v>0.1</v>
      </c>
      <c r="I129" s="28">
        <f t="shared" si="12"/>
        <v>2</v>
      </c>
      <c r="K129"/>
      <c r="L129"/>
      <c r="M129" s="59"/>
      <c r="N129" s="57"/>
    </row>
    <row r="130" spans="1:14" ht="15.5" x14ac:dyDescent="0.35">
      <c r="A130" s="33">
        <v>73</v>
      </c>
      <c r="B130" s="107">
        <v>8.23</v>
      </c>
      <c r="C130" s="11">
        <v>8</v>
      </c>
      <c r="E130" s="90">
        <v>3.1</v>
      </c>
      <c r="F130" s="90">
        <v>3</v>
      </c>
      <c r="H130" s="90"/>
      <c r="I130" s="28">
        <f t="shared" si="12"/>
        <v>0</v>
      </c>
      <c r="K130"/>
      <c r="L130"/>
      <c r="M130" s="59"/>
      <c r="N130" s="57"/>
    </row>
    <row r="131" spans="1:14" ht="15.5" x14ac:dyDescent="0.35">
      <c r="A131" s="33">
        <v>74</v>
      </c>
      <c r="B131" s="107">
        <v>12.790000000000001</v>
      </c>
      <c r="C131" s="11">
        <v>13</v>
      </c>
      <c r="E131" s="90">
        <v>9.6</v>
      </c>
      <c r="F131" s="90">
        <v>1</v>
      </c>
      <c r="H131" s="90">
        <v>0.2</v>
      </c>
      <c r="I131" s="28">
        <f t="shared" si="12"/>
        <v>0</v>
      </c>
      <c r="K131"/>
      <c r="L131"/>
      <c r="M131" s="59"/>
      <c r="N131" s="57"/>
    </row>
    <row r="132" spans="1:14" ht="15.5" x14ac:dyDescent="0.35">
      <c r="A132" s="33">
        <v>75</v>
      </c>
      <c r="B132" s="107">
        <v>13.41</v>
      </c>
      <c r="C132" s="11">
        <v>13.5</v>
      </c>
      <c r="E132" s="90">
        <v>12.4</v>
      </c>
      <c r="F132" s="90">
        <v>2</v>
      </c>
      <c r="H132" s="90">
        <v>0.2</v>
      </c>
      <c r="I132" s="28">
        <f t="shared" si="12"/>
        <v>1.6129032258064515</v>
      </c>
      <c r="K132"/>
      <c r="L132"/>
      <c r="M132" s="59"/>
      <c r="N132" s="57"/>
    </row>
    <row r="133" spans="1:14" ht="15.5" x14ac:dyDescent="0.35">
      <c r="A133" s="33">
        <v>76</v>
      </c>
      <c r="B133" s="107">
        <v>12.4</v>
      </c>
      <c r="C133" s="11">
        <v>12.5</v>
      </c>
      <c r="E133" s="90">
        <v>9.4</v>
      </c>
      <c r="F133" s="90">
        <v>2</v>
      </c>
      <c r="H133" s="90">
        <v>0.2</v>
      </c>
      <c r="I133" s="28">
        <f t="shared" si="12"/>
        <v>2.1276595744680851</v>
      </c>
      <c r="K133"/>
      <c r="L133"/>
      <c r="M133" s="59"/>
      <c r="N133" s="57"/>
    </row>
    <row r="134" spans="1:14" ht="15.5" x14ac:dyDescent="0.35">
      <c r="A134" s="33">
        <v>77</v>
      </c>
      <c r="B134" s="107">
        <v>12.41</v>
      </c>
      <c r="C134" s="11">
        <v>12.5</v>
      </c>
      <c r="E134" s="90">
        <v>9.1</v>
      </c>
      <c r="F134" s="90">
        <v>1</v>
      </c>
      <c r="H134" s="90">
        <v>0.2</v>
      </c>
      <c r="I134" s="28">
        <f t="shared" si="12"/>
        <v>0</v>
      </c>
      <c r="K134"/>
      <c r="L134"/>
      <c r="M134" s="59"/>
      <c r="N134" s="57"/>
    </row>
    <row r="135" spans="1:14" ht="15.5" x14ac:dyDescent="0.35">
      <c r="A135" s="33">
        <v>78</v>
      </c>
      <c r="B135" s="107">
        <v>12.24</v>
      </c>
      <c r="C135" s="11">
        <v>12</v>
      </c>
      <c r="E135" s="90">
        <v>9</v>
      </c>
      <c r="F135" s="90">
        <v>1</v>
      </c>
      <c r="H135" s="90">
        <v>0.2</v>
      </c>
      <c r="I135" s="28">
        <f t="shared" si="12"/>
        <v>0</v>
      </c>
      <c r="K135"/>
      <c r="L135"/>
      <c r="M135" s="59"/>
      <c r="N135" s="57"/>
    </row>
    <row r="136" spans="1:14" ht="15.5" x14ac:dyDescent="0.35">
      <c r="A136" s="33">
        <v>79</v>
      </c>
      <c r="B136" s="107">
        <v>12.27</v>
      </c>
      <c r="C136" s="11">
        <v>12.5</v>
      </c>
      <c r="E136" s="90">
        <v>9.6999999999999993</v>
      </c>
      <c r="F136" s="90">
        <v>1</v>
      </c>
      <c r="H136" s="90">
        <v>0.3</v>
      </c>
      <c r="I136" s="28">
        <f t="shared" si="12"/>
        <v>0</v>
      </c>
      <c r="K136"/>
      <c r="L136"/>
      <c r="M136" s="59"/>
      <c r="N136" s="57"/>
    </row>
    <row r="137" spans="1:14" ht="15.5" x14ac:dyDescent="0.35">
      <c r="A137" s="33">
        <v>80</v>
      </c>
      <c r="B137" s="107">
        <v>13.01</v>
      </c>
      <c r="C137" s="11">
        <v>13</v>
      </c>
      <c r="E137" s="90">
        <v>12.9</v>
      </c>
      <c r="F137" s="90">
        <v>2</v>
      </c>
      <c r="H137" s="90">
        <v>0.3</v>
      </c>
      <c r="I137" s="28">
        <f t="shared" si="12"/>
        <v>2.3255813953488373</v>
      </c>
      <c r="K137"/>
      <c r="L137"/>
      <c r="M137" s="59"/>
      <c r="N137" s="57"/>
    </row>
    <row r="138" spans="1:14" ht="15.5" x14ac:dyDescent="0.35">
      <c r="A138" s="33">
        <v>81</v>
      </c>
      <c r="B138" s="107">
        <v>12.66</v>
      </c>
      <c r="C138" s="11">
        <v>12.5</v>
      </c>
      <c r="E138" s="90">
        <v>10.9</v>
      </c>
      <c r="F138" s="90">
        <v>2</v>
      </c>
      <c r="H138" s="90">
        <v>0.2</v>
      </c>
      <c r="I138" s="28">
        <f t="shared" si="12"/>
        <v>1.8348623853211008</v>
      </c>
      <c r="K138"/>
      <c r="L138"/>
      <c r="M138" s="59"/>
      <c r="N138" s="57"/>
    </row>
    <row r="139" spans="1:14" ht="15.5" x14ac:dyDescent="0.35">
      <c r="A139" s="33">
        <v>82</v>
      </c>
      <c r="B139" s="107">
        <v>12.48</v>
      </c>
      <c r="C139" s="11">
        <v>12.5</v>
      </c>
      <c r="E139" s="90">
        <v>9.5</v>
      </c>
      <c r="F139" s="90">
        <v>1</v>
      </c>
      <c r="H139" s="90">
        <v>0.2</v>
      </c>
      <c r="I139" s="28">
        <f t="shared" si="12"/>
        <v>0</v>
      </c>
      <c r="K139"/>
      <c r="L139"/>
    </row>
    <row r="140" spans="1:14" ht="15.5" x14ac:dyDescent="0.35">
      <c r="A140" s="33">
        <v>83</v>
      </c>
      <c r="B140" s="107">
        <v>12.57</v>
      </c>
      <c r="C140" s="11">
        <v>12.5</v>
      </c>
      <c r="E140" s="90">
        <v>11.8</v>
      </c>
      <c r="F140" s="90">
        <v>2</v>
      </c>
      <c r="H140" s="90">
        <v>0.4</v>
      </c>
      <c r="I140" s="28">
        <f t="shared" si="12"/>
        <v>3.3898305084745761</v>
      </c>
      <c r="K140"/>
      <c r="L140"/>
    </row>
    <row r="141" spans="1:14" ht="15.5" x14ac:dyDescent="0.35">
      <c r="A141" s="33">
        <v>84</v>
      </c>
      <c r="B141" s="107">
        <v>12.040000000000001</v>
      </c>
      <c r="C141" s="11">
        <v>12</v>
      </c>
      <c r="E141" s="90">
        <v>9.1999999999999993</v>
      </c>
      <c r="F141" s="90">
        <v>2</v>
      </c>
      <c r="H141" s="90">
        <v>0.4</v>
      </c>
      <c r="I141" s="28">
        <f t="shared" si="12"/>
        <v>4.3478260869565224</v>
      </c>
      <c r="K141"/>
      <c r="L141"/>
    </row>
    <row r="142" spans="1:14" ht="15.5" x14ac:dyDescent="0.35">
      <c r="A142" s="33">
        <v>85</v>
      </c>
      <c r="B142" s="107">
        <v>12.830000000000002</v>
      </c>
      <c r="C142" s="11">
        <v>13</v>
      </c>
      <c r="E142" s="90">
        <v>10</v>
      </c>
      <c r="F142" s="90">
        <v>2</v>
      </c>
      <c r="H142" s="90">
        <v>0.2</v>
      </c>
      <c r="I142" s="28">
        <f t="shared" si="12"/>
        <v>2</v>
      </c>
      <c r="K142"/>
      <c r="L142"/>
    </row>
    <row r="143" spans="1:14" ht="15.5" x14ac:dyDescent="0.35">
      <c r="A143" s="33">
        <v>86</v>
      </c>
      <c r="B143" s="107">
        <v>13.069999999999999</v>
      </c>
      <c r="C143" s="11">
        <v>13</v>
      </c>
      <c r="E143" s="90">
        <v>9.8000000000000007</v>
      </c>
      <c r="F143" s="90">
        <v>2</v>
      </c>
      <c r="H143" s="90">
        <v>0.3</v>
      </c>
      <c r="I143" s="28">
        <f t="shared" si="12"/>
        <v>3.0612244897959182</v>
      </c>
      <c r="K143"/>
      <c r="L143"/>
    </row>
    <row r="144" spans="1:14" ht="15.5" x14ac:dyDescent="0.35">
      <c r="A144" s="33">
        <v>87</v>
      </c>
      <c r="B144" s="107">
        <v>12.91</v>
      </c>
      <c r="C144" s="11">
        <v>13</v>
      </c>
      <c r="E144" s="90">
        <v>11.5</v>
      </c>
      <c r="F144" s="90">
        <v>2</v>
      </c>
      <c r="H144" s="90">
        <v>0.3</v>
      </c>
      <c r="I144" s="28">
        <f t="shared" si="12"/>
        <v>2.6086956521739131</v>
      </c>
      <c r="K144"/>
      <c r="L144"/>
    </row>
    <row r="145" spans="1:12" ht="15.5" x14ac:dyDescent="0.35">
      <c r="A145" s="33">
        <v>88</v>
      </c>
      <c r="B145" s="107">
        <v>12.91</v>
      </c>
      <c r="C145" s="11">
        <v>13</v>
      </c>
      <c r="E145" s="90">
        <v>9.6</v>
      </c>
      <c r="F145" s="90">
        <v>2</v>
      </c>
      <c r="H145" s="90">
        <v>0.2</v>
      </c>
      <c r="I145" s="28">
        <f t="shared" si="12"/>
        <v>2.0833333333333335</v>
      </c>
      <c r="K145"/>
      <c r="L145"/>
    </row>
    <row r="146" spans="1:12" ht="15.5" x14ac:dyDescent="0.35">
      <c r="A146" s="33">
        <v>89</v>
      </c>
      <c r="B146" s="107">
        <v>12.66</v>
      </c>
      <c r="C146" s="11">
        <v>12.5</v>
      </c>
      <c r="E146" s="90">
        <v>8.8000000000000007</v>
      </c>
      <c r="F146" s="90">
        <v>2</v>
      </c>
      <c r="H146" s="90">
        <v>0.3</v>
      </c>
      <c r="I146" s="28">
        <f t="shared" si="12"/>
        <v>3.4090909090909087</v>
      </c>
      <c r="K146"/>
      <c r="L146"/>
    </row>
    <row r="147" spans="1:12" ht="15.5" x14ac:dyDescent="0.35">
      <c r="A147" s="33">
        <v>90</v>
      </c>
      <c r="B147" s="107">
        <v>11.84</v>
      </c>
      <c r="C147" s="11">
        <v>12</v>
      </c>
      <c r="E147" s="90">
        <v>7.4</v>
      </c>
      <c r="F147" s="90">
        <v>2</v>
      </c>
      <c r="H147" s="90">
        <v>0.2</v>
      </c>
      <c r="I147" s="28">
        <f t="shared" si="12"/>
        <v>2.7027027027027026</v>
      </c>
      <c r="K147"/>
      <c r="L147"/>
    </row>
    <row r="148" spans="1:12" ht="15.5" x14ac:dyDescent="0.35">
      <c r="A148" s="33">
        <v>91</v>
      </c>
      <c r="B148" s="107">
        <v>11.55</v>
      </c>
      <c r="C148" s="11">
        <v>11.5</v>
      </c>
      <c r="E148" s="90">
        <v>8.4</v>
      </c>
      <c r="F148" s="90">
        <v>2</v>
      </c>
      <c r="H148" s="90">
        <v>0.2</v>
      </c>
      <c r="I148" s="28">
        <f t="shared" si="12"/>
        <v>2.3809523809523809</v>
      </c>
      <c r="K148"/>
      <c r="L148"/>
    </row>
    <row r="149" spans="1:12" ht="15.5" x14ac:dyDescent="0.35">
      <c r="A149" s="33">
        <v>92</v>
      </c>
      <c r="B149" s="107">
        <v>13.5</v>
      </c>
      <c r="C149" s="11">
        <v>13.5</v>
      </c>
      <c r="E149" s="90">
        <v>11.5</v>
      </c>
      <c r="F149" s="90">
        <v>2</v>
      </c>
      <c r="H149" s="90">
        <v>0.4</v>
      </c>
      <c r="I149" s="28">
        <f t="shared" si="12"/>
        <v>3.4782608695652173</v>
      </c>
      <c r="K149"/>
      <c r="L149"/>
    </row>
    <row r="150" spans="1:12" ht="15.5" x14ac:dyDescent="0.35">
      <c r="A150" s="33">
        <v>93</v>
      </c>
      <c r="B150" s="107">
        <v>12.99</v>
      </c>
      <c r="C150" s="11">
        <v>13</v>
      </c>
      <c r="E150" s="90">
        <v>12.5</v>
      </c>
      <c r="F150" s="90">
        <v>2</v>
      </c>
      <c r="H150" s="90">
        <v>0.3</v>
      </c>
      <c r="I150" s="28">
        <f t="shared" si="12"/>
        <v>2.4</v>
      </c>
      <c r="K150"/>
      <c r="L150"/>
    </row>
    <row r="151" spans="1:12" ht="15.5" x14ac:dyDescent="0.35">
      <c r="A151" s="33">
        <v>94</v>
      </c>
      <c r="B151" s="107">
        <v>11.870000000000001</v>
      </c>
      <c r="C151" s="11">
        <v>12</v>
      </c>
      <c r="E151" s="90">
        <v>7</v>
      </c>
      <c r="F151" s="90">
        <v>2</v>
      </c>
      <c r="H151" s="90">
        <v>0.2</v>
      </c>
      <c r="I151" s="28">
        <f t="shared" si="12"/>
        <v>2.8571428571428572</v>
      </c>
      <c r="K151"/>
      <c r="L151"/>
    </row>
    <row r="152" spans="1:12" ht="15.5" x14ac:dyDescent="0.35">
      <c r="A152" s="33">
        <v>95</v>
      </c>
      <c r="B152" s="107">
        <v>12.6</v>
      </c>
      <c r="C152" s="11">
        <v>12.5</v>
      </c>
      <c r="E152" s="90">
        <v>11.3</v>
      </c>
      <c r="F152" s="90">
        <v>2</v>
      </c>
      <c r="H152" s="90">
        <v>0.3</v>
      </c>
      <c r="I152" s="28">
        <f t="shared" si="12"/>
        <v>2.6548672566371678</v>
      </c>
      <c r="K152"/>
      <c r="L152"/>
    </row>
    <row r="153" spans="1:12" ht="15.5" x14ac:dyDescent="0.35">
      <c r="A153" s="33">
        <v>96</v>
      </c>
      <c r="B153" s="107">
        <v>12.2</v>
      </c>
      <c r="C153" s="11">
        <v>12</v>
      </c>
      <c r="E153" s="90">
        <v>8.6999999999999993</v>
      </c>
      <c r="F153" s="90">
        <v>2</v>
      </c>
      <c r="H153" s="90">
        <v>0.2</v>
      </c>
      <c r="I153" s="28">
        <f t="shared" si="12"/>
        <v>2.298850574712644</v>
      </c>
      <c r="K153"/>
      <c r="L153"/>
    </row>
    <row r="154" spans="1:12" ht="15.5" x14ac:dyDescent="0.35">
      <c r="A154" s="33">
        <v>97</v>
      </c>
      <c r="B154" s="107">
        <v>12.61</v>
      </c>
      <c r="C154" s="11">
        <v>12.5</v>
      </c>
      <c r="E154" s="90">
        <v>9.3000000000000007</v>
      </c>
      <c r="F154" s="90">
        <v>2</v>
      </c>
      <c r="H154" s="90">
        <v>0.3</v>
      </c>
      <c r="I154" s="28">
        <f>IF(F154=2,H154*100/E154,)</f>
        <v>3.225806451612903</v>
      </c>
      <c r="K154"/>
      <c r="L154"/>
    </row>
    <row r="155" spans="1:12" ht="15.5" x14ac:dyDescent="0.35">
      <c r="A155" s="33">
        <v>98</v>
      </c>
      <c r="B155" s="107">
        <v>11.47</v>
      </c>
      <c r="C155" s="11">
        <v>11.5</v>
      </c>
      <c r="E155" s="90">
        <v>7.3</v>
      </c>
      <c r="F155" s="90">
        <v>1</v>
      </c>
      <c r="H155" s="90">
        <v>0.2</v>
      </c>
      <c r="I155" s="28">
        <f>IF(F155=2,H155*100/E155,)</f>
        <v>0</v>
      </c>
      <c r="K155"/>
      <c r="L155"/>
    </row>
    <row r="156" spans="1:12" ht="15.5" x14ac:dyDescent="0.35">
      <c r="A156" s="33">
        <v>99</v>
      </c>
      <c r="B156" s="107">
        <v>12.53</v>
      </c>
      <c r="C156" s="11">
        <v>12.5</v>
      </c>
      <c r="D156" s="41"/>
      <c r="E156" s="91">
        <v>9.3000000000000007</v>
      </c>
      <c r="F156" s="90">
        <v>2</v>
      </c>
      <c r="H156" s="90">
        <v>0.2</v>
      </c>
      <c r="I156" s="28">
        <f>IF(F156=2,H156*100/E156,)</f>
        <v>2.150537634408602</v>
      </c>
      <c r="K156"/>
      <c r="L156"/>
    </row>
    <row r="157" spans="1:12" ht="15.5" x14ac:dyDescent="0.35">
      <c r="A157" s="33">
        <v>100</v>
      </c>
      <c r="B157" s="107">
        <v>12.55</v>
      </c>
      <c r="C157" s="11">
        <v>12.5</v>
      </c>
      <c r="E157" s="90">
        <v>10.6</v>
      </c>
      <c r="F157" s="90">
        <v>2</v>
      </c>
      <c r="H157" s="90">
        <v>0.3</v>
      </c>
      <c r="I157" s="28">
        <f>IF(F157=2,H157*100/E157,)</f>
        <v>2.8301886792452833</v>
      </c>
      <c r="K157"/>
      <c r="L157"/>
    </row>
    <row r="158" spans="1:12" ht="15.5" x14ac:dyDescent="0.35">
      <c r="A158" s="33">
        <v>101</v>
      </c>
      <c r="B158" s="107">
        <v>12.76</v>
      </c>
      <c r="C158" s="11">
        <v>13</v>
      </c>
      <c r="E158" s="90">
        <v>10.7</v>
      </c>
      <c r="F158" s="90">
        <v>1</v>
      </c>
      <c r="H158" s="90">
        <v>0.3</v>
      </c>
      <c r="I158" s="28">
        <f t="shared" ref="I158:I221" si="13">IF(F158=2,H158*100/E158,)</f>
        <v>0</v>
      </c>
      <c r="K158"/>
      <c r="L158"/>
    </row>
    <row r="159" spans="1:12" ht="15.5" x14ac:dyDescent="0.35">
      <c r="A159" s="33">
        <v>102</v>
      </c>
      <c r="B159" s="107">
        <v>12.67</v>
      </c>
      <c r="C159" s="11">
        <v>12.5</v>
      </c>
      <c r="E159" s="90">
        <v>9.5</v>
      </c>
      <c r="F159" s="90">
        <v>2</v>
      </c>
      <c r="H159" s="90">
        <v>0.2</v>
      </c>
      <c r="I159" s="28">
        <f t="shared" si="13"/>
        <v>2.1052631578947367</v>
      </c>
      <c r="K159"/>
      <c r="L159"/>
    </row>
    <row r="160" spans="1:12" ht="15.5" x14ac:dyDescent="0.35">
      <c r="A160" s="33">
        <v>103</v>
      </c>
      <c r="B160" s="107">
        <v>13.569999999999999</v>
      </c>
      <c r="C160" s="11">
        <v>13.5</v>
      </c>
      <c r="E160" s="90">
        <v>12.3</v>
      </c>
      <c r="F160" s="90">
        <v>2</v>
      </c>
      <c r="H160" s="90">
        <v>0.2</v>
      </c>
      <c r="I160" s="28">
        <f t="shared" si="13"/>
        <v>1.6260162601626016</v>
      </c>
      <c r="K160"/>
      <c r="L160"/>
    </row>
    <row r="161" spans="1:12" ht="15.5" x14ac:dyDescent="0.35">
      <c r="A161" s="33">
        <v>104</v>
      </c>
      <c r="B161" s="107">
        <v>12.74</v>
      </c>
      <c r="C161" s="11">
        <v>12.5</v>
      </c>
      <c r="E161" s="90">
        <v>8.4</v>
      </c>
      <c r="F161" s="90">
        <v>2</v>
      </c>
      <c r="H161" s="90">
        <v>0.2</v>
      </c>
      <c r="I161" s="28">
        <f t="shared" si="13"/>
        <v>2.3809523809523809</v>
      </c>
      <c r="K161"/>
      <c r="L161"/>
    </row>
    <row r="162" spans="1:12" ht="15.5" x14ac:dyDescent="0.35">
      <c r="A162" s="33">
        <v>105</v>
      </c>
      <c r="B162" s="107">
        <v>12.84</v>
      </c>
      <c r="C162" s="11">
        <v>13</v>
      </c>
      <c r="E162" s="90">
        <v>10.1</v>
      </c>
      <c r="F162" s="90">
        <v>2</v>
      </c>
      <c r="H162" s="90">
        <v>0.2</v>
      </c>
      <c r="I162" s="28">
        <f t="shared" si="13"/>
        <v>1.9801980198019802</v>
      </c>
      <c r="K162"/>
      <c r="L162"/>
    </row>
    <row r="163" spans="1:12" ht="15.5" x14ac:dyDescent="0.35">
      <c r="A163" s="33">
        <v>106</v>
      </c>
      <c r="B163" s="107">
        <v>11.7</v>
      </c>
      <c r="C163" s="11">
        <v>11.5</v>
      </c>
      <c r="E163" s="90">
        <v>7.2</v>
      </c>
      <c r="F163" s="90">
        <v>2</v>
      </c>
      <c r="H163" s="90">
        <v>0.2</v>
      </c>
      <c r="I163" s="28">
        <f t="shared" si="13"/>
        <v>2.7777777777777777</v>
      </c>
      <c r="K163"/>
      <c r="L163"/>
    </row>
    <row r="164" spans="1:12" ht="15.5" x14ac:dyDescent="0.35">
      <c r="A164" s="33">
        <v>107</v>
      </c>
      <c r="B164" s="107">
        <v>10.8</v>
      </c>
      <c r="C164" s="11">
        <v>11</v>
      </c>
      <c r="E164" s="90">
        <v>5.9</v>
      </c>
      <c r="F164" s="90">
        <v>1</v>
      </c>
      <c r="H164" s="90">
        <v>0.3</v>
      </c>
      <c r="I164" s="28">
        <f t="shared" si="13"/>
        <v>0</v>
      </c>
      <c r="K164"/>
      <c r="L164"/>
    </row>
    <row r="165" spans="1:12" ht="15.5" x14ac:dyDescent="0.35">
      <c r="A165" s="33">
        <v>108</v>
      </c>
      <c r="B165" s="107">
        <v>10.879999999999999</v>
      </c>
      <c r="C165" s="11">
        <v>11</v>
      </c>
      <c r="E165" s="90">
        <v>6.8</v>
      </c>
      <c r="F165" s="90">
        <v>2</v>
      </c>
      <c r="H165" s="90">
        <v>0.2</v>
      </c>
      <c r="I165" s="28">
        <f t="shared" si="13"/>
        <v>2.9411764705882355</v>
      </c>
      <c r="K165"/>
      <c r="L165"/>
    </row>
    <row r="166" spans="1:12" ht="15.5" x14ac:dyDescent="0.35">
      <c r="A166" s="33">
        <v>109</v>
      </c>
      <c r="B166" s="107">
        <v>12.51</v>
      </c>
      <c r="C166" s="11">
        <v>12.5</v>
      </c>
      <c r="E166" s="90">
        <v>8.5</v>
      </c>
      <c r="F166" s="90">
        <v>1</v>
      </c>
      <c r="H166" s="90">
        <v>0.3</v>
      </c>
      <c r="I166" s="28">
        <f t="shared" si="13"/>
        <v>0</v>
      </c>
      <c r="K166"/>
      <c r="L166"/>
    </row>
    <row r="167" spans="1:12" ht="15.5" x14ac:dyDescent="0.35">
      <c r="A167" s="33">
        <v>110</v>
      </c>
      <c r="B167" s="107">
        <v>11.74</v>
      </c>
      <c r="C167" s="11">
        <v>11.5</v>
      </c>
      <c r="E167" s="90">
        <v>8</v>
      </c>
      <c r="F167" s="90">
        <v>2</v>
      </c>
      <c r="H167" s="90">
        <v>0.2</v>
      </c>
      <c r="I167" s="28">
        <f t="shared" si="13"/>
        <v>2.5</v>
      </c>
      <c r="K167"/>
      <c r="L167"/>
    </row>
    <row r="168" spans="1:12" ht="15.5" x14ac:dyDescent="0.35">
      <c r="A168" s="33">
        <v>111</v>
      </c>
      <c r="B168" s="107">
        <v>9.0500000000000007</v>
      </c>
      <c r="C168" s="11">
        <v>9</v>
      </c>
      <c r="E168" s="90">
        <v>3.6</v>
      </c>
      <c r="F168" s="90">
        <v>2</v>
      </c>
      <c r="H168" s="90">
        <v>0.1</v>
      </c>
      <c r="I168" s="28">
        <f t="shared" si="13"/>
        <v>2.7777777777777777</v>
      </c>
      <c r="K168"/>
      <c r="L168"/>
    </row>
    <row r="169" spans="1:12" ht="15.5" x14ac:dyDescent="0.35">
      <c r="A169" s="33">
        <v>112</v>
      </c>
      <c r="B169" s="107">
        <v>9.26</v>
      </c>
      <c r="C169" s="11">
        <v>9.5</v>
      </c>
      <c r="E169" s="90">
        <v>4</v>
      </c>
      <c r="F169" s="90">
        <v>2</v>
      </c>
      <c r="H169" s="90">
        <v>0.2</v>
      </c>
      <c r="I169" s="28">
        <f t="shared" si="13"/>
        <v>5</v>
      </c>
      <c r="K169"/>
      <c r="L169"/>
    </row>
    <row r="170" spans="1:12" ht="15.5" x14ac:dyDescent="0.35">
      <c r="A170" s="33">
        <v>113</v>
      </c>
      <c r="B170" s="107">
        <v>9.91</v>
      </c>
      <c r="C170" s="11">
        <v>10</v>
      </c>
      <c r="E170" s="90">
        <v>5</v>
      </c>
      <c r="F170" s="90">
        <v>2</v>
      </c>
      <c r="H170" s="90">
        <v>0.2</v>
      </c>
      <c r="I170" s="28">
        <f t="shared" si="13"/>
        <v>4</v>
      </c>
      <c r="K170"/>
      <c r="L170"/>
    </row>
    <row r="171" spans="1:12" ht="15.5" x14ac:dyDescent="0.35">
      <c r="A171" s="33">
        <v>114</v>
      </c>
      <c r="B171" s="107">
        <v>8.16</v>
      </c>
      <c r="C171" s="11">
        <v>8</v>
      </c>
      <c r="E171" s="90">
        <v>3.3</v>
      </c>
      <c r="F171" s="90">
        <v>3</v>
      </c>
      <c r="H171" s="90"/>
      <c r="I171" s="28">
        <f t="shared" si="13"/>
        <v>0</v>
      </c>
      <c r="K171"/>
      <c r="L171"/>
    </row>
    <row r="172" spans="1:12" ht="15.5" x14ac:dyDescent="0.35">
      <c r="A172" s="33">
        <v>115</v>
      </c>
      <c r="B172" s="107">
        <v>8.57</v>
      </c>
      <c r="C172" s="11">
        <v>8.5</v>
      </c>
      <c r="E172" s="90">
        <v>4</v>
      </c>
      <c r="F172" s="90">
        <v>3</v>
      </c>
      <c r="H172" s="90"/>
      <c r="I172" s="28">
        <f t="shared" si="13"/>
        <v>0</v>
      </c>
      <c r="K172"/>
      <c r="L172"/>
    </row>
    <row r="173" spans="1:12" ht="15.5" x14ac:dyDescent="0.35">
      <c r="A173" s="33">
        <v>116</v>
      </c>
      <c r="B173" s="107">
        <v>8.6999999999999993</v>
      </c>
      <c r="C173" s="11">
        <v>8.5</v>
      </c>
      <c r="E173" s="90">
        <v>3.3</v>
      </c>
      <c r="F173" s="90">
        <v>3</v>
      </c>
      <c r="H173" s="90"/>
      <c r="I173" s="28">
        <f t="shared" si="13"/>
        <v>0</v>
      </c>
    </row>
    <row r="174" spans="1:12" ht="15.5" x14ac:dyDescent="0.35">
      <c r="A174" s="33">
        <v>117</v>
      </c>
      <c r="B174" s="107">
        <v>7.4</v>
      </c>
      <c r="C174" s="11">
        <v>7.5</v>
      </c>
      <c r="E174" s="90">
        <v>2.2999999999999998</v>
      </c>
      <c r="F174" s="90">
        <v>3</v>
      </c>
      <c r="H174" s="90"/>
      <c r="I174" s="28">
        <f t="shared" si="13"/>
        <v>0</v>
      </c>
    </row>
    <row r="175" spans="1:12" ht="15.5" x14ac:dyDescent="0.35">
      <c r="A175" s="33">
        <v>118</v>
      </c>
      <c r="B175" s="107">
        <v>12.45</v>
      </c>
      <c r="C175" s="11">
        <v>12.5</v>
      </c>
      <c r="E175" s="90">
        <v>10</v>
      </c>
      <c r="F175" s="90">
        <v>1</v>
      </c>
      <c r="H175" s="90">
        <v>0.3</v>
      </c>
      <c r="I175" s="28">
        <f t="shared" si="13"/>
        <v>0</v>
      </c>
    </row>
    <row r="176" spans="1:12" ht="15.5" x14ac:dyDescent="0.35">
      <c r="A176" s="33">
        <v>119</v>
      </c>
      <c r="B176" s="107">
        <v>11.52</v>
      </c>
      <c r="C176" s="11">
        <v>11.5</v>
      </c>
      <c r="E176" s="90">
        <v>7</v>
      </c>
      <c r="F176" s="90">
        <v>1</v>
      </c>
      <c r="H176" s="90">
        <v>0.2</v>
      </c>
      <c r="I176" s="28">
        <f t="shared" si="13"/>
        <v>0</v>
      </c>
    </row>
    <row r="177" spans="1:9" ht="15.5" x14ac:dyDescent="0.35">
      <c r="A177" s="33">
        <v>120</v>
      </c>
      <c r="B177" s="107">
        <v>11.97</v>
      </c>
      <c r="C177" s="11">
        <v>12</v>
      </c>
      <c r="E177" s="90">
        <v>7.4</v>
      </c>
      <c r="F177" s="90">
        <v>1</v>
      </c>
      <c r="H177" s="90">
        <v>0.3</v>
      </c>
      <c r="I177" s="28">
        <f t="shared" si="13"/>
        <v>0</v>
      </c>
    </row>
    <row r="178" spans="1:9" ht="15.5" x14ac:dyDescent="0.35">
      <c r="A178" s="33">
        <v>121</v>
      </c>
      <c r="B178" s="107">
        <v>11.86</v>
      </c>
      <c r="C178" s="11">
        <v>12</v>
      </c>
      <c r="E178" s="90">
        <v>8.3000000000000007</v>
      </c>
      <c r="F178" s="90">
        <v>1</v>
      </c>
      <c r="H178" s="90">
        <v>0.2</v>
      </c>
      <c r="I178" s="28">
        <f t="shared" si="13"/>
        <v>0</v>
      </c>
    </row>
    <row r="179" spans="1:9" ht="15.5" x14ac:dyDescent="0.35">
      <c r="A179" s="33">
        <v>122</v>
      </c>
      <c r="B179" s="107">
        <v>11.7</v>
      </c>
      <c r="C179" s="11">
        <v>11.5</v>
      </c>
      <c r="E179" s="90">
        <v>7.8</v>
      </c>
      <c r="F179" s="90">
        <v>1</v>
      </c>
      <c r="H179" s="90">
        <v>0.2</v>
      </c>
      <c r="I179" s="28">
        <f t="shared" si="13"/>
        <v>0</v>
      </c>
    </row>
    <row r="180" spans="1:9" ht="15.5" x14ac:dyDescent="0.35">
      <c r="A180" s="33">
        <v>123</v>
      </c>
      <c r="B180" s="107">
        <v>10.66</v>
      </c>
      <c r="C180" s="11">
        <v>10.5</v>
      </c>
      <c r="E180" s="90">
        <v>6.1</v>
      </c>
      <c r="F180" s="90">
        <v>1</v>
      </c>
      <c r="H180" s="90">
        <v>0.3</v>
      </c>
      <c r="I180" s="28">
        <f t="shared" si="13"/>
        <v>0</v>
      </c>
    </row>
    <row r="181" spans="1:9" ht="15.5" x14ac:dyDescent="0.35">
      <c r="A181" s="33">
        <v>124</v>
      </c>
      <c r="B181" s="107">
        <v>11.99</v>
      </c>
      <c r="C181" s="11">
        <v>12</v>
      </c>
      <c r="E181" s="90">
        <v>9.3000000000000007</v>
      </c>
      <c r="F181" s="90">
        <v>2</v>
      </c>
      <c r="H181" s="90">
        <v>0.3</v>
      </c>
      <c r="I181" s="28">
        <f t="shared" si="13"/>
        <v>3.225806451612903</v>
      </c>
    </row>
    <row r="182" spans="1:9" ht="15.5" x14ac:dyDescent="0.35">
      <c r="A182" s="33">
        <v>125</v>
      </c>
      <c r="B182" s="107">
        <v>12.08</v>
      </c>
      <c r="C182" s="11">
        <v>12</v>
      </c>
      <c r="E182" s="90">
        <v>8.4</v>
      </c>
      <c r="F182" s="90">
        <v>1</v>
      </c>
      <c r="H182" s="90">
        <v>0.3</v>
      </c>
      <c r="I182" s="28">
        <f t="shared" si="13"/>
        <v>0</v>
      </c>
    </row>
    <row r="183" spans="1:9" ht="15.5" x14ac:dyDescent="0.35">
      <c r="A183" s="33">
        <v>126</v>
      </c>
      <c r="B183" s="107">
        <v>13.5</v>
      </c>
      <c r="C183" s="11">
        <v>13.5</v>
      </c>
      <c r="E183" s="90">
        <v>11.8</v>
      </c>
      <c r="F183" s="90">
        <v>1</v>
      </c>
      <c r="H183" s="90">
        <v>0.5</v>
      </c>
      <c r="I183" s="28">
        <f t="shared" si="13"/>
        <v>0</v>
      </c>
    </row>
    <row r="184" spans="1:9" ht="15.5" x14ac:dyDescent="0.35">
      <c r="A184" s="33">
        <v>127</v>
      </c>
      <c r="B184" s="107">
        <v>12.77</v>
      </c>
      <c r="C184" s="11">
        <v>13</v>
      </c>
      <c r="E184" s="90">
        <v>11.7</v>
      </c>
      <c r="F184" s="90">
        <v>1</v>
      </c>
      <c r="H184" s="90">
        <v>0.4</v>
      </c>
      <c r="I184" s="28">
        <f t="shared" si="13"/>
        <v>0</v>
      </c>
    </row>
    <row r="185" spans="1:9" ht="15.5" x14ac:dyDescent="0.35">
      <c r="A185" s="33">
        <v>128</v>
      </c>
      <c r="B185" s="107">
        <v>12.03</v>
      </c>
      <c r="C185" s="11">
        <v>12</v>
      </c>
      <c r="E185" s="90">
        <v>11.7</v>
      </c>
      <c r="F185" s="90">
        <v>1</v>
      </c>
      <c r="H185" s="90">
        <v>0.3</v>
      </c>
      <c r="I185" s="28">
        <f t="shared" si="13"/>
        <v>0</v>
      </c>
    </row>
    <row r="186" spans="1:9" ht="15.5" x14ac:dyDescent="0.35">
      <c r="A186" s="33">
        <v>129</v>
      </c>
      <c r="B186" s="107">
        <v>12.7</v>
      </c>
      <c r="C186" s="11">
        <v>12.5</v>
      </c>
      <c r="E186" s="90">
        <v>10.6</v>
      </c>
      <c r="F186" s="90">
        <v>2</v>
      </c>
      <c r="H186" s="90">
        <v>0.3</v>
      </c>
      <c r="I186" s="28">
        <f t="shared" si="13"/>
        <v>2.8301886792452833</v>
      </c>
    </row>
    <row r="187" spans="1:9" ht="15.5" x14ac:dyDescent="0.35">
      <c r="A187" s="33">
        <v>130</v>
      </c>
      <c r="B187" s="107">
        <v>12.08</v>
      </c>
      <c r="C187" s="11">
        <v>12</v>
      </c>
      <c r="E187" s="90">
        <v>9.6999999999999993</v>
      </c>
      <c r="F187" s="90">
        <v>1</v>
      </c>
      <c r="H187" s="90">
        <v>0.4</v>
      </c>
      <c r="I187" s="28">
        <f t="shared" si="13"/>
        <v>0</v>
      </c>
    </row>
    <row r="188" spans="1:9" ht="15.5" x14ac:dyDescent="0.35">
      <c r="A188" s="33">
        <v>131</v>
      </c>
      <c r="B188" s="107">
        <v>12.809999999999999</v>
      </c>
      <c r="C188" s="11">
        <v>13</v>
      </c>
      <c r="E188" s="90">
        <v>10.7</v>
      </c>
      <c r="F188" s="90">
        <v>1</v>
      </c>
      <c r="H188" s="90">
        <v>0.3</v>
      </c>
      <c r="I188" s="28">
        <f t="shared" si="13"/>
        <v>0</v>
      </c>
    </row>
    <row r="189" spans="1:9" ht="15.5" x14ac:dyDescent="0.35">
      <c r="A189" s="33">
        <v>132</v>
      </c>
      <c r="B189" s="107">
        <v>13.280000000000001</v>
      </c>
      <c r="C189" s="11">
        <v>13.5</v>
      </c>
      <c r="E189" s="90">
        <v>12.6</v>
      </c>
      <c r="F189" s="90">
        <v>1</v>
      </c>
      <c r="H189" s="90">
        <v>0.4</v>
      </c>
      <c r="I189" s="28">
        <f t="shared" si="13"/>
        <v>0</v>
      </c>
    </row>
    <row r="190" spans="1:9" ht="15.5" x14ac:dyDescent="0.35">
      <c r="A190" s="33">
        <v>133</v>
      </c>
      <c r="B190" s="107">
        <v>12.370000000000001</v>
      </c>
      <c r="C190" s="11">
        <v>12.5</v>
      </c>
      <c r="E190" s="90">
        <v>8.9</v>
      </c>
      <c r="F190" s="90">
        <v>1</v>
      </c>
      <c r="H190" s="90">
        <v>0.3</v>
      </c>
      <c r="I190" s="28">
        <f t="shared" si="13"/>
        <v>0</v>
      </c>
    </row>
    <row r="191" spans="1:9" ht="15.5" x14ac:dyDescent="0.35">
      <c r="A191" s="33">
        <v>134</v>
      </c>
      <c r="B191" s="107">
        <v>11.55</v>
      </c>
      <c r="C191" s="11">
        <v>11.5</v>
      </c>
      <c r="E191" s="90">
        <v>8.6</v>
      </c>
      <c r="F191" s="90">
        <v>1</v>
      </c>
      <c r="H191" s="90">
        <v>0.2</v>
      </c>
      <c r="I191" s="28">
        <f t="shared" si="13"/>
        <v>0</v>
      </c>
    </row>
    <row r="192" spans="1:9" ht="15.5" x14ac:dyDescent="0.35">
      <c r="A192" s="33">
        <v>135</v>
      </c>
      <c r="B192" s="107">
        <v>12.64</v>
      </c>
      <c r="C192" s="11">
        <v>12.5</v>
      </c>
      <c r="E192" s="90">
        <v>9.6999999999999993</v>
      </c>
      <c r="F192" s="90">
        <v>1</v>
      </c>
      <c r="H192" s="90">
        <v>0.4</v>
      </c>
      <c r="I192" s="28">
        <f t="shared" si="13"/>
        <v>0</v>
      </c>
    </row>
    <row r="193" spans="1:9" ht="15.5" x14ac:dyDescent="0.35">
      <c r="A193" s="33">
        <v>136</v>
      </c>
      <c r="B193" s="107">
        <v>12.930000000000001</v>
      </c>
      <c r="C193" s="11">
        <v>13</v>
      </c>
      <c r="E193" s="90">
        <v>9.6999999999999993</v>
      </c>
      <c r="F193" s="90">
        <v>1</v>
      </c>
      <c r="H193" s="90">
        <v>0.3</v>
      </c>
      <c r="I193" s="28">
        <f t="shared" si="13"/>
        <v>0</v>
      </c>
    </row>
    <row r="194" spans="1:9" ht="15.5" x14ac:dyDescent="0.35">
      <c r="A194" s="33">
        <v>137</v>
      </c>
      <c r="B194" s="107">
        <v>11.8</v>
      </c>
      <c r="C194" s="11">
        <v>12</v>
      </c>
      <c r="E194" s="90">
        <v>8.3000000000000007</v>
      </c>
      <c r="F194" s="90">
        <v>1</v>
      </c>
      <c r="H194" s="90">
        <v>0.2</v>
      </c>
      <c r="I194" s="28">
        <f t="shared" si="13"/>
        <v>0</v>
      </c>
    </row>
    <row r="195" spans="1:9" ht="15.5" x14ac:dyDescent="0.35">
      <c r="A195" s="33">
        <v>138</v>
      </c>
      <c r="B195" s="107">
        <v>12.01</v>
      </c>
      <c r="C195" s="11">
        <v>12</v>
      </c>
      <c r="E195" s="90">
        <v>9.6</v>
      </c>
      <c r="F195" s="90">
        <v>1</v>
      </c>
      <c r="H195" s="90">
        <v>0.4</v>
      </c>
      <c r="I195" s="28">
        <f t="shared" si="13"/>
        <v>0</v>
      </c>
    </row>
    <row r="196" spans="1:9" ht="15.5" x14ac:dyDescent="0.35">
      <c r="A196" s="33">
        <v>139</v>
      </c>
      <c r="B196" s="107">
        <v>12.26</v>
      </c>
      <c r="C196" s="11">
        <v>12.5</v>
      </c>
      <c r="E196" s="90">
        <v>8.9</v>
      </c>
      <c r="F196" s="90">
        <v>2</v>
      </c>
      <c r="H196" s="90">
        <v>0.3</v>
      </c>
      <c r="I196" s="28">
        <f t="shared" si="13"/>
        <v>3.3707865168539324</v>
      </c>
    </row>
    <row r="197" spans="1:9" ht="15.5" x14ac:dyDescent="0.35">
      <c r="A197" s="33">
        <v>140</v>
      </c>
      <c r="B197" s="107">
        <v>11.379999999999999</v>
      </c>
      <c r="C197" s="11">
        <v>11.5</v>
      </c>
      <c r="E197" s="90">
        <v>6.7</v>
      </c>
      <c r="F197" s="90">
        <v>1</v>
      </c>
      <c r="H197" s="90">
        <v>0.3</v>
      </c>
      <c r="I197" s="56">
        <f t="shared" si="13"/>
        <v>0</v>
      </c>
    </row>
    <row r="198" spans="1:9" ht="15.5" x14ac:dyDescent="0.35">
      <c r="A198" s="33">
        <v>141</v>
      </c>
      <c r="B198" s="107">
        <v>11.5</v>
      </c>
      <c r="C198" s="11">
        <v>11.5</v>
      </c>
      <c r="E198" s="90">
        <v>7.3</v>
      </c>
      <c r="F198" s="90">
        <v>1</v>
      </c>
      <c r="H198" s="90">
        <v>0.3</v>
      </c>
      <c r="I198" s="56">
        <f t="shared" si="13"/>
        <v>0</v>
      </c>
    </row>
    <row r="199" spans="1:9" ht="15.5" x14ac:dyDescent="0.35">
      <c r="A199" s="33">
        <v>142</v>
      </c>
      <c r="B199" s="107">
        <v>12.74</v>
      </c>
      <c r="C199" s="11">
        <v>12.5</v>
      </c>
      <c r="E199" s="90">
        <v>9.1999999999999993</v>
      </c>
      <c r="F199" s="90">
        <v>1</v>
      </c>
      <c r="H199" s="90">
        <v>0.4</v>
      </c>
      <c r="I199" s="56">
        <f t="shared" si="13"/>
        <v>0</v>
      </c>
    </row>
    <row r="200" spans="1:9" ht="15.5" x14ac:dyDescent="0.35">
      <c r="A200" s="33">
        <v>143</v>
      </c>
      <c r="B200" s="107">
        <v>13.05</v>
      </c>
      <c r="C200" s="11">
        <v>13</v>
      </c>
      <c r="E200" s="90">
        <v>10</v>
      </c>
      <c r="F200" s="90">
        <v>1</v>
      </c>
      <c r="H200" s="90">
        <v>0.3</v>
      </c>
      <c r="I200" s="56">
        <f t="shared" si="13"/>
        <v>0</v>
      </c>
    </row>
    <row r="201" spans="1:9" ht="15.5" x14ac:dyDescent="0.35">
      <c r="A201" s="33">
        <v>144</v>
      </c>
      <c r="B201" s="107">
        <v>12.53</v>
      </c>
      <c r="C201" s="11">
        <v>12.5</v>
      </c>
      <c r="E201" s="90">
        <v>9.6</v>
      </c>
      <c r="F201" s="90">
        <v>1</v>
      </c>
      <c r="H201" s="90">
        <v>0.4</v>
      </c>
      <c r="I201" s="56">
        <f t="shared" si="13"/>
        <v>0</v>
      </c>
    </row>
    <row r="202" spans="1:9" ht="15.5" x14ac:dyDescent="0.35">
      <c r="A202" s="33">
        <v>145</v>
      </c>
      <c r="B202" s="107">
        <v>12.629999999999999</v>
      </c>
      <c r="C202" s="11">
        <v>12.5</v>
      </c>
      <c r="E202" s="90">
        <v>10.3</v>
      </c>
      <c r="F202" s="90">
        <v>1</v>
      </c>
      <c r="H202" s="90">
        <v>0.4</v>
      </c>
      <c r="I202" s="56">
        <f t="shared" si="13"/>
        <v>0</v>
      </c>
    </row>
    <row r="203" spans="1:9" ht="15.5" x14ac:dyDescent="0.35">
      <c r="A203" s="33">
        <v>146</v>
      </c>
      <c r="B203" s="107">
        <v>12.969999999999999</v>
      </c>
      <c r="C203" s="11">
        <v>13</v>
      </c>
      <c r="E203" s="90">
        <v>8.8000000000000007</v>
      </c>
      <c r="F203" s="90">
        <v>2</v>
      </c>
      <c r="H203" s="90">
        <v>0.3</v>
      </c>
      <c r="I203" s="56">
        <f t="shared" si="13"/>
        <v>3.4090909090909087</v>
      </c>
    </row>
    <row r="204" spans="1:9" ht="15.5" x14ac:dyDescent="0.35">
      <c r="A204" s="33">
        <v>147</v>
      </c>
      <c r="B204" s="107">
        <v>12.47</v>
      </c>
      <c r="C204" s="11">
        <v>12.5</v>
      </c>
      <c r="E204" s="90">
        <v>10</v>
      </c>
      <c r="F204" s="90">
        <v>1</v>
      </c>
      <c r="H204" s="90">
        <v>0.4</v>
      </c>
      <c r="I204" s="56">
        <f t="shared" si="13"/>
        <v>0</v>
      </c>
    </row>
    <row r="205" spans="1:9" ht="15.5" x14ac:dyDescent="0.35">
      <c r="A205" s="33">
        <v>148</v>
      </c>
      <c r="B205" s="107">
        <v>12.559999999999999</v>
      </c>
      <c r="C205" s="11">
        <v>12.5</v>
      </c>
      <c r="E205" s="90">
        <v>9.6999999999999993</v>
      </c>
      <c r="F205" s="90">
        <v>2</v>
      </c>
      <c r="H205" s="90">
        <v>0.3</v>
      </c>
      <c r="I205" s="56">
        <f t="shared" si="13"/>
        <v>3.0927835051546393</v>
      </c>
    </row>
    <row r="206" spans="1:9" ht="15.5" x14ac:dyDescent="0.35">
      <c r="A206" s="33">
        <v>149</v>
      </c>
      <c r="B206" s="107">
        <v>12.16</v>
      </c>
      <c r="C206" s="11">
        <v>12</v>
      </c>
      <c r="E206" s="90">
        <v>9.1999999999999993</v>
      </c>
      <c r="F206" s="90">
        <v>1</v>
      </c>
      <c r="H206" s="90">
        <v>0.4</v>
      </c>
      <c r="I206" s="56">
        <f t="shared" si="13"/>
        <v>0</v>
      </c>
    </row>
    <row r="207" spans="1:9" ht="15.5" x14ac:dyDescent="0.35">
      <c r="A207" s="33">
        <v>150</v>
      </c>
      <c r="B207" s="107">
        <v>12.98</v>
      </c>
      <c r="C207" s="11">
        <v>13</v>
      </c>
      <c r="E207" s="90">
        <v>11.5</v>
      </c>
      <c r="F207" s="90">
        <v>1</v>
      </c>
      <c r="H207" s="90">
        <v>0.5</v>
      </c>
      <c r="I207" s="56">
        <f t="shared" si="13"/>
        <v>0</v>
      </c>
    </row>
    <row r="208" spans="1:9" ht="15.5" x14ac:dyDescent="0.35">
      <c r="A208" s="33">
        <v>151</v>
      </c>
      <c r="B208" s="107">
        <v>12.08</v>
      </c>
      <c r="C208" s="11">
        <v>12</v>
      </c>
      <c r="E208" s="90">
        <v>9.1999999999999993</v>
      </c>
      <c r="F208" s="90">
        <v>1</v>
      </c>
      <c r="H208" s="90">
        <v>0.3</v>
      </c>
      <c r="I208" s="56">
        <f t="shared" si="13"/>
        <v>0</v>
      </c>
    </row>
    <row r="209" spans="1:9" ht="15.5" x14ac:dyDescent="0.35">
      <c r="A209" s="33">
        <v>152</v>
      </c>
      <c r="B209" s="107">
        <v>9.36</v>
      </c>
      <c r="C209" s="11">
        <v>9.5</v>
      </c>
      <c r="E209" s="90">
        <v>4.5999999999999996</v>
      </c>
      <c r="F209" s="90">
        <v>2</v>
      </c>
      <c r="H209" s="90">
        <v>0.2</v>
      </c>
      <c r="I209" s="56">
        <f t="shared" si="13"/>
        <v>4.3478260869565224</v>
      </c>
    </row>
    <row r="210" spans="1:9" ht="15.5" x14ac:dyDescent="0.35">
      <c r="A210" s="33">
        <v>153</v>
      </c>
      <c r="B210" s="107">
        <v>9.32</v>
      </c>
      <c r="C210" s="11">
        <v>9.5</v>
      </c>
      <c r="E210" s="90">
        <v>4.9000000000000004</v>
      </c>
      <c r="F210" s="90">
        <v>1</v>
      </c>
      <c r="H210" s="90">
        <v>0.3</v>
      </c>
      <c r="I210" s="56">
        <f t="shared" si="13"/>
        <v>0</v>
      </c>
    </row>
    <row r="211" spans="1:9" ht="15.5" x14ac:dyDescent="0.35">
      <c r="A211" s="33">
        <v>154</v>
      </c>
      <c r="B211" s="107">
        <v>9.5599999999999987</v>
      </c>
      <c r="C211" s="11">
        <v>9.5</v>
      </c>
      <c r="E211" s="90">
        <v>4.8</v>
      </c>
      <c r="F211" s="90">
        <v>2</v>
      </c>
      <c r="H211" s="90">
        <v>0.2</v>
      </c>
      <c r="I211" s="56">
        <f t="shared" si="13"/>
        <v>4.166666666666667</v>
      </c>
    </row>
    <row r="212" spans="1:9" ht="15.5" x14ac:dyDescent="0.35">
      <c r="A212" s="33">
        <v>155</v>
      </c>
      <c r="B212" s="107">
        <v>12.440000000000001</v>
      </c>
      <c r="C212" s="11">
        <v>12.5</v>
      </c>
      <c r="E212" s="90">
        <v>8</v>
      </c>
      <c r="F212" s="90">
        <v>2</v>
      </c>
      <c r="H212" s="90">
        <v>0.3</v>
      </c>
      <c r="I212" s="56">
        <f t="shared" si="13"/>
        <v>3.75</v>
      </c>
    </row>
    <row r="213" spans="1:9" ht="15.5" x14ac:dyDescent="0.35">
      <c r="A213" s="33">
        <v>156</v>
      </c>
      <c r="B213" s="107">
        <v>12.620000000000001</v>
      </c>
      <c r="C213" s="11">
        <v>12.5</v>
      </c>
      <c r="E213" s="90">
        <v>10.1</v>
      </c>
      <c r="F213" s="90">
        <v>1</v>
      </c>
      <c r="H213" s="90">
        <v>0.4</v>
      </c>
      <c r="I213" s="56">
        <f t="shared" si="13"/>
        <v>0</v>
      </c>
    </row>
    <row r="214" spans="1:9" ht="15.5" x14ac:dyDescent="0.35">
      <c r="A214" s="33">
        <v>157</v>
      </c>
      <c r="B214" s="107">
        <v>11.5</v>
      </c>
      <c r="C214" s="11">
        <v>11.5</v>
      </c>
      <c r="E214" s="90">
        <v>8</v>
      </c>
      <c r="F214" s="90">
        <v>2</v>
      </c>
      <c r="H214" s="90">
        <v>0.2</v>
      </c>
      <c r="I214" s="56">
        <f t="shared" si="13"/>
        <v>2.5</v>
      </c>
    </row>
    <row r="215" spans="1:9" ht="15.5" x14ac:dyDescent="0.35">
      <c r="A215" s="33">
        <v>158</v>
      </c>
      <c r="B215" s="107">
        <v>8.9400000000000013</v>
      </c>
      <c r="C215" s="11">
        <v>9</v>
      </c>
      <c r="E215" s="90">
        <v>4.5999999999999996</v>
      </c>
      <c r="F215" s="90">
        <v>2</v>
      </c>
      <c r="H215" s="90">
        <v>0.3</v>
      </c>
      <c r="I215" s="56">
        <f t="shared" si="13"/>
        <v>6.5217391304347831</v>
      </c>
    </row>
    <row r="216" spans="1:9" ht="15.5" x14ac:dyDescent="0.35">
      <c r="A216" s="33">
        <v>159</v>
      </c>
      <c r="B216" s="107">
        <v>12.01</v>
      </c>
      <c r="C216" s="11">
        <v>12</v>
      </c>
      <c r="E216" s="90">
        <v>9.4</v>
      </c>
      <c r="F216" s="90">
        <v>1</v>
      </c>
      <c r="H216" s="90">
        <v>0.4</v>
      </c>
      <c r="I216" s="56">
        <f t="shared" si="13"/>
        <v>0</v>
      </c>
    </row>
    <row r="217" spans="1:9" ht="15.5" x14ac:dyDescent="0.35">
      <c r="A217" s="33">
        <v>160</v>
      </c>
      <c r="B217" s="107">
        <v>13.45</v>
      </c>
      <c r="C217" s="11">
        <v>13.5</v>
      </c>
      <c r="E217" s="90">
        <v>9.6</v>
      </c>
      <c r="F217" s="90">
        <v>1</v>
      </c>
      <c r="H217" s="90">
        <v>0.3</v>
      </c>
      <c r="I217" s="56">
        <f t="shared" si="13"/>
        <v>0</v>
      </c>
    </row>
    <row r="218" spans="1:9" ht="15.5" x14ac:dyDescent="0.35">
      <c r="A218" s="33">
        <v>161</v>
      </c>
      <c r="B218" s="107">
        <v>12.02</v>
      </c>
      <c r="C218" s="11">
        <v>12</v>
      </c>
      <c r="E218" s="90">
        <v>8.8000000000000007</v>
      </c>
      <c r="F218" s="90">
        <v>1</v>
      </c>
      <c r="H218" s="90">
        <v>0.3</v>
      </c>
      <c r="I218" s="56">
        <f t="shared" si="13"/>
        <v>0</v>
      </c>
    </row>
    <row r="219" spans="1:9" ht="15.5" x14ac:dyDescent="0.35">
      <c r="A219" s="33">
        <v>162</v>
      </c>
      <c r="B219" s="107">
        <v>13.74</v>
      </c>
      <c r="C219" s="11">
        <v>13.5</v>
      </c>
      <c r="E219" s="90">
        <v>12.1</v>
      </c>
      <c r="F219" s="90">
        <v>2</v>
      </c>
      <c r="H219" s="90">
        <v>0.2</v>
      </c>
      <c r="I219" s="56">
        <f t="shared" si="13"/>
        <v>1.6528925619834711</v>
      </c>
    </row>
    <row r="220" spans="1:9" ht="15.5" x14ac:dyDescent="0.35">
      <c r="A220" s="33">
        <v>163</v>
      </c>
      <c r="B220" s="107">
        <v>13.290000000000001</v>
      </c>
      <c r="C220" s="11">
        <v>13.5</v>
      </c>
      <c r="E220" s="90">
        <v>11.6</v>
      </c>
      <c r="F220" s="90">
        <v>1</v>
      </c>
      <c r="H220" s="90">
        <v>0.3</v>
      </c>
      <c r="I220" s="56">
        <f t="shared" si="13"/>
        <v>0</v>
      </c>
    </row>
    <row r="221" spans="1:9" ht="15.5" x14ac:dyDescent="0.35">
      <c r="A221" s="33">
        <v>164</v>
      </c>
      <c r="B221" s="107">
        <v>12.52</v>
      </c>
      <c r="C221" s="11">
        <v>12.5</v>
      </c>
      <c r="E221" s="90">
        <v>9</v>
      </c>
      <c r="F221" s="90">
        <v>1</v>
      </c>
      <c r="H221" s="90">
        <v>0.2</v>
      </c>
      <c r="I221" s="56">
        <f t="shared" si="13"/>
        <v>0</v>
      </c>
    </row>
    <row r="222" spans="1:9" ht="15.5" x14ac:dyDescent="0.35">
      <c r="A222" s="33">
        <v>165</v>
      </c>
      <c r="B222" s="107">
        <v>11.99</v>
      </c>
      <c r="C222" s="11">
        <v>12</v>
      </c>
      <c r="E222" s="90">
        <v>9.4</v>
      </c>
      <c r="F222" s="90">
        <v>1</v>
      </c>
      <c r="H222" s="90">
        <v>0.3</v>
      </c>
      <c r="I222" s="56">
        <f t="shared" ref="I222:I257" si="14">IF(F222=2,H222*100/E222,)</f>
        <v>0</v>
      </c>
    </row>
    <row r="223" spans="1:9" ht="15.5" x14ac:dyDescent="0.35">
      <c r="A223" s="33">
        <v>166</v>
      </c>
      <c r="B223" s="107">
        <v>12.370000000000001</v>
      </c>
      <c r="C223" s="11">
        <v>12.5</v>
      </c>
      <c r="E223" s="90">
        <v>9.3000000000000007</v>
      </c>
      <c r="F223" s="90">
        <v>1</v>
      </c>
      <c r="H223" s="90">
        <v>0.3</v>
      </c>
      <c r="I223" s="56">
        <f t="shared" si="14"/>
        <v>0</v>
      </c>
    </row>
    <row r="224" spans="1:9" ht="15.5" x14ac:dyDescent="0.35">
      <c r="A224" s="33">
        <v>167</v>
      </c>
      <c r="B224" s="107">
        <v>12.459999999999999</v>
      </c>
      <c r="C224" s="11">
        <v>12.5</v>
      </c>
      <c r="E224" s="90">
        <v>8.8000000000000007</v>
      </c>
      <c r="F224" s="90">
        <v>2</v>
      </c>
      <c r="H224" s="90">
        <v>0.3</v>
      </c>
      <c r="I224" s="56">
        <f t="shared" si="14"/>
        <v>3.4090909090909087</v>
      </c>
    </row>
    <row r="225" spans="1:9" ht="15.5" x14ac:dyDescent="0.35">
      <c r="A225" s="33">
        <v>168</v>
      </c>
      <c r="B225" s="107">
        <v>13.190000000000001</v>
      </c>
      <c r="C225" s="11">
        <v>13</v>
      </c>
      <c r="E225" s="90">
        <v>12.5</v>
      </c>
      <c r="F225" s="90">
        <v>1</v>
      </c>
      <c r="H225" s="90">
        <v>0.4</v>
      </c>
      <c r="I225" s="56">
        <f t="shared" si="14"/>
        <v>0</v>
      </c>
    </row>
    <row r="226" spans="1:9" ht="15.5" x14ac:dyDescent="0.35">
      <c r="A226" s="33">
        <v>169</v>
      </c>
      <c r="B226" s="107">
        <v>12.790000000000001</v>
      </c>
      <c r="C226" s="11">
        <v>13</v>
      </c>
      <c r="E226" s="90">
        <v>11.3</v>
      </c>
      <c r="F226" s="90">
        <v>1</v>
      </c>
      <c r="H226" s="90">
        <v>0.3</v>
      </c>
      <c r="I226" s="56">
        <f t="shared" si="14"/>
        <v>0</v>
      </c>
    </row>
    <row r="227" spans="1:9" ht="15.5" x14ac:dyDescent="0.35">
      <c r="A227" s="33">
        <v>170</v>
      </c>
      <c r="B227" s="107">
        <v>12.98</v>
      </c>
      <c r="C227" s="11">
        <v>13</v>
      </c>
      <c r="E227" s="90">
        <v>10.199999999999999</v>
      </c>
      <c r="F227" s="90">
        <v>1</v>
      </c>
      <c r="H227" s="90">
        <v>0.3</v>
      </c>
      <c r="I227" s="56">
        <f t="shared" si="14"/>
        <v>0</v>
      </c>
    </row>
    <row r="228" spans="1:9" ht="15.5" x14ac:dyDescent="0.35">
      <c r="A228" s="33">
        <v>171</v>
      </c>
      <c r="B228" s="107">
        <v>12.32</v>
      </c>
      <c r="C228" s="11">
        <v>12.5</v>
      </c>
      <c r="E228" s="90">
        <v>9.6999999999999993</v>
      </c>
      <c r="F228" s="90">
        <v>1</v>
      </c>
      <c r="H228" s="90">
        <v>0.4</v>
      </c>
      <c r="I228" s="56">
        <f t="shared" si="14"/>
        <v>0</v>
      </c>
    </row>
    <row r="229" spans="1:9" ht="15.5" x14ac:dyDescent="0.35">
      <c r="A229" s="33">
        <v>172</v>
      </c>
      <c r="B229" s="107">
        <v>12.98</v>
      </c>
      <c r="C229" s="11">
        <v>13</v>
      </c>
      <c r="E229" s="90">
        <v>11.3</v>
      </c>
      <c r="F229" s="90">
        <v>1</v>
      </c>
      <c r="H229" s="90">
        <v>0.3</v>
      </c>
      <c r="I229" s="56">
        <f t="shared" si="14"/>
        <v>0</v>
      </c>
    </row>
    <row r="230" spans="1:9" ht="15.5" x14ac:dyDescent="0.35">
      <c r="A230" s="33">
        <v>173</v>
      </c>
      <c r="B230" s="107">
        <v>11.22</v>
      </c>
      <c r="C230" s="11">
        <v>11</v>
      </c>
      <c r="E230" s="90">
        <v>8.1999999999999993</v>
      </c>
      <c r="F230" s="90">
        <v>1</v>
      </c>
      <c r="H230" s="90">
        <v>0.2</v>
      </c>
      <c r="I230" s="56">
        <f t="shared" si="14"/>
        <v>0</v>
      </c>
    </row>
    <row r="231" spans="1:9" ht="15.5" x14ac:dyDescent="0.35">
      <c r="A231" s="33">
        <v>174</v>
      </c>
      <c r="B231" s="107">
        <v>8.7200000000000006</v>
      </c>
      <c r="C231" s="11">
        <v>8.5</v>
      </c>
      <c r="E231" s="90">
        <v>3</v>
      </c>
      <c r="F231" s="90">
        <v>3</v>
      </c>
      <c r="H231" s="90"/>
      <c r="I231" s="56">
        <f t="shared" si="14"/>
        <v>0</v>
      </c>
    </row>
    <row r="232" spans="1:9" ht="15.5" x14ac:dyDescent="0.35">
      <c r="A232" s="33">
        <v>175</v>
      </c>
      <c r="B232" s="107">
        <v>12.39</v>
      </c>
      <c r="C232" s="11">
        <v>12.5</v>
      </c>
      <c r="E232" s="90">
        <v>9.3000000000000007</v>
      </c>
      <c r="F232" s="90">
        <v>1</v>
      </c>
      <c r="H232" s="90">
        <v>0.3</v>
      </c>
      <c r="I232" s="56">
        <f t="shared" si="14"/>
        <v>0</v>
      </c>
    </row>
    <row r="233" spans="1:9" ht="15.5" x14ac:dyDescent="0.35">
      <c r="A233" s="33">
        <v>176</v>
      </c>
      <c r="B233" s="107">
        <v>12.53</v>
      </c>
      <c r="C233" s="11">
        <v>12.5</v>
      </c>
      <c r="E233" s="90">
        <v>9.9</v>
      </c>
      <c r="F233" s="90">
        <v>1</v>
      </c>
      <c r="H233" s="90">
        <v>0.2</v>
      </c>
      <c r="I233" s="56">
        <f t="shared" si="14"/>
        <v>0</v>
      </c>
    </row>
    <row r="234" spans="1:9" ht="15.5" x14ac:dyDescent="0.35">
      <c r="A234" s="33">
        <v>177</v>
      </c>
      <c r="B234" s="107">
        <v>13.190000000000001</v>
      </c>
      <c r="C234" s="11">
        <v>13</v>
      </c>
      <c r="E234" s="90">
        <v>11.1</v>
      </c>
      <c r="F234" s="90">
        <v>1</v>
      </c>
      <c r="H234" s="90">
        <v>0.4</v>
      </c>
      <c r="I234" s="56">
        <f t="shared" si="14"/>
        <v>0</v>
      </c>
    </row>
    <row r="235" spans="1:9" ht="15.5" x14ac:dyDescent="0.35">
      <c r="A235" s="33">
        <v>178</v>
      </c>
      <c r="B235" s="107">
        <v>11.98</v>
      </c>
      <c r="C235" s="11">
        <v>12</v>
      </c>
      <c r="E235" s="90">
        <v>8.8000000000000007</v>
      </c>
      <c r="F235" s="90">
        <v>1</v>
      </c>
      <c r="H235" s="90">
        <v>0.3</v>
      </c>
      <c r="I235" s="56">
        <f t="shared" si="14"/>
        <v>0</v>
      </c>
    </row>
    <row r="236" spans="1:9" ht="15.5" x14ac:dyDescent="0.35">
      <c r="A236" s="33">
        <v>179</v>
      </c>
      <c r="B236" s="107">
        <v>13.440000000000001</v>
      </c>
      <c r="C236" s="11">
        <v>13.5</v>
      </c>
      <c r="E236" s="90">
        <v>12.7</v>
      </c>
      <c r="F236" s="90">
        <v>1</v>
      </c>
      <c r="H236" s="90">
        <v>0.3</v>
      </c>
      <c r="I236" s="56">
        <f t="shared" si="14"/>
        <v>0</v>
      </c>
    </row>
    <row r="237" spans="1:9" ht="15.5" x14ac:dyDescent="0.35">
      <c r="A237" s="33">
        <v>180</v>
      </c>
      <c r="B237" s="107">
        <v>12.22</v>
      </c>
      <c r="C237" s="11">
        <v>12</v>
      </c>
      <c r="E237" s="90">
        <v>9.1999999999999993</v>
      </c>
      <c r="F237" s="90">
        <v>2</v>
      </c>
      <c r="H237" s="90">
        <v>0.2</v>
      </c>
      <c r="I237" s="56">
        <f t="shared" si="14"/>
        <v>2.1739130434782612</v>
      </c>
    </row>
    <row r="238" spans="1:9" ht="15.5" x14ac:dyDescent="0.35">
      <c r="A238" s="33">
        <v>181</v>
      </c>
      <c r="B238" s="107">
        <v>13.080000000000002</v>
      </c>
      <c r="C238" s="11">
        <v>13</v>
      </c>
      <c r="E238" s="90">
        <v>11.5</v>
      </c>
      <c r="F238" s="90">
        <v>1</v>
      </c>
      <c r="H238" s="90">
        <v>0.3</v>
      </c>
      <c r="I238" s="56">
        <f t="shared" si="14"/>
        <v>0</v>
      </c>
    </row>
    <row r="239" spans="1:9" ht="15.5" x14ac:dyDescent="0.35">
      <c r="A239" s="33">
        <v>182</v>
      </c>
      <c r="B239" s="107">
        <v>13.2</v>
      </c>
      <c r="C239" s="11">
        <v>13</v>
      </c>
      <c r="E239" s="90">
        <v>12.6</v>
      </c>
      <c r="F239" s="90">
        <v>1</v>
      </c>
      <c r="H239" s="90">
        <v>0.3</v>
      </c>
      <c r="I239" s="56">
        <f t="shared" si="14"/>
        <v>0</v>
      </c>
    </row>
    <row r="240" spans="1:9" ht="15.5" x14ac:dyDescent="0.35">
      <c r="A240" s="33">
        <v>183</v>
      </c>
      <c r="B240" s="107">
        <v>12.78</v>
      </c>
      <c r="C240" s="11">
        <v>13</v>
      </c>
      <c r="E240" s="90">
        <v>10.3</v>
      </c>
      <c r="F240" s="90">
        <v>1</v>
      </c>
      <c r="H240" s="90">
        <v>0.3</v>
      </c>
      <c r="I240" s="56">
        <f t="shared" si="14"/>
        <v>0</v>
      </c>
    </row>
    <row r="241" spans="1:9" ht="15.5" x14ac:dyDescent="0.35">
      <c r="A241" s="33">
        <v>184</v>
      </c>
      <c r="B241" s="107">
        <v>12.89</v>
      </c>
      <c r="C241" s="11">
        <v>13</v>
      </c>
      <c r="E241" s="90">
        <v>11.7</v>
      </c>
      <c r="F241" s="90">
        <v>1</v>
      </c>
      <c r="H241" s="90">
        <v>0.3</v>
      </c>
      <c r="I241" s="56">
        <f t="shared" si="14"/>
        <v>0</v>
      </c>
    </row>
    <row r="242" spans="1:9" ht="15.5" x14ac:dyDescent="0.35">
      <c r="A242" s="33">
        <v>185</v>
      </c>
      <c r="B242" s="107">
        <v>12.85</v>
      </c>
      <c r="C242" s="11">
        <v>13</v>
      </c>
      <c r="E242" s="90">
        <v>12</v>
      </c>
      <c r="F242" s="90">
        <v>1</v>
      </c>
      <c r="H242" s="90">
        <v>0.6</v>
      </c>
      <c r="I242" s="56">
        <f t="shared" si="14"/>
        <v>0</v>
      </c>
    </row>
    <row r="243" spans="1:9" ht="15.5" x14ac:dyDescent="0.35">
      <c r="A243" s="33">
        <v>186</v>
      </c>
      <c r="B243" s="107">
        <v>12.49</v>
      </c>
      <c r="C243" s="11">
        <v>12.5</v>
      </c>
      <c r="E243" s="90">
        <v>8.8000000000000007</v>
      </c>
      <c r="F243" s="90">
        <v>1</v>
      </c>
      <c r="H243" s="90">
        <v>0.3</v>
      </c>
      <c r="I243" s="56">
        <f t="shared" si="14"/>
        <v>0</v>
      </c>
    </row>
    <row r="244" spans="1:9" ht="15.5" x14ac:dyDescent="0.35">
      <c r="A244" s="33">
        <v>187</v>
      </c>
      <c r="B244" s="107">
        <v>11.97</v>
      </c>
      <c r="C244" s="11">
        <v>12</v>
      </c>
      <c r="E244" s="90">
        <v>8.6</v>
      </c>
      <c r="F244" s="90">
        <v>2</v>
      </c>
      <c r="H244" s="90">
        <v>0.2</v>
      </c>
      <c r="I244" s="56">
        <f t="shared" si="14"/>
        <v>2.3255813953488373</v>
      </c>
    </row>
    <row r="245" spans="1:9" ht="15.5" x14ac:dyDescent="0.35">
      <c r="A245" s="33">
        <v>188</v>
      </c>
      <c r="B245" s="107">
        <v>12.22</v>
      </c>
      <c r="C245" s="11">
        <v>12</v>
      </c>
      <c r="E245" s="90">
        <v>9.1999999999999993</v>
      </c>
      <c r="F245" s="90">
        <v>1</v>
      </c>
      <c r="H245" s="90">
        <v>0.3</v>
      </c>
      <c r="I245" s="56">
        <f t="shared" si="14"/>
        <v>0</v>
      </c>
    </row>
    <row r="246" spans="1:9" ht="15.5" x14ac:dyDescent="0.35">
      <c r="A246" s="33">
        <v>189</v>
      </c>
      <c r="B246" s="107">
        <v>12.040000000000001</v>
      </c>
      <c r="C246" s="11">
        <v>12</v>
      </c>
      <c r="E246" s="90">
        <v>8.9</v>
      </c>
      <c r="F246" s="90">
        <v>1</v>
      </c>
      <c r="H246" s="90">
        <v>0.4</v>
      </c>
      <c r="I246" s="56">
        <f t="shared" si="14"/>
        <v>0</v>
      </c>
    </row>
    <row r="247" spans="1:9" ht="15.5" x14ac:dyDescent="0.35">
      <c r="A247" s="33">
        <v>190</v>
      </c>
      <c r="B247" s="107">
        <v>12.42</v>
      </c>
      <c r="C247" s="11">
        <v>12.5</v>
      </c>
      <c r="E247" s="90">
        <v>10.4</v>
      </c>
      <c r="F247" s="90">
        <v>1</v>
      </c>
      <c r="H247" s="90">
        <v>0.3</v>
      </c>
      <c r="I247" s="56">
        <f t="shared" si="14"/>
        <v>0</v>
      </c>
    </row>
    <row r="248" spans="1:9" ht="15.5" x14ac:dyDescent="0.35">
      <c r="A248" s="33">
        <v>191</v>
      </c>
      <c r="B248" s="107">
        <v>13.280000000000001</v>
      </c>
      <c r="C248" s="11">
        <v>13.5</v>
      </c>
      <c r="E248" s="90">
        <v>12.9</v>
      </c>
      <c r="F248" s="90">
        <v>1</v>
      </c>
      <c r="H248" s="90">
        <v>0.3</v>
      </c>
      <c r="I248" s="56">
        <f t="shared" si="14"/>
        <v>0</v>
      </c>
    </row>
    <row r="249" spans="1:9" ht="15.5" x14ac:dyDescent="0.35">
      <c r="A249" s="33">
        <v>192</v>
      </c>
      <c r="B249" s="107">
        <v>12.440000000000001</v>
      </c>
      <c r="C249" s="11">
        <v>12.5</v>
      </c>
      <c r="E249" s="90">
        <v>11.2</v>
      </c>
      <c r="F249" s="90">
        <v>1</v>
      </c>
      <c r="H249" s="90">
        <v>0.3</v>
      </c>
      <c r="I249" s="56">
        <f t="shared" si="14"/>
        <v>0</v>
      </c>
    </row>
    <row r="250" spans="1:9" ht="15.5" x14ac:dyDescent="0.35">
      <c r="A250" s="33">
        <v>193</v>
      </c>
      <c r="B250" s="107">
        <v>13.24</v>
      </c>
      <c r="C250" s="11">
        <v>13</v>
      </c>
      <c r="E250" s="90">
        <v>12.7</v>
      </c>
      <c r="F250" s="90">
        <v>1</v>
      </c>
      <c r="H250" s="90">
        <v>0.3</v>
      </c>
      <c r="I250" s="56">
        <f t="shared" si="14"/>
        <v>0</v>
      </c>
    </row>
    <row r="251" spans="1:9" ht="15.5" x14ac:dyDescent="0.35">
      <c r="A251" s="33">
        <v>194</v>
      </c>
      <c r="B251" s="107">
        <v>13.61</v>
      </c>
      <c r="C251" s="11">
        <v>13.5</v>
      </c>
      <c r="E251" s="90">
        <v>12.8</v>
      </c>
      <c r="F251" s="90">
        <v>1</v>
      </c>
      <c r="H251" s="90">
        <v>0.4</v>
      </c>
      <c r="I251" s="56">
        <f t="shared" si="14"/>
        <v>0</v>
      </c>
    </row>
    <row r="252" spans="1:9" ht="15.5" x14ac:dyDescent="0.35">
      <c r="A252" s="33">
        <v>195</v>
      </c>
      <c r="B252" s="107">
        <v>14.180000000000001</v>
      </c>
      <c r="C252" s="11">
        <v>14</v>
      </c>
      <c r="E252" s="90">
        <v>14.4</v>
      </c>
      <c r="F252" s="90">
        <v>1</v>
      </c>
      <c r="H252" s="90">
        <v>0.4</v>
      </c>
      <c r="I252" s="56">
        <f t="shared" si="14"/>
        <v>0</v>
      </c>
    </row>
    <row r="253" spans="1:9" ht="15.5" x14ac:dyDescent="0.35">
      <c r="A253" s="33">
        <v>196</v>
      </c>
      <c r="B253" s="107">
        <v>11.92</v>
      </c>
      <c r="C253" s="11">
        <v>12</v>
      </c>
      <c r="E253" s="90">
        <v>10.4</v>
      </c>
      <c r="F253" s="90">
        <v>1</v>
      </c>
      <c r="H253" s="90">
        <v>0.3</v>
      </c>
      <c r="I253" s="56">
        <f t="shared" si="14"/>
        <v>0</v>
      </c>
    </row>
    <row r="254" spans="1:9" ht="15.5" x14ac:dyDescent="0.35">
      <c r="A254" s="33">
        <v>197</v>
      </c>
      <c r="B254" s="107">
        <v>11.24</v>
      </c>
      <c r="C254" s="11">
        <v>11</v>
      </c>
      <c r="E254" s="90">
        <v>6.9</v>
      </c>
      <c r="F254" s="90">
        <v>2</v>
      </c>
      <c r="H254" s="90">
        <v>0.3</v>
      </c>
      <c r="I254" s="56">
        <f t="shared" si="14"/>
        <v>4.3478260869565215</v>
      </c>
    </row>
    <row r="255" spans="1:9" ht="15.5" x14ac:dyDescent="0.35">
      <c r="A255" s="33">
        <v>198</v>
      </c>
      <c r="B255" s="107">
        <v>12.309999999999999</v>
      </c>
      <c r="C255" s="11">
        <v>12.5</v>
      </c>
      <c r="E255" s="90">
        <v>10.6</v>
      </c>
      <c r="F255" s="90">
        <v>2</v>
      </c>
      <c r="H255" s="90">
        <v>0.3</v>
      </c>
      <c r="I255" s="56">
        <f t="shared" si="14"/>
        <v>2.8301886792452833</v>
      </c>
    </row>
    <row r="256" spans="1:9" ht="15.5" x14ac:dyDescent="0.35">
      <c r="A256" s="33">
        <v>199</v>
      </c>
      <c r="B256" s="107">
        <v>11.809999999999999</v>
      </c>
      <c r="C256" s="11">
        <v>12</v>
      </c>
      <c r="E256" s="90">
        <v>8.4</v>
      </c>
      <c r="F256" s="90">
        <v>2</v>
      </c>
      <c r="H256" s="90">
        <v>0.3</v>
      </c>
      <c r="I256" s="56">
        <f t="shared" si="14"/>
        <v>3.5714285714285712</v>
      </c>
    </row>
    <row r="257" spans="1:31" ht="15.5" x14ac:dyDescent="0.35">
      <c r="A257" s="40">
        <v>200</v>
      </c>
      <c r="B257" s="107">
        <v>12.61</v>
      </c>
      <c r="C257" s="11">
        <v>12.5</v>
      </c>
      <c r="D257" s="36"/>
      <c r="E257" s="90">
        <v>9.1</v>
      </c>
      <c r="F257" s="90">
        <v>2</v>
      </c>
      <c r="G257" s="36"/>
      <c r="H257" s="90">
        <v>0.2</v>
      </c>
      <c r="I257" s="63">
        <f t="shared" si="14"/>
        <v>2.197802197802198</v>
      </c>
    </row>
    <row r="258" spans="1:31" x14ac:dyDescent="0.25">
      <c r="B258"/>
      <c r="F258" s="59"/>
      <c r="G258" s="57"/>
      <c r="H258" s="57"/>
    </row>
    <row r="259" spans="1:31" x14ac:dyDescent="0.25">
      <c r="B259" s="58"/>
      <c r="F259" s="59"/>
      <c r="G259" s="57"/>
      <c r="H259" s="57"/>
    </row>
    <row r="260" spans="1:31" ht="13" x14ac:dyDescent="0.3">
      <c r="A260" s="10" t="s">
        <v>82</v>
      </c>
      <c r="B260" s="58"/>
      <c r="F260" s="59"/>
      <c r="G260" s="57"/>
      <c r="H260" s="57"/>
    </row>
    <row r="261" spans="1:31" ht="13" x14ac:dyDescent="0.3">
      <c r="A261" s="10"/>
      <c r="B261" s="58"/>
      <c r="F261" s="59"/>
      <c r="G261" s="57"/>
      <c r="H261" s="57"/>
    </row>
    <row r="262" spans="1:31" x14ac:dyDescent="0.25">
      <c r="A262" s="16" t="s">
        <v>69</v>
      </c>
      <c r="B262" s="64" t="s">
        <v>45</v>
      </c>
      <c r="C262" s="16" t="s">
        <v>54</v>
      </c>
      <c r="D262" s="48" t="s">
        <v>70</v>
      </c>
      <c r="F262" s="59"/>
      <c r="G262" s="57"/>
      <c r="H262" s="57"/>
    </row>
    <row r="263" spans="1:31" x14ac:dyDescent="0.25">
      <c r="A263" s="17" t="s">
        <v>74</v>
      </c>
      <c r="B263" s="65" t="s">
        <v>52</v>
      </c>
      <c r="C263" s="17" t="s">
        <v>75</v>
      </c>
      <c r="D263" s="50"/>
      <c r="F263" s="59"/>
      <c r="G263" s="57"/>
      <c r="H263" s="57"/>
    </row>
    <row r="264" spans="1:31" x14ac:dyDescent="0.25">
      <c r="A264" s="27">
        <v>1</v>
      </c>
      <c r="B264" s="66"/>
      <c r="C264" s="67"/>
      <c r="D264" s="68"/>
      <c r="F264" s="59"/>
      <c r="G264" s="57"/>
      <c r="H264" s="57"/>
    </row>
    <row r="265" spans="1:31" x14ac:dyDescent="0.25">
      <c r="A265" s="33">
        <v>2</v>
      </c>
      <c r="B265" s="58"/>
      <c r="C265" s="69"/>
      <c r="D265" s="70"/>
      <c r="F265" s="59"/>
      <c r="G265" s="57"/>
      <c r="H265" s="57"/>
    </row>
    <row r="266" spans="1:31" x14ac:dyDescent="0.25">
      <c r="A266" s="33">
        <v>3</v>
      </c>
      <c r="B266" s="58"/>
      <c r="C266" s="69"/>
      <c r="D266" s="70"/>
      <c r="F266" s="59"/>
      <c r="G266" s="57"/>
      <c r="H266" s="57"/>
      <c r="K266" s="71"/>
      <c r="N266" s="71"/>
      <c r="X266" s="28"/>
      <c r="Y266" s="28"/>
      <c r="Z266" s="28"/>
      <c r="AA266" s="28"/>
      <c r="AB266" s="28"/>
      <c r="AC266" s="28"/>
      <c r="AD266" s="28"/>
      <c r="AE266" s="28"/>
    </row>
    <row r="267" spans="1:31" x14ac:dyDescent="0.25">
      <c r="A267" s="33">
        <v>4</v>
      </c>
      <c r="B267" s="58"/>
      <c r="C267" s="69"/>
      <c r="D267" s="70"/>
      <c r="F267" s="59"/>
      <c r="G267" s="57"/>
      <c r="H267" s="57"/>
      <c r="K267" s="71"/>
      <c r="N267" s="71"/>
    </row>
    <row r="268" spans="1:31" x14ac:dyDescent="0.25">
      <c r="A268" s="33">
        <v>5</v>
      </c>
      <c r="B268" s="58"/>
      <c r="C268" s="69"/>
      <c r="D268" s="70"/>
      <c r="F268" s="59"/>
      <c r="G268" s="57"/>
      <c r="H268" s="57"/>
      <c r="K268" s="71"/>
      <c r="N268" s="71"/>
    </row>
    <row r="269" spans="1:31" x14ac:dyDescent="0.25">
      <c r="A269" s="33">
        <v>6</v>
      </c>
      <c r="C269" s="69"/>
      <c r="D269" s="70"/>
      <c r="F269" s="59"/>
      <c r="G269" s="57"/>
      <c r="H269" s="57"/>
      <c r="K269" s="71"/>
      <c r="N269" s="71"/>
      <c r="X269" s="28"/>
      <c r="Y269" s="28"/>
      <c r="Z269" s="28"/>
      <c r="AA269" s="28"/>
      <c r="AB269" s="28"/>
      <c r="AC269" s="28"/>
      <c r="AD269" s="28"/>
      <c r="AE269" s="28"/>
    </row>
    <row r="270" spans="1:31" x14ac:dyDescent="0.25">
      <c r="A270" s="33">
        <v>7</v>
      </c>
      <c r="C270" s="69"/>
      <c r="D270" s="70"/>
      <c r="F270" s="59"/>
      <c r="G270" s="57"/>
      <c r="H270" s="57"/>
      <c r="K270" s="71"/>
      <c r="N270" s="71"/>
      <c r="X270" s="28"/>
      <c r="Y270" s="28"/>
      <c r="Z270" s="28"/>
      <c r="AA270" s="28"/>
      <c r="AB270" s="28"/>
      <c r="AC270" s="28"/>
      <c r="AD270" s="28"/>
      <c r="AE270" s="28"/>
    </row>
    <row r="271" spans="1:31" x14ac:dyDescent="0.25">
      <c r="A271" s="33">
        <v>8</v>
      </c>
      <c r="C271" s="69"/>
      <c r="D271" s="70"/>
      <c r="F271" s="59"/>
      <c r="G271" s="57"/>
      <c r="H271" s="57"/>
      <c r="K271" s="71"/>
      <c r="N271" s="71"/>
      <c r="X271" s="28"/>
      <c r="Y271" s="28"/>
      <c r="Z271" s="28"/>
      <c r="AA271" s="28"/>
      <c r="AB271" s="28"/>
      <c r="AC271" s="28"/>
      <c r="AD271" s="28"/>
      <c r="AE271" s="28"/>
    </row>
    <row r="272" spans="1:31" x14ac:dyDescent="0.25">
      <c r="A272" s="33">
        <v>9</v>
      </c>
      <c r="C272" s="69"/>
      <c r="D272" s="70"/>
      <c r="F272" s="59"/>
      <c r="G272" s="57"/>
      <c r="H272" s="57"/>
      <c r="K272" s="71"/>
      <c r="N272" s="71"/>
      <c r="X272" s="28"/>
      <c r="Y272" s="28"/>
      <c r="Z272" s="28"/>
      <c r="AA272" s="28"/>
      <c r="AB272" s="28"/>
      <c r="AC272" s="28"/>
      <c r="AD272" s="28"/>
      <c r="AE272" s="28"/>
    </row>
    <row r="273" spans="1:31" x14ac:dyDescent="0.25">
      <c r="A273" s="33">
        <v>10</v>
      </c>
      <c r="C273" s="69"/>
      <c r="D273" s="70"/>
      <c r="F273" s="59"/>
      <c r="G273" s="57"/>
      <c r="H273" s="57"/>
      <c r="K273" s="71"/>
      <c r="N273" s="71"/>
      <c r="X273" s="28"/>
      <c r="Y273" s="28"/>
      <c r="Z273" s="28"/>
      <c r="AA273" s="28"/>
      <c r="AB273" s="28"/>
      <c r="AC273" s="28"/>
      <c r="AD273" s="28"/>
      <c r="AE273" s="28"/>
    </row>
    <row r="274" spans="1:31" x14ac:dyDescent="0.25">
      <c r="A274" s="33">
        <v>11</v>
      </c>
      <c r="C274" s="69"/>
      <c r="D274" s="70"/>
      <c r="F274" s="59"/>
      <c r="G274" s="57"/>
      <c r="H274" s="57"/>
      <c r="K274" s="71"/>
      <c r="N274" s="71"/>
      <c r="X274" s="28"/>
      <c r="Y274" s="28"/>
      <c r="Z274" s="28"/>
      <c r="AA274" s="28"/>
      <c r="AB274" s="28"/>
      <c r="AC274" s="28"/>
      <c r="AD274" s="28"/>
      <c r="AE274" s="28"/>
    </row>
    <row r="275" spans="1:31" x14ac:dyDescent="0.25">
      <c r="A275" s="33">
        <v>12</v>
      </c>
      <c r="C275" s="69"/>
      <c r="D275" s="30"/>
      <c r="F275" s="59"/>
      <c r="G275" s="57"/>
      <c r="H275" s="57"/>
      <c r="K275" s="71"/>
      <c r="N275" s="71"/>
      <c r="X275" s="28"/>
      <c r="Y275" s="28"/>
      <c r="Z275" s="28"/>
      <c r="AA275" s="28"/>
      <c r="AB275" s="28"/>
      <c r="AC275" s="28"/>
      <c r="AD275" s="28"/>
      <c r="AE275" s="28"/>
    </row>
    <row r="276" spans="1:31" x14ac:dyDescent="0.25">
      <c r="A276" s="33">
        <v>13</v>
      </c>
      <c r="C276" s="69"/>
      <c r="D276" s="30"/>
      <c r="F276" s="59"/>
      <c r="G276" s="57"/>
      <c r="H276" s="57"/>
      <c r="K276" s="71"/>
      <c r="N276" s="71"/>
      <c r="X276" s="28"/>
      <c r="Y276" s="28"/>
      <c r="Z276" s="28"/>
      <c r="AA276" s="28"/>
      <c r="AB276" s="28"/>
      <c r="AC276" s="28"/>
      <c r="AD276" s="28"/>
      <c r="AE276" s="28"/>
    </row>
    <row r="277" spans="1:31" x14ac:dyDescent="0.25">
      <c r="A277" s="33">
        <v>14</v>
      </c>
      <c r="C277" s="69"/>
      <c r="D277" s="30"/>
      <c r="F277" s="59"/>
      <c r="G277" s="57"/>
      <c r="H277" s="57"/>
      <c r="K277" s="71"/>
      <c r="N277" s="71"/>
      <c r="X277" s="28"/>
      <c r="Y277" s="28"/>
      <c r="Z277" s="28"/>
      <c r="AA277" s="28"/>
      <c r="AB277" s="28"/>
      <c r="AC277" s="28"/>
      <c r="AD277" s="28"/>
      <c r="AE277" s="28"/>
    </row>
    <row r="278" spans="1:31" x14ac:dyDescent="0.25">
      <c r="A278" s="33">
        <v>15</v>
      </c>
      <c r="C278" s="69"/>
      <c r="D278" s="30"/>
      <c r="F278" s="59"/>
      <c r="G278" s="57"/>
      <c r="H278" s="57"/>
      <c r="K278" s="71"/>
      <c r="N278" s="71"/>
      <c r="X278" s="28"/>
      <c r="Y278" s="28"/>
      <c r="Z278" s="28"/>
      <c r="AA278" s="28"/>
      <c r="AB278" s="28"/>
      <c r="AC278" s="28"/>
      <c r="AD278" s="28"/>
      <c r="AE278" s="28"/>
    </row>
    <row r="279" spans="1:31" x14ac:dyDescent="0.25">
      <c r="A279" s="33">
        <v>16</v>
      </c>
      <c r="C279" s="69"/>
      <c r="D279" s="30"/>
      <c r="F279" s="59"/>
      <c r="G279" s="57"/>
      <c r="H279" s="57"/>
      <c r="K279" s="71"/>
      <c r="N279" s="71"/>
      <c r="X279" s="28"/>
      <c r="Y279" s="28"/>
      <c r="Z279" s="28"/>
      <c r="AA279" s="28"/>
      <c r="AB279" s="28"/>
      <c r="AC279" s="28"/>
      <c r="AD279" s="28"/>
      <c r="AE279" s="28"/>
    </row>
    <row r="280" spans="1:31" x14ac:dyDescent="0.25">
      <c r="A280" s="33">
        <v>17</v>
      </c>
      <c r="C280" s="69"/>
      <c r="D280" s="30"/>
      <c r="F280" s="59"/>
      <c r="G280" s="57"/>
      <c r="H280" s="57"/>
      <c r="K280" s="71"/>
      <c r="N280" s="71"/>
      <c r="X280" s="28"/>
      <c r="Y280" s="28"/>
      <c r="Z280" s="28"/>
      <c r="AA280" s="28"/>
      <c r="AB280" s="28"/>
      <c r="AC280" s="28"/>
      <c r="AD280" s="28"/>
      <c r="AE280" s="28"/>
    </row>
    <row r="281" spans="1:31" x14ac:dyDescent="0.25">
      <c r="A281" s="33">
        <v>18</v>
      </c>
      <c r="C281" s="69"/>
      <c r="D281" s="30"/>
      <c r="F281" s="59"/>
      <c r="G281" s="57"/>
      <c r="H281" s="57"/>
      <c r="K281" s="71"/>
      <c r="N281" s="71"/>
      <c r="X281" s="28"/>
      <c r="Y281" s="28"/>
      <c r="Z281" s="28"/>
      <c r="AA281" s="28"/>
      <c r="AB281" s="28"/>
      <c r="AC281" s="28"/>
      <c r="AD281" s="28"/>
      <c r="AE281" s="28"/>
    </row>
    <row r="282" spans="1:31" x14ac:dyDescent="0.25">
      <c r="A282" s="33">
        <v>19</v>
      </c>
      <c r="C282" s="69"/>
      <c r="D282" s="30"/>
      <c r="F282" s="59"/>
      <c r="G282" s="57"/>
      <c r="H282" s="57"/>
      <c r="K282" s="71"/>
      <c r="N282" s="71"/>
      <c r="X282" s="28"/>
      <c r="Y282" s="28"/>
      <c r="Z282" s="28"/>
      <c r="AA282" s="28"/>
      <c r="AB282" s="28"/>
      <c r="AC282" s="28"/>
      <c r="AD282" s="28"/>
      <c r="AE282" s="28"/>
    </row>
    <row r="283" spans="1:31" x14ac:dyDescent="0.25">
      <c r="A283" s="33">
        <v>20</v>
      </c>
      <c r="C283" s="69"/>
      <c r="D283" s="30"/>
      <c r="F283" s="59"/>
      <c r="G283" s="57"/>
      <c r="H283" s="57"/>
      <c r="K283" s="71"/>
      <c r="N283" s="71"/>
      <c r="X283" s="28"/>
      <c r="Y283" s="28"/>
      <c r="Z283" s="28"/>
      <c r="AA283" s="28"/>
      <c r="AB283" s="28"/>
      <c r="AC283" s="28"/>
      <c r="AD283" s="28"/>
      <c r="AE283" s="28"/>
    </row>
    <row r="284" spans="1:31" x14ac:dyDescent="0.25">
      <c r="A284" s="33">
        <v>21</v>
      </c>
      <c r="C284" s="69"/>
      <c r="D284" s="30"/>
      <c r="F284" s="59"/>
      <c r="G284" s="57"/>
      <c r="H284" s="57"/>
      <c r="K284" s="71"/>
      <c r="N284" s="71"/>
      <c r="X284" s="28"/>
      <c r="Y284" s="28"/>
      <c r="Z284" s="28"/>
      <c r="AA284" s="28"/>
      <c r="AB284" s="28"/>
      <c r="AC284" s="28"/>
      <c r="AD284" s="28"/>
      <c r="AE284" s="28"/>
    </row>
    <row r="285" spans="1:31" x14ac:dyDescent="0.25">
      <c r="A285" s="33">
        <v>22</v>
      </c>
      <c r="C285" s="69"/>
      <c r="D285" s="30"/>
      <c r="F285" s="59"/>
      <c r="G285" s="57"/>
      <c r="H285" s="57"/>
      <c r="K285" s="71"/>
      <c r="N285" s="71"/>
      <c r="X285" s="28"/>
      <c r="Y285" s="28"/>
      <c r="Z285" s="28"/>
      <c r="AA285" s="28"/>
      <c r="AB285" s="28"/>
      <c r="AC285" s="28"/>
      <c r="AD285" s="28"/>
      <c r="AE285" s="28"/>
    </row>
    <row r="286" spans="1:31" x14ac:dyDescent="0.25">
      <c r="A286" s="33">
        <v>23</v>
      </c>
      <c r="C286" s="69"/>
      <c r="D286" s="30"/>
      <c r="F286" s="59"/>
      <c r="G286" s="57"/>
      <c r="H286" s="57"/>
      <c r="K286" s="71"/>
      <c r="N286" s="71"/>
      <c r="X286" s="28"/>
      <c r="Y286" s="28"/>
      <c r="Z286" s="28"/>
      <c r="AA286" s="28"/>
      <c r="AB286" s="28"/>
      <c r="AC286" s="28"/>
      <c r="AD286" s="28"/>
      <c r="AE286" s="28"/>
    </row>
    <row r="287" spans="1:31" x14ac:dyDescent="0.25">
      <c r="A287" s="33">
        <v>24</v>
      </c>
      <c r="C287" s="69"/>
      <c r="D287" s="30"/>
      <c r="F287" s="59"/>
      <c r="G287" s="57"/>
      <c r="H287" s="57"/>
      <c r="K287" s="71"/>
      <c r="N287" s="71"/>
      <c r="X287" s="28"/>
      <c r="Y287" s="28"/>
      <c r="Z287" s="28"/>
      <c r="AA287" s="28"/>
      <c r="AB287" s="28"/>
      <c r="AC287" s="28"/>
      <c r="AD287" s="28"/>
      <c r="AE287" s="28"/>
    </row>
    <row r="288" spans="1:31" x14ac:dyDescent="0.25">
      <c r="A288" s="33">
        <v>25</v>
      </c>
      <c r="C288" s="69"/>
      <c r="D288" s="30"/>
      <c r="F288" s="59"/>
      <c r="G288" s="57"/>
      <c r="H288" s="57"/>
      <c r="K288" s="71"/>
      <c r="N288" s="71"/>
      <c r="X288" s="28"/>
      <c r="Y288" s="28"/>
      <c r="Z288" s="28"/>
      <c r="AA288" s="28"/>
      <c r="AB288" s="28"/>
      <c r="AC288" s="28"/>
      <c r="AD288" s="28"/>
      <c r="AE288" s="28"/>
    </row>
    <row r="289" spans="1:31" x14ac:dyDescent="0.25">
      <c r="A289" s="33">
        <v>26</v>
      </c>
      <c r="C289" s="69"/>
      <c r="D289" s="30"/>
      <c r="F289" s="59"/>
      <c r="G289" s="57"/>
      <c r="H289" s="57"/>
      <c r="K289" s="71"/>
      <c r="N289" s="71"/>
      <c r="X289" s="28"/>
      <c r="Y289" s="28"/>
      <c r="Z289" s="28"/>
      <c r="AA289" s="28"/>
      <c r="AB289" s="28"/>
      <c r="AC289" s="28"/>
      <c r="AD289" s="28"/>
      <c r="AE289" s="28"/>
    </row>
    <row r="290" spans="1:31" x14ac:dyDescent="0.25">
      <c r="A290" s="33">
        <v>27</v>
      </c>
      <c r="C290" s="69"/>
      <c r="D290" s="30"/>
      <c r="F290" s="59"/>
      <c r="G290" s="57"/>
      <c r="H290" s="57"/>
      <c r="K290" s="71"/>
      <c r="N290" s="71"/>
      <c r="X290" s="28"/>
      <c r="Y290" s="28"/>
      <c r="Z290" s="28"/>
      <c r="AA290" s="28"/>
      <c r="AB290" s="28"/>
      <c r="AC290" s="28"/>
      <c r="AD290" s="28"/>
      <c r="AE290" s="28"/>
    </row>
    <row r="291" spans="1:31" x14ac:dyDescent="0.25">
      <c r="A291" s="33">
        <v>28</v>
      </c>
      <c r="C291" s="69"/>
      <c r="D291" s="30"/>
      <c r="F291" s="59"/>
      <c r="G291" s="57"/>
      <c r="H291" s="57"/>
      <c r="K291" s="71"/>
      <c r="N291" s="71"/>
      <c r="X291" s="28"/>
      <c r="Y291" s="28"/>
      <c r="Z291" s="28"/>
      <c r="AA291" s="28"/>
      <c r="AB291" s="28"/>
      <c r="AC291" s="28"/>
      <c r="AD291" s="28"/>
      <c r="AE291" s="28"/>
    </row>
    <row r="292" spans="1:31" x14ac:dyDescent="0.25">
      <c r="A292" s="33">
        <v>29</v>
      </c>
      <c r="C292" s="69"/>
      <c r="D292" s="30"/>
      <c r="F292" s="59"/>
      <c r="G292" s="57"/>
      <c r="H292" s="57"/>
      <c r="K292" s="71"/>
      <c r="N292" s="71"/>
    </row>
    <row r="293" spans="1:31" x14ac:dyDescent="0.25">
      <c r="A293" s="33">
        <v>30</v>
      </c>
      <c r="C293" s="69"/>
      <c r="D293" s="30"/>
      <c r="F293" s="59"/>
      <c r="G293" s="57"/>
      <c r="H293" s="57"/>
      <c r="K293" s="71"/>
      <c r="N293" s="71"/>
    </row>
    <row r="294" spans="1:31" x14ac:dyDescent="0.25">
      <c r="A294" s="33">
        <v>31</v>
      </c>
      <c r="C294" s="69"/>
      <c r="D294" s="30"/>
      <c r="F294" s="59"/>
      <c r="G294" s="57"/>
      <c r="H294" s="57"/>
      <c r="K294" s="71"/>
      <c r="N294" s="71"/>
      <c r="X294" s="28"/>
      <c r="Y294" s="28"/>
      <c r="Z294" s="28"/>
      <c r="AA294" s="28"/>
      <c r="AB294" s="28"/>
      <c r="AC294" s="28"/>
      <c r="AD294" s="28"/>
      <c r="AE294" s="28"/>
    </row>
    <row r="295" spans="1:31" x14ac:dyDescent="0.25">
      <c r="A295" s="33">
        <v>32</v>
      </c>
      <c r="C295" s="69"/>
      <c r="D295" s="30"/>
      <c r="F295" s="59"/>
      <c r="G295" s="57"/>
      <c r="H295" s="57"/>
      <c r="K295" s="71"/>
      <c r="X295" s="28"/>
      <c r="Y295" s="28"/>
      <c r="Z295" s="28"/>
      <c r="AA295" s="28"/>
      <c r="AB295" s="28"/>
      <c r="AD295" s="28"/>
      <c r="AE295" s="28"/>
    </row>
    <row r="296" spans="1:31" x14ac:dyDescent="0.25">
      <c r="A296" s="33">
        <v>33</v>
      </c>
      <c r="C296" s="69"/>
      <c r="D296" s="30"/>
      <c r="F296" s="59"/>
      <c r="G296" s="57"/>
      <c r="H296" s="57"/>
    </row>
    <row r="297" spans="1:31" x14ac:dyDescent="0.25">
      <c r="A297" s="33">
        <v>34</v>
      </c>
      <c r="C297" s="69"/>
      <c r="D297" s="30"/>
      <c r="F297" s="59"/>
      <c r="G297" s="57"/>
      <c r="H297" s="57"/>
      <c r="M297" s="71"/>
    </row>
    <row r="298" spans="1:31" x14ac:dyDescent="0.25">
      <c r="A298" s="33">
        <v>35</v>
      </c>
      <c r="C298" s="69"/>
      <c r="D298" s="30"/>
      <c r="F298" s="59"/>
      <c r="G298" s="57"/>
      <c r="H298" s="57"/>
      <c r="M298" s="71"/>
    </row>
    <row r="299" spans="1:31" x14ac:dyDescent="0.25">
      <c r="A299" s="33">
        <v>36</v>
      </c>
      <c r="C299" s="69"/>
      <c r="D299" s="30"/>
      <c r="F299" s="59"/>
      <c r="G299" s="57"/>
      <c r="H299" s="57"/>
    </row>
    <row r="300" spans="1:31" x14ac:dyDescent="0.25">
      <c r="A300" s="33">
        <v>37</v>
      </c>
      <c r="C300" s="69"/>
      <c r="D300" s="30"/>
      <c r="F300" s="59"/>
      <c r="G300" s="57"/>
      <c r="H300" s="57"/>
    </row>
    <row r="301" spans="1:31" x14ac:dyDescent="0.25">
      <c r="A301" s="33">
        <v>38</v>
      </c>
      <c r="C301" s="69"/>
      <c r="D301" s="30"/>
      <c r="F301" s="59"/>
      <c r="G301" s="57"/>
      <c r="H301" s="57"/>
    </row>
    <row r="302" spans="1:31" x14ac:dyDescent="0.25">
      <c r="A302" s="33">
        <v>39</v>
      </c>
      <c r="C302" s="69"/>
      <c r="D302" s="30"/>
      <c r="F302" s="59"/>
      <c r="G302" s="57"/>
      <c r="H302" s="57"/>
    </row>
    <row r="303" spans="1:31" x14ac:dyDescent="0.25">
      <c r="A303" s="33">
        <v>40</v>
      </c>
      <c r="C303" s="69"/>
      <c r="D303" s="30"/>
      <c r="F303" s="59"/>
      <c r="G303" s="57"/>
      <c r="H303" s="57"/>
    </row>
    <row r="304" spans="1:31" x14ac:dyDescent="0.25">
      <c r="A304" s="33">
        <v>41</v>
      </c>
      <c r="C304" s="69"/>
      <c r="D304" s="30"/>
      <c r="F304" s="59"/>
      <c r="G304" s="57"/>
      <c r="H304" s="57"/>
    </row>
    <row r="305" spans="1:8" x14ac:dyDescent="0.25">
      <c r="A305" s="33">
        <v>42</v>
      </c>
      <c r="C305" s="69"/>
      <c r="D305" s="30"/>
      <c r="F305" s="59"/>
      <c r="G305" s="57"/>
      <c r="H305" s="57"/>
    </row>
    <row r="306" spans="1:8" x14ac:dyDescent="0.25">
      <c r="A306" s="33">
        <v>43</v>
      </c>
      <c r="C306" s="69"/>
      <c r="D306" s="30"/>
      <c r="F306" s="59"/>
      <c r="G306" s="57"/>
      <c r="H306" s="57"/>
    </row>
    <row r="307" spans="1:8" x14ac:dyDescent="0.25">
      <c r="A307" s="33">
        <v>44</v>
      </c>
      <c r="C307" s="69"/>
      <c r="D307" s="70"/>
      <c r="G307" s="57"/>
      <c r="H307" s="57"/>
    </row>
    <row r="308" spans="1:8" x14ac:dyDescent="0.25">
      <c r="A308" s="33">
        <v>45</v>
      </c>
      <c r="C308" s="69"/>
      <c r="D308" s="70"/>
      <c r="G308" s="57"/>
      <c r="H308" s="57"/>
    </row>
    <row r="309" spans="1:8" x14ac:dyDescent="0.25">
      <c r="A309" s="33">
        <v>46</v>
      </c>
      <c r="C309" s="69"/>
      <c r="D309" s="70"/>
      <c r="G309" s="57"/>
      <c r="H309" s="57"/>
    </row>
    <row r="310" spans="1:8" x14ac:dyDescent="0.25">
      <c r="A310" s="33">
        <v>47</v>
      </c>
      <c r="C310" s="69"/>
      <c r="D310" s="70"/>
      <c r="G310" s="57"/>
      <c r="H310" s="57"/>
    </row>
    <row r="311" spans="1:8" x14ac:dyDescent="0.25">
      <c r="A311" s="33">
        <v>48</v>
      </c>
      <c r="C311" s="69"/>
      <c r="D311" s="70"/>
      <c r="G311" s="57"/>
      <c r="H311" s="57"/>
    </row>
    <row r="312" spans="1:8" x14ac:dyDescent="0.25">
      <c r="A312" s="33">
        <v>49</v>
      </c>
      <c r="C312" s="69"/>
      <c r="D312" s="70"/>
      <c r="G312" s="57"/>
      <c r="H312" s="57"/>
    </row>
    <row r="313" spans="1:8" x14ac:dyDescent="0.25">
      <c r="A313" s="33">
        <v>50</v>
      </c>
      <c r="C313" s="69"/>
      <c r="D313" s="70"/>
      <c r="G313" s="57"/>
      <c r="H313" s="57"/>
    </row>
    <row r="314" spans="1:8" x14ac:dyDescent="0.25">
      <c r="A314" s="33">
        <v>51</v>
      </c>
      <c r="C314" s="69"/>
      <c r="D314" s="70"/>
      <c r="G314" s="57"/>
      <c r="H314" s="57"/>
    </row>
    <row r="315" spans="1:8" x14ac:dyDescent="0.25">
      <c r="A315" s="33">
        <v>52</v>
      </c>
      <c r="C315" s="69"/>
      <c r="D315" s="70"/>
      <c r="G315" s="57"/>
      <c r="H315" s="57"/>
    </row>
    <row r="316" spans="1:8" x14ac:dyDescent="0.25">
      <c r="A316" s="33">
        <v>53</v>
      </c>
      <c r="C316" s="69"/>
      <c r="D316" s="70"/>
      <c r="G316" s="57"/>
      <c r="H316" s="57"/>
    </row>
    <row r="317" spans="1:8" x14ac:dyDescent="0.25">
      <c r="A317" s="33">
        <v>54</v>
      </c>
      <c r="C317" s="69"/>
      <c r="D317" s="70"/>
      <c r="G317" s="57"/>
      <c r="H317" s="57"/>
    </row>
    <row r="318" spans="1:8" x14ac:dyDescent="0.25">
      <c r="A318" s="33">
        <v>55</v>
      </c>
      <c r="C318" s="69"/>
      <c r="D318" s="70"/>
      <c r="G318" s="57"/>
      <c r="H318" s="57"/>
    </row>
    <row r="319" spans="1:8" x14ac:dyDescent="0.25">
      <c r="A319" s="33">
        <v>56</v>
      </c>
      <c r="C319" s="69"/>
      <c r="D319" s="70"/>
      <c r="G319" s="57"/>
      <c r="H319" s="57"/>
    </row>
    <row r="320" spans="1:8" x14ac:dyDescent="0.25">
      <c r="A320" s="33">
        <v>57</v>
      </c>
      <c r="C320" s="69"/>
      <c r="D320" s="70"/>
      <c r="G320" s="57"/>
      <c r="H320" s="57"/>
    </row>
    <row r="321" spans="1:8" x14ac:dyDescent="0.25">
      <c r="A321" s="33">
        <v>58</v>
      </c>
      <c r="C321" s="69"/>
      <c r="D321" s="70"/>
      <c r="G321" s="57"/>
      <c r="H321" s="57"/>
    </row>
    <row r="322" spans="1:8" x14ac:dyDescent="0.25">
      <c r="A322" s="33">
        <v>59</v>
      </c>
      <c r="C322" s="69"/>
      <c r="D322" s="70"/>
      <c r="G322" s="57"/>
      <c r="H322" s="57"/>
    </row>
    <row r="323" spans="1:8" x14ac:dyDescent="0.25">
      <c r="A323" s="33">
        <v>60</v>
      </c>
      <c r="C323" s="69"/>
      <c r="D323" s="70"/>
      <c r="G323" s="57"/>
      <c r="H323" s="57"/>
    </row>
    <row r="324" spans="1:8" x14ac:dyDescent="0.25">
      <c r="A324" s="33">
        <v>61</v>
      </c>
      <c r="C324" s="69"/>
      <c r="D324" s="70"/>
      <c r="G324" s="57"/>
      <c r="H324" s="57"/>
    </row>
    <row r="325" spans="1:8" x14ac:dyDescent="0.25">
      <c r="A325" s="33">
        <v>62</v>
      </c>
      <c r="C325" s="69"/>
      <c r="D325" s="70"/>
      <c r="G325" s="57"/>
      <c r="H325" s="57"/>
    </row>
    <row r="326" spans="1:8" x14ac:dyDescent="0.25">
      <c r="A326" s="33">
        <v>63</v>
      </c>
      <c r="C326" s="69"/>
      <c r="D326" s="70"/>
      <c r="G326" s="57"/>
      <c r="H326" s="57"/>
    </row>
    <row r="327" spans="1:8" x14ac:dyDescent="0.25">
      <c r="A327" s="33">
        <v>64</v>
      </c>
      <c r="C327" s="69"/>
      <c r="D327" s="70"/>
      <c r="G327" s="57"/>
      <c r="H327" s="57"/>
    </row>
    <row r="328" spans="1:8" x14ac:dyDescent="0.25">
      <c r="A328" s="33">
        <v>65</v>
      </c>
      <c r="C328" s="69"/>
      <c r="D328" s="70"/>
      <c r="G328" s="57"/>
      <c r="H328" s="57"/>
    </row>
    <row r="329" spans="1:8" x14ac:dyDescent="0.25">
      <c r="A329" s="33">
        <v>66</v>
      </c>
      <c r="C329" s="69"/>
      <c r="D329" s="70"/>
      <c r="G329" s="57"/>
      <c r="H329" s="57"/>
    </row>
    <row r="330" spans="1:8" x14ac:dyDescent="0.25">
      <c r="A330" s="33">
        <v>67</v>
      </c>
      <c r="C330" s="69"/>
      <c r="D330" s="70"/>
      <c r="G330" s="57"/>
      <c r="H330" s="57"/>
    </row>
    <row r="331" spans="1:8" x14ac:dyDescent="0.25">
      <c r="A331" s="33">
        <v>68</v>
      </c>
      <c r="C331" s="69"/>
      <c r="D331" s="70"/>
      <c r="G331" s="57"/>
      <c r="H331" s="57"/>
    </row>
    <row r="332" spans="1:8" x14ac:dyDescent="0.25">
      <c r="A332" s="33">
        <v>69</v>
      </c>
      <c r="C332" s="69"/>
      <c r="D332" s="70"/>
      <c r="G332" s="57"/>
      <c r="H332" s="57"/>
    </row>
    <row r="333" spans="1:8" x14ac:dyDescent="0.25">
      <c r="A333" s="33">
        <v>70</v>
      </c>
      <c r="C333" s="69"/>
      <c r="D333" s="70"/>
      <c r="G333" s="57"/>
      <c r="H333" s="57"/>
    </row>
    <row r="334" spans="1:8" x14ac:dyDescent="0.25">
      <c r="A334" s="33">
        <v>71</v>
      </c>
      <c r="C334" s="69"/>
      <c r="D334" s="70"/>
      <c r="G334" s="57"/>
      <c r="H334" s="57"/>
    </row>
    <row r="335" spans="1:8" x14ac:dyDescent="0.25">
      <c r="A335" s="33">
        <v>72</v>
      </c>
      <c r="C335" s="69"/>
      <c r="D335" s="70"/>
      <c r="G335" s="57"/>
      <c r="H335" s="57"/>
    </row>
    <row r="336" spans="1:8" x14ac:dyDescent="0.25">
      <c r="A336" s="33">
        <v>73</v>
      </c>
      <c r="C336" s="69"/>
      <c r="D336" s="70"/>
      <c r="G336" s="57"/>
      <c r="H336" s="57"/>
    </row>
    <row r="337" spans="1:8" x14ac:dyDescent="0.25">
      <c r="A337" s="33">
        <v>74</v>
      </c>
      <c r="C337" s="69"/>
      <c r="D337" s="70"/>
      <c r="G337" s="57"/>
      <c r="H337" s="57"/>
    </row>
    <row r="338" spans="1:8" x14ac:dyDescent="0.25">
      <c r="A338" s="33">
        <v>75</v>
      </c>
      <c r="C338" s="69"/>
      <c r="D338" s="70"/>
      <c r="G338" s="57"/>
      <c r="H338" s="57"/>
    </row>
    <row r="339" spans="1:8" x14ac:dyDescent="0.25">
      <c r="A339" s="33">
        <v>76</v>
      </c>
      <c r="C339" s="69"/>
      <c r="D339" s="70"/>
      <c r="G339" s="57"/>
      <c r="H339" s="57"/>
    </row>
    <row r="340" spans="1:8" x14ac:dyDescent="0.25">
      <c r="A340" s="33">
        <v>77</v>
      </c>
      <c r="C340" s="69"/>
      <c r="D340" s="70"/>
      <c r="G340" s="57"/>
      <c r="H340" s="57"/>
    </row>
    <row r="341" spans="1:8" x14ac:dyDescent="0.25">
      <c r="A341" s="33">
        <v>78</v>
      </c>
      <c r="C341" s="69"/>
      <c r="D341" s="70"/>
      <c r="G341" s="57"/>
      <c r="H341" s="57"/>
    </row>
    <row r="342" spans="1:8" x14ac:dyDescent="0.25">
      <c r="A342" s="33">
        <v>79</v>
      </c>
      <c r="C342" s="69"/>
      <c r="D342" s="70"/>
      <c r="G342" s="57"/>
      <c r="H342" s="57"/>
    </row>
    <row r="343" spans="1:8" x14ac:dyDescent="0.25">
      <c r="A343" s="33">
        <v>80</v>
      </c>
      <c r="C343" s="69"/>
      <c r="D343" s="70"/>
      <c r="G343" s="57"/>
      <c r="H343" s="57"/>
    </row>
    <row r="344" spans="1:8" x14ac:dyDescent="0.25">
      <c r="A344" s="33">
        <v>81</v>
      </c>
      <c r="C344" s="69"/>
      <c r="D344" s="70"/>
      <c r="G344" s="57"/>
      <c r="H344" s="57"/>
    </row>
    <row r="345" spans="1:8" x14ac:dyDescent="0.25">
      <c r="A345" s="33">
        <v>82</v>
      </c>
      <c r="C345" s="69"/>
      <c r="D345" s="70"/>
      <c r="G345" s="57"/>
      <c r="H345" s="57"/>
    </row>
    <row r="346" spans="1:8" x14ac:dyDescent="0.25">
      <c r="A346" s="33">
        <v>83</v>
      </c>
      <c r="C346" s="69"/>
      <c r="D346" s="70"/>
      <c r="G346" s="57"/>
      <c r="H346" s="57"/>
    </row>
    <row r="347" spans="1:8" x14ac:dyDescent="0.25">
      <c r="A347" s="33">
        <v>84</v>
      </c>
      <c r="C347" s="69"/>
      <c r="D347" s="70"/>
      <c r="G347" s="57"/>
      <c r="H347" s="57"/>
    </row>
    <row r="348" spans="1:8" x14ac:dyDescent="0.25">
      <c r="A348" s="33">
        <v>85</v>
      </c>
      <c r="C348" s="69"/>
      <c r="D348" s="70"/>
      <c r="G348" s="57"/>
      <c r="H348" s="57"/>
    </row>
    <row r="349" spans="1:8" x14ac:dyDescent="0.25">
      <c r="A349" s="33">
        <v>86</v>
      </c>
      <c r="C349" s="69"/>
      <c r="D349" s="70"/>
      <c r="G349" s="57"/>
      <c r="H349" s="57"/>
    </row>
    <row r="350" spans="1:8" x14ac:dyDescent="0.25">
      <c r="A350" s="33">
        <v>87</v>
      </c>
      <c r="C350" s="69"/>
      <c r="D350" s="70"/>
      <c r="G350" s="57"/>
      <c r="H350" s="57"/>
    </row>
    <row r="351" spans="1:8" x14ac:dyDescent="0.25">
      <c r="A351" s="33">
        <v>88</v>
      </c>
      <c r="C351" s="69"/>
      <c r="D351" s="70"/>
      <c r="G351" s="57"/>
      <c r="H351" s="57"/>
    </row>
    <row r="352" spans="1:8" x14ac:dyDescent="0.25">
      <c r="A352" s="33">
        <v>89</v>
      </c>
      <c r="C352" s="69"/>
      <c r="D352" s="70"/>
      <c r="G352" s="57"/>
      <c r="H352" s="57"/>
    </row>
    <row r="353" spans="1:8" x14ac:dyDescent="0.25">
      <c r="A353" s="33">
        <v>90</v>
      </c>
      <c r="C353" s="69"/>
      <c r="D353" s="70"/>
      <c r="G353" s="57"/>
      <c r="H353" s="57"/>
    </row>
    <row r="354" spans="1:8" x14ac:dyDescent="0.25">
      <c r="A354" s="33">
        <v>91</v>
      </c>
      <c r="C354" s="69"/>
      <c r="D354" s="70"/>
      <c r="G354" s="57"/>
      <c r="H354" s="57"/>
    </row>
    <row r="355" spans="1:8" x14ac:dyDescent="0.25">
      <c r="A355" s="33">
        <v>92</v>
      </c>
      <c r="C355" s="69"/>
      <c r="D355" s="70"/>
      <c r="G355" s="57"/>
      <c r="H355" s="57"/>
    </row>
    <row r="356" spans="1:8" x14ac:dyDescent="0.25">
      <c r="A356" s="33">
        <v>93</v>
      </c>
      <c r="C356" s="69"/>
      <c r="D356" s="70"/>
      <c r="G356" s="57"/>
      <c r="H356" s="57"/>
    </row>
    <row r="357" spans="1:8" x14ac:dyDescent="0.25">
      <c r="A357" s="33">
        <v>94</v>
      </c>
      <c r="C357" s="69"/>
      <c r="D357" s="70"/>
      <c r="G357" s="57"/>
      <c r="H357" s="57"/>
    </row>
    <row r="358" spans="1:8" x14ac:dyDescent="0.25">
      <c r="A358" s="33">
        <v>95</v>
      </c>
      <c r="C358" s="69"/>
      <c r="D358" s="70"/>
      <c r="G358" s="57"/>
      <c r="H358" s="57"/>
    </row>
    <row r="359" spans="1:8" x14ac:dyDescent="0.25">
      <c r="A359" s="33">
        <v>96</v>
      </c>
      <c r="C359" s="69"/>
      <c r="D359" s="70"/>
      <c r="G359" s="57"/>
      <c r="H359" s="57"/>
    </row>
    <row r="360" spans="1:8" x14ac:dyDescent="0.25">
      <c r="A360" s="33">
        <v>97</v>
      </c>
      <c r="C360" s="69"/>
      <c r="D360" s="70"/>
      <c r="G360" s="57"/>
      <c r="H360" s="57"/>
    </row>
    <row r="361" spans="1:8" x14ac:dyDescent="0.25">
      <c r="A361" s="33">
        <v>98</v>
      </c>
      <c r="C361" s="69"/>
      <c r="D361" s="70"/>
      <c r="G361" s="57"/>
      <c r="H361" s="57"/>
    </row>
    <row r="362" spans="1:8" x14ac:dyDescent="0.25">
      <c r="A362" s="33">
        <v>99</v>
      </c>
      <c r="C362" s="69"/>
      <c r="D362" s="70"/>
      <c r="G362" s="57"/>
      <c r="H362" s="57"/>
    </row>
    <row r="363" spans="1:8" x14ac:dyDescent="0.25">
      <c r="A363" s="33">
        <v>100</v>
      </c>
      <c r="C363" s="69"/>
      <c r="D363" s="70"/>
      <c r="G363" s="57"/>
      <c r="H363" s="57"/>
    </row>
    <row r="364" spans="1:8" x14ac:dyDescent="0.25">
      <c r="A364" s="33">
        <v>101</v>
      </c>
      <c r="C364" s="69"/>
      <c r="D364" s="70"/>
      <c r="G364" s="57"/>
      <c r="H364" s="57"/>
    </row>
    <row r="365" spans="1:8" x14ac:dyDescent="0.25">
      <c r="A365" s="33">
        <v>102</v>
      </c>
      <c r="C365" s="69"/>
      <c r="D365" s="70"/>
      <c r="G365" s="57"/>
      <c r="H365" s="57"/>
    </row>
    <row r="366" spans="1:8" x14ac:dyDescent="0.25">
      <c r="A366" s="33">
        <v>103</v>
      </c>
      <c r="C366" s="69"/>
      <c r="D366" s="70"/>
      <c r="G366" s="57"/>
      <c r="H366" s="57"/>
    </row>
    <row r="367" spans="1:8" x14ac:dyDescent="0.25">
      <c r="A367" s="33">
        <v>104</v>
      </c>
      <c r="C367" s="69"/>
      <c r="D367" s="70"/>
      <c r="G367" s="57"/>
      <c r="H367" s="57"/>
    </row>
    <row r="368" spans="1:8" x14ac:dyDescent="0.25">
      <c r="A368" s="33">
        <v>105</v>
      </c>
      <c r="C368" s="69"/>
      <c r="D368" s="70"/>
      <c r="G368" s="57"/>
      <c r="H368" s="57"/>
    </row>
    <row r="369" spans="1:8" x14ac:dyDescent="0.25">
      <c r="A369" s="33">
        <v>106</v>
      </c>
      <c r="C369" s="69"/>
      <c r="D369" s="70"/>
      <c r="G369" s="57"/>
      <c r="H369" s="57"/>
    </row>
    <row r="370" spans="1:8" x14ac:dyDescent="0.25">
      <c r="A370" s="33">
        <v>107</v>
      </c>
      <c r="C370" s="69"/>
      <c r="D370" s="70"/>
      <c r="G370" s="57"/>
      <c r="H370" s="57"/>
    </row>
    <row r="371" spans="1:8" x14ac:dyDescent="0.25">
      <c r="A371" s="33">
        <v>108</v>
      </c>
      <c r="C371" s="69"/>
      <c r="D371" s="70"/>
      <c r="G371" s="57"/>
      <c r="H371" s="57"/>
    </row>
    <row r="372" spans="1:8" x14ac:dyDescent="0.25">
      <c r="A372" s="33">
        <v>109</v>
      </c>
      <c r="C372" s="69"/>
      <c r="D372" s="70"/>
      <c r="G372" s="57"/>
      <c r="H372" s="57"/>
    </row>
    <row r="373" spans="1:8" x14ac:dyDescent="0.25">
      <c r="A373" s="33">
        <v>110</v>
      </c>
      <c r="C373" s="69"/>
      <c r="D373" s="70"/>
      <c r="G373" s="57"/>
      <c r="H373" s="57"/>
    </row>
    <row r="374" spans="1:8" x14ac:dyDescent="0.25">
      <c r="A374" s="33">
        <v>111</v>
      </c>
      <c r="C374" s="69"/>
      <c r="D374" s="70"/>
      <c r="G374" s="57"/>
      <c r="H374" s="57"/>
    </row>
    <row r="375" spans="1:8" x14ac:dyDescent="0.25">
      <c r="A375" s="33">
        <v>112</v>
      </c>
      <c r="C375" s="69"/>
      <c r="D375" s="70"/>
      <c r="G375" s="57"/>
      <c r="H375" s="57"/>
    </row>
    <row r="376" spans="1:8" x14ac:dyDescent="0.25">
      <c r="A376" s="33">
        <v>113</v>
      </c>
      <c r="C376" s="69"/>
      <c r="D376" s="70"/>
      <c r="G376" s="57"/>
      <c r="H376" s="57"/>
    </row>
    <row r="377" spans="1:8" x14ac:dyDescent="0.25">
      <c r="A377" s="33">
        <v>114</v>
      </c>
      <c r="C377" s="69"/>
      <c r="D377" s="70"/>
      <c r="G377" s="57"/>
      <c r="H377" s="57"/>
    </row>
    <row r="378" spans="1:8" x14ac:dyDescent="0.25">
      <c r="A378" s="33">
        <v>115</v>
      </c>
      <c r="C378" s="69"/>
      <c r="D378" s="70"/>
      <c r="G378" s="57"/>
      <c r="H378" s="57"/>
    </row>
    <row r="379" spans="1:8" x14ac:dyDescent="0.25">
      <c r="A379" s="33">
        <v>116</v>
      </c>
      <c r="C379" s="69"/>
      <c r="D379" s="70"/>
      <c r="G379" s="57"/>
      <c r="H379" s="57"/>
    </row>
    <row r="380" spans="1:8" x14ac:dyDescent="0.25">
      <c r="A380" s="33">
        <v>117</v>
      </c>
      <c r="C380" s="69"/>
      <c r="D380" s="70"/>
      <c r="G380" s="57"/>
      <c r="H380" s="57"/>
    </row>
    <row r="381" spans="1:8" x14ac:dyDescent="0.25">
      <c r="A381" s="33">
        <v>118</v>
      </c>
      <c r="C381" s="69"/>
      <c r="D381" s="70"/>
      <c r="G381" s="57"/>
      <c r="H381" s="57"/>
    </row>
    <row r="382" spans="1:8" x14ac:dyDescent="0.25">
      <c r="A382" s="33">
        <v>119</v>
      </c>
      <c r="C382" s="69"/>
      <c r="D382" s="70"/>
      <c r="G382" s="57"/>
      <c r="H382" s="57"/>
    </row>
    <row r="383" spans="1:8" x14ac:dyDescent="0.25">
      <c r="A383" s="33">
        <v>120</v>
      </c>
      <c r="C383" s="69"/>
      <c r="D383" s="70"/>
      <c r="G383" s="57"/>
      <c r="H383" s="57"/>
    </row>
    <row r="384" spans="1:8" x14ac:dyDescent="0.25">
      <c r="A384" s="33">
        <v>121</v>
      </c>
      <c r="C384" s="69"/>
      <c r="D384" s="70"/>
      <c r="G384" s="57"/>
      <c r="H384" s="57"/>
    </row>
    <row r="385" spans="1:8" x14ac:dyDescent="0.25">
      <c r="A385" s="33">
        <v>122</v>
      </c>
      <c r="C385" s="69"/>
      <c r="D385" s="70"/>
      <c r="G385" s="57"/>
      <c r="H385" s="57"/>
    </row>
    <row r="386" spans="1:8" x14ac:dyDescent="0.25">
      <c r="A386" s="33">
        <v>123</v>
      </c>
      <c r="C386" s="69"/>
      <c r="D386" s="70"/>
      <c r="G386" s="57"/>
      <c r="H386" s="57"/>
    </row>
    <row r="387" spans="1:8" x14ac:dyDescent="0.25">
      <c r="A387" s="33">
        <v>124</v>
      </c>
      <c r="C387" s="69"/>
      <c r="D387" s="70"/>
      <c r="G387" s="57"/>
      <c r="H387" s="57"/>
    </row>
    <row r="388" spans="1:8" x14ac:dyDescent="0.25">
      <c r="A388" s="33">
        <v>125</v>
      </c>
      <c r="C388" s="69"/>
      <c r="D388" s="70"/>
      <c r="G388" s="57"/>
      <c r="H388" s="57"/>
    </row>
    <row r="389" spans="1:8" x14ac:dyDescent="0.25">
      <c r="A389" s="33">
        <v>126</v>
      </c>
      <c r="C389" s="69"/>
      <c r="D389" s="70"/>
      <c r="F389" s="12"/>
      <c r="G389" s="57"/>
      <c r="H389" s="57"/>
    </row>
    <row r="390" spans="1:8" x14ac:dyDescent="0.25">
      <c r="A390" s="33">
        <v>127</v>
      </c>
      <c r="C390" s="69"/>
      <c r="D390" s="70"/>
      <c r="F390" s="12"/>
      <c r="G390" s="57"/>
      <c r="H390" s="57"/>
    </row>
    <row r="391" spans="1:8" x14ac:dyDescent="0.25">
      <c r="A391" s="33">
        <v>128</v>
      </c>
      <c r="C391" s="69"/>
      <c r="D391" s="70"/>
      <c r="F391" s="12"/>
      <c r="G391" s="57"/>
      <c r="H391" s="57"/>
    </row>
    <row r="392" spans="1:8" x14ac:dyDescent="0.25">
      <c r="A392" s="33">
        <v>129</v>
      </c>
      <c r="C392" s="69"/>
      <c r="D392" s="70"/>
      <c r="F392" s="12"/>
      <c r="G392" s="57"/>
      <c r="H392" s="57"/>
    </row>
    <row r="393" spans="1:8" x14ac:dyDescent="0.25">
      <c r="A393" s="33">
        <v>130</v>
      </c>
      <c r="C393" s="69"/>
      <c r="D393" s="70"/>
      <c r="F393" s="12"/>
      <c r="G393" s="57"/>
      <c r="H393" s="57"/>
    </row>
    <row r="394" spans="1:8" x14ac:dyDescent="0.25">
      <c r="A394" s="33">
        <v>131</v>
      </c>
      <c r="C394" s="69"/>
      <c r="D394" s="70"/>
      <c r="F394" s="12"/>
      <c r="G394" s="57"/>
      <c r="H394" s="57"/>
    </row>
    <row r="395" spans="1:8" x14ac:dyDescent="0.25">
      <c r="A395" s="33">
        <v>132</v>
      </c>
      <c r="C395" s="69"/>
      <c r="D395" s="70"/>
      <c r="F395" s="12"/>
      <c r="G395" s="57"/>
      <c r="H395" s="57"/>
    </row>
    <row r="396" spans="1:8" x14ac:dyDescent="0.25">
      <c r="A396" s="33">
        <v>133</v>
      </c>
      <c r="C396" s="69"/>
      <c r="D396" s="70"/>
      <c r="F396" s="12"/>
      <c r="G396" s="57"/>
      <c r="H396" s="57"/>
    </row>
    <row r="397" spans="1:8" x14ac:dyDescent="0.25">
      <c r="A397" s="33">
        <v>134</v>
      </c>
      <c r="C397" s="69"/>
      <c r="D397" s="70"/>
      <c r="F397" s="12"/>
      <c r="G397" s="57"/>
      <c r="H397" s="57"/>
    </row>
    <row r="398" spans="1:8" x14ac:dyDescent="0.25">
      <c r="A398" s="33">
        <v>135</v>
      </c>
      <c r="C398" s="69"/>
      <c r="D398" s="70"/>
      <c r="F398" s="12"/>
      <c r="G398" s="57"/>
      <c r="H398" s="57"/>
    </row>
    <row r="399" spans="1:8" x14ac:dyDescent="0.25">
      <c r="A399" s="33">
        <v>136</v>
      </c>
      <c r="C399" s="69"/>
      <c r="D399" s="70"/>
      <c r="F399" s="12"/>
      <c r="G399" s="57"/>
      <c r="H399" s="57"/>
    </row>
    <row r="400" spans="1:8" x14ac:dyDescent="0.25">
      <c r="A400" s="33">
        <v>137</v>
      </c>
      <c r="C400" s="69"/>
      <c r="D400" s="70"/>
      <c r="F400" s="12"/>
      <c r="G400" s="57"/>
      <c r="H400" s="57"/>
    </row>
    <row r="401" spans="1:8" x14ac:dyDescent="0.25">
      <c r="A401" s="33">
        <v>138</v>
      </c>
      <c r="C401" s="69"/>
      <c r="D401" s="70"/>
      <c r="F401" s="12"/>
      <c r="G401" s="57"/>
      <c r="H401" s="57"/>
    </row>
    <row r="402" spans="1:8" x14ac:dyDescent="0.25">
      <c r="A402" s="33">
        <v>139</v>
      </c>
      <c r="C402" s="69"/>
      <c r="D402" s="70"/>
      <c r="F402" s="12"/>
      <c r="G402" s="57"/>
      <c r="H402" s="57"/>
    </row>
    <row r="403" spans="1:8" x14ac:dyDescent="0.25">
      <c r="A403" s="33">
        <v>140</v>
      </c>
      <c r="C403" s="69"/>
      <c r="D403" s="70"/>
      <c r="F403" s="12"/>
      <c r="G403" s="57"/>
      <c r="H403" s="57"/>
    </row>
    <row r="404" spans="1:8" x14ac:dyDescent="0.25">
      <c r="A404" s="33">
        <v>141</v>
      </c>
      <c r="C404" s="69"/>
      <c r="D404" s="70"/>
      <c r="F404" s="12"/>
      <c r="G404" s="57"/>
      <c r="H404" s="57"/>
    </row>
    <row r="405" spans="1:8" x14ac:dyDescent="0.25">
      <c r="A405" s="33">
        <v>142</v>
      </c>
      <c r="C405" s="69"/>
      <c r="D405" s="70"/>
      <c r="F405" s="12"/>
      <c r="G405" s="57"/>
      <c r="H405" s="57"/>
    </row>
    <row r="406" spans="1:8" x14ac:dyDescent="0.25">
      <c r="A406" s="33">
        <v>143</v>
      </c>
      <c r="C406" s="69"/>
      <c r="D406" s="70"/>
      <c r="F406" s="12"/>
      <c r="G406" s="57"/>
      <c r="H406" s="57"/>
    </row>
    <row r="407" spans="1:8" x14ac:dyDescent="0.25">
      <c r="A407" s="33">
        <v>144</v>
      </c>
      <c r="C407" s="69"/>
      <c r="D407" s="70"/>
      <c r="F407" s="12"/>
      <c r="G407" s="57"/>
      <c r="H407" s="57"/>
    </row>
    <row r="408" spans="1:8" x14ac:dyDescent="0.25">
      <c r="A408" s="33">
        <v>145</v>
      </c>
      <c r="C408" s="69"/>
      <c r="D408" s="70"/>
      <c r="F408" s="12"/>
      <c r="G408" s="57"/>
      <c r="H408" s="57"/>
    </row>
    <row r="409" spans="1:8" x14ac:dyDescent="0.25">
      <c r="A409" s="33">
        <v>146</v>
      </c>
      <c r="C409" s="69"/>
      <c r="D409" s="70"/>
      <c r="F409" s="12"/>
      <c r="G409" s="57"/>
      <c r="H409" s="57"/>
    </row>
    <row r="410" spans="1:8" x14ac:dyDescent="0.25">
      <c r="A410" s="33">
        <v>147</v>
      </c>
      <c r="C410" s="69"/>
      <c r="D410" s="70"/>
      <c r="F410" s="12"/>
      <c r="G410" s="57"/>
      <c r="H410" s="57"/>
    </row>
    <row r="411" spans="1:8" x14ac:dyDescent="0.25">
      <c r="A411" s="33">
        <v>148</v>
      </c>
      <c r="C411" s="69"/>
      <c r="D411" s="70"/>
      <c r="G411" s="57"/>
      <c r="H411" s="57"/>
    </row>
    <row r="412" spans="1:8" x14ac:dyDescent="0.25">
      <c r="A412" s="33">
        <v>149</v>
      </c>
      <c r="C412" s="69"/>
      <c r="D412" s="70"/>
      <c r="G412" s="57"/>
      <c r="H412" s="57"/>
    </row>
    <row r="413" spans="1:8" x14ac:dyDescent="0.25">
      <c r="A413" s="33">
        <v>150</v>
      </c>
      <c r="C413" s="69"/>
      <c r="D413" s="70"/>
      <c r="G413" s="57"/>
      <c r="H413" s="57"/>
    </row>
    <row r="414" spans="1:8" x14ac:dyDescent="0.25">
      <c r="A414" s="33">
        <v>151</v>
      </c>
      <c r="C414" s="69"/>
      <c r="D414" s="70"/>
      <c r="G414" s="57"/>
      <c r="H414" s="57"/>
    </row>
    <row r="415" spans="1:8" x14ac:dyDescent="0.25">
      <c r="A415" s="33">
        <v>152</v>
      </c>
      <c r="C415" s="69"/>
      <c r="D415" s="70"/>
      <c r="G415" s="57"/>
      <c r="H415" s="57"/>
    </row>
    <row r="416" spans="1:8" x14ac:dyDescent="0.25">
      <c r="A416" s="33">
        <v>153</v>
      </c>
      <c r="C416" s="69"/>
      <c r="D416" s="70"/>
      <c r="G416" s="57"/>
      <c r="H416" s="57"/>
    </row>
    <row r="417" spans="1:8" x14ac:dyDescent="0.25">
      <c r="A417" s="33">
        <v>154</v>
      </c>
      <c r="C417" s="69"/>
      <c r="D417" s="70"/>
      <c r="G417" s="57"/>
      <c r="H417" s="57"/>
    </row>
    <row r="418" spans="1:8" x14ac:dyDescent="0.25">
      <c r="A418" s="33">
        <v>155</v>
      </c>
      <c r="C418" s="69"/>
      <c r="D418" s="70"/>
      <c r="G418" s="57"/>
      <c r="H418" s="57"/>
    </row>
    <row r="419" spans="1:8" x14ac:dyDescent="0.25">
      <c r="A419" s="33">
        <v>156</v>
      </c>
      <c r="C419" s="69"/>
      <c r="D419" s="70"/>
      <c r="G419" s="57"/>
      <c r="H419" s="57"/>
    </row>
    <row r="420" spans="1:8" x14ac:dyDescent="0.25">
      <c r="A420" s="33">
        <v>157</v>
      </c>
      <c r="C420" s="69"/>
      <c r="D420" s="70"/>
      <c r="G420" s="57"/>
      <c r="H420" s="57"/>
    </row>
    <row r="421" spans="1:8" x14ac:dyDescent="0.25">
      <c r="A421" s="33">
        <v>158</v>
      </c>
      <c r="C421" s="69"/>
      <c r="D421" s="70"/>
      <c r="G421" s="57"/>
      <c r="H421" s="57"/>
    </row>
    <row r="422" spans="1:8" x14ac:dyDescent="0.25">
      <c r="A422" s="33">
        <v>159</v>
      </c>
      <c r="C422" s="69"/>
      <c r="D422" s="70"/>
      <c r="G422" s="57"/>
      <c r="H422" s="57"/>
    </row>
    <row r="423" spans="1:8" x14ac:dyDescent="0.25">
      <c r="A423" s="33">
        <v>160</v>
      </c>
      <c r="C423" s="69"/>
      <c r="D423" s="70"/>
      <c r="G423" s="57"/>
      <c r="H423" s="57"/>
    </row>
    <row r="424" spans="1:8" x14ac:dyDescent="0.25">
      <c r="A424" s="33">
        <v>161</v>
      </c>
      <c r="C424" s="69"/>
      <c r="D424" s="70"/>
      <c r="G424" s="57"/>
      <c r="H424" s="57"/>
    </row>
    <row r="425" spans="1:8" x14ac:dyDescent="0.25">
      <c r="A425" s="33">
        <v>162</v>
      </c>
      <c r="C425" s="69"/>
      <c r="D425" s="70"/>
      <c r="G425" s="57"/>
      <c r="H425" s="57"/>
    </row>
    <row r="426" spans="1:8" x14ac:dyDescent="0.25">
      <c r="A426" s="33">
        <v>163</v>
      </c>
      <c r="B426" s="41"/>
      <c r="C426" s="69"/>
      <c r="D426" s="72"/>
      <c r="E426" s="41"/>
      <c r="G426" s="57"/>
      <c r="H426" s="57"/>
    </row>
    <row r="427" spans="1:8" x14ac:dyDescent="0.25">
      <c r="A427" s="33">
        <v>164</v>
      </c>
      <c r="C427" s="73"/>
      <c r="D427" s="70"/>
      <c r="G427" s="57"/>
      <c r="H427" s="57"/>
    </row>
    <row r="428" spans="1:8" x14ac:dyDescent="0.25">
      <c r="A428" s="33">
        <v>165</v>
      </c>
      <c r="C428" s="69"/>
      <c r="D428" s="70"/>
      <c r="G428" s="57"/>
      <c r="H428" s="57"/>
    </row>
    <row r="429" spans="1:8" x14ac:dyDescent="0.25">
      <c r="A429" s="33">
        <v>166</v>
      </c>
      <c r="C429" s="69"/>
      <c r="D429" s="70"/>
      <c r="G429" s="57"/>
      <c r="H429" s="57"/>
    </row>
    <row r="430" spans="1:8" x14ac:dyDescent="0.25">
      <c r="A430" s="33">
        <v>167</v>
      </c>
      <c r="C430" s="69"/>
      <c r="D430" s="70"/>
      <c r="G430" s="57"/>
      <c r="H430" s="57"/>
    </row>
    <row r="431" spans="1:8" x14ac:dyDescent="0.25">
      <c r="A431" s="33">
        <v>168</v>
      </c>
      <c r="C431" s="69"/>
      <c r="D431" s="70"/>
      <c r="G431" s="57"/>
      <c r="H431" s="57"/>
    </row>
    <row r="432" spans="1:8" x14ac:dyDescent="0.25">
      <c r="A432" s="33">
        <v>169</v>
      </c>
      <c r="C432" s="69"/>
      <c r="D432" s="70"/>
      <c r="G432" s="57"/>
      <c r="H432" s="57"/>
    </row>
    <row r="433" spans="1:8" x14ac:dyDescent="0.25">
      <c r="A433" s="33">
        <v>170</v>
      </c>
      <c r="C433" s="69"/>
      <c r="D433" s="70"/>
      <c r="G433" s="57"/>
      <c r="H433" s="57"/>
    </row>
    <row r="434" spans="1:8" x14ac:dyDescent="0.25">
      <c r="A434" s="33">
        <v>171</v>
      </c>
      <c r="C434" s="69"/>
      <c r="D434" s="70"/>
      <c r="G434" s="57"/>
      <c r="H434" s="57"/>
    </row>
    <row r="435" spans="1:8" x14ac:dyDescent="0.25">
      <c r="A435" s="33">
        <v>172</v>
      </c>
      <c r="C435" s="69"/>
      <c r="D435" s="70"/>
      <c r="G435" s="57"/>
      <c r="H435" s="57"/>
    </row>
    <row r="436" spans="1:8" x14ac:dyDescent="0.25">
      <c r="A436" s="33">
        <v>173</v>
      </c>
      <c r="C436" s="69"/>
      <c r="D436" s="70"/>
      <c r="G436" s="57"/>
      <c r="H436" s="57"/>
    </row>
    <row r="437" spans="1:8" x14ac:dyDescent="0.25">
      <c r="A437" s="33">
        <v>174</v>
      </c>
      <c r="C437" s="69"/>
      <c r="D437" s="70"/>
      <c r="G437" s="57"/>
      <c r="H437" s="57"/>
    </row>
    <row r="438" spans="1:8" x14ac:dyDescent="0.25">
      <c r="A438" s="33">
        <v>175</v>
      </c>
      <c r="C438" s="69"/>
      <c r="D438" s="70"/>
      <c r="G438" s="57"/>
      <c r="H438" s="57"/>
    </row>
    <row r="439" spans="1:8" x14ac:dyDescent="0.25">
      <c r="A439" s="33">
        <v>176</v>
      </c>
      <c r="C439" s="69"/>
      <c r="D439" s="70"/>
      <c r="G439" s="57"/>
      <c r="H439" s="57"/>
    </row>
    <row r="440" spans="1:8" x14ac:dyDescent="0.25">
      <c r="A440" s="33">
        <v>177</v>
      </c>
      <c r="C440" s="69"/>
      <c r="D440" s="70"/>
      <c r="G440" s="57"/>
      <c r="H440" s="57"/>
    </row>
    <row r="441" spans="1:8" x14ac:dyDescent="0.25">
      <c r="A441" s="33">
        <v>178</v>
      </c>
      <c r="C441" s="69"/>
      <c r="D441" s="70"/>
      <c r="G441" s="57"/>
      <c r="H441" s="57"/>
    </row>
    <row r="442" spans="1:8" x14ac:dyDescent="0.25">
      <c r="A442" s="33">
        <v>179</v>
      </c>
      <c r="C442" s="69"/>
      <c r="D442" s="70"/>
      <c r="G442" s="57"/>
      <c r="H442" s="57"/>
    </row>
    <row r="443" spans="1:8" x14ac:dyDescent="0.25">
      <c r="A443" s="33">
        <v>180</v>
      </c>
      <c r="C443" s="69"/>
      <c r="D443" s="70"/>
      <c r="G443" s="57"/>
      <c r="H443" s="57"/>
    </row>
    <row r="444" spans="1:8" x14ac:dyDescent="0.25">
      <c r="A444" s="33">
        <v>181</v>
      </c>
      <c r="C444" s="69"/>
      <c r="D444" s="70"/>
      <c r="G444" s="57"/>
      <c r="H444" s="57"/>
    </row>
    <row r="445" spans="1:8" x14ac:dyDescent="0.25">
      <c r="A445" s="33">
        <v>182</v>
      </c>
      <c r="C445" s="69"/>
      <c r="D445" s="70"/>
      <c r="G445" s="57"/>
      <c r="H445" s="57"/>
    </row>
    <row r="446" spans="1:8" x14ac:dyDescent="0.25">
      <c r="A446" s="33">
        <v>183</v>
      </c>
      <c r="C446" s="69"/>
      <c r="D446" s="70"/>
      <c r="G446" s="57"/>
      <c r="H446" s="57"/>
    </row>
    <row r="447" spans="1:8" x14ac:dyDescent="0.25">
      <c r="A447" s="33">
        <v>184</v>
      </c>
      <c r="C447" s="69"/>
      <c r="D447" s="70"/>
      <c r="G447" s="57"/>
      <c r="H447" s="57"/>
    </row>
    <row r="448" spans="1:8" x14ac:dyDescent="0.25">
      <c r="A448" s="33">
        <v>185</v>
      </c>
      <c r="C448" s="69"/>
      <c r="D448" s="70"/>
      <c r="G448" s="57"/>
      <c r="H448" s="57"/>
    </row>
    <row r="449" spans="1:8" x14ac:dyDescent="0.25">
      <c r="A449" s="33">
        <v>186</v>
      </c>
      <c r="C449" s="69"/>
      <c r="D449" s="70"/>
      <c r="G449" s="57"/>
      <c r="H449" s="57"/>
    </row>
    <row r="450" spans="1:8" x14ac:dyDescent="0.25">
      <c r="A450" s="33">
        <v>187</v>
      </c>
      <c r="C450" s="69"/>
      <c r="D450" s="70"/>
      <c r="G450" s="57"/>
      <c r="H450" s="57"/>
    </row>
    <row r="451" spans="1:8" x14ac:dyDescent="0.25">
      <c r="A451" s="33">
        <v>188</v>
      </c>
      <c r="C451" s="69"/>
      <c r="D451" s="70"/>
      <c r="G451" s="57"/>
      <c r="H451" s="57"/>
    </row>
    <row r="452" spans="1:8" x14ac:dyDescent="0.25">
      <c r="A452" s="33">
        <v>189</v>
      </c>
      <c r="C452" s="69"/>
      <c r="D452" s="70"/>
      <c r="G452" s="57"/>
      <c r="H452" s="57"/>
    </row>
    <row r="453" spans="1:8" x14ac:dyDescent="0.25">
      <c r="A453" s="33">
        <v>190</v>
      </c>
      <c r="C453" s="69"/>
      <c r="D453" s="70"/>
      <c r="G453" s="57"/>
      <c r="H453" s="57"/>
    </row>
    <row r="454" spans="1:8" x14ac:dyDescent="0.25">
      <c r="A454" s="33">
        <v>191</v>
      </c>
      <c r="C454" s="69"/>
      <c r="D454" s="70"/>
      <c r="G454" s="57"/>
      <c r="H454" s="57"/>
    </row>
    <row r="455" spans="1:8" x14ac:dyDescent="0.25">
      <c r="A455" s="33">
        <v>192</v>
      </c>
      <c r="C455" s="69"/>
      <c r="D455" s="70"/>
      <c r="G455" s="57"/>
      <c r="H455" s="57"/>
    </row>
    <row r="456" spans="1:8" x14ac:dyDescent="0.25">
      <c r="A456" s="33">
        <v>193</v>
      </c>
      <c r="C456" s="69"/>
      <c r="D456" s="70"/>
      <c r="G456" s="57"/>
      <c r="H456" s="57"/>
    </row>
    <row r="457" spans="1:8" x14ac:dyDescent="0.25">
      <c r="A457" s="33">
        <v>194</v>
      </c>
      <c r="C457" s="69"/>
      <c r="D457" s="70"/>
      <c r="G457" s="57"/>
      <c r="H457" s="57"/>
    </row>
    <row r="458" spans="1:8" x14ac:dyDescent="0.25">
      <c r="A458" s="33">
        <v>195</v>
      </c>
      <c r="C458" s="69"/>
      <c r="D458" s="70"/>
      <c r="G458" s="57"/>
      <c r="H458" s="57"/>
    </row>
    <row r="459" spans="1:8" x14ac:dyDescent="0.25">
      <c r="A459" s="33">
        <v>196</v>
      </c>
      <c r="C459" s="69"/>
      <c r="D459" s="70"/>
      <c r="G459" s="57"/>
      <c r="H459" s="57"/>
    </row>
    <row r="460" spans="1:8" x14ac:dyDescent="0.25">
      <c r="A460" s="33">
        <v>197</v>
      </c>
      <c r="C460" s="69"/>
      <c r="D460" s="70"/>
      <c r="G460" s="57"/>
      <c r="H460" s="57"/>
    </row>
    <row r="461" spans="1:8" x14ac:dyDescent="0.25">
      <c r="A461" s="33">
        <v>198</v>
      </c>
      <c r="C461" s="69"/>
      <c r="D461" s="70"/>
      <c r="G461" s="57"/>
      <c r="H461" s="57"/>
    </row>
    <row r="462" spans="1:8" x14ac:dyDescent="0.25">
      <c r="A462" s="33">
        <v>199</v>
      </c>
      <c r="C462" s="69"/>
      <c r="D462" s="70"/>
      <c r="G462" s="57"/>
      <c r="H462" s="57"/>
    </row>
    <row r="463" spans="1:8" x14ac:dyDescent="0.25">
      <c r="A463" s="33">
        <v>200</v>
      </c>
      <c r="C463" s="69"/>
      <c r="D463" s="70"/>
      <c r="G463" s="57"/>
      <c r="H463" s="57"/>
    </row>
    <row r="464" spans="1:8" x14ac:dyDescent="0.25">
      <c r="A464" s="33">
        <v>201</v>
      </c>
      <c r="C464" s="69"/>
      <c r="D464" s="70"/>
      <c r="G464" s="57"/>
      <c r="H464" s="57"/>
    </row>
    <row r="465" spans="1:8" x14ac:dyDescent="0.25">
      <c r="A465" s="33">
        <v>202</v>
      </c>
      <c r="C465" s="69"/>
      <c r="D465" s="70"/>
      <c r="G465" s="57"/>
      <c r="H465" s="57"/>
    </row>
    <row r="466" spans="1:8" x14ac:dyDescent="0.25">
      <c r="A466" s="33">
        <v>203</v>
      </c>
      <c r="C466" s="69"/>
      <c r="D466" s="70"/>
      <c r="G466" s="57"/>
      <c r="H466" s="57"/>
    </row>
    <row r="467" spans="1:8" x14ac:dyDescent="0.25">
      <c r="A467" s="33">
        <v>204</v>
      </c>
      <c r="C467" s="69"/>
      <c r="D467" s="70"/>
      <c r="G467" s="57"/>
      <c r="H467" s="57"/>
    </row>
    <row r="468" spans="1:8" x14ac:dyDescent="0.25">
      <c r="A468" s="40">
        <v>205</v>
      </c>
      <c r="B468" s="36"/>
      <c r="C468" s="74"/>
      <c r="D468" s="75"/>
      <c r="G468" s="57"/>
      <c r="H468" s="57"/>
    </row>
    <row r="469" spans="1:8" x14ac:dyDescent="0.25">
      <c r="G469" s="57"/>
      <c r="H469" s="57"/>
    </row>
    <row r="470" spans="1:8" x14ac:dyDescent="0.25">
      <c r="G470" s="57"/>
      <c r="H470" s="57"/>
    </row>
    <row r="471" spans="1:8" x14ac:dyDescent="0.25">
      <c r="G471" s="57"/>
      <c r="H471" s="57"/>
    </row>
    <row r="472" spans="1:8" x14ac:dyDescent="0.25">
      <c r="G472" s="57"/>
      <c r="H472" s="57"/>
    </row>
    <row r="473" spans="1:8" x14ac:dyDescent="0.25">
      <c r="G473" s="57"/>
      <c r="H473" s="57"/>
    </row>
    <row r="474" spans="1:8" x14ac:dyDescent="0.25">
      <c r="G474" s="57"/>
      <c r="H474" s="57"/>
    </row>
    <row r="475" spans="1:8" x14ac:dyDescent="0.25">
      <c r="G475" s="57"/>
      <c r="H475" s="57"/>
    </row>
    <row r="476" spans="1:8" x14ac:dyDescent="0.25">
      <c r="G476" s="57"/>
      <c r="H476" s="57"/>
    </row>
    <row r="477" spans="1:8" x14ac:dyDescent="0.25">
      <c r="G477" s="57"/>
      <c r="H477" s="57"/>
    </row>
    <row r="478" spans="1:8" x14ac:dyDescent="0.25">
      <c r="G478" s="57"/>
      <c r="H478" s="57"/>
    </row>
    <row r="479" spans="1:8" x14ac:dyDescent="0.25">
      <c r="G479" s="57"/>
      <c r="H479" s="57"/>
    </row>
    <row r="480" spans="1:8" x14ac:dyDescent="0.25">
      <c r="G480" s="57"/>
      <c r="H480" s="57"/>
    </row>
    <row r="481" spans="7:8" x14ac:dyDescent="0.25">
      <c r="G481" s="57"/>
      <c r="H481" s="57"/>
    </row>
    <row r="482" spans="7:8" x14ac:dyDescent="0.25">
      <c r="G482" s="57"/>
      <c r="H482" s="57"/>
    </row>
    <row r="483" spans="7:8" x14ac:dyDescent="0.25">
      <c r="G483" s="57"/>
      <c r="H483" s="57"/>
    </row>
    <row r="484" spans="7:8" x14ac:dyDescent="0.25">
      <c r="G484" s="57"/>
      <c r="H484" s="57"/>
    </row>
    <row r="485" spans="7:8" x14ac:dyDescent="0.25">
      <c r="G485" s="57"/>
      <c r="H485" s="57"/>
    </row>
    <row r="486" spans="7:8" x14ac:dyDescent="0.25">
      <c r="G486" s="57"/>
      <c r="H486" s="57"/>
    </row>
    <row r="487" spans="7:8" x14ac:dyDescent="0.25">
      <c r="G487" s="57"/>
      <c r="H487" s="57"/>
    </row>
    <row r="488" spans="7:8" x14ac:dyDescent="0.25">
      <c r="G488" s="57"/>
      <c r="H488" s="57"/>
    </row>
    <row r="489" spans="7:8" x14ac:dyDescent="0.25">
      <c r="G489" s="57"/>
      <c r="H489" s="57"/>
    </row>
    <row r="490" spans="7:8" x14ac:dyDescent="0.25">
      <c r="G490" s="57"/>
      <c r="H490" s="57"/>
    </row>
    <row r="491" spans="7:8" x14ac:dyDescent="0.25">
      <c r="G491" s="57"/>
      <c r="H491" s="57"/>
    </row>
    <row r="492" spans="7:8" x14ac:dyDescent="0.25">
      <c r="G492" s="57"/>
      <c r="H492" s="57"/>
    </row>
    <row r="493" spans="7:8" x14ac:dyDescent="0.25">
      <c r="G493" s="57"/>
      <c r="H493" s="57"/>
    </row>
    <row r="494" spans="7:8" x14ac:dyDescent="0.25">
      <c r="G494" s="57"/>
      <c r="H494" s="57"/>
    </row>
    <row r="495" spans="7:8" x14ac:dyDescent="0.25">
      <c r="G495" s="57"/>
      <c r="H495" s="57"/>
    </row>
    <row r="496" spans="7:8" x14ac:dyDescent="0.25">
      <c r="G496" s="57"/>
      <c r="H496" s="57"/>
    </row>
    <row r="497" spans="7:8" x14ac:dyDescent="0.25">
      <c r="G497" s="57"/>
      <c r="H497" s="57"/>
    </row>
    <row r="498" spans="7:8" x14ac:dyDescent="0.25">
      <c r="G498" s="57"/>
      <c r="H498" s="57"/>
    </row>
    <row r="499" spans="7:8" x14ac:dyDescent="0.25">
      <c r="G499" s="57"/>
      <c r="H499" s="57"/>
    </row>
    <row r="500" spans="7:8" x14ac:dyDescent="0.25">
      <c r="G500" s="57"/>
      <c r="H500" s="57"/>
    </row>
    <row r="501" spans="7:8" x14ac:dyDescent="0.25">
      <c r="G501" s="57"/>
      <c r="H501" s="57"/>
    </row>
    <row r="502" spans="7:8" x14ac:dyDescent="0.25">
      <c r="G502" s="57"/>
      <c r="H502" s="57"/>
    </row>
    <row r="503" spans="7:8" x14ac:dyDescent="0.25">
      <c r="G503" s="57"/>
      <c r="H503" s="57"/>
    </row>
    <row r="504" spans="7:8" x14ac:dyDescent="0.25">
      <c r="G504" s="57"/>
      <c r="H504" s="57"/>
    </row>
    <row r="505" spans="7:8" x14ac:dyDescent="0.25">
      <c r="G505" s="57"/>
    </row>
    <row r="506" spans="7:8" x14ac:dyDescent="0.25">
      <c r="G506" s="57"/>
    </row>
    <row r="507" spans="7:8" x14ac:dyDescent="0.25">
      <c r="G507" s="57"/>
    </row>
    <row r="508" spans="7:8" x14ac:dyDescent="0.25">
      <c r="G508" s="57"/>
    </row>
    <row r="509" spans="7:8" x14ac:dyDescent="0.25">
      <c r="G509" s="57"/>
    </row>
    <row r="510" spans="7:8" x14ac:dyDescent="0.25">
      <c r="G510" s="57"/>
    </row>
    <row r="511" spans="7:8" x14ac:dyDescent="0.25">
      <c r="G511" s="57"/>
    </row>
    <row r="512" spans="7:8" x14ac:dyDescent="0.25">
      <c r="G512" s="57"/>
    </row>
    <row r="513" spans="7:7" x14ac:dyDescent="0.25">
      <c r="G513" s="57"/>
    </row>
    <row r="514" spans="7:7" x14ac:dyDescent="0.25">
      <c r="G514" s="57"/>
    </row>
    <row r="515" spans="7:7" x14ac:dyDescent="0.25">
      <c r="G515" s="57"/>
    </row>
    <row r="516" spans="7:7" x14ac:dyDescent="0.25">
      <c r="G516" s="57"/>
    </row>
    <row r="517" spans="7:7" x14ac:dyDescent="0.25">
      <c r="G517" s="57"/>
    </row>
    <row r="518" spans="7:7" x14ac:dyDescent="0.25">
      <c r="G518" s="57"/>
    </row>
    <row r="519" spans="7:7" x14ac:dyDescent="0.25">
      <c r="G519" s="57"/>
    </row>
    <row r="520" spans="7:7" x14ac:dyDescent="0.25">
      <c r="G520" s="57"/>
    </row>
    <row r="521" spans="7:7" x14ac:dyDescent="0.25">
      <c r="G521" s="57"/>
    </row>
    <row r="522" spans="7:7" x14ac:dyDescent="0.25">
      <c r="G522" s="57"/>
    </row>
    <row r="523" spans="7:7" x14ac:dyDescent="0.25">
      <c r="G523" s="57"/>
    </row>
    <row r="524" spans="7:7" x14ac:dyDescent="0.25">
      <c r="G524" s="57"/>
    </row>
    <row r="525" spans="7:7" x14ac:dyDescent="0.25">
      <c r="G525" s="57"/>
    </row>
    <row r="526" spans="7:7" x14ac:dyDescent="0.25">
      <c r="G526" s="57"/>
    </row>
    <row r="527" spans="7:7" x14ac:dyDescent="0.25">
      <c r="G527" s="57"/>
    </row>
    <row r="528" spans="7:7" x14ac:dyDescent="0.25">
      <c r="G528" s="57"/>
    </row>
    <row r="529" spans="7:7" x14ac:dyDescent="0.25">
      <c r="G529" s="57"/>
    </row>
    <row r="530" spans="7:7" x14ac:dyDescent="0.25">
      <c r="G530" s="57"/>
    </row>
    <row r="531" spans="7:7" x14ac:dyDescent="0.25">
      <c r="G531" s="57"/>
    </row>
    <row r="532" spans="7:7" x14ac:dyDescent="0.25">
      <c r="G532" s="57"/>
    </row>
    <row r="533" spans="7:7" x14ac:dyDescent="0.25">
      <c r="G533" s="57"/>
    </row>
    <row r="534" spans="7:7" x14ac:dyDescent="0.25">
      <c r="G534" s="57"/>
    </row>
    <row r="535" spans="7:7" x14ac:dyDescent="0.25">
      <c r="G535" s="57"/>
    </row>
    <row r="536" spans="7:7" x14ac:dyDescent="0.25">
      <c r="G536" s="57"/>
    </row>
    <row r="537" spans="7:7" x14ac:dyDescent="0.25">
      <c r="G537" s="57"/>
    </row>
    <row r="538" spans="7:7" x14ac:dyDescent="0.25">
      <c r="G538" s="57"/>
    </row>
    <row r="539" spans="7:7" x14ac:dyDescent="0.25">
      <c r="G539" s="57"/>
    </row>
    <row r="540" spans="7:7" x14ac:dyDescent="0.25">
      <c r="G540" s="57"/>
    </row>
    <row r="541" spans="7:7" x14ac:dyDescent="0.25">
      <c r="G541" s="57"/>
    </row>
    <row r="542" spans="7:7" x14ac:dyDescent="0.25">
      <c r="G542" s="57"/>
    </row>
    <row r="543" spans="7:7" x14ac:dyDescent="0.25">
      <c r="G543" s="57"/>
    </row>
    <row r="544" spans="7:7" x14ac:dyDescent="0.25">
      <c r="G544" s="57"/>
    </row>
    <row r="545" spans="7:7" x14ac:dyDescent="0.25">
      <c r="G545" s="57"/>
    </row>
    <row r="546" spans="7:7" x14ac:dyDescent="0.25">
      <c r="G546" s="57"/>
    </row>
    <row r="547" spans="7:7" x14ac:dyDescent="0.25">
      <c r="G547" s="57"/>
    </row>
    <row r="548" spans="7:7" x14ac:dyDescent="0.25">
      <c r="G548" s="57"/>
    </row>
    <row r="549" spans="7:7" x14ac:dyDescent="0.25">
      <c r="G549" s="57"/>
    </row>
    <row r="550" spans="7:7" x14ac:dyDescent="0.25">
      <c r="G550" s="57"/>
    </row>
    <row r="551" spans="7:7" x14ac:dyDescent="0.25">
      <c r="G551" s="57"/>
    </row>
    <row r="552" spans="7:7" x14ac:dyDescent="0.25">
      <c r="G552" s="57"/>
    </row>
    <row r="553" spans="7:7" x14ac:dyDescent="0.25">
      <c r="G553" s="57"/>
    </row>
    <row r="554" spans="7:7" x14ac:dyDescent="0.25">
      <c r="G554" s="57"/>
    </row>
    <row r="555" spans="7:7" x14ac:dyDescent="0.25">
      <c r="G555" s="57"/>
    </row>
    <row r="556" spans="7:7" x14ac:dyDescent="0.25">
      <c r="G556" s="57"/>
    </row>
    <row r="557" spans="7:7" x14ac:dyDescent="0.25">
      <c r="G557" s="57"/>
    </row>
    <row r="558" spans="7:7" x14ac:dyDescent="0.25">
      <c r="G558" s="57"/>
    </row>
    <row r="559" spans="7:7" x14ac:dyDescent="0.25">
      <c r="G559" s="57"/>
    </row>
    <row r="560" spans="7:7" x14ac:dyDescent="0.25">
      <c r="G560" s="57"/>
    </row>
    <row r="561" spans="7:7" x14ac:dyDescent="0.25">
      <c r="G561" s="57"/>
    </row>
    <row r="562" spans="7:7" x14ac:dyDescent="0.25">
      <c r="G562" s="57"/>
    </row>
    <row r="563" spans="7:7" x14ac:dyDescent="0.25">
      <c r="G563" s="57"/>
    </row>
    <row r="564" spans="7:7" x14ac:dyDescent="0.25">
      <c r="G564" s="57"/>
    </row>
    <row r="565" spans="7:7" x14ac:dyDescent="0.25">
      <c r="G565" s="57"/>
    </row>
    <row r="566" spans="7:7" x14ac:dyDescent="0.25">
      <c r="G566" s="57"/>
    </row>
    <row r="567" spans="7:7" x14ac:dyDescent="0.25">
      <c r="G567" s="57"/>
    </row>
    <row r="568" spans="7:7" x14ac:dyDescent="0.25">
      <c r="G568" s="57"/>
    </row>
    <row r="569" spans="7:7" x14ac:dyDescent="0.25">
      <c r="G569" s="57"/>
    </row>
    <row r="570" spans="7:7" x14ac:dyDescent="0.25">
      <c r="G570" s="57"/>
    </row>
    <row r="571" spans="7:7" x14ac:dyDescent="0.25">
      <c r="G571" s="57"/>
    </row>
    <row r="572" spans="7:7" x14ac:dyDescent="0.25">
      <c r="G572" s="57"/>
    </row>
    <row r="573" spans="7:7" x14ac:dyDescent="0.25">
      <c r="G573" s="57"/>
    </row>
    <row r="574" spans="7:7" x14ac:dyDescent="0.25">
      <c r="G574" s="57"/>
    </row>
    <row r="575" spans="7:7" x14ac:dyDescent="0.25">
      <c r="G575" s="57"/>
    </row>
    <row r="576" spans="7:7" x14ac:dyDescent="0.25">
      <c r="G576" s="57"/>
    </row>
    <row r="577" spans="7:7" x14ac:dyDescent="0.25">
      <c r="G577" s="57"/>
    </row>
    <row r="578" spans="7:7" x14ac:dyDescent="0.25">
      <c r="G578" s="57"/>
    </row>
    <row r="579" spans="7:7" x14ac:dyDescent="0.25">
      <c r="G579" s="57"/>
    </row>
    <row r="580" spans="7:7" x14ac:dyDescent="0.25">
      <c r="G580" s="57"/>
    </row>
    <row r="581" spans="7:7" x14ac:dyDescent="0.25">
      <c r="G581" s="57"/>
    </row>
    <row r="582" spans="7:7" x14ac:dyDescent="0.25">
      <c r="G582" s="57"/>
    </row>
    <row r="583" spans="7:7" x14ac:dyDescent="0.25">
      <c r="G583" s="57"/>
    </row>
    <row r="584" spans="7:7" x14ac:dyDescent="0.25">
      <c r="G584" s="57"/>
    </row>
    <row r="585" spans="7:7" x14ac:dyDescent="0.25">
      <c r="G585" s="57"/>
    </row>
    <row r="586" spans="7:7" x14ac:dyDescent="0.25">
      <c r="G586" s="57"/>
    </row>
    <row r="587" spans="7:7" x14ac:dyDescent="0.25">
      <c r="G587" s="57"/>
    </row>
    <row r="588" spans="7:7" x14ac:dyDescent="0.25">
      <c r="G588" s="57"/>
    </row>
    <row r="589" spans="7:7" x14ac:dyDescent="0.25">
      <c r="G589" s="57"/>
    </row>
    <row r="590" spans="7:7" x14ac:dyDescent="0.25">
      <c r="G590" s="57"/>
    </row>
    <row r="591" spans="7:7" x14ac:dyDescent="0.25">
      <c r="G591" s="57"/>
    </row>
    <row r="592" spans="7:7" x14ac:dyDescent="0.25">
      <c r="G592" s="57"/>
    </row>
    <row r="593" spans="7:7" x14ac:dyDescent="0.25">
      <c r="G593" s="57"/>
    </row>
    <row r="594" spans="7:7" x14ac:dyDescent="0.25">
      <c r="G594" s="57"/>
    </row>
    <row r="595" spans="7:7" x14ac:dyDescent="0.25">
      <c r="G595" s="57"/>
    </row>
    <row r="596" spans="7:7" x14ac:dyDescent="0.25">
      <c r="G596" s="57"/>
    </row>
    <row r="597" spans="7:7" x14ac:dyDescent="0.25">
      <c r="G597" s="57"/>
    </row>
    <row r="598" spans="7:7" x14ac:dyDescent="0.25">
      <c r="G598" s="57"/>
    </row>
    <row r="599" spans="7:7" x14ac:dyDescent="0.25">
      <c r="G599" s="57"/>
    </row>
    <row r="600" spans="7:7" x14ac:dyDescent="0.25">
      <c r="G600" s="57"/>
    </row>
    <row r="601" spans="7:7" x14ac:dyDescent="0.25">
      <c r="G601" s="57"/>
    </row>
    <row r="602" spans="7:7" x14ac:dyDescent="0.25">
      <c r="G602" s="57"/>
    </row>
    <row r="603" spans="7:7" x14ac:dyDescent="0.25">
      <c r="G603" s="57"/>
    </row>
    <row r="604" spans="7:7" x14ac:dyDescent="0.25">
      <c r="G604" s="57"/>
    </row>
    <row r="605" spans="7:7" x14ac:dyDescent="0.25">
      <c r="G605" s="57"/>
    </row>
    <row r="606" spans="7:7" x14ac:dyDescent="0.25">
      <c r="G606" s="57"/>
    </row>
    <row r="607" spans="7:7" x14ac:dyDescent="0.25">
      <c r="G607" s="57"/>
    </row>
    <row r="608" spans="7:7" x14ac:dyDescent="0.25">
      <c r="G608" s="57"/>
    </row>
    <row r="609" spans="7:7" x14ac:dyDescent="0.25">
      <c r="G609" s="57"/>
    </row>
    <row r="610" spans="7:7" x14ac:dyDescent="0.25">
      <c r="G610" s="57"/>
    </row>
    <row r="611" spans="7:7" x14ac:dyDescent="0.25">
      <c r="G611" s="57"/>
    </row>
    <row r="612" spans="7:7" x14ac:dyDescent="0.25">
      <c r="G612" s="57"/>
    </row>
    <row r="613" spans="7:7" x14ac:dyDescent="0.25">
      <c r="G613" s="57"/>
    </row>
    <row r="614" spans="7:7" x14ac:dyDescent="0.25">
      <c r="G614" s="57"/>
    </row>
    <row r="615" spans="7:7" x14ac:dyDescent="0.25">
      <c r="G615" s="57"/>
    </row>
    <row r="616" spans="7:7" x14ac:dyDescent="0.25">
      <c r="G616" s="57"/>
    </row>
    <row r="617" spans="7:7" x14ac:dyDescent="0.25">
      <c r="G617" s="57"/>
    </row>
    <row r="618" spans="7:7" x14ac:dyDescent="0.25">
      <c r="G618" s="57"/>
    </row>
    <row r="619" spans="7:7" x14ac:dyDescent="0.25">
      <c r="G619" s="57"/>
    </row>
    <row r="620" spans="7:7" x14ac:dyDescent="0.25">
      <c r="G620" s="57"/>
    </row>
    <row r="621" spans="7:7" x14ac:dyDescent="0.25">
      <c r="G621" s="57"/>
    </row>
    <row r="622" spans="7:7" x14ac:dyDescent="0.25">
      <c r="G622" s="57"/>
    </row>
    <row r="623" spans="7:7" x14ac:dyDescent="0.25">
      <c r="G623" s="57"/>
    </row>
    <row r="624" spans="7:7" x14ac:dyDescent="0.25">
      <c r="G624" s="57"/>
    </row>
    <row r="625" spans="7:7" x14ac:dyDescent="0.25">
      <c r="G625" s="57"/>
    </row>
    <row r="626" spans="7:7" x14ac:dyDescent="0.25">
      <c r="G626" s="57"/>
    </row>
    <row r="627" spans="7:7" x14ac:dyDescent="0.25">
      <c r="G627" s="57"/>
    </row>
    <row r="628" spans="7:7" x14ac:dyDescent="0.25">
      <c r="G628" s="57"/>
    </row>
    <row r="629" spans="7:7" x14ac:dyDescent="0.25">
      <c r="G629" s="57"/>
    </row>
    <row r="630" spans="7:7" x14ac:dyDescent="0.25">
      <c r="G630" s="57"/>
    </row>
    <row r="631" spans="7:7" x14ac:dyDescent="0.25">
      <c r="G631" s="57"/>
    </row>
    <row r="632" spans="7:7" x14ac:dyDescent="0.25">
      <c r="G632" s="57"/>
    </row>
    <row r="633" spans="7:7" x14ac:dyDescent="0.25">
      <c r="G633" s="57"/>
    </row>
    <row r="634" spans="7:7" x14ac:dyDescent="0.25">
      <c r="G634" s="57"/>
    </row>
    <row r="635" spans="7:7" x14ac:dyDescent="0.25">
      <c r="G635" s="57"/>
    </row>
    <row r="636" spans="7:7" x14ac:dyDescent="0.25">
      <c r="G636" s="57"/>
    </row>
    <row r="637" spans="7:7" x14ac:dyDescent="0.25">
      <c r="G637" s="57"/>
    </row>
    <row r="638" spans="7:7" x14ac:dyDescent="0.25">
      <c r="G638" s="57"/>
    </row>
    <row r="639" spans="7:7" x14ac:dyDescent="0.25">
      <c r="G639" s="57"/>
    </row>
    <row r="640" spans="7:7" x14ac:dyDescent="0.25">
      <c r="G640" s="57"/>
    </row>
    <row r="641" spans="7:7" x14ac:dyDescent="0.25">
      <c r="G641" s="57"/>
    </row>
    <row r="642" spans="7:7" x14ac:dyDescent="0.25">
      <c r="G642" s="57"/>
    </row>
    <row r="643" spans="7:7" x14ac:dyDescent="0.25">
      <c r="G643" s="57"/>
    </row>
    <row r="644" spans="7:7" x14ac:dyDescent="0.25">
      <c r="G644" s="57"/>
    </row>
    <row r="645" spans="7:7" x14ac:dyDescent="0.25">
      <c r="G645" s="57"/>
    </row>
    <row r="646" spans="7:7" x14ac:dyDescent="0.25">
      <c r="G646" s="57"/>
    </row>
    <row r="647" spans="7:7" x14ac:dyDescent="0.25">
      <c r="G647" s="57"/>
    </row>
    <row r="648" spans="7:7" x14ac:dyDescent="0.25">
      <c r="G648" s="57"/>
    </row>
    <row r="649" spans="7:7" x14ac:dyDescent="0.25">
      <c r="G649" s="57"/>
    </row>
    <row r="650" spans="7:7" x14ac:dyDescent="0.25">
      <c r="G650" s="57"/>
    </row>
    <row r="651" spans="7:7" x14ac:dyDescent="0.25">
      <c r="G651" s="57"/>
    </row>
    <row r="652" spans="7:7" x14ac:dyDescent="0.25">
      <c r="G652" s="57"/>
    </row>
    <row r="653" spans="7:7" x14ac:dyDescent="0.25">
      <c r="G653" s="57"/>
    </row>
    <row r="654" spans="7:7" x14ac:dyDescent="0.25">
      <c r="G654" s="57"/>
    </row>
    <row r="655" spans="7:7" x14ac:dyDescent="0.25">
      <c r="G655" s="57"/>
    </row>
    <row r="656" spans="7:7" x14ac:dyDescent="0.25">
      <c r="G656" s="57"/>
    </row>
    <row r="657" spans="7:7" x14ac:dyDescent="0.25">
      <c r="G657" s="57"/>
    </row>
    <row r="658" spans="7:7" x14ac:dyDescent="0.25">
      <c r="G658" s="57"/>
    </row>
    <row r="659" spans="7:7" x14ac:dyDescent="0.25">
      <c r="G659" s="57"/>
    </row>
    <row r="660" spans="7:7" x14ac:dyDescent="0.25">
      <c r="G660" s="57"/>
    </row>
    <row r="661" spans="7:7" x14ac:dyDescent="0.25">
      <c r="G661" s="57"/>
    </row>
    <row r="662" spans="7:7" x14ac:dyDescent="0.25">
      <c r="G662" s="57"/>
    </row>
    <row r="663" spans="7:7" x14ac:dyDescent="0.25">
      <c r="G663" s="57"/>
    </row>
    <row r="664" spans="7:7" x14ac:dyDescent="0.25">
      <c r="G664" s="57"/>
    </row>
    <row r="665" spans="7:7" x14ac:dyDescent="0.25">
      <c r="G665" s="57"/>
    </row>
    <row r="666" spans="7:7" x14ac:dyDescent="0.25">
      <c r="G666" s="57"/>
    </row>
    <row r="667" spans="7:7" x14ac:dyDescent="0.25">
      <c r="G667" s="57"/>
    </row>
    <row r="668" spans="7:7" x14ac:dyDescent="0.25">
      <c r="G668" s="57"/>
    </row>
    <row r="669" spans="7:7" x14ac:dyDescent="0.25">
      <c r="G669" s="57"/>
    </row>
    <row r="670" spans="7:7" x14ac:dyDescent="0.25">
      <c r="G670" s="57"/>
    </row>
    <row r="671" spans="7:7" x14ac:dyDescent="0.25">
      <c r="G671" s="57"/>
    </row>
    <row r="672" spans="7:7" x14ac:dyDescent="0.25">
      <c r="G672" s="57"/>
    </row>
    <row r="673" spans="7:7" x14ac:dyDescent="0.25">
      <c r="G673" s="57"/>
    </row>
    <row r="674" spans="7:7" x14ac:dyDescent="0.25">
      <c r="G674" s="57"/>
    </row>
    <row r="675" spans="7:7" x14ac:dyDescent="0.25">
      <c r="G675" s="57"/>
    </row>
    <row r="676" spans="7:7" x14ac:dyDescent="0.25">
      <c r="G676" s="57"/>
    </row>
    <row r="677" spans="7:7" x14ac:dyDescent="0.25">
      <c r="G677" s="57"/>
    </row>
    <row r="678" spans="7:7" x14ac:dyDescent="0.25">
      <c r="G678" s="57"/>
    </row>
    <row r="679" spans="7:7" x14ac:dyDescent="0.25">
      <c r="G679" s="57"/>
    </row>
    <row r="680" spans="7:7" x14ac:dyDescent="0.25">
      <c r="G680" s="57"/>
    </row>
    <row r="681" spans="7:7" x14ac:dyDescent="0.25">
      <c r="G681" s="57"/>
    </row>
    <row r="682" spans="7:7" x14ac:dyDescent="0.25">
      <c r="G682" s="57"/>
    </row>
    <row r="683" spans="7:7" x14ac:dyDescent="0.25">
      <c r="G683" s="57"/>
    </row>
    <row r="684" spans="7:7" x14ac:dyDescent="0.25">
      <c r="G684" s="57"/>
    </row>
    <row r="685" spans="7:7" x14ac:dyDescent="0.25">
      <c r="G685" s="57"/>
    </row>
    <row r="686" spans="7:7" x14ac:dyDescent="0.25">
      <c r="G686" s="57"/>
    </row>
    <row r="687" spans="7:7" x14ac:dyDescent="0.25">
      <c r="G687" s="57"/>
    </row>
    <row r="688" spans="7:7" x14ac:dyDescent="0.25">
      <c r="G688" s="57"/>
    </row>
    <row r="689" spans="7:7" x14ac:dyDescent="0.25">
      <c r="G689" s="57"/>
    </row>
    <row r="690" spans="7:7" x14ac:dyDescent="0.25">
      <c r="G690" s="57"/>
    </row>
    <row r="691" spans="7:7" x14ac:dyDescent="0.25">
      <c r="G691" s="57"/>
    </row>
    <row r="692" spans="7:7" x14ac:dyDescent="0.25">
      <c r="G692" s="57"/>
    </row>
    <row r="693" spans="7:7" x14ac:dyDescent="0.25">
      <c r="G693" s="57"/>
    </row>
    <row r="694" spans="7:7" x14ac:dyDescent="0.25">
      <c r="G694" s="57"/>
    </row>
    <row r="695" spans="7:7" x14ac:dyDescent="0.25">
      <c r="G695" s="57"/>
    </row>
    <row r="696" spans="7:7" x14ac:dyDescent="0.25">
      <c r="G696" s="57"/>
    </row>
    <row r="697" spans="7:7" x14ac:dyDescent="0.25">
      <c r="G697" s="57"/>
    </row>
    <row r="698" spans="7:7" x14ac:dyDescent="0.25">
      <c r="G698" s="57"/>
    </row>
    <row r="699" spans="7:7" x14ac:dyDescent="0.25">
      <c r="G699" s="57"/>
    </row>
    <row r="700" spans="7:7" x14ac:dyDescent="0.25">
      <c r="G700" s="57"/>
    </row>
    <row r="701" spans="7:7" x14ac:dyDescent="0.25">
      <c r="G701" s="57"/>
    </row>
    <row r="702" spans="7:7" x14ac:dyDescent="0.25">
      <c r="G702" s="57"/>
    </row>
    <row r="703" spans="7:7" x14ac:dyDescent="0.25">
      <c r="G703" s="57"/>
    </row>
    <row r="704" spans="7:7" x14ac:dyDescent="0.25">
      <c r="G704" s="57"/>
    </row>
    <row r="705" spans="7:7" x14ac:dyDescent="0.25">
      <c r="G705" s="57"/>
    </row>
    <row r="706" spans="7:7" x14ac:dyDescent="0.25">
      <c r="G706" s="57"/>
    </row>
    <row r="707" spans="7:7" x14ac:dyDescent="0.25">
      <c r="G707" s="57"/>
    </row>
    <row r="708" spans="7:7" x14ac:dyDescent="0.25">
      <c r="G708" s="57"/>
    </row>
    <row r="709" spans="7:7" x14ac:dyDescent="0.25">
      <c r="G709" s="57"/>
    </row>
    <row r="710" spans="7:7" x14ac:dyDescent="0.25">
      <c r="G710" s="57"/>
    </row>
    <row r="711" spans="7:7" x14ac:dyDescent="0.25">
      <c r="G711" s="57"/>
    </row>
    <row r="712" spans="7:7" x14ac:dyDescent="0.25">
      <c r="G712" s="57"/>
    </row>
    <row r="713" spans="7:7" x14ac:dyDescent="0.25">
      <c r="G713" s="57"/>
    </row>
    <row r="714" spans="7:7" x14ac:dyDescent="0.25">
      <c r="G714" s="57"/>
    </row>
    <row r="715" spans="7:7" x14ac:dyDescent="0.25">
      <c r="G715" s="57"/>
    </row>
    <row r="716" spans="7:7" x14ac:dyDescent="0.25">
      <c r="G716" s="57"/>
    </row>
    <row r="717" spans="7:7" x14ac:dyDescent="0.25">
      <c r="G717" s="57"/>
    </row>
    <row r="718" spans="7:7" x14ac:dyDescent="0.25">
      <c r="G718" s="57"/>
    </row>
    <row r="719" spans="7:7" x14ac:dyDescent="0.25">
      <c r="G719" s="57"/>
    </row>
    <row r="720" spans="7:7" x14ac:dyDescent="0.25">
      <c r="G720" s="57"/>
    </row>
    <row r="721" spans="7:7" x14ac:dyDescent="0.25">
      <c r="G721" s="57"/>
    </row>
    <row r="722" spans="7:7" x14ac:dyDescent="0.25">
      <c r="G722" s="57"/>
    </row>
    <row r="723" spans="7:7" x14ac:dyDescent="0.25">
      <c r="G723" s="57"/>
    </row>
    <row r="724" spans="7:7" x14ac:dyDescent="0.25">
      <c r="G724" s="57"/>
    </row>
    <row r="725" spans="7:7" x14ac:dyDescent="0.25">
      <c r="G725" s="57"/>
    </row>
    <row r="726" spans="7:7" x14ac:dyDescent="0.25">
      <c r="G726" s="57"/>
    </row>
    <row r="727" spans="7:7" x14ac:dyDescent="0.25">
      <c r="G727" s="57"/>
    </row>
    <row r="728" spans="7:7" x14ac:dyDescent="0.25">
      <c r="G728" s="57"/>
    </row>
    <row r="729" spans="7:7" x14ac:dyDescent="0.25">
      <c r="G729" s="57"/>
    </row>
    <row r="730" spans="7:7" x14ac:dyDescent="0.25">
      <c r="G730" s="57"/>
    </row>
    <row r="731" spans="7:7" x14ac:dyDescent="0.25">
      <c r="G731" s="57"/>
    </row>
    <row r="732" spans="7:7" x14ac:dyDescent="0.25">
      <c r="G732" s="57"/>
    </row>
    <row r="733" spans="7:7" x14ac:dyDescent="0.25">
      <c r="G733" s="57"/>
    </row>
    <row r="734" spans="7:7" x14ac:dyDescent="0.25">
      <c r="G734" s="57"/>
    </row>
    <row r="735" spans="7:7" x14ac:dyDescent="0.25">
      <c r="G735" s="57"/>
    </row>
    <row r="736" spans="7:7" x14ac:dyDescent="0.25">
      <c r="G736" s="57"/>
    </row>
    <row r="737" spans="7:7" x14ac:dyDescent="0.25">
      <c r="G737" s="57"/>
    </row>
    <row r="738" spans="7:7" x14ac:dyDescent="0.25">
      <c r="G738" s="57"/>
    </row>
    <row r="739" spans="7:7" x14ac:dyDescent="0.25">
      <c r="G739" s="57"/>
    </row>
    <row r="740" spans="7:7" x14ac:dyDescent="0.25">
      <c r="G740" s="57"/>
    </row>
    <row r="741" spans="7:7" x14ac:dyDescent="0.25">
      <c r="G741" s="57"/>
    </row>
    <row r="742" spans="7:7" x14ac:dyDescent="0.25">
      <c r="G742" s="57"/>
    </row>
    <row r="743" spans="7:7" x14ac:dyDescent="0.25">
      <c r="G743" s="57"/>
    </row>
    <row r="744" spans="7:7" x14ac:dyDescent="0.25">
      <c r="G744" s="57"/>
    </row>
    <row r="745" spans="7:7" x14ac:dyDescent="0.25">
      <c r="G745" s="57"/>
    </row>
    <row r="746" spans="7:7" x14ac:dyDescent="0.25">
      <c r="G746" s="57"/>
    </row>
    <row r="747" spans="7:7" x14ac:dyDescent="0.25">
      <c r="G747" s="57"/>
    </row>
    <row r="748" spans="7:7" x14ac:dyDescent="0.25">
      <c r="G748" s="57"/>
    </row>
    <row r="749" spans="7:7" x14ac:dyDescent="0.25">
      <c r="G749" s="57"/>
    </row>
    <row r="750" spans="7:7" x14ac:dyDescent="0.25">
      <c r="G750" s="57"/>
    </row>
    <row r="751" spans="7:7" x14ac:dyDescent="0.25">
      <c r="G751" s="57"/>
    </row>
    <row r="752" spans="7:7" x14ac:dyDescent="0.25">
      <c r="G752" s="57"/>
    </row>
    <row r="753" spans="7:7" x14ac:dyDescent="0.25">
      <c r="G753" s="57"/>
    </row>
    <row r="754" spans="7:7" x14ac:dyDescent="0.25">
      <c r="G754" s="57"/>
    </row>
    <row r="755" spans="7:7" x14ac:dyDescent="0.25">
      <c r="G755" s="57"/>
    </row>
    <row r="756" spans="7:7" x14ac:dyDescent="0.25">
      <c r="G756" s="57"/>
    </row>
    <row r="757" spans="7:7" x14ac:dyDescent="0.25">
      <c r="G757" s="57"/>
    </row>
    <row r="758" spans="7:7" x14ac:dyDescent="0.25">
      <c r="G758" s="57"/>
    </row>
    <row r="759" spans="7:7" x14ac:dyDescent="0.25">
      <c r="G759" s="57"/>
    </row>
    <row r="760" spans="7:7" x14ac:dyDescent="0.25">
      <c r="G760" s="57"/>
    </row>
    <row r="761" spans="7:7" x14ac:dyDescent="0.25">
      <c r="G761" s="57"/>
    </row>
    <row r="762" spans="7:7" x14ac:dyDescent="0.25">
      <c r="G762" s="57"/>
    </row>
    <row r="763" spans="7:7" x14ac:dyDescent="0.25">
      <c r="G763" s="57"/>
    </row>
    <row r="764" spans="7:7" x14ac:dyDescent="0.25">
      <c r="G764" s="57"/>
    </row>
    <row r="765" spans="7:7" x14ac:dyDescent="0.25">
      <c r="G765" s="57"/>
    </row>
    <row r="766" spans="7:7" x14ac:dyDescent="0.25">
      <c r="G766" s="57"/>
    </row>
    <row r="767" spans="7:7" x14ac:dyDescent="0.25">
      <c r="G767" s="57"/>
    </row>
    <row r="768" spans="7:7" x14ac:dyDescent="0.25">
      <c r="G768" s="57"/>
    </row>
    <row r="769" spans="7:7" x14ac:dyDescent="0.25">
      <c r="G769" s="57"/>
    </row>
    <row r="770" spans="7:7" x14ac:dyDescent="0.25">
      <c r="G770" s="57"/>
    </row>
    <row r="771" spans="7:7" x14ac:dyDescent="0.25">
      <c r="G771" s="57"/>
    </row>
    <row r="772" spans="7:7" x14ac:dyDescent="0.25">
      <c r="G772" s="57"/>
    </row>
    <row r="773" spans="7:7" x14ac:dyDescent="0.25">
      <c r="G773" s="57"/>
    </row>
    <row r="774" spans="7:7" x14ac:dyDescent="0.25">
      <c r="G774" s="57"/>
    </row>
    <row r="775" spans="7:7" x14ac:dyDescent="0.25">
      <c r="G775" s="57"/>
    </row>
    <row r="776" spans="7:7" x14ac:dyDescent="0.25">
      <c r="G776" s="57"/>
    </row>
    <row r="777" spans="7:7" x14ac:dyDescent="0.25">
      <c r="G777" s="57"/>
    </row>
    <row r="778" spans="7:7" x14ac:dyDescent="0.25">
      <c r="G778" s="57"/>
    </row>
    <row r="779" spans="7:7" x14ac:dyDescent="0.25">
      <c r="G779" s="57"/>
    </row>
    <row r="780" spans="7:7" x14ac:dyDescent="0.25">
      <c r="G780" s="57"/>
    </row>
    <row r="781" spans="7:7" x14ac:dyDescent="0.25">
      <c r="G781" s="57"/>
    </row>
    <row r="782" spans="7:7" x14ac:dyDescent="0.25">
      <c r="G782" s="57"/>
    </row>
    <row r="783" spans="7:7" x14ac:dyDescent="0.25">
      <c r="G783" s="57"/>
    </row>
    <row r="784" spans="7:7" x14ac:dyDescent="0.25">
      <c r="G784" s="57"/>
    </row>
    <row r="785" spans="7:7" x14ac:dyDescent="0.25">
      <c r="G785" s="57"/>
    </row>
    <row r="786" spans="7:7" x14ac:dyDescent="0.25">
      <c r="G786" s="57"/>
    </row>
    <row r="787" spans="7:7" x14ac:dyDescent="0.25">
      <c r="G787" s="57"/>
    </row>
    <row r="788" spans="7:7" x14ac:dyDescent="0.25">
      <c r="G788" s="57"/>
    </row>
    <row r="789" spans="7:7" x14ac:dyDescent="0.25">
      <c r="G789" s="57"/>
    </row>
    <row r="790" spans="7:7" x14ac:dyDescent="0.25">
      <c r="G790" s="57"/>
    </row>
    <row r="791" spans="7:7" x14ac:dyDescent="0.25">
      <c r="G791" s="57"/>
    </row>
    <row r="792" spans="7:7" x14ac:dyDescent="0.25">
      <c r="G792" s="57"/>
    </row>
    <row r="793" spans="7:7" x14ac:dyDescent="0.25">
      <c r="G793" s="57"/>
    </row>
    <row r="794" spans="7:7" x14ac:dyDescent="0.25">
      <c r="G794" s="57"/>
    </row>
    <row r="795" spans="7:7" x14ac:dyDescent="0.25">
      <c r="G795" s="57"/>
    </row>
    <row r="796" spans="7:7" x14ac:dyDescent="0.25">
      <c r="G796" s="57"/>
    </row>
    <row r="797" spans="7:7" x14ac:dyDescent="0.25">
      <c r="G797" s="57"/>
    </row>
    <row r="798" spans="7:7" x14ac:dyDescent="0.25">
      <c r="G798" s="57"/>
    </row>
    <row r="799" spans="7:7" x14ac:dyDescent="0.25">
      <c r="G799" s="57"/>
    </row>
    <row r="800" spans="7:7" x14ac:dyDescent="0.25">
      <c r="G800" s="57"/>
    </row>
    <row r="801" spans="7:7" x14ac:dyDescent="0.25">
      <c r="G801" s="57"/>
    </row>
    <row r="802" spans="7:7" x14ac:dyDescent="0.25">
      <c r="G802" s="57"/>
    </row>
    <row r="803" spans="7:7" x14ac:dyDescent="0.25">
      <c r="G803" s="57"/>
    </row>
    <row r="804" spans="7:7" x14ac:dyDescent="0.25">
      <c r="G804" s="57"/>
    </row>
    <row r="805" spans="7:7" x14ac:dyDescent="0.25">
      <c r="G805" s="57"/>
    </row>
    <row r="806" spans="7:7" x14ac:dyDescent="0.25">
      <c r="G806" s="57"/>
    </row>
    <row r="807" spans="7:7" x14ac:dyDescent="0.25">
      <c r="G807" s="57"/>
    </row>
    <row r="808" spans="7:7" x14ac:dyDescent="0.25">
      <c r="G808" s="57"/>
    </row>
    <row r="809" spans="7:7" x14ac:dyDescent="0.25">
      <c r="G809" s="57"/>
    </row>
    <row r="810" spans="7:7" x14ac:dyDescent="0.25">
      <c r="G810" s="57"/>
    </row>
    <row r="811" spans="7:7" x14ac:dyDescent="0.25">
      <c r="G811" s="57"/>
    </row>
    <row r="812" spans="7:7" x14ac:dyDescent="0.25">
      <c r="G812" s="57"/>
    </row>
    <row r="813" spans="7:7" x14ac:dyDescent="0.25">
      <c r="G813" s="57"/>
    </row>
    <row r="814" spans="7:7" x14ac:dyDescent="0.25">
      <c r="G814" s="57"/>
    </row>
    <row r="815" spans="7:7" x14ac:dyDescent="0.25">
      <c r="G815" s="57"/>
    </row>
    <row r="816" spans="7:7" x14ac:dyDescent="0.25">
      <c r="G816" s="57"/>
    </row>
    <row r="817" spans="7:7" x14ac:dyDescent="0.25">
      <c r="G817" s="57"/>
    </row>
    <row r="818" spans="7:7" x14ac:dyDescent="0.25">
      <c r="G818" s="57"/>
    </row>
    <row r="819" spans="7:7" x14ac:dyDescent="0.25">
      <c r="G819" s="57"/>
    </row>
    <row r="820" spans="7:7" x14ac:dyDescent="0.25">
      <c r="G820" s="57"/>
    </row>
    <row r="821" spans="7:7" x14ac:dyDescent="0.25">
      <c r="G821" s="57"/>
    </row>
    <row r="822" spans="7:7" x14ac:dyDescent="0.25">
      <c r="G822" s="57"/>
    </row>
    <row r="823" spans="7:7" x14ac:dyDescent="0.25">
      <c r="G823" s="57"/>
    </row>
    <row r="824" spans="7:7" x14ac:dyDescent="0.25">
      <c r="G824" s="57"/>
    </row>
    <row r="825" spans="7:7" x14ac:dyDescent="0.25">
      <c r="G825" s="57"/>
    </row>
    <row r="826" spans="7:7" x14ac:dyDescent="0.25">
      <c r="G826" s="57"/>
    </row>
    <row r="827" spans="7:7" x14ac:dyDescent="0.25">
      <c r="G827" s="57"/>
    </row>
    <row r="828" spans="7:7" x14ac:dyDescent="0.25">
      <c r="G828" s="57"/>
    </row>
    <row r="829" spans="7:7" x14ac:dyDescent="0.25">
      <c r="G829" s="57"/>
    </row>
    <row r="830" spans="7:7" x14ac:dyDescent="0.25">
      <c r="G830" s="57"/>
    </row>
    <row r="831" spans="7:7" x14ac:dyDescent="0.25">
      <c r="G831" s="57"/>
    </row>
    <row r="832" spans="7:7" x14ac:dyDescent="0.25">
      <c r="G832" s="57"/>
    </row>
    <row r="833" spans="7:7" x14ac:dyDescent="0.25">
      <c r="G833" s="57"/>
    </row>
    <row r="834" spans="7:7" x14ac:dyDescent="0.25">
      <c r="G834" s="57"/>
    </row>
    <row r="835" spans="7:7" x14ac:dyDescent="0.25">
      <c r="G835" s="57"/>
    </row>
    <row r="836" spans="7:7" x14ac:dyDescent="0.25">
      <c r="G836" s="57"/>
    </row>
    <row r="837" spans="7:7" x14ac:dyDescent="0.25">
      <c r="G837" s="57"/>
    </row>
    <row r="838" spans="7:7" x14ac:dyDescent="0.25">
      <c r="G838" s="57"/>
    </row>
    <row r="839" spans="7:7" x14ac:dyDescent="0.25">
      <c r="G839" s="57"/>
    </row>
    <row r="840" spans="7:7" x14ac:dyDescent="0.25">
      <c r="G840" s="57"/>
    </row>
    <row r="841" spans="7:7" x14ac:dyDescent="0.25">
      <c r="G841" s="57"/>
    </row>
    <row r="842" spans="7:7" x14ac:dyDescent="0.25">
      <c r="G842" s="57"/>
    </row>
    <row r="843" spans="7:7" x14ac:dyDescent="0.25">
      <c r="G843" s="57"/>
    </row>
    <row r="844" spans="7:7" x14ac:dyDescent="0.25">
      <c r="G844" s="57"/>
    </row>
    <row r="845" spans="7:7" x14ac:dyDescent="0.25">
      <c r="G845" s="57"/>
    </row>
    <row r="846" spans="7:7" x14ac:dyDescent="0.25">
      <c r="G846" s="57"/>
    </row>
    <row r="847" spans="7:7" x14ac:dyDescent="0.25">
      <c r="G847" s="57"/>
    </row>
    <row r="848" spans="7:7" x14ac:dyDescent="0.25">
      <c r="G848" s="57"/>
    </row>
    <row r="849" spans="7:7" x14ac:dyDescent="0.25">
      <c r="G849" s="57"/>
    </row>
    <row r="850" spans="7:7" x14ac:dyDescent="0.25">
      <c r="G850" s="57"/>
    </row>
    <row r="851" spans="7:7" x14ac:dyDescent="0.25">
      <c r="G851" s="57"/>
    </row>
    <row r="852" spans="7:7" x14ac:dyDescent="0.25">
      <c r="G852" s="57"/>
    </row>
    <row r="853" spans="7:7" x14ac:dyDescent="0.25">
      <c r="G853" s="57"/>
    </row>
    <row r="854" spans="7:7" x14ac:dyDescent="0.25">
      <c r="G854" s="57"/>
    </row>
    <row r="855" spans="7:7" x14ac:dyDescent="0.25">
      <c r="G855" s="57"/>
    </row>
    <row r="856" spans="7:7" x14ac:dyDescent="0.25">
      <c r="G856" s="57"/>
    </row>
    <row r="857" spans="7:7" x14ac:dyDescent="0.25">
      <c r="G857" s="57"/>
    </row>
    <row r="858" spans="7:7" x14ac:dyDescent="0.25">
      <c r="G858" s="57"/>
    </row>
    <row r="859" spans="7:7" x14ac:dyDescent="0.25">
      <c r="G859" s="57"/>
    </row>
    <row r="860" spans="7:7" x14ac:dyDescent="0.25">
      <c r="G860" s="57"/>
    </row>
    <row r="861" spans="7:7" x14ac:dyDescent="0.25">
      <c r="G861" s="57"/>
    </row>
    <row r="862" spans="7:7" x14ac:dyDescent="0.25">
      <c r="G862" s="57"/>
    </row>
    <row r="863" spans="7:7" x14ac:dyDescent="0.25">
      <c r="G863" s="57"/>
    </row>
    <row r="864" spans="7:7" x14ac:dyDescent="0.25">
      <c r="G864" s="57"/>
    </row>
    <row r="865" spans="7:7" x14ac:dyDescent="0.25">
      <c r="G865" s="57"/>
    </row>
    <row r="866" spans="7:7" x14ac:dyDescent="0.25">
      <c r="G866" s="57"/>
    </row>
    <row r="867" spans="7:7" x14ac:dyDescent="0.25">
      <c r="G867" s="57"/>
    </row>
    <row r="868" spans="7:7" x14ac:dyDescent="0.25">
      <c r="G868" s="57"/>
    </row>
    <row r="869" spans="7:7" x14ac:dyDescent="0.25">
      <c r="G869" s="57"/>
    </row>
    <row r="870" spans="7:7" x14ac:dyDescent="0.25">
      <c r="G870" s="57"/>
    </row>
    <row r="871" spans="7:7" x14ac:dyDescent="0.25">
      <c r="G871" s="57"/>
    </row>
    <row r="872" spans="7:7" x14ac:dyDescent="0.25">
      <c r="G872" s="57"/>
    </row>
    <row r="873" spans="7:7" x14ac:dyDescent="0.25">
      <c r="G873" s="57"/>
    </row>
    <row r="874" spans="7:7" x14ac:dyDescent="0.25">
      <c r="G874" s="57"/>
    </row>
    <row r="875" spans="7:7" x14ac:dyDescent="0.25">
      <c r="G875" s="57"/>
    </row>
    <row r="876" spans="7:7" x14ac:dyDescent="0.25">
      <c r="G876" s="57"/>
    </row>
    <row r="877" spans="7:7" x14ac:dyDescent="0.25">
      <c r="G877" s="57"/>
    </row>
    <row r="878" spans="7:7" x14ac:dyDescent="0.25">
      <c r="G878" s="57"/>
    </row>
    <row r="879" spans="7:7" x14ac:dyDescent="0.25">
      <c r="G879" s="57"/>
    </row>
    <row r="880" spans="7:7" x14ac:dyDescent="0.25">
      <c r="G880" s="57"/>
    </row>
    <row r="881" spans="7:7" x14ac:dyDescent="0.25">
      <c r="G881" s="57"/>
    </row>
    <row r="882" spans="7:7" x14ac:dyDescent="0.25">
      <c r="G882" s="57"/>
    </row>
    <row r="883" spans="7:7" x14ac:dyDescent="0.25">
      <c r="G883" s="57"/>
    </row>
    <row r="884" spans="7:7" x14ac:dyDescent="0.25">
      <c r="G884" s="57"/>
    </row>
    <row r="885" spans="7:7" x14ac:dyDescent="0.25">
      <c r="G885" s="57"/>
    </row>
    <row r="886" spans="7:7" x14ac:dyDescent="0.25">
      <c r="G886" s="57"/>
    </row>
    <row r="887" spans="7:7" x14ac:dyDescent="0.25">
      <c r="G887" s="57"/>
    </row>
    <row r="888" spans="7:7" x14ac:dyDescent="0.25">
      <c r="G888" s="57"/>
    </row>
    <row r="889" spans="7:7" x14ac:dyDescent="0.25">
      <c r="G889" s="57"/>
    </row>
    <row r="890" spans="7:7" x14ac:dyDescent="0.25">
      <c r="G890" s="57"/>
    </row>
    <row r="891" spans="7:7" x14ac:dyDescent="0.25">
      <c r="G891" s="57"/>
    </row>
    <row r="892" spans="7:7" x14ac:dyDescent="0.25">
      <c r="G892" s="57"/>
    </row>
    <row r="893" spans="7:7" x14ac:dyDescent="0.25">
      <c r="G893" s="57"/>
    </row>
    <row r="894" spans="7:7" x14ac:dyDescent="0.25">
      <c r="G894" s="57"/>
    </row>
    <row r="895" spans="7:7" x14ac:dyDescent="0.25">
      <c r="G895" s="57"/>
    </row>
    <row r="896" spans="7:7" x14ac:dyDescent="0.25">
      <c r="G896" s="57"/>
    </row>
    <row r="897" spans="7:7" x14ac:dyDescent="0.25">
      <c r="G897" s="57"/>
    </row>
    <row r="898" spans="7:7" x14ac:dyDescent="0.25">
      <c r="G898" s="57"/>
    </row>
    <row r="899" spans="7:7" x14ac:dyDescent="0.25">
      <c r="G899" s="57"/>
    </row>
    <row r="900" spans="7:7" x14ac:dyDescent="0.25">
      <c r="G900" s="57"/>
    </row>
    <row r="901" spans="7:7" x14ac:dyDescent="0.25">
      <c r="G901" s="57"/>
    </row>
    <row r="902" spans="7:7" x14ac:dyDescent="0.25">
      <c r="G902" s="57"/>
    </row>
    <row r="903" spans="7:7" x14ac:dyDescent="0.25">
      <c r="G903" s="57"/>
    </row>
    <row r="904" spans="7:7" x14ac:dyDescent="0.25">
      <c r="G904" s="57"/>
    </row>
    <row r="905" spans="7:7" x14ac:dyDescent="0.25">
      <c r="G905" s="57"/>
    </row>
    <row r="906" spans="7:7" x14ac:dyDescent="0.25">
      <c r="G906" s="57"/>
    </row>
    <row r="907" spans="7:7" x14ac:dyDescent="0.25">
      <c r="G907" s="57"/>
    </row>
    <row r="908" spans="7:7" x14ac:dyDescent="0.25">
      <c r="G908" s="57"/>
    </row>
    <row r="909" spans="7:7" x14ac:dyDescent="0.25">
      <c r="G909" s="57"/>
    </row>
    <row r="910" spans="7:7" x14ac:dyDescent="0.25">
      <c r="G910" s="57"/>
    </row>
    <row r="911" spans="7:7" x14ac:dyDescent="0.25">
      <c r="G911" s="57"/>
    </row>
    <row r="912" spans="7:7" x14ac:dyDescent="0.25">
      <c r="G912" s="57"/>
    </row>
    <row r="913" spans="7:7" x14ac:dyDescent="0.25">
      <c r="G913" s="57"/>
    </row>
    <row r="914" spans="7:7" x14ac:dyDescent="0.25">
      <c r="G914" s="57"/>
    </row>
    <row r="915" spans="7:7" x14ac:dyDescent="0.25">
      <c r="G915" s="57"/>
    </row>
    <row r="916" spans="7:7" x14ac:dyDescent="0.25">
      <c r="G916" s="57"/>
    </row>
    <row r="917" spans="7:7" x14ac:dyDescent="0.25">
      <c r="G917" s="57"/>
    </row>
    <row r="918" spans="7:7" x14ac:dyDescent="0.25">
      <c r="G918" s="57"/>
    </row>
    <row r="919" spans="7:7" x14ac:dyDescent="0.25">
      <c r="G919" s="57"/>
    </row>
    <row r="920" spans="7:7" x14ac:dyDescent="0.25">
      <c r="G920" s="57"/>
    </row>
    <row r="921" spans="7:7" x14ac:dyDescent="0.25">
      <c r="G921" s="57"/>
    </row>
    <row r="922" spans="7:7" x14ac:dyDescent="0.25">
      <c r="G922" s="57"/>
    </row>
    <row r="923" spans="7:7" x14ac:dyDescent="0.25">
      <c r="G923" s="57"/>
    </row>
    <row r="924" spans="7:7" x14ac:dyDescent="0.25">
      <c r="G924" s="57"/>
    </row>
    <row r="925" spans="7:7" x14ac:dyDescent="0.25">
      <c r="G925" s="57"/>
    </row>
    <row r="926" spans="7:7" x14ac:dyDescent="0.25">
      <c r="G926" s="57"/>
    </row>
    <row r="927" spans="7:7" x14ac:dyDescent="0.25">
      <c r="G927" s="57"/>
    </row>
    <row r="928" spans="7:7" x14ac:dyDescent="0.25">
      <c r="G928" s="57"/>
    </row>
    <row r="929" spans="7:7" x14ac:dyDescent="0.25">
      <c r="G929" s="57"/>
    </row>
    <row r="930" spans="7:7" x14ac:dyDescent="0.25">
      <c r="G930" s="57"/>
    </row>
    <row r="931" spans="7:7" x14ac:dyDescent="0.25">
      <c r="G931" s="57"/>
    </row>
    <row r="932" spans="7:7" x14ac:dyDescent="0.25">
      <c r="G932" s="57"/>
    </row>
    <row r="933" spans="7:7" x14ac:dyDescent="0.25">
      <c r="G933" s="57"/>
    </row>
    <row r="934" spans="7:7" x14ac:dyDescent="0.25">
      <c r="G934" s="57"/>
    </row>
    <row r="935" spans="7:7" x14ac:dyDescent="0.25">
      <c r="G935" s="57"/>
    </row>
    <row r="936" spans="7:7" x14ac:dyDescent="0.25">
      <c r="G936" s="57"/>
    </row>
    <row r="937" spans="7:7" x14ac:dyDescent="0.25">
      <c r="G937" s="57"/>
    </row>
    <row r="938" spans="7:7" x14ac:dyDescent="0.25">
      <c r="G938" s="57"/>
    </row>
    <row r="939" spans="7:7" x14ac:dyDescent="0.25">
      <c r="G939" s="57"/>
    </row>
    <row r="940" spans="7:7" x14ac:dyDescent="0.25">
      <c r="G940" s="57"/>
    </row>
    <row r="941" spans="7:7" x14ac:dyDescent="0.25">
      <c r="G941" s="57"/>
    </row>
    <row r="942" spans="7:7" x14ac:dyDescent="0.25">
      <c r="G942" s="57"/>
    </row>
    <row r="943" spans="7:7" x14ac:dyDescent="0.25">
      <c r="G943" s="57"/>
    </row>
    <row r="944" spans="7:7" x14ac:dyDescent="0.25">
      <c r="G944" s="57"/>
    </row>
    <row r="945" spans="7:7" x14ac:dyDescent="0.25">
      <c r="G945" s="57"/>
    </row>
    <row r="946" spans="7:7" x14ac:dyDescent="0.25">
      <c r="G946" s="57"/>
    </row>
    <row r="947" spans="7:7" x14ac:dyDescent="0.25">
      <c r="G947" s="57"/>
    </row>
    <row r="948" spans="7:7" x14ac:dyDescent="0.25">
      <c r="G948" s="57"/>
    </row>
    <row r="949" spans="7:7" x14ac:dyDescent="0.25">
      <c r="G949" s="57"/>
    </row>
    <row r="950" spans="7:7" x14ac:dyDescent="0.25">
      <c r="G950" s="57"/>
    </row>
    <row r="951" spans="7:7" x14ac:dyDescent="0.25">
      <c r="G951" s="57"/>
    </row>
    <row r="952" spans="7:7" x14ac:dyDescent="0.25">
      <c r="G952" s="57"/>
    </row>
    <row r="953" spans="7:7" x14ac:dyDescent="0.25">
      <c r="G953" s="57"/>
    </row>
    <row r="954" spans="7:7" x14ac:dyDescent="0.25">
      <c r="G954" s="57"/>
    </row>
    <row r="955" spans="7:7" x14ac:dyDescent="0.25">
      <c r="G955" s="57"/>
    </row>
    <row r="956" spans="7:7" x14ac:dyDescent="0.25">
      <c r="G956" s="57"/>
    </row>
    <row r="957" spans="7:7" x14ac:dyDescent="0.25">
      <c r="G957" s="57"/>
    </row>
    <row r="958" spans="7:7" x14ac:dyDescent="0.25">
      <c r="G958" s="57"/>
    </row>
    <row r="959" spans="7:7" x14ac:dyDescent="0.25">
      <c r="G959" s="57"/>
    </row>
    <row r="960" spans="7:7" x14ac:dyDescent="0.25">
      <c r="G960" s="57"/>
    </row>
    <row r="961" spans="7:7" x14ac:dyDescent="0.25">
      <c r="G961" s="57"/>
    </row>
    <row r="962" spans="7:7" x14ac:dyDescent="0.25">
      <c r="G962" s="57"/>
    </row>
    <row r="963" spans="7:7" x14ac:dyDescent="0.25">
      <c r="G963" s="57"/>
    </row>
    <row r="964" spans="7:7" x14ac:dyDescent="0.25">
      <c r="G964" s="57"/>
    </row>
    <row r="965" spans="7:7" x14ac:dyDescent="0.25">
      <c r="G965" s="57"/>
    </row>
    <row r="966" spans="7:7" x14ac:dyDescent="0.25">
      <c r="G966" s="57"/>
    </row>
    <row r="967" spans="7:7" x14ac:dyDescent="0.25">
      <c r="G967" s="57"/>
    </row>
    <row r="968" spans="7:7" x14ac:dyDescent="0.25">
      <c r="G968" s="57"/>
    </row>
    <row r="969" spans="7:7" x14ac:dyDescent="0.25">
      <c r="G969" s="57"/>
    </row>
    <row r="970" spans="7:7" x14ac:dyDescent="0.25">
      <c r="G970" s="57"/>
    </row>
    <row r="971" spans="7:7" x14ac:dyDescent="0.25">
      <c r="G971" s="57"/>
    </row>
    <row r="972" spans="7:7" x14ac:dyDescent="0.25">
      <c r="G972" s="57"/>
    </row>
    <row r="973" spans="7:7" x14ac:dyDescent="0.25">
      <c r="G973" s="57"/>
    </row>
    <row r="974" spans="7:7" x14ac:dyDescent="0.25">
      <c r="G974" s="57"/>
    </row>
    <row r="975" spans="7:7" x14ac:dyDescent="0.25">
      <c r="G975" s="57"/>
    </row>
    <row r="976" spans="7:7" x14ac:dyDescent="0.25">
      <c r="G976" s="57"/>
    </row>
    <row r="977" spans="7:7" x14ac:dyDescent="0.25">
      <c r="G977" s="57"/>
    </row>
    <row r="978" spans="7:7" x14ac:dyDescent="0.25">
      <c r="G978" s="57"/>
    </row>
    <row r="979" spans="7:7" x14ac:dyDescent="0.25">
      <c r="G979" s="57"/>
    </row>
    <row r="980" spans="7:7" x14ac:dyDescent="0.25">
      <c r="G980" s="57"/>
    </row>
    <row r="981" spans="7:7" x14ac:dyDescent="0.25">
      <c r="G981" s="57"/>
    </row>
    <row r="982" spans="7:7" x14ac:dyDescent="0.25">
      <c r="G982" s="57"/>
    </row>
    <row r="983" spans="7:7" x14ac:dyDescent="0.25">
      <c r="G983" s="57"/>
    </row>
    <row r="984" spans="7:7" x14ac:dyDescent="0.25">
      <c r="G984" s="57"/>
    </row>
    <row r="985" spans="7:7" x14ac:dyDescent="0.25">
      <c r="G985" s="57"/>
    </row>
    <row r="986" spans="7:7" x14ac:dyDescent="0.25">
      <c r="G986" s="57"/>
    </row>
    <row r="987" spans="7:7" x14ac:dyDescent="0.25">
      <c r="G987" s="57"/>
    </row>
    <row r="988" spans="7:7" x14ac:dyDescent="0.25">
      <c r="G988" s="57"/>
    </row>
    <row r="989" spans="7:7" x14ac:dyDescent="0.25">
      <c r="G989" s="57"/>
    </row>
    <row r="990" spans="7:7" x14ac:dyDescent="0.25">
      <c r="G990" s="57"/>
    </row>
    <row r="991" spans="7:7" x14ac:dyDescent="0.25">
      <c r="G991" s="57"/>
    </row>
    <row r="992" spans="7:7" x14ac:dyDescent="0.25">
      <c r="G992" s="57"/>
    </row>
    <row r="993" spans="7:7" x14ac:dyDescent="0.25">
      <c r="G993" s="57"/>
    </row>
    <row r="994" spans="7:7" x14ac:dyDescent="0.25">
      <c r="G994" s="57"/>
    </row>
    <row r="995" spans="7:7" x14ac:dyDescent="0.25">
      <c r="G995" s="57"/>
    </row>
    <row r="996" spans="7:7" x14ac:dyDescent="0.25">
      <c r="G996" s="57"/>
    </row>
    <row r="997" spans="7:7" x14ac:dyDescent="0.25">
      <c r="G997" s="57"/>
    </row>
    <row r="998" spans="7:7" x14ac:dyDescent="0.25">
      <c r="G998" s="57"/>
    </row>
    <row r="999" spans="7:7" x14ac:dyDescent="0.25">
      <c r="G999" s="57"/>
    </row>
    <row r="1000" spans="7:7" x14ac:dyDescent="0.25">
      <c r="G1000" s="57"/>
    </row>
    <row r="1001" spans="7:7" x14ac:dyDescent="0.25">
      <c r="G1001" s="57"/>
    </row>
    <row r="1002" spans="7:7" x14ac:dyDescent="0.25">
      <c r="G1002" s="57"/>
    </row>
    <row r="1003" spans="7:7" x14ac:dyDescent="0.25">
      <c r="G1003" s="57"/>
    </row>
    <row r="1004" spans="7:7" x14ac:dyDescent="0.25">
      <c r="G1004" s="57"/>
    </row>
    <row r="1005" spans="7:7" x14ac:dyDescent="0.25">
      <c r="G1005" s="57"/>
    </row>
    <row r="1006" spans="7:7" x14ac:dyDescent="0.25">
      <c r="G1006" s="57"/>
    </row>
    <row r="1007" spans="7:7" x14ac:dyDescent="0.25">
      <c r="G1007" s="57"/>
    </row>
    <row r="1008" spans="7:7" x14ac:dyDescent="0.25">
      <c r="G1008" s="57"/>
    </row>
    <row r="1009" spans="7:7" x14ac:dyDescent="0.25">
      <c r="G1009" s="57"/>
    </row>
    <row r="1010" spans="7:7" x14ac:dyDescent="0.25">
      <c r="G1010" s="57"/>
    </row>
    <row r="1011" spans="7:7" x14ac:dyDescent="0.25">
      <c r="G1011" s="57"/>
    </row>
    <row r="1012" spans="7:7" x14ac:dyDescent="0.25">
      <c r="G1012" s="57"/>
    </row>
    <row r="1013" spans="7:7" x14ac:dyDescent="0.25">
      <c r="G1013" s="57"/>
    </row>
    <row r="1014" spans="7:7" x14ac:dyDescent="0.25">
      <c r="G1014" s="57"/>
    </row>
    <row r="1015" spans="7:7" x14ac:dyDescent="0.25">
      <c r="G1015" s="57"/>
    </row>
    <row r="1016" spans="7:7" x14ac:dyDescent="0.25">
      <c r="G1016" s="57"/>
    </row>
    <row r="1017" spans="7:7" x14ac:dyDescent="0.25">
      <c r="G1017" s="57"/>
    </row>
    <row r="1018" spans="7:7" x14ac:dyDescent="0.25">
      <c r="G1018" s="57"/>
    </row>
    <row r="1019" spans="7:7" x14ac:dyDescent="0.25">
      <c r="G1019" s="57"/>
    </row>
    <row r="1020" spans="7:7" x14ac:dyDescent="0.25">
      <c r="G1020" s="57"/>
    </row>
    <row r="1021" spans="7:7" x14ac:dyDescent="0.25">
      <c r="G1021" s="57"/>
    </row>
    <row r="1022" spans="7:7" x14ac:dyDescent="0.25">
      <c r="G1022" s="57"/>
    </row>
    <row r="1023" spans="7:7" x14ac:dyDescent="0.25">
      <c r="G1023" s="57"/>
    </row>
    <row r="1024" spans="7:7" x14ac:dyDescent="0.25">
      <c r="G1024" s="57"/>
    </row>
    <row r="1025" spans="7:7" x14ac:dyDescent="0.25">
      <c r="G1025" s="57"/>
    </row>
    <row r="1026" spans="7:7" x14ac:dyDescent="0.25">
      <c r="G1026" s="57"/>
    </row>
    <row r="1027" spans="7:7" x14ac:dyDescent="0.25">
      <c r="G1027" s="57"/>
    </row>
    <row r="1028" spans="7:7" x14ac:dyDescent="0.25">
      <c r="G1028" s="57"/>
    </row>
    <row r="1029" spans="7:7" x14ac:dyDescent="0.25">
      <c r="G1029" s="57"/>
    </row>
    <row r="1030" spans="7:7" x14ac:dyDescent="0.25">
      <c r="G1030" s="57"/>
    </row>
    <row r="1031" spans="7:7" x14ac:dyDescent="0.25">
      <c r="G1031" s="57"/>
    </row>
    <row r="1032" spans="7:7" x14ac:dyDescent="0.25">
      <c r="G1032" s="57"/>
    </row>
    <row r="1033" spans="7:7" x14ac:dyDescent="0.25">
      <c r="G1033" s="57"/>
    </row>
    <row r="1034" spans="7:7" x14ac:dyDescent="0.25">
      <c r="G1034" s="57"/>
    </row>
    <row r="1035" spans="7:7" x14ac:dyDescent="0.25">
      <c r="G1035" s="57"/>
    </row>
    <row r="1036" spans="7:7" x14ac:dyDescent="0.25">
      <c r="G1036" s="57"/>
    </row>
    <row r="1037" spans="7:7" x14ac:dyDescent="0.25">
      <c r="G1037" s="57"/>
    </row>
    <row r="1038" spans="7:7" x14ac:dyDescent="0.25">
      <c r="G1038" s="57"/>
    </row>
    <row r="1039" spans="7:7" x14ac:dyDescent="0.25">
      <c r="G1039" s="57"/>
    </row>
    <row r="1040" spans="7:7" x14ac:dyDescent="0.25">
      <c r="G1040" s="57"/>
    </row>
    <row r="1041" spans="7:7" x14ac:dyDescent="0.25">
      <c r="G1041" s="57"/>
    </row>
    <row r="1042" spans="7:7" x14ac:dyDescent="0.25">
      <c r="G1042" s="57"/>
    </row>
    <row r="1043" spans="7:7" x14ac:dyDescent="0.25">
      <c r="G1043" s="57"/>
    </row>
    <row r="1044" spans="7:7" x14ac:dyDescent="0.25">
      <c r="G1044" s="57"/>
    </row>
    <row r="1045" spans="7:7" x14ac:dyDescent="0.25">
      <c r="G1045" s="57"/>
    </row>
    <row r="1046" spans="7:7" x14ac:dyDescent="0.25">
      <c r="G1046" s="57"/>
    </row>
    <row r="1047" spans="7:7" x14ac:dyDescent="0.25">
      <c r="G1047" s="57"/>
    </row>
    <row r="1048" spans="7:7" x14ac:dyDescent="0.25">
      <c r="G1048" s="57"/>
    </row>
    <row r="1049" spans="7:7" x14ac:dyDescent="0.25">
      <c r="G1049" s="57"/>
    </row>
    <row r="1050" spans="7:7" x14ac:dyDescent="0.25">
      <c r="G1050" s="57"/>
    </row>
    <row r="1051" spans="7:7" x14ac:dyDescent="0.25">
      <c r="G1051" s="57"/>
    </row>
    <row r="1052" spans="7:7" x14ac:dyDescent="0.25">
      <c r="G1052" s="57"/>
    </row>
    <row r="1053" spans="7:7" x14ac:dyDescent="0.25">
      <c r="G1053" s="57"/>
    </row>
    <row r="1054" spans="7:7" x14ac:dyDescent="0.25">
      <c r="G1054" s="57"/>
    </row>
    <row r="1055" spans="7:7" x14ac:dyDescent="0.25">
      <c r="G1055" s="57"/>
    </row>
    <row r="1056" spans="7:7" x14ac:dyDescent="0.25">
      <c r="G1056" s="57"/>
    </row>
    <row r="1057" spans="7:7" x14ac:dyDescent="0.25">
      <c r="G1057" s="57"/>
    </row>
    <row r="1058" spans="7:7" x14ac:dyDescent="0.25">
      <c r="G1058" s="57"/>
    </row>
    <row r="1059" spans="7:7" x14ac:dyDescent="0.25">
      <c r="G1059" s="57"/>
    </row>
    <row r="1060" spans="7:7" x14ac:dyDescent="0.25">
      <c r="G1060" s="57"/>
    </row>
    <row r="1061" spans="7:7" x14ac:dyDescent="0.25">
      <c r="G1061" s="57"/>
    </row>
    <row r="1062" spans="7:7" x14ac:dyDescent="0.25">
      <c r="G1062" s="57"/>
    </row>
    <row r="1063" spans="7:7" x14ac:dyDescent="0.25">
      <c r="G1063" s="57"/>
    </row>
    <row r="1064" spans="7:7" x14ac:dyDescent="0.25">
      <c r="G1064" s="57"/>
    </row>
    <row r="1065" spans="7:7" x14ac:dyDescent="0.25">
      <c r="G1065" s="57"/>
    </row>
    <row r="1066" spans="7:7" x14ac:dyDescent="0.25">
      <c r="G1066" s="57"/>
    </row>
    <row r="1067" spans="7:7" x14ac:dyDescent="0.25">
      <c r="G1067" s="57"/>
    </row>
    <row r="1068" spans="7:7" x14ac:dyDescent="0.25">
      <c r="G1068" s="57"/>
    </row>
    <row r="1069" spans="7:7" x14ac:dyDescent="0.25">
      <c r="G1069" s="57"/>
    </row>
    <row r="1070" spans="7:7" x14ac:dyDescent="0.25">
      <c r="G1070" s="57"/>
    </row>
    <row r="1071" spans="7:7" x14ac:dyDescent="0.25">
      <c r="G1071" s="57"/>
    </row>
    <row r="1072" spans="7:7" x14ac:dyDescent="0.25">
      <c r="G1072" s="57"/>
    </row>
    <row r="1073" spans="7:7" x14ac:dyDescent="0.25">
      <c r="G1073" s="57"/>
    </row>
    <row r="1074" spans="7:7" x14ac:dyDescent="0.25">
      <c r="G1074" s="57"/>
    </row>
    <row r="1075" spans="7:7" x14ac:dyDescent="0.25">
      <c r="G1075" s="57"/>
    </row>
    <row r="1076" spans="7:7" x14ac:dyDescent="0.25">
      <c r="G1076" s="57"/>
    </row>
    <row r="1077" spans="7:7" x14ac:dyDescent="0.25">
      <c r="G1077" s="57"/>
    </row>
    <row r="1078" spans="7:7" x14ac:dyDescent="0.25">
      <c r="G1078" s="57"/>
    </row>
    <row r="1079" spans="7:7" x14ac:dyDescent="0.25">
      <c r="G1079" s="57"/>
    </row>
    <row r="1080" spans="7:7" x14ac:dyDescent="0.25">
      <c r="G1080" s="57"/>
    </row>
    <row r="1081" spans="7:7" x14ac:dyDescent="0.25">
      <c r="G1081" s="57"/>
    </row>
    <row r="1082" spans="7:7" x14ac:dyDescent="0.25">
      <c r="G1082" s="57"/>
    </row>
    <row r="1083" spans="7:7" x14ac:dyDescent="0.25">
      <c r="G1083" s="57"/>
    </row>
    <row r="1084" spans="7:7" x14ac:dyDescent="0.25">
      <c r="G1084" s="57"/>
    </row>
    <row r="1085" spans="7:7" x14ac:dyDescent="0.25">
      <c r="G1085" s="57"/>
    </row>
    <row r="1086" spans="7:7" x14ac:dyDescent="0.25">
      <c r="G1086" s="57"/>
    </row>
    <row r="1087" spans="7:7" x14ac:dyDescent="0.25">
      <c r="G1087" s="57"/>
    </row>
    <row r="1088" spans="7:7" x14ac:dyDescent="0.25">
      <c r="G1088" s="57"/>
    </row>
    <row r="1089" spans="7:7" x14ac:dyDescent="0.25">
      <c r="G1089" s="57"/>
    </row>
    <row r="1090" spans="7:7" x14ac:dyDescent="0.25">
      <c r="G1090" s="57"/>
    </row>
    <row r="1091" spans="7:7" x14ac:dyDescent="0.25">
      <c r="G1091" s="57"/>
    </row>
    <row r="1092" spans="7:7" x14ac:dyDescent="0.25">
      <c r="G1092" s="57"/>
    </row>
    <row r="1093" spans="7:7" x14ac:dyDescent="0.25">
      <c r="G1093" s="57"/>
    </row>
    <row r="1094" spans="7:7" x14ac:dyDescent="0.25">
      <c r="G1094" s="57"/>
    </row>
    <row r="1095" spans="7:7" x14ac:dyDescent="0.25">
      <c r="G1095" s="57"/>
    </row>
    <row r="1096" spans="7:7" x14ac:dyDescent="0.25">
      <c r="G1096" s="57"/>
    </row>
    <row r="1097" spans="7:7" x14ac:dyDescent="0.25">
      <c r="G1097" s="57"/>
    </row>
    <row r="1098" spans="7:7" x14ac:dyDescent="0.25">
      <c r="G1098" s="57"/>
    </row>
    <row r="1099" spans="7:7" x14ac:dyDescent="0.25">
      <c r="G1099" s="57"/>
    </row>
    <row r="1100" spans="7:7" x14ac:dyDescent="0.25">
      <c r="G1100" s="57"/>
    </row>
    <row r="1101" spans="7:7" x14ac:dyDescent="0.25">
      <c r="G1101" s="57"/>
    </row>
    <row r="1102" spans="7:7" x14ac:dyDescent="0.25">
      <c r="G1102" s="57"/>
    </row>
    <row r="1103" spans="7:7" x14ac:dyDescent="0.25">
      <c r="G1103" s="57"/>
    </row>
    <row r="1104" spans="7:7" x14ac:dyDescent="0.25">
      <c r="G1104" s="57"/>
    </row>
    <row r="1105" spans="7:7" x14ac:dyDescent="0.25">
      <c r="G1105" s="57"/>
    </row>
    <row r="1106" spans="7:7" x14ac:dyDescent="0.25">
      <c r="G1106" s="57"/>
    </row>
    <row r="1107" spans="7:7" x14ac:dyDescent="0.25">
      <c r="G1107" s="57"/>
    </row>
    <row r="1108" spans="7:7" x14ac:dyDescent="0.25">
      <c r="G1108" s="57"/>
    </row>
    <row r="1109" spans="7:7" x14ac:dyDescent="0.25">
      <c r="G1109" s="57"/>
    </row>
    <row r="1110" spans="7:7" x14ac:dyDescent="0.25">
      <c r="G1110" s="57"/>
    </row>
    <row r="1111" spans="7:7" x14ac:dyDescent="0.25">
      <c r="G1111" s="57"/>
    </row>
    <row r="1112" spans="7:7" x14ac:dyDescent="0.25">
      <c r="G1112" s="57"/>
    </row>
    <row r="1113" spans="7:7" x14ac:dyDescent="0.25">
      <c r="G1113" s="57"/>
    </row>
    <row r="1114" spans="7:7" x14ac:dyDescent="0.25">
      <c r="G1114" s="57"/>
    </row>
    <row r="1115" spans="7:7" x14ac:dyDescent="0.25">
      <c r="G1115" s="57"/>
    </row>
    <row r="1116" spans="7:7" x14ac:dyDescent="0.25">
      <c r="G1116" s="57"/>
    </row>
    <row r="1117" spans="7:7" x14ac:dyDescent="0.25">
      <c r="G1117" s="57"/>
    </row>
    <row r="1118" spans="7:7" x14ac:dyDescent="0.25">
      <c r="G1118" s="57"/>
    </row>
    <row r="1119" spans="7:7" x14ac:dyDescent="0.25">
      <c r="G1119" s="57"/>
    </row>
    <row r="1120" spans="7:7" x14ac:dyDescent="0.25">
      <c r="G1120" s="57"/>
    </row>
    <row r="1121" spans="7:7" x14ac:dyDescent="0.25">
      <c r="G1121" s="57"/>
    </row>
    <row r="1122" spans="7:7" x14ac:dyDescent="0.25">
      <c r="G1122" s="57"/>
    </row>
    <row r="1123" spans="7:7" x14ac:dyDescent="0.25">
      <c r="G1123" s="57"/>
    </row>
    <row r="1124" spans="7:7" x14ac:dyDescent="0.25">
      <c r="G1124" s="57"/>
    </row>
    <row r="1125" spans="7:7" x14ac:dyDescent="0.25">
      <c r="G1125" s="57"/>
    </row>
    <row r="1126" spans="7:7" x14ac:dyDescent="0.25">
      <c r="G1126" s="57"/>
    </row>
    <row r="1127" spans="7:7" x14ac:dyDescent="0.25">
      <c r="G1127" s="57"/>
    </row>
    <row r="1128" spans="7:7" x14ac:dyDescent="0.25">
      <c r="G1128" s="57"/>
    </row>
    <row r="1129" spans="7:7" x14ac:dyDescent="0.25">
      <c r="G1129" s="57"/>
    </row>
    <row r="1130" spans="7:7" x14ac:dyDescent="0.25">
      <c r="G1130" s="57"/>
    </row>
    <row r="1131" spans="7:7" x14ac:dyDescent="0.25">
      <c r="G1131" s="57"/>
    </row>
    <row r="1132" spans="7:7" x14ac:dyDescent="0.25">
      <c r="G1132" s="57"/>
    </row>
    <row r="1133" spans="7:7" x14ac:dyDescent="0.25">
      <c r="G1133" s="57"/>
    </row>
    <row r="1134" spans="7:7" x14ac:dyDescent="0.25">
      <c r="G1134" s="57"/>
    </row>
    <row r="1135" spans="7:7" x14ac:dyDescent="0.25">
      <c r="G1135" s="57"/>
    </row>
    <row r="1136" spans="7:7" x14ac:dyDescent="0.25">
      <c r="G1136" s="57"/>
    </row>
    <row r="1137" spans="7:7" x14ac:dyDescent="0.25">
      <c r="G1137" s="57"/>
    </row>
    <row r="1138" spans="7:7" x14ac:dyDescent="0.25">
      <c r="G1138" s="57"/>
    </row>
    <row r="1139" spans="7:7" x14ac:dyDescent="0.25">
      <c r="G1139" s="57"/>
    </row>
    <row r="1140" spans="7:7" x14ac:dyDescent="0.25">
      <c r="G1140" s="57"/>
    </row>
    <row r="1141" spans="7:7" x14ac:dyDescent="0.25">
      <c r="G1141" s="57"/>
    </row>
    <row r="1142" spans="7:7" x14ac:dyDescent="0.25">
      <c r="G1142" s="57"/>
    </row>
    <row r="1143" spans="7:7" x14ac:dyDescent="0.25">
      <c r="G1143" s="57"/>
    </row>
    <row r="1144" spans="7:7" x14ac:dyDescent="0.25">
      <c r="G1144" s="57"/>
    </row>
    <row r="1145" spans="7:7" x14ac:dyDescent="0.25">
      <c r="G1145" s="57"/>
    </row>
    <row r="1146" spans="7:7" x14ac:dyDescent="0.25">
      <c r="G1146" s="57"/>
    </row>
    <row r="1147" spans="7:7" x14ac:dyDescent="0.25">
      <c r="G1147" s="57"/>
    </row>
    <row r="1148" spans="7:7" x14ac:dyDescent="0.25">
      <c r="G1148" s="57"/>
    </row>
    <row r="1149" spans="7:7" x14ac:dyDescent="0.25">
      <c r="G1149" s="57"/>
    </row>
    <row r="1150" spans="7:7" x14ac:dyDescent="0.25">
      <c r="G1150" s="57"/>
    </row>
    <row r="1151" spans="7:7" x14ac:dyDescent="0.25">
      <c r="G1151" s="57"/>
    </row>
    <row r="1152" spans="7:7" x14ac:dyDescent="0.25">
      <c r="G1152" s="57"/>
    </row>
    <row r="1153" spans="7:7" x14ac:dyDescent="0.25">
      <c r="G1153" s="57"/>
    </row>
    <row r="1154" spans="7:7" x14ac:dyDescent="0.25">
      <c r="G1154" s="57"/>
    </row>
    <row r="1155" spans="7:7" x14ac:dyDescent="0.25">
      <c r="G1155" s="57"/>
    </row>
  </sheetData>
  <mergeCells count="12">
    <mergeCell ref="J48:K48"/>
    <mergeCell ref="E7:G7"/>
    <mergeCell ref="H7:J7"/>
    <mergeCell ref="A3:B3"/>
    <mergeCell ref="B7:D7"/>
    <mergeCell ref="K7:M7"/>
    <mergeCell ref="J49:K49"/>
    <mergeCell ref="J50:K50"/>
    <mergeCell ref="J58:L58"/>
    <mergeCell ref="J55:L55"/>
    <mergeCell ref="J57:L57"/>
    <mergeCell ref="J56:L56"/>
  </mergeCells>
  <phoneticPr fontId="0" type="noConversion"/>
  <pageMargins left="0.75" right="0.75" top="1" bottom="1" header="0" footer="0"/>
  <pageSetup orientation="portrait" horizontalDpi="300" verticalDpi="300" r:id="rId2"/>
  <headerFooter alignWithMargins="0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6">
    <tabColor rgb="FF00B0F0"/>
  </sheetPr>
  <dimension ref="A1:CN1155"/>
  <sheetViews>
    <sheetView topLeftCell="D1" zoomScale="85" zoomScaleNormal="85" workbookViewId="0">
      <selection activeCell="N9" sqref="N9:N45"/>
    </sheetView>
  </sheetViews>
  <sheetFormatPr baseColWidth="10" defaultColWidth="12.54296875" defaultRowHeight="12.5" x14ac:dyDescent="0.25"/>
  <cols>
    <col min="1" max="1" width="7.7265625" style="11" customWidth="1"/>
    <col min="2" max="2" width="6.54296875" style="11" customWidth="1"/>
    <col min="3" max="7" width="8.7265625" style="11" customWidth="1"/>
    <col min="8" max="8" width="9.26953125" style="11" customWidth="1"/>
    <col min="9" max="9" width="8.7265625" style="11" customWidth="1"/>
    <col min="10" max="10" width="13.26953125" style="11" customWidth="1"/>
    <col min="11" max="11" width="13.7265625" style="11" customWidth="1"/>
    <col min="12" max="12" width="10" style="11" customWidth="1"/>
    <col min="13" max="14" width="7.26953125" style="11" customWidth="1"/>
    <col min="15" max="15" width="11.54296875" style="11" customWidth="1"/>
    <col min="16" max="16" width="11.7265625" style="11" bestFit="1" customWidth="1"/>
    <col min="17" max="19" width="7.26953125" style="11" bestFit="1" customWidth="1"/>
    <col min="20" max="20" width="11.54296875" style="11" bestFit="1" customWidth="1"/>
    <col min="21" max="91" width="6" style="11" bestFit="1" customWidth="1"/>
    <col min="92" max="92" width="11.54296875" style="11" bestFit="1" customWidth="1"/>
    <col min="93" max="16384" width="12.54296875" style="11"/>
  </cols>
  <sheetData>
    <row r="1" spans="1:31" ht="13" x14ac:dyDescent="0.3">
      <c r="A1" s="76" t="s">
        <v>89</v>
      </c>
      <c r="G1" s="12"/>
    </row>
    <row r="2" spans="1:31" ht="13" x14ac:dyDescent="0.3">
      <c r="A2" s="10"/>
      <c r="G2" s="12"/>
    </row>
    <row r="3" spans="1:31" ht="13" x14ac:dyDescent="0.3">
      <c r="A3" s="250" t="s">
        <v>43</v>
      </c>
      <c r="B3" s="250"/>
      <c r="C3" s="13" t="s">
        <v>83</v>
      </c>
      <c r="G3" s="88"/>
    </row>
    <row r="4" spans="1:31" x14ac:dyDescent="0.25">
      <c r="I4" s="14"/>
      <c r="J4" s="14"/>
      <c r="K4" s="15"/>
      <c r="L4" s="15"/>
    </row>
    <row r="5" spans="1:31" ht="13" x14ac:dyDescent="0.3">
      <c r="A5" s="10" t="s">
        <v>44</v>
      </c>
    </row>
    <row r="7" spans="1:31" ht="13" x14ac:dyDescent="0.3">
      <c r="A7" s="16" t="s">
        <v>45</v>
      </c>
      <c r="B7" s="248" t="s">
        <v>46</v>
      </c>
      <c r="C7" s="248"/>
      <c r="D7" s="249"/>
      <c r="E7" s="247" t="s">
        <v>47</v>
      </c>
      <c r="F7" s="248"/>
      <c r="G7" s="249"/>
      <c r="H7" s="247" t="s">
        <v>48</v>
      </c>
      <c r="I7" s="248"/>
      <c r="J7" s="249"/>
      <c r="K7" s="247" t="s">
        <v>49</v>
      </c>
      <c r="L7" s="248"/>
      <c r="M7" s="249"/>
      <c r="N7" s="16" t="s">
        <v>50</v>
      </c>
      <c r="O7" s="16" t="s">
        <v>50</v>
      </c>
      <c r="P7" s="16"/>
      <c r="Q7" s="16" t="s">
        <v>51</v>
      </c>
    </row>
    <row r="8" spans="1:31" x14ac:dyDescent="0.25">
      <c r="A8" s="17" t="s">
        <v>52</v>
      </c>
      <c r="B8" s="3" t="s">
        <v>53</v>
      </c>
      <c r="C8" s="4" t="s">
        <v>54</v>
      </c>
      <c r="D8" s="4" t="s">
        <v>55</v>
      </c>
      <c r="E8" s="4" t="s">
        <v>53</v>
      </c>
      <c r="F8" s="4" t="s">
        <v>54</v>
      </c>
      <c r="G8" s="4" t="s">
        <v>55</v>
      </c>
      <c r="H8" s="4" t="s">
        <v>53</v>
      </c>
      <c r="I8" s="4" t="s">
        <v>54</v>
      </c>
      <c r="J8" s="4" t="s">
        <v>55</v>
      </c>
      <c r="K8" s="4" t="s">
        <v>53</v>
      </c>
      <c r="L8" s="4" t="s">
        <v>54</v>
      </c>
      <c r="M8" s="4" t="s">
        <v>55</v>
      </c>
      <c r="N8" s="17" t="s">
        <v>56</v>
      </c>
      <c r="O8" s="17" t="s">
        <v>57</v>
      </c>
      <c r="P8" s="17" t="s">
        <v>58</v>
      </c>
      <c r="Q8" s="17" t="s">
        <v>59</v>
      </c>
    </row>
    <row r="9" spans="1:31" x14ac:dyDescent="0.25">
      <c r="A9" s="18">
        <v>2</v>
      </c>
      <c r="B9" s="19"/>
      <c r="C9" s="19"/>
      <c r="D9" s="20" t="str">
        <f>IF(C9&gt;0,C9/B9,"")</f>
        <v/>
      </c>
      <c r="E9" s="19"/>
      <c r="F9" s="19"/>
      <c r="G9" s="20" t="str">
        <f>IF(F9&gt;0,F9/E9,"")</f>
        <v/>
      </c>
      <c r="H9" s="19"/>
      <c r="I9" s="19"/>
      <c r="J9" s="21" t="str">
        <f t="shared" ref="J9:J45" si="0">IF(I9&gt;0,I9/H9,"")</f>
        <v/>
      </c>
      <c r="K9" s="22">
        <f t="shared" ref="K9:L45" si="1">B9+E9+H9</f>
        <v>0</v>
      </c>
      <c r="L9" s="23">
        <f t="shared" si="1"/>
        <v>0</v>
      </c>
      <c r="M9" s="21" t="str">
        <f t="shared" ref="M9:M45" si="2">IF(L9&gt;0,L9/K9,"")</f>
        <v/>
      </c>
      <c r="N9" s="24">
        <f t="shared" ref="N9:N45" si="3">IF(K$46&gt;0,K9*100/$K$46,0)</f>
        <v>0</v>
      </c>
      <c r="O9" s="25">
        <f>N9</f>
        <v>0</v>
      </c>
      <c r="P9" s="26">
        <f t="shared" ref="P9:P45" si="4">A9*K9</f>
        <v>0</v>
      </c>
      <c r="Q9" s="27">
        <f t="shared" ref="Q9:Q45" si="5">IF((INT(A9)-A9)=0,A9,"")</f>
        <v>2</v>
      </c>
      <c r="X9" s="28"/>
      <c r="Y9" s="28"/>
      <c r="Z9" s="28"/>
      <c r="AA9" s="28"/>
      <c r="AB9" s="28"/>
      <c r="AC9" s="28"/>
      <c r="AD9" s="28"/>
      <c r="AE9" s="28"/>
    </row>
    <row r="10" spans="1:31" x14ac:dyDescent="0.25">
      <c r="A10" s="18">
        <v>2.5</v>
      </c>
      <c r="B10" s="19"/>
      <c r="C10" s="19"/>
      <c r="D10" s="20" t="str">
        <f t="shared" ref="D10:D27" si="6">IF(C10&gt;0,C10/B10,"")</f>
        <v/>
      </c>
      <c r="E10" s="19"/>
      <c r="F10" s="19"/>
      <c r="G10" s="20" t="str">
        <f t="shared" ref="G10:G27" si="7">IF(F10&gt;0,F10/E10,"")</f>
        <v/>
      </c>
      <c r="H10" s="19"/>
      <c r="I10" s="19"/>
      <c r="J10" s="21" t="str">
        <f t="shared" si="0"/>
        <v/>
      </c>
      <c r="K10" s="29">
        <f t="shared" si="1"/>
        <v>0</v>
      </c>
      <c r="L10" s="11">
        <f t="shared" si="1"/>
        <v>0</v>
      </c>
      <c r="M10" s="30" t="str">
        <f t="shared" si="2"/>
        <v/>
      </c>
      <c r="N10" s="24">
        <f t="shared" si="3"/>
        <v>0</v>
      </c>
      <c r="O10" s="31">
        <f t="shared" ref="O10:O45" si="8">O9+N10</f>
        <v>0</v>
      </c>
      <c r="P10" s="32">
        <f t="shared" si="4"/>
        <v>0</v>
      </c>
      <c r="Q10" s="33" t="str">
        <f t="shared" si="5"/>
        <v/>
      </c>
    </row>
    <row r="11" spans="1:31" x14ac:dyDescent="0.25">
      <c r="A11" s="18">
        <v>3</v>
      </c>
      <c r="B11" s="19"/>
      <c r="C11" s="19"/>
      <c r="D11" s="20" t="str">
        <f t="shared" si="6"/>
        <v/>
      </c>
      <c r="E11" s="19"/>
      <c r="F11" s="19"/>
      <c r="G11" s="20" t="str">
        <f t="shared" si="7"/>
        <v/>
      </c>
      <c r="H11" s="19"/>
      <c r="I11" s="19"/>
      <c r="J11" s="21" t="str">
        <f t="shared" si="0"/>
        <v/>
      </c>
      <c r="K11" s="29">
        <f t="shared" si="1"/>
        <v>0</v>
      </c>
      <c r="L11" s="11">
        <f t="shared" si="1"/>
        <v>0</v>
      </c>
      <c r="M11" s="30" t="str">
        <f t="shared" si="2"/>
        <v/>
      </c>
      <c r="N11" s="24">
        <f t="shared" si="3"/>
        <v>0</v>
      </c>
      <c r="O11" s="31">
        <f t="shared" si="8"/>
        <v>0</v>
      </c>
      <c r="P11" s="32">
        <f t="shared" si="4"/>
        <v>0</v>
      </c>
      <c r="Q11" s="33">
        <f t="shared" si="5"/>
        <v>3</v>
      </c>
    </row>
    <row r="12" spans="1:31" x14ac:dyDescent="0.25">
      <c r="A12" s="18">
        <v>3.5</v>
      </c>
      <c r="B12" s="19"/>
      <c r="C12" s="19"/>
      <c r="D12" s="20" t="str">
        <f t="shared" si="6"/>
        <v/>
      </c>
      <c r="E12" s="19"/>
      <c r="F12" s="19"/>
      <c r="G12" s="20" t="str">
        <f t="shared" si="7"/>
        <v/>
      </c>
      <c r="H12" s="19"/>
      <c r="I12" s="19"/>
      <c r="J12" s="21" t="str">
        <f t="shared" si="0"/>
        <v/>
      </c>
      <c r="K12" s="29">
        <f t="shared" si="1"/>
        <v>0</v>
      </c>
      <c r="L12" s="11">
        <f t="shared" si="1"/>
        <v>0</v>
      </c>
      <c r="M12" s="30" t="str">
        <f t="shared" si="2"/>
        <v/>
      </c>
      <c r="N12" s="24">
        <f t="shared" si="3"/>
        <v>0</v>
      </c>
      <c r="O12" s="31">
        <f t="shared" si="8"/>
        <v>0</v>
      </c>
      <c r="P12" s="32">
        <f t="shared" si="4"/>
        <v>0</v>
      </c>
      <c r="Q12" s="33" t="str">
        <f t="shared" si="5"/>
        <v/>
      </c>
    </row>
    <row r="13" spans="1:31" x14ac:dyDescent="0.25">
      <c r="A13" s="18">
        <v>4</v>
      </c>
      <c r="B13" s="19"/>
      <c r="C13" s="19"/>
      <c r="D13" s="20" t="str">
        <f t="shared" si="6"/>
        <v/>
      </c>
      <c r="E13" s="19"/>
      <c r="F13" s="19"/>
      <c r="G13" s="20" t="str">
        <f t="shared" si="7"/>
        <v/>
      </c>
      <c r="H13" s="19"/>
      <c r="I13" s="19"/>
      <c r="J13" s="21" t="str">
        <f t="shared" si="0"/>
        <v/>
      </c>
      <c r="K13" s="29">
        <f t="shared" si="1"/>
        <v>0</v>
      </c>
      <c r="L13" s="11">
        <f t="shared" si="1"/>
        <v>0</v>
      </c>
      <c r="M13" s="30" t="str">
        <f t="shared" si="2"/>
        <v/>
      </c>
      <c r="N13" s="24">
        <f t="shared" si="3"/>
        <v>0</v>
      </c>
      <c r="O13" s="31">
        <f t="shared" si="8"/>
        <v>0</v>
      </c>
      <c r="P13" s="32">
        <f t="shared" si="4"/>
        <v>0</v>
      </c>
      <c r="Q13" s="33">
        <f t="shared" si="5"/>
        <v>4</v>
      </c>
    </row>
    <row r="14" spans="1:31" x14ac:dyDescent="0.25">
      <c r="A14" s="18">
        <v>4.5</v>
      </c>
      <c r="B14" s="19"/>
      <c r="C14" s="19"/>
      <c r="D14" s="20" t="str">
        <f t="shared" si="6"/>
        <v/>
      </c>
      <c r="E14" s="19"/>
      <c r="F14" s="19"/>
      <c r="G14" s="20" t="str">
        <f t="shared" si="7"/>
        <v/>
      </c>
      <c r="H14" s="19"/>
      <c r="I14" s="19"/>
      <c r="J14" s="21" t="str">
        <f t="shared" si="0"/>
        <v/>
      </c>
      <c r="K14" s="29">
        <f t="shared" si="1"/>
        <v>0</v>
      </c>
      <c r="L14" s="11">
        <f t="shared" si="1"/>
        <v>0</v>
      </c>
      <c r="M14" s="30" t="str">
        <f t="shared" si="2"/>
        <v/>
      </c>
      <c r="N14" s="24">
        <f t="shared" si="3"/>
        <v>0</v>
      </c>
      <c r="O14" s="31">
        <f t="shared" si="8"/>
        <v>0</v>
      </c>
      <c r="P14" s="32">
        <f t="shared" si="4"/>
        <v>0</v>
      </c>
      <c r="Q14" s="33" t="str">
        <f t="shared" si="5"/>
        <v/>
      </c>
    </row>
    <row r="15" spans="1:31" x14ac:dyDescent="0.25">
      <c r="A15" s="18">
        <v>5</v>
      </c>
      <c r="B15" s="19"/>
      <c r="C15" s="19"/>
      <c r="D15" s="20" t="str">
        <f t="shared" si="6"/>
        <v/>
      </c>
      <c r="E15" s="19"/>
      <c r="F15" s="19"/>
      <c r="G15" s="20" t="str">
        <f t="shared" si="7"/>
        <v/>
      </c>
      <c r="H15" s="19"/>
      <c r="I15" s="19"/>
      <c r="J15" s="21" t="str">
        <f t="shared" si="0"/>
        <v/>
      </c>
      <c r="K15" s="29">
        <f t="shared" si="1"/>
        <v>0</v>
      </c>
      <c r="L15" s="11">
        <f t="shared" si="1"/>
        <v>0</v>
      </c>
      <c r="M15" s="30" t="str">
        <f t="shared" si="2"/>
        <v/>
      </c>
      <c r="N15" s="24">
        <f t="shared" si="3"/>
        <v>0</v>
      </c>
      <c r="O15" s="31">
        <f t="shared" si="8"/>
        <v>0</v>
      </c>
      <c r="P15" s="32">
        <f t="shared" si="4"/>
        <v>0</v>
      </c>
      <c r="Q15" s="33">
        <f t="shared" si="5"/>
        <v>5</v>
      </c>
    </row>
    <row r="16" spans="1:31" x14ac:dyDescent="0.25">
      <c r="A16" s="18">
        <v>5.5</v>
      </c>
      <c r="B16" s="19"/>
      <c r="C16" s="19"/>
      <c r="D16" s="20" t="str">
        <f t="shared" si="6"/>
        <v/>
      </c>
      <c r="E16" s="19"/>
      <c r="F16" s="19"/>
      <c r="G16" s="20" t="str">
        <f t="shared" si="7"/>
        <v/>
      </c>
      <c r="H16" s="19"/>
      <c r="I16" s="19"/>
      <c r="J16" s="21" t="str">
        <f t="shared" si="0"/>
        <v/>
      </c>
      <c r="K16" s="29">
        <f t="shared" si="1"/>
        <v>0</v>
      </c>
      <c r="L16" s="11">
        <f t="shared" si="1"/>
        <v>0</v>
      </c>
      <c r="M16" s="30" t="str">
        <f t="shared" si="2"/>
        <v/>
      </c>
      <c r="N16" s="24">
        <f t="shared" si="3"/>
        <v>0</v>
      </c>
      <c r="O16" s="31">
        <f t="shared" si="8"/>
        <v>0</v>
      </c>
      <c r="P16" s="32">
        <f t="shared" si="4"/>
        <v>0</v>
      </c>
      <c r="Q16" s="33" t="str">
        <f t="shared" si="5"/>
        <v/>
      </c>
    </row>
    <row r="17" spans="1:31" x14ac:dyDescent="0.25">
      <c r="A17" s="18">
        <v>6</v>
      </c>
      <c r="B17" s="19"/>
      <c r="C17" s="19"/>
      <c r="D17" s="20" t="str">
        <f t="shared" si="6"/>
        <v/>
      </c>
      <c r="E17" s="19"/>
      <c r="F17" s="19"/>
      <c r="G17" s="20" t="str">
        <f t="shared" si="7"/>
        <v/>
      </c>
      <c r="H17" s="19">
        <v>8</v>
      </c>
      <c r="I17" s="19">
        <v>10.799999999999999</v>
      </c>
      <c r="J17" s="21">
        <f t="shared" si="0"/>
        <v>1.3499999999999999</v>
      </c>
      <c r="K17" s="29">
        <f t="shared" si="1"/>
        <v>8</v>
      </c>
      <c r="L17" s="11">
        <f t="shared" si="1"/>
        <v>10.799999999999999</v>
      </c>
      <c r="M17" s="30">
        <f t="shared" si="2"/>
        <v>1.3499999999999999</v>
      </c>
      <c r="N17" s="24">
        <f t="shared" si="3"/>
        <v>4</v>
      </c>
      <c r="O17" s="31">
        <f t="shared" si="8"/>
        <v>4</v>
      </c>
      <c r="P17" s="32">
        <f t="shared" si="4"/>
        <v>48</v>
      </c>
      <c r="Q17" s="33">
        <f t="shared" si="5"/>
        <v>6</v>
      </c>
    </row>
    <row r="18" spans="1:31" x14ac:dyDescent="0.25">
      <c r="A18" s="18">
        <v>6.5</v>
      </c>
      <c r="B18" s="19"/>
      <c r="C18" s="19"/>
      <c r="D18" s="20" t="str">
        <f t="shared" si="6"/>
        <v/>
      </c>
      <c r="E18" s="19"/>
      <c r="F18" s="19"/>
      <c r="G18" s="20" t="str">
        <f t="shared" si="7"/>
        <v/>
      </c>
      <c r="H18" s="19">
        <v>32</v>
      </c>
      <c r="I18" s="19">
        <v>52.79999999999999</v>
      </c>
      <c r="J18" s="21">
        <f t="shared" si="0"/>
        <v>1.6499999999999997</v>
      </c>
      <c r="K18" s="29">
        <f t="shared" si="1"/>
        <v>32</v>
      </c>
      <c r="L18" s="11">
        <f t="shared" si="1"/>
        <v>52.79999999999999</v>
      </c>
      <c r="M18" s="30">
        <f t="shared" si="2"/>
        <v>1.6499999999999997</v>
      </c>
      <c r="N18" s="24">
        <f t="shared" si="3"/>
        <v>16</v>
      </c>
      <c r="O18" s="31">
        <f t="shared" si="8"/>
        <v>20</v>
      </c>
      <c r="P18" s="32">
        <f t="shared" si="4"/>
        <v>208</v>
      </c>
      <c r="Q18" s="33" t="str">
        <f t="shared" si="5"/>
        <v/>
      </c>
      <c r="X18" s="28"/>
      <c r="Y18" s="28"/>
      <c r="Z18" s="28"/>
      <c r="AA18" s="28"/>
      <c r="AB18" s="28"/>
      <c r="AC18" s="28"/>
      <c r="AD18" s="28"/>
      <c r="AE18" s="28"/>
    </row>
    <row r="19" spans="1:31" x14ac:dyDescent="0.25">
      <c r="A19" s="18">
        <v>7</v>
      </c>
      <c r="B19" s="19"/>
      <c r="C19" s="19"/>
      <c r="D19" s="20" t="str">
        <f t="shared" si="6"/>
        <v/>
      </c>
      <c r="E19" s="19"/>
      <c r="F19" s="19"/>
      <c r="G19" s="20" t="str">
        <f t="shared" si="7"/>
        <v/>
      </c>
      <c r="H19" s="19">
        <v>23</v>
      </c>
      <c r="I19" s="19">
        <v>50.699999999999989</v>
      </c>
      <c r="J19" s="21">
        <f t="shared" ref="J19:J36" si="9">IF(I19&gt;0,I19/H19,"")</f>
        <v>2.204347826086956</v>
      </c>
      <c r="K19" s="29">
        <f t="shared" si="1"/>
        <v>23</v>
      </c>
      <c r="L19" s="11">
        <f t="shared" si="1"/>
        <v>50.699999999999989</v>
      </c>
      <c r="M19" s="30">
        <f t="shared" si="2"/>
        <v>2.204347826086956</v>
      </c>
      <c r="N19" s="24">
        <f t="shared" si="3"/>
        <v>11.5</v>
      </c>
      <c r="O19" s="31">
        <f t="shared" si="8"/>
        <v>31.5</v>
      </c>
      <c r="P19" s="32">
        <f t="shared" si="4"/>
        <v>161</v>
      </c>
      <c r="Q19" s="33">
        <f t="shared" si="5"/>
        <v>7</v>
      </c>
      <c r="X19" s="28"/>
      <c r="Y19" s="28"/>
      <c r="Z19" s="28"/>
      <c r="AA19" s="28"/>
      <c r="AB19" s="28"/>
      <c r="AC19" s="28"/>
      <c r="AD19" s="28"/>
      <c r="AE19" s="28"/>
    </row>
    <row r="20" spans="1:31" x14ac:dyDescent="0.25">
      <c r="A20" s="18">
        <v>7.5</v>
      </c>
      <c r="B20" s="19"/>
      <c r="C20" s="19"/>
      <c r="D20" s="20" t="str">
        <f t="shared" si="6"/>
        <v/>
      </c>
      <c r="E20" s="19"/>
      <c r="F20" s="19"/>
      <c r="G20" s="20" t="str">
        <f t="shared" si="7"/>
        <v/>
      </c>
      <c r="H20" s="19">
        <v>13</v>
      </c>
      <c r="I20" s="19">
        <v>35.699999999999996</v>
      </c>
      <c r="J20" s="21">
        <f t="shared" si="9"/>
        <v>2.7461538461538457</v>
      </c>
      <c r="K20" s="29">
        <f t="shared" si="1"/>
        <v>13</v>
      </c>
      <c r="L20" s="11">
        <f t="shared" si="1"/>
        <v>35.699999999999996</v>
      </c>
      <c r="M20" s="30">
        <f t="shared" si="2"/>
        <v>2.7461538461538457</v>
      </c>
      <c r="N20" s="24">
        <f t="shared" si="3"/>
        <v>6.5</v>
      </c>
      <c r="O20" s="31">
        <f t="shared" si="8"/>
        <v>38</v>
      </c>
      <c r="P20" s="32">
        <f t="shared" si="4"/>
        <v>97.5</v>
      </c>
      <c r="Q20" s="33" t="str">
        <f t="shared" si="5"/>
        <v/>
      </c>
      <c r="X20" s="28"/>
      <c r="Y20" s="28"/>
      <c r="Z20" s="28"/>
      <c r="AA20" s="28"/>
      <c r="AB20" s="28"/>
      <c r="AC20" s="28"/>
      <c r="AD20" s="28"/>
      <c r="AE20" s="28"/>
    </row>
    <row r="21" spans="1:31" x14ac:dyDescent="0.25">
      <c r="A21" s="18">
        <v>8</v>
      </c>
      <c r="B21" s="19"/>
      <c r="C21" s="19"/>
      <c r="D21" s="20" t="str">
        <f t="shared" si="6"/>
        <v/>
      </c>
      <c r="E21" s="19">
        <v>1</v>
      </c>
      <c r="F21" s="19">
        <v>4</v>
      </c>
      <c r="G21" s="20">
        <f t="shared" si="7"/>
        <v>4</v>
      </c>
      <c r="H21" s="19">
        <v>13</v>
      </c>
      <c r="I21" s="19">
        <v>45.599999999999994</v>
      </c>
      <c r="J21" s="21">
        <f t="shared" si="9"/>
        <v>3.5076923076923072</v>
      </c>
      <c r="K21" s="29">
        <f t="shared" si="1"/>
        <v>14</v>
      </c>
      <c r="L21" s="11">
        <f t="shared" si="1"/>
        <v>49.599999999999994</v>
      </c>
      <c r="M21" s="30">
        <f t="shared" si="2"/>
        <v>3.5428571428571423</v>
      </c>
      <c r="N21" s="24">
        <f t="shared" si="3"/>
        <v>7</v>
      </c>
      <c r="O21" s="31">
        <f t="shared" si="8"/>
        <v>45</v>
      </c>
      <c r="P21" s="32">
        <f t="shared" si="4"/>
        <v>112</v>
      </c>
      <c r="Q21" s="33">
        <f t="shared" si="5"/>
        <v>8</v>
      </c>
      <c r="X21" s="28"/>
      <c r="Y21" s="28"/>
      <c r="Z21" s="28"/>
      <c r="AA21" s="28"/>
      <c r="AB21" s="28"/>
      <c r="AC21" s="28"/>
      <c r="AD21" s="28"/>
      <c r="AE21" s="28"/>
    </row>
    <row r="22" spans="1:31" x14ac:dyDescent="0.25">
      <c r="A22" s="18">
        <v>8.5</v>
      </c>
      <c r="B22" s="19">
        <v>1</v>
      </c>
      <c r="C22" s="19">
        <v>4.5999999999999996</v>
      </c>
      <c r="D22" s="20">
        <f t="shared" si="6"/>
        <v>4.5999999999999996</v>
      </c>
      <c r="E22" s="19">
        <v>7</v>
      </c>
      <c r="F22" s="19">
        <v>30.099999999999998</v>
      </c>
      <c r="G22" s="20">
        <f t="shared" si="7"/>
        <v>4.3</v>
      </c>
      <c r="H22" s="19">
        <v>8</v>
      </c>
      <c r="I22" s="19">
        <v>31.9</v>
      </c>
      <c r="J22" s="21">
        <f t="shared" si="9"/>
        <v>3.9874999999999998</v>
      </c>
      <c r="K22" s="29">
        <f t="shared" si="1"/>
        <v>16</v>
      </c>
      <c r="L22" s="11">
        <f t="shared" si="1"/>
        <v>66.599999999999994</v>
      </c>
      <c r="M22" s="30">
        <f t="shared" si="2"/>
        <v>4.1624999999999996</v>
      </c>
      <c r="N22" s="24">
        <f t="shared" si="3"/>
        <v>8</v>
      </c>
      <c r="O22" s="31">
        <f t="shared" si="8"/>
        <v>53</v>
      </c>
      <c r="P22" s="32">
        <f t="shared" si="4"/>
        <v>136</v>
      </c>
      <c r="Q22" s="33" t="str">
        <f t="shared" si="5"/>
        <v/>
      </c>
      <c r="X22" s="28"/>
      <c r="Y22" s="28"/>
      <c r="Z22" s="28"/>
      <c r="AA22" s="28"/>
      <c r="AB22" s="28"/>
      <c r="AC22" s="28"/>
      <c r="AD22" s="28"/>
      <c r="AE22" s="28"/>
    </row>
    <row r="23" spans="1:31" x14ac:dyDescent="0.25">
      <c r="A23" s="18">
        <v>9</v>
      </c>
      <c r="B23" s="19"/>
      <c r="C23" s="19"/>
      <c r="D23" s="20" t="str">
        <f t="shared" si="6"/>
        <v/>
      </c>
      <c r="E23" s="19">
        <v>7</v>
      </c>
      <c r="F23" s="19">
        <v>35.9</v>
      </c>
      <c r="G23" s="20">
        <f t="shared" si="7"/>
        <v>5.1285714285714281</v>
      </c>
      <c r="H23" s="19"/>
      <c r="I23" s="19"/>
      <c r="J23" s="21" t="str">
        <f t="shared" si="9"/>
        <v/>
      </c>
      <c r="K23" s="29">
        <f t="shared" si="1"/>
        <v>7</v>
      </c>
      <c r="L23" s="11">
        <f t="shared" si="1"/>
        <v>35.9</v>
      </c>
      <c r="M23" s="30">
        <f t="shared" si="2"/>
        <v>5.1285714285714281</v>
      </c>
      <c r="N23" s="24">
        <f t="shared" si="3"/>
        <v>3.5</v>
      </c>
      <c r="O23" s="31">
        <f t="shared" si="8"/>
        <v>56.5</v>
      </c>
      <c r="P23" s="32">
        <f t="shared" si="4"/>
        <v>63</v>
      </c>
      <c r="Q23" s="33">
        <f t="shared" si="5"/>
        <v>9</v>
      </c>
      <c r="X23" s="28"/>
      <c r="Y23" s="28"/>
      <c r="Z23" s="28"/>
      <c r="AA23" s="28"/>
      <c r="AB23" s="28"/>
      <c r="AC23" s="28"/>
      <c r="AD23" s="28"/>
      <c r="AE23" s="28"/>
    </row>
    <row r="24" spans="1:31" x14ac:dyDescent="0.25">
      <c r="A24" s="18">
        <v>9.5</v>
      </c>
      <c r="B24" s="19">
        <v>1</v>
      </c>
      <c r="C24" s="19">
        <v>6.2</v>
      </c>
      <c r="D24" s="20">
        <f t="shared" si="6"/>
        <v>6.2</v>
      </c>
      <c r="E24" s="19">
        <v>21</v>
      </c>
      <c r="F24" s="19">
        <v>128.30000000000001</v>
      </c>
      <c r="G24" s="20">
        <f t="shared" si="7"/>
        <v>6.10952380952381</v>
      </c>
      <c r="H24" s="19"/>
      <c r="I24" s="19"/>
      <c r="J24" s="21" t="str">
        <f t="shared" si="9"/>
        <v/>
      </c>
      <c r="K24" s="29">
        <f t="shared" si="1"/>
        <v>22</v>
      </c>
      <c r="L24" s="11">
        <f t="shared" si="1"/>
        <v>134.5</v>
      </c>
      <c r="M24" s="30">
        <f t="shared" si="2"/>
        <v>6.1136363636363633</v>
      </c>
      <c r="N24" s="24">
        <f t="shared" si="3"/>
        <v>11</v>
      </c>
      <c r="O24" s="31">
        <f t="shared" si="8"/>
        <v>67.5</v>
      </c>
      <c r="P24" s="32">
        <f t="shared" si="4"/>
        <v>209</v>
      </c>
      <c r="Q24" s="33" t="str">
        <f t="shared" si="5"/>
        <v/>
      </c>
      <c r="X24" s="28"/>
      <c r="Y24" s="28"/>
      <c r="Z24" s="28"/>
      <c r="AA24" s="28"/>
      <c r="AB24" s="28"/>
      <c r="AC24" s="28"/>
      <c r="AD24" s="28"/>
      <c r="AE24" s="28"/>
    </row>
    <row r="25" spans="1:31" x14ac:dyDescent="0.25">
      <c r="A25" s="18">
        <v>10</v>
      </c>
      <c r="B25" s="19">
        <v>3</v>
      </c>
      <c r="C25" s="19">
        <v>23</v>
      </c>
      <c r="D25" s="20">
        <f t="shared" si="6"/>
        <v>7.666666666666667</v>
      </c>
      <c r="E25" s="19">
        <v>25</v>
      </c>
      <c r="F25" s="19">
        <v>177.9</v>
      </c>
      <c r="G25" s="20">
        <f t="shared" si="7"/>
        <v>7.1160000000000005</v>
      </c>
      <c r="H25" s="19">
        <v>1</v>
      </c>
      <c r="I25" s="19">
        <v>6.5</v>
      </c>
      <c r="J25" s="21">
        <f t="shared" si="9"/>
        <v>6.5</v>
      </c>
      <c r="K25" s="29">
        <f t="shared" si="1"/>
        <v>29</v>
      </c>
      <c r="L25" s="11">
        <f t="shared" si="1"/>
        <v>207.4</v>
      </c>
      <c r="M25" s="30">
        <f t="shared" si="2"/>
        <v>7.1517241379310343</v>
      </c>
      <c r="N25" s="24">
        <f t="shared" si="3"/>
        <v>14.5</v>
      </c>
      <c r="O25" s="31">
        <f t="shared" si="8"/>
        <v>82</v>
      </c>
      <c r="P25" s="32">
        <f t="shared" si="4"/>
        <v>290</v>
      </c>
      <c r="Q25" s="33">
        <f t="shared" si="5"/>
        <v>10</v>
      </c>
      <c r="X25" s="28"/>
      <c r="Y25" s="28"/>
      <c r="Z25" s="28"/>
      <c r="AA25" s="28"/>
      <c r="AB25" s="28"/>
      <c r="AC25" s="28"/>
      <c r="AD25" s="28"/>
      <c r="AE25" s="28"/>
    </row>
    <row r="26" spans="1:31" x14ac:dyDescent="0.25">
      <c r="A26" s="18">
        <v>10.5</v>
      </c>
      <c r="B26" s="19">
        <v>1</v>
      </c>
      <c r="C26" s="19">
        <v>8</v>
      </c>
      <c r="D26" s="20">
        <f t="shared" si="6"/>
        <v>8</v>
      </c>
      <c r="E26" s="19">
        <v>27</v>
      </c>
      <c r="F26" s="19">
        <v>220.2</v>
      </c>
      <c r="G26" s="20">
        <f t="shared" si="7"/>
        <v>8.155555555555555</v>
      </c>
      <c r="H26" s="19"/>
      <c r="I26" s="19"/>
      <c r="J26" s="21" t="str">
        <f t="shared" si="9"/>
        <v/>
      </c>
      <c r="K26" s="29">
        <f t="shared" si="1"/>
        <v>28</v>
      </c>
      <c r="L26" s="11">
        <f t="shared" si="1"/>
        <v>228.2</v>
      </c>
      <c r="M26" s="30">
        <f t="shared" si="2"/>
        <v>8.15</v>
      </c>
      <c r="N26" s="24">
        <f t="shared" si="3"/>
        <v>14</v>
      </c>
      <c r="O26" s="31">
        <f t="shared" si="8"/>
        <v>96</v>
      </c>
      <c r="P26" s="32">
        <f t="shared" si="4"/>
        <v>294</v>
      </c>
      <c r="Q26" s="33" t="str">
        <f t="shared" si="5"/>
        <v/>
      </c>
      <c r="X26" s="28"/>
      <c r="Y26" s="28"/>
      <c r="Z26" s="28"/>
      <c r="AA26" s="28"/>
      <c r="AB26" s="28"/>
      <c r="AC26" s="28"/>
      <c r="AD26" s="28"/>
      <c r="AE26" s="28"/>
    </row>
    <row r="27" spans="1:31" x14ac:dyDescent="0.25">
      <c r="A27" s="18">
        <v>11</v>
      </c>
      <c r="B27" s="19">
        <v>2</v>
      </c>
      <c r="C27" s="19">
        <v>19.5</v>
      </c>
      <c r="D27" s="20">
        <f t="shared" si="6"/>
        <v>9.75</v>
      </c>
      <c r="E27" s="19">
        <v>6</v>
      </c>
      <c r="F27" s="19">
        <v>56</v>
      </c>
      <c r="G27" s="20">
        <f t="shared" si="7"/>
        <v>9.3333333333333339</v>
      </c>
      <c r="H27" s="19"/>
      <c r="I27" s="19"/>
      <c r="J27" s="21" t="str">
        <f t="shared" si="9"/>
        <v/>
      </c>
      <c r="K27" s="29">
        <f t="shared" si="1"/>
        <v>8</v>
      </c>
      <c r="L27" s="11">
        <f t="shared" si="1"/>
        <v>75.5</v>
      </c>
      <c r="M27" s="30">
        <f t="shared" si="2"/>
        <v>9.4375</v>
      </c>
      <c r="N27" s="24">
        <f t="shared" si="3"/>
        <v>4</v>
      </c>
      <c r="O27" s="31">
        <f t="shared" si="8"/>
        <v>100</v>
      </c>
      <c r="P27" s="32">
        <f t="shared" si="4"/>
        <v>88</v>
      </c>
      <c r="Q27" s="33">
        <f t="shared" si="5"/>
        <v>11</v>
      </c>
      <c r="X27" s="28"/>
      <c r="Y27" s="28"/>
      <c r="Z27" s="28"/>
      <c r="AA27" s="28"/>
      <c r="AB27" s="28"/>
      <c r="AC27" s="28"/>
      <c r="AD27" s="28"/>
      <c r="AE27" s="28"/>
    </row>
    <row r="28" spans="1:31" x14ac:dyDescent="0.25">
      <c r="A28" s="18">
        <v>11.5</v>
      </c>
      <c r="B28" s="19"/>
      <c r="C28" s="19"/>
      <c r="D28" s="20"/>
      <c r="E28" s="19"/>
      <c r="F28" s="19"/>
      <c r="G28" s="20"/>
      <c r="H28" s="19"/>
      <c r="I28" s="19"/>
      <c r="J28" s="21" t="str">
        <f t="shared" si="9"/>
        <v/>
      </c>
      <c r="K28" s="29">
        <f t="shared" si="1"/>
        <v>0</v>
      </c>
      <c r="L28" s="11">
        <f t="shared" si="1"/>
        <v>0</v>
      </c>
      <c r="M28" s="30" t="str">
        <f t="shared" si="2"/>
        <v/>
      </c>
      <c r="N28" s="24">
        <f t="shared" si="3"/>
        <v>0</v>
      </c>
      <c r="O28" s="31">
        <f t="shared" si="8"/>
        <v>100</v>
      </c>
      <c r="P28" s="32">
        <f t="shared" si="4"/>
        <v>0</v>
      </c>
      <c r="Q28" s="33" t="str">
        <f t="shared" si="5"/>
        <v/>
      </c>
      <c r="X28" s="28"/>
      <c r="Y28" s="28"/>
      <c r="Z28" s="28"/>
      <c r="AA28" s="28"/>
      <c r="AB28" s="28"/>
      <c r="AC28" s="28"/>
      <c r="AD28" s="28"/>
      <c r="AE28" s="28"/>
    </row>
    <row r="29" spans="1:31" x14ac:dyDescent="0.25">
      <c r="A29" s="18">
        <v>12</v>
      </c>
      <c r="B29" s="19"/>
      <c r="C29" s="19"/>
      <c r="D29" s="20" t="str">
        <f>IF(C29&gt;0,C29/B29,"")</f>
        <v/>
      </c>
      <c r="E29" s="19"/>
      <c r="F29" s="19"/>
      <c r="G29" s="20" t="str">
        <f>IF(F29&gt;0,F29/E29,"")</f>
        <v/>
      </c>
      <c r="H29" s="19"/>
      <c r="I29" s="19"/>
      <c r="J29" s="21" t="str">
        <f t="shared" si="9"/>
        <v/>
      </c>
      <c r="K29" s="29">
        <f t="shared" si="1"/>
        <v>0</v>
      </c>
      <c r="L29" s="11">
        <f t="shared" si="1"/>
        <v>0</v>
      </c>
      <c r="M29" s="30" t="str">
        <f t="shared" si="2"/>
        <v/>
      </c>
      <c r="N29" s="24">
        <f t="shared" si="3"/>
        <v>0</v>
      </c>
      <c r="O29" s="31">
        <f t="shared" si="8"/>
        <v>100</v>
      </c>
      <c r="P29" s="32">
        <f t="shared" si="4"/>
        <v>0</v>
      </c>
      <c r="Q29" s="33">
        <f t="shared" si="5"/>
        <v>12</v>
      </c>
      <c r="X29" s="28"/>
      <c r="Y29" s="28"/>
      <c r="Z29" s="28"/>
      <c r="AA29" s="28"/>
      <c r="AB29" s="28"/>
      <c r="AC29" s="28"/>
      <c r="AD29" s="28"/>
      <c r="AE29" s="28"/>
    </row>
    <row r="30" spans="1:31" x14ac:dyDescent="0.25">
      <c r="A30" s="18">
        <v>12.5</v>
      </c>
      <c r="B30" s="19"/>
      <c r="C30" s="19"/>
      <c r="D30" s="20" t="str">
        <f>IF(C30&gt;0,C30/B30,"")</f>
        <v/>
      </c>
      <c r="E30" s="19"/>
      <c r="F30" s="19"/>
      <c r="G30" s="20" t="str">
        <f>IF(F30&gt;0,F30/E30,"")</f>
        <v/>
      </c>
      <c r="H30" s="19"/>
      <c r="I30" s="19"/>
      <c r="J30" s="21" t="str">
        <f t="shared" si="9"/>
        <v/>
      </c>
      <c r="K30" s="29">
        <f t="shared" si="1"/>
        <v>0</v>
      </c>
      <c r="L30" s="11">
        <f t="shared" si="1"/>
        <v>0</v>
      </c>
      <c r="M30" s="30" t="str">
        <f t="shared" si="2"/>
        <v/>
      </c>
      <c r="N30" s="24">
        <f t="shared" si="3"/>
        <v>0</v>
      </c>
      <c r="O30" s="31">
        <f t="shared" si="8"/>
        <v>100</v>
      </c>
      <c r="P30" s="32">
        <f t="shared" si="4"/>
        <v>0</v>
      </c>
      <c r="Q30" s="33" t="str">
        <f t="shared" si="5"/>
        <v/>
      </c>
      <c r="X30" s="28"/>
      <c r="Y30" s="28"/>
      <c r="Z30" s="28"/>
      <c r="AA30" s="28"/>
      <c r="AB30" s="28"/>
      <c r="AC30" s="28"/>
      <c r="AD30" s="28"/>
      <c r="AE30" s="28"/>
    </row>
    <row r="31" spans="1:31" x14ac:dyDescent="0.25">
      <c r="A31" s="18">
        <v>13</v>
      </c>
      <c r="B31" s="19"/>
      <c r="C31" s="19"/>
      <c r="D31" s="20"/>
      <c r="E31" s="19"/>
      <c r="F31" s="19"/>
      <c r="G31" s="20"/>
      <c r="H31" s="19"/>
      <c r="I31" s="19"/>
      <c r="J31" s="21" t="str">
        <f t="shared" si="9"/>
        <v/>
      </c>
      <c r="K31" s="29">
        <f t="shared" si="1"/>
        <v>0</v>
      </c>
      <c r="L31" s="11">
        <f t="shared" si="1"/>
        <v>0</v>
      </c>
      <c r="M31" s="30" t="str">
        <f t="shared" si="2"/>
        <v/>
      </c>
      <c r="N31" s="24">
        <f t="shared" si="3"/>
        <v>0</v>
      </c>
      <c r="O31" s="31">
        <f t="shared" si="8"/>
        <v>100</v>
      </c>
      <c r="P31" s="32">
        <f t="shared" si="4"/>
        <v>0</v>
      </c>
      <c r="Q31" s="33">
        <f t="shared" si="5"/>
        <v>13</v>
      </c>
      <c r="X31" s="28"/>
      <c r="Y31" s="28"/>
      <c r="Z31" s="28"/>
      <c r="AA31" s="28"/>
      <c r="AB31" s="28"/>
      <c r="AC31" s="28"/>
      <c r="AD31" s="28"/>
      <c r="AE31" s="28"/>
    </row>
    <row r="32" spans="1:31" x14ac:dyDescent="0.25">
      <c r="A32" s="18">
        <v>13.5</v>
      </c>
      <c r="B32" s="19"/>
      <c r="C32" s="19"/>
      <c r="D32" s="20" t="str">
        <f>IF(C32&gt;0,C32/B32,"")</f>
        <v/>
      </c>
      <c r="E32" s="19"/>
      <c r="F32" s="19"/>
      <c r="G32" s="20" t="str">
        <f>IF(F32&gt;0,F32/E32,"")</f>
        <v/>
      </c>
      <c r="H32" s="19"/>
      <c r="I32" s="19"/>
      <c r="J32" s="21" t="str">
        <f t="shared" si="9"/>
        <v/>
      </c>
      <c r="K32" s="29">
        <f t="shared" si="1"/>
        <v>0</v>
      </c>
      <c r="L32" s="11">
        <f t="shared" si="1"/>
        <v>0</v>
      </c>
      <c r="M32" s="30" t="str">
        <f t="shared" si="2"/>
        <v/>
      </c>
      <c r="N32" s="24">
        <f t="shared" si="3"/>
        <v>0</v>
      </c>
      <c r="O32" s="31">
        <f t="shared" si="8"/>
        <v>100</v>
      </c>
      <c r="P32" s="32">
        <f t="shared" si="4"/>
        <v>0</v>
      </c>
      <c r="Q32" s="33" t="str">
        <f t="shared" si="5"/>
        <v/>
      </c>
      <c r="X32" s="28"/>
      <c r="Y32" s="28"/>
      <c r="Z32" s="28"/>
      <c r="AA32" s="28"/>
      <c r="AB32" s="28"/>
      <c r="AC32" s="28"/>
      <c r="AD32" s="28"/>
      <c r="AE32" s="28"/>
    </row>
    <row r="33" spans="1:31" x14ac:dyDescent="0.25">
      <c r="A33" s="18">
        <v>14</v>
      </c>
      <c r="B33" s="19"/>
      <c r="C33" s="19"/>
      <c r="D33" s="20" t="str">
        <f>IF(C33&gt;0,C33/B33,"")</f>
        <v/>
      </c>
      <c r="E33" s="19"/>
      <c r="F33" s="19"/>
      <c r="G33" s="20" t="str">
        <f>IF(F33&gt;0,F33/E33,"")</f>
        <v/>
      </c>
      <c r="H33" s="19"/>
      <c r="I33" s="19"/>
      <c r="J33" s="21" t="str">
        <f t="shared" si="9"/>
        <v/>
      </c>
      <c r="K33" s="29">
        <f t="shared" si="1"/>
        <v>0</v>
      </c>
      <c r="L33" s="11">
        <f t="shared" si="1"/>
        <v>0</v>
      </c>
      <c r="M33" s="30" t="str">
        <f t="shared" si="2"/>
        <v/>
      </c>
      <c r="N33" s="24">
        <f t="shared" si="3"/>
        <v>0</v>
      </c>
      <c r="O33" s="31">
        <f t="shared" si="8"/>
        <v>100</v>
      </c>
      <c r="P33" s="32">
        <f t="shared" si="4"/>
        <v>0</v>
      </c>
      <c r="Q33" s="33">
        <f t="shared" si="5"/>
        <v>14</v>
      </c>
      <c r="X33" s="28"/>
      <c r="Y33" s="28"/>
      <c r="Z33" s="28"/>
      <c r="AA33" s="28"/>
      <c r="AB33" s="28"/>
      <c r="AC33" s="28"/>
      <c r="AD33" s="28"/>
      <c r="AE33" s="28"/>
    </row>
    <row r="34" spans="1:31" x14ac:dyDescent="0.25">
      <c r="A34" s="18">
        <v>14.5</v>
      </c>
      <c r="B34" s="19"/>
      <c r="C34" s="19"/>
      <c r="D34" s="20"/>
      <c r="E34" s="19"/>
      <c r="F34" s="19"/>
      <c r="G34" s="20"/>
      <c r="H34" s="19"/>
      <c r="I34" s="19"/>
      <c r="J34" s="21" t="str">
        <f t="shared" si="9"/>
        <v/>
      </c>
      <c r="K34" s="29">
        <f t="shared" si="1"/>
        <v>0</v>
      </c>
      <c r="L34" s="11">
        <f t="shared" si="1"/>
        <v>0</v>
      </c>
      <c r="M34" s="30" t="str">
        <f t="shared" si="2"/>
        <v/>
      </c>
      <c r="N34" s="24">
        <f t="shared" si="3"/>
        <v>0</v>
      </c>
      <c r="O34" s="31">
        <f t="shared" si="8"/>
        <v>100</v>
      </c>
      <c r="P34" s="32">
        <f t="shared" si="4"/>
        <v>0</v>
      </c>
      <c r="Q34" s="33" t="str">
        <f t="shared" si="5"/>
        <v/>
      </c>
      <c r="X34" s="28"/>
      <c r="Y34" s="28"/>
      <c r="Z34" s="28"/>
      <c r="AA34" s="28"/>
      <c r="AB34" s="28"/>
      <c r="AC34" s="28"/>
      <c r="AD34" s="28"/>
      <c r="AE34" s="28"/>
    </row>
    <row r="35" spans="1:31" x14ac:dyDescent="0.25">
      <c r="A35" s="18">
        <v>15</v>
      </c>
      <c r="B35" s="19"/>
      <c r="C35" s="19"/>
      <c r="D35" s="20" t="str">
        <f t="shared" ref="D35:D45" si="10">IF(C35&gt;0,C35/B35,"")</f>
        <v/>
      </c>
      <c r="E35" s="19"/>
      <c r="F35" s="19"/>
      <c r="G35" s="20" t="str">
        <f t="shared" ref="G35:G45" si="11">IF(F35&gt;0,F35/E35,"")</f>
        <v/>
      </c>
      <c r="H35" s="19"/>
      <c r="I35" s="19"/>
      <c r="J35" s="21" t="str">
        <f t="shared" si="9"/>
        <v/>
      </c>
      <c r="K35" s="29">
        <f t="shared" si="1"/>
        <v>0</v>
      </c>
      <c r="L35" s="11">
        <f t="shared" si="1"/>
        <v>0</v>
      </c>
      <c r="M35" s="30" t="str">
        <f t="shared" si="2"/>
        <v/>
      </c>
      <c r="N35" s="24">
        <f t="shared" si="3"/>
        <v>0</v>
      </c>
      <c r="O35" s="31">
        <f t="shared" si="8"/>
        <v>100</v>
      </c>
      <c r="P35" s="32">
        <f t="shared" si="4"/>
        <v>0</v>
      </c>
      <c r="Q35" s="33">
        <f t="shared" si="5"/>
        <v>15</v>
      </c>
      <c r="X35" s="28"/>
      <c r="Y35" s="28"/>
      <c r="Z35" s="28"/>
      <c r="AA35" s="28"/>
      <c r="AB35" s="28"/>
      <c r="AC35" s="28"/>
      <c r="AD35" s="28"/>
      <c r="AE35" s="28"/>
    </row>
    <row r="36" spans="1:31" x14ac:dyDescent="0.25">
      <c r="A36" s="18">
        <v>15.5</v>
      </c>
      <c r="B36" s="19"/>
      <c r="C36" s="19"/>
      <c r="D36" s="20" t="str">
        <f t="shared" si="10"/>
        <v/>
      </c>
      <c r="E36" s="19"/>
      <c r="F36" s="19"/>
      <c r="G36" s="20" t="str">
        <f t="shared" si="11"/>
        <v/>
      </c>
      <c r="H36" s="19"/>
      <c r="I36" s="19"/>
      <c r="J36" s="21" t="str">
        <f t="shared" si="9"/>
        <v/>
      </c>
      <c r="K36" s="29">
        <f t="shared" si="1"/>
        <v>0</v>
      </c>
      <c r="L36" s="11">
        <f t="shared" si="1"/>
        <v>0</v>
      </c>
      <c r="M36" s="30" t="str">
        <f t="shared" si="2"/>
        <v/>
      </c>
      <c r="N36" s="24">
        <f t="shared" si="3"/>
        <v>0</v>
      </c>
      <c r="O36" s="31">
        <f t="shared" si="8"/>
        <v>100</v>
      </c>
      <c r="P36" s="32">
        <f t="shared" si="4"/>
        <v>0</v>
      </c>
      <c r="Q36" s="33" t="str">
        <f t="shared" si="5"/>
        <v/>
      </c>
      <c r="X36" s="28"/>
      <c r="Y36" s="28"/>
      <c r="Z36" s="28"/>
      <c r="AA36" s="28"/>
      <c r="AB36" s="28"/>
      <c r="AC36" s="28"/>
      <c r="AD36" s="28"/>
      <c r="AE36" s="28"/>
    </row>
    <row r="37" spans="1:31" x14ac:dyDescent="0.25">
      <c r="A37" s="18">
        <v>16</v>
      </c>
      <c r="B37" s="19"/>
      <c r="C37" s="19"/>
      <c r="D37" s="20" t="str">
        <f t="shared" si="10"/>
        <v/>
      </c>
      <c r="E37" s="19"/>
      <c r="F37" s="19"/>
      <c r="G37" s="20" t="str">
        <f t="shared" si="11"/>
        <v/>
      </c>
      <c r="H37" s="19"/>
      <c r="I37" s="19"/>
      <c r="J37" s="21" t="str">
        <f t="shared" si="0"/>
        <v/>
      </c>
      <c r="K37" s="29">
        <f t="shared" si="1"/>
        <v>0</v>
      </c>
      <c r="L37" s="11">
        <f t="shared" si="1"/>
        <v>0</v>
      </c>
      <c r="M37" s="30" t="str">
        <f t="shared" si="2"/>
        <v/>
      </c>
      <c r="N37" s="24">
        <f t="shared" si="3"/>
        <v>0</v>
      </c>
      <c r="O37" s="31">
        <f t="shared" si="8"/>
        <v>100</v>
      </c>
      <c r="P37" s="32">
        <f t="shared" si="4"/>
        <v>0</v>
      </c>
      <c r="Q37" s="33">
        <f t="shared" si="5"/>
        <v>16</v>
      </c>
      <c r="X37" s="28"/>
      <c r="Y37" s="28"/>
      <c r="Z37" s="28"/>
      <c r="AA37" s="28"/>
      <c r="AB37" s="28"/>
      <c r="AC37" s="28"/>
      <c r="AD37" s="28"/>
      <c r="AE37" s="28"/>
    </row>
    <row r="38" spans="1:31" x14ac:dyDescent="0.25">
      <c r="A38" s="18">
        <v>16.5</v>
      </c>
      <c r="B38" s="19"/>
      <c r="C38" s="19"/>
      <c r="D38" s="20" t="str">
        <f t="shared" si="10"/>
        <v/>
      </c>
      <c r="E38" s="19"/>
      <c r="F38" s="19"/>
      <c r="G38" s="20" t="str">
        <f t="shared" si="11"/>
        <v/>
      </c>
      <c r="H38" s="19"/>
      <c r="I38" s="19"/>
      <c r="J38" s="21" t="str">
        <f t="shared" si="0"/>
        <v/>
      </c>
      <c r="K38" s="29">
        <f t="shared" si="1"/>
        <v>0</v>
      </c>
      <c r="L38" s="11">
        <f t="shared" si="1"/>
        <v>0</v>
      </c>
      <c r="M38" s="30" t="str">
        <f t="shared" si="2"/>
        <v/>
      </c>
      <c r="N38" s="24">
        <f t="shared" si="3"/>
        <v>0</v>
      </c>
      <c r="O38" s="31">
        <f t="shared" si="8"/>
        <v>100</v>
      </c>
      <c r="P38" s="32">
        <f t="shared" si="4"/>
        <v>0</v>
      </c>
      <c r="Q38" s="33" t="str">
        <f t="shared" si="5"/>
        <v/>
      </c>
      <c r="X38" s="28"/>
      <c r="Y38" s="28"/>
      <c r="Z38" s="28"/>
      <c r="AA38" s="28"/>
      <c r="AB38" s="28"/>
      <c r="AC38" s="28"/>
      <c r="AD38" s="28"/>
      <c r="AE38" s="28"/>
    </row>
    <row r="39" spans="1:31" x14ac:dyDescent="0.25">
      <c r="A39" s="18">
        <v>17</v>
      </c>
      <c r="B39" s="19"/>
      <c r="C39" s="19"/>
      <c r="D39" s="20" t="str">
        <f t="shared" si="10"/>
        <v/>
      </c>
      <c r="E39" s="19"/>
      <c r="F39" s="19"/>
      <c r="G39" s="20" t="str">
        <f t="shared" si="11"/>
        <v/>
      </c>
      <c r="H39" s="19"/>
      <c r="I39" s="19"/>
      <c r="J39" s="21" t="str">
        <f t="shared" si="0"/>
        <v/>
      </c>
      <c r="K39" s="29">
        <f t="shared" si="1"/>
        <v>0</v>
      </c>
      <c r="L39" s="11">
        <f t="shared" si="1"/>
        <v>0</v>
      </c>
      <c r="M39" s="30" t="str">
        <f t="shared" si="2"/>
        <v/>
      </c>
      <c r="N39" s="24">
        <f t="shared" si="3"/>
        <v>0</v>
      </c>
      <c r="O39" s="31">
        <f t="shared" si="8"/>
        <v>100</v>
      </c>
      <c r="P39" s="32">
        <f t="shared" si="4"/>
        <v>0</v>
      </c>
      <c r="Q39" s="33">
        <f t="shared" si="5"/>
        <v>17</v>
      </c>
      <c r="X39" s="28"/>
      <c r="Y39" s="28"/>
      <c r="Z39" s="28"/>
      <c r="AA39" s="28"/>
      <c r="AB39" s="28"/>
      <c r="AC39" s="28"/>
      <c r="AD39" s="28"/>
      <c r="AE39" s="28"/>
    </row>
    <row r="40" spans="1:31" x14ac:dyDescent="0.25">
      <c r="A40" s="18">
        <v>17.5</v>
      </c>
      <c r="B40" s="19"/>
      <c r="C40" s="34"/>
      <c r="D40" s="20" t="str">
        <f t="shared" si="10"/>
        <v/>
      </c>
      <c r="E40" s="19"/>
      <c r="F40" s="34"/>
      <c r="G40" s="20" t="str">
        <f t="shared" si="11"/>
        <v/>
      </c>
      <c r="H40" s="19"/>
      <c r="I40" s="34"/>
      <c r="J40" s="21" t="str">
        <f t="shared" si="0"/>
        <v/>
      </c>
      <c r="K40" s="29">
        <f t="shared" si="1"/>
        <v>0</v>
      </c>
      <c r="L40" s="11">
        <f t="shared" si="1"/>
        <v>0</v>
      </c>
      <c r="M40" s="30" t="str">
        <f t="shared" si="2"/>
        <v/>
      </c>
      <c r="N40" s="24">
        <f t="shared" si="3"/>
        <v>0</v>
      </c>
      <c r="O40" s="31">
        <f t="shared" si="8"/>
        <v>100</v>
      </c>
      <c r="P40" s="32">
        <f t="shared" si="4"/>
        <v>0</v>
      </c>
      <c r="Q40" s="33" t="str">
        <f t="shared" si="5"/>
        <v/>
      </c>
      <c r="X40" s="28"/>
      <c r="Y40" s="28"/>
      <c r="Z40" s="28"/>
      <c r="AA40" s="28"/>
      <c r="AB40" s="28"/>
      <c r="AC40" s="28"/>
      <c r="AD40" s="28"/>
      <c r="AE40" s="28"/>
    </row>
    <row r="41" spans="1:31" x14ac:dyDescent="0.25">
      <c r="A41" s="18">
        <v>18</v>
      </c>
      <c r="B41" s="19"/>
      <c r="C41" s="34"/>
      <c r="D41" s="20" t="str">
        <f t="shared" si="10"/>
        <v/>
      </c>
      <c r="E41" s="19"/>
      <c r="F41" s="34"/>
      <c r="G41" s="20" t="str">
        <f t="shared" si="11"/>
        <v/>
      </c>
      <c r="H41" s="19"/>
      <c r="I41" s="34"/>
      <c r="J41" s="21" t="str">
        <f t="shared" si="0"/>
        <v/>
      </c>
      <c r="K41" s="29">
        <f t="shared" si="1"/>
        <v>0</v>
      </c>
      <c r="L41" s="11">
        <f t="shared" si="1"/>
        <v>0</v>
      </c>
      <c r="M41" s="30" t="str">
        <f t="shared" si="2"/>
        <v/>
      </c>
      <c r="N41" s="24">
        <f t="shared" si="3"/>
        <v>0</v>
      </c>
      <c r="O41" s="31">
        <f t="shared" si="8"/>
        <v>100</v>
      </c>
      <c r="P41" s="32">
        <f t="shared" si="4"/>
        <v>0</v>
      </c>
      <c r="Q41" s="33">
        <f t="shared" si="5"/>
        <v>18</v>
      </c>
    </row>
    <row r="42" spans="1:31" x14ac:dyDescent="0.25">
      <c r="A42" s="18">
        <v>18.5</v>
      </c>
      <c r="B42" s="19"/>
      <c r="C42" s="19"/>
      <c r="D42" s="20" t="str">
        <f t="shared" si="10"/>
        <v/>
      </c>
      <c r="E42" s="19"/>
      <c r="F42" s="19"/>
      <c r="G42" s="20" t="str">
        <f t="shared" si="11"/>
        <v/>
      </c>
      <c r="H42" s="19"/>
      <c r="I42" s="19"/>
      <c r="J42" s="21" t="str">
        <f t="shared" si="0"/>
        <v/>
      </c>
      <c r="K42" s="29">
        <f t="shared" si="1"/>
        <v>0</v>
      </c>
      <c r="L42" s="11">
        <f t="shared" si="1"/>
        <v>0</v>
      </c>
      <c r="M42" s="30" t="str">
        <f t="shared" si="2"/>
        <v/>
      </c>
      <c r="N42" s="24">
        <f t="shared" si="3"/>
        <v>0</v>
      </c>
      <c r="O42" s="31">
        <f t="shared" si="8"/>
        <v>100</v>
      </c>
      <c r="P42" s="32">
        <f t="shared" si="4"/>
        <v>0</v>
      </c>
      <c r="Q42" s="33" t="str">
        <f t="shared" si="5"/>
        <v/>
      </c>
    </row>
    <row r="43" spans="1:31" x14ac:dyDescent="0.25">
      <c r="A43" s="18">
        <v>19</v>
      </c>
      <c r="B43" s="19"/>
      <c r="C43" s="19"/>
      <c r="D43" s="20" t="str">
        <f t="shared" si="10"/>
        <v/>
      </c>
      <c r="E43" s="19"/>
      <c r="F43" s="19"/>
      <c r="G43" s="20" t="str">
        <f t="shared" si="11"/>
        <v/>
      </c>
      <c r="H43" s="19"/>
      <c r="I43" s="19"/>
      <c r="J43" s="21" t="str">
        <f t="shared" si="0"/>
        <v/>
      </c>
      <c r="K43" s="29">
        <f t="shared" si="1"/>
        <v>0</v>
      </c>
      <c r="L43" s="11">
        <f t="shared" si="1"/>
        <v>0</v>
      </c>
      <c r="M43" s="30" t="str">
        <f t="shared" si="2"/>
        <v/>
      </c>
      <c r="N43" s="24">
        <f t="shared" si="3"/>
        <v>0</v>
      </c>
      <c r="O43" s="31">
        <f t="shared" si="8"/>
        <v>100</v>
      </c>
      <c r="P43" s="32">
        <f t="shared" si="4"/>
        <v>0</v>
      </c>
      <c r="Q43" s="33">
        <f t="shared" si="5"/>
        <v>19</v>
      </c>
      <c r="X43" s="28"/>
      <c r="Y43" s="28"/>
      <c r="Z43" s="28"/>
      <c r="AA43" s="28"/>
      <c r="AB43" s="28"/>
      <c r="AC43" s="28"/>
      <c r="AD43" s="28"/>
      <c r="AE43" s="28"/>
    </row>
    <row r="44" spans="1:31" x14ac:dyDescent="0.25">
      <c r="A44" s="18">
        <v>19.5</v>
      </c>
      <c r="B44" s="19"/>
      <c r="C44" s="19"/>
      <c r="D44" s="20" t="str">
        <f t="shared" si="10"/>
        <v/>
      </c>
      <c r="E44" s="19"/>
      <c r="F44" s="19"/>
      <c r="G44" s="20" t="str">
        <f t="shared" si="11"/>
        <v/>
      </c>
      <c r="H44" s="19"/>
      <c r="I44" s="19"/>
      <c r="J44" s="21" t="str">
        <f t="shared" si="0"/>
        <v/>
      </c>
      <c r="K44" s="29">
        <f t="shared" si="1"/>
        <v>0</v>
      </c>
      <c r="L44" s="11">
        <f t="shared" si="1"/>
        <v>0</v>
      </c>
      <c r="M44" s="30" t="str">
        <f t="shared" si="2"/>
        <v/>
      </c>
      <c r="N44" s="24">
        <f t="shared" si="3"/>
        <v>0</v>
      </c>
      <c r="O44" s="31">
        <f t="shared" si="8"/>
        <v>100</v>
      </c>
      <c r="P44" s="32">
        <f t="shared" si="4"/>
        <v>0</v>
      </c>
      <c r="Q44" s="33" t="str">
        <f t="shared" si="5"/>
        <v/>
      </c>
      <c r="X44" s="28"/>
      <c r="Y44" s="28"/>
      <c r="Z44" s="28"/>
      <c r="AA44" s="28"/>
      <c r="AB44" s="28"/>
      <c r="AC44" s="28"/>
      <c r="AD44" s="28"/>
      <c r="AE44" s="28"/>
    </row>
    <row r="45" spans="1:31" x14ac:dyDescent="0.25">
      <c r="A45" s="18">
        <v>20</v>
      </c>
      <c r="B45" s="19"/>
      <c r="C45" s="19"/>
      <c r="D45" s="20" t="str">
        <f t="shared" si="10"/>
        <v/>
      </c>
      <c r="E45" s="19"/>
      <c r="F45" s="19"/>
      <c r="G45" s="20" t="str">
        <f t="shared" si="11"/>
        <v/>
      </c>
      <c r="H45" s="19"/>
      <c r="I45" s="19"/>
      <c r="J45" s="21" t="str">
        <f t="shared" si="0"/>
        <v/>
      </c>
      <c r="K45" s="35">
        <f t="shared" si="1"/>
        <v>0</v>
      </c>
      <c r="L45" s="36">
        <f t="shared" si="1"/>
        <v>0</v>
      </c>
      <c r="M45" s="37" t="str">
        <f t="shared" si="2"/>
        <v/>
      </c>
      <c r="N45" s="38">
        <f t="shared" si="3"/>
        <v>0</v>
      </c>
      <c r="O45" s="31">
        <f t="shared" si="8"/>
        <v>100</v>
      </c>
      <c r="P45" s="39">
        <f t="shared" si="4"/>
        <v>0</v>
      </c>
      <c r="Q45" s="40">
        <f t="shared" si="5"/>
        <v>20</v>
      </c>
      <c r="X45" s="28"/>
      <c r="Y45" s="28"/>
      <c r="Z45" s="28"/>
      <c r="AA45" s="28"/>
      <c r="AB45" s="28"/>
      <c r="AC45" s="28"/>
      <c r="AD45" s="28"/>
      <c r="AE45" s="28"/>
    </row>
    <row r="46" spans="1:31" x14ac:dyDescent="0.25">
      <c r="A46" s="41" t="s">
        <v>49</v>
      </c>
      <c r="B46" s="42">
        <f>SUM(B9:B45)</f>
        <v>8</v>
      </c>
      <c r="C46" s="42">
        <f>SUM(C9:C45)</f>
        <v>61.3</v>
      </c>
      <c r="D46" s="31"/>
      <c r="E46" s="42">
        <f>SUM(E9:E45)</f>
        <v>94</v>
      </c>
      <c r="F46" s="42">
        <f>SUM(F9:F45)</f>
        <v>652.40000000000009</v>
      </c>
      <c r="G46" s="31"/>
      <c r="H46" s="42">
        <f>SUM(H9:H45)</f>
        <v>98</v>
      </c>
      <c r="I46" s="42">
        <f>SUM(I9:I45)</f>
        <v>233.99999999999997</v>
      </c>
      <c r="J46" s="31"/>
      <c r="K46" s="42">
        <f>SUM(K9:K45)</f>
        <v>200</v>
      </c>
      <c r="L46" s="42">
        <f>SUM(L9:L45)</f>
        <v>947.69999999999982</v>
      </c>
      <c r="M46" s="42"/>
      <c r="N46" s="31">
        <f>SUM(N9:N45)</f>
        <v>100</v>
      </c>
      <c r="O46" s="42"/>
      <c r="P46" s="43">
        <f>SUM(P9:P45)</f>
        <v>1706.5</v>
      </c>
      <c r="X46" s="28"/>
      <c r="Y46" s="28"/>
      <c r="Z46" s="28"/>
      <c r="AA46" s="28"/>
      <c r="AB46" s="28"/>
      <c r="AD46" s="28"/>
      <c r="AE46" s="28"/>
    </row>
    <row r="48" spans="1:31" ht="13" x14ac:dyDescent="0.3">
      <c r="J48" s="237" t="s">
        <v>60</v>
      </c>
      <c r="K48" s="237"/>
      <c r="L48" s="44">
        <f>IF(K46&gt;0,L46/K46,0)</f>
        <v>4.7384999999999993</v>
      </c>
      <c r="M48" s="45" t="s">
        <v>61</v>
      </c>
    </row>
    <row r="49" spans="1:92" ht="13" x14ac:dyDescent="0.3">
      <c r="E49" s="44"/>
      <c r="J49" s="237" t="s">
        <v>62</v>
      </c>
      <c r="K49" s="237"/>
      <c r="L49" s="44">
        <f>IF(K46&gt;0,P46/K46,0)</f>
        <v>8.5325000000000006</v>
      </c>
      <c r="M49" s="45" t="s">
        <v>63</v>
      </c>
    </row>
    <row r="50" spans="1:92" ht="13" x14ac:dyDescent="0.3">
      <c r="J50" s="237" t="s">
        <v>64</v>
      </c>
      <c r="K50" s="237"/>
      <c r="L50" s="44">
        <f>O28</f>
        <v>100</v>
      </c>
      <c r="M50" s="45" t="s">
        <v>65</v>
      </c>
    </row>
    <row r="51" spans="1:92" ht="13" x14ac:dyDescent="0.3">
      <c r="J51" s="11" t="s">
        <v>66</v>
      </c>
      <c r="L51" s="46" t="s">
        <v>112</v>
      </c>
      <c r="M51" s="45" t="s">
        <v>63</v>
      </c>
      <c r="O51" s="47"/>
    </row>
    <row r="52" spans="1:92" ht="13" x14ac:dyDescent="0.3">
      <c r="M52" s="47"/>
    </row>
    <row r="54" spans="1:92" ht="13" x14ac:dyDescent="0.3">
      <c r="A54" s="10" t="s">
        <v>67</v>
      </c>
      <c r="F54" s="12"/>
      <c r="G54" s="12"/>
    </row>
    <row r="55" spans="1:92" ht="13" x14ac:dyDescent="0.3">
      <c r="A55" s="10"/>
      <c r="C55" s="77"/>
      <c r="F55" s="12"/>
      <c r="G55" s="12"/>
      <c r="H55" s="12"/>
      <c r="J55" s="241" t="s">
        <v>68</v>
      </c>
      <c r="K55" s="242"/>
      <c r="L55" s="243"/>
    </row>
    <row r="56" spans="1:92" ht="13" x14ac:dyDescent="0.3">
      <c r="A56" s="16" t="s">
        <v>69</v>
      </c>
      <c r="B56" s="48" t="s">
        <v>45</v>
      </c>
      <c r="C56" s="81" t="s">
        <v>84</v>
      </c>
      <c r="D56" s="16" t="s">
        <v>54</v>
      </c>
      <c r="E56" s="16" t="s">
        <v>54</v>
      </c>
      <c r="F56" s="79" t="s">
        <v>70</v>
      </c>
      <c r="G56" s="16" t="s">
        <v>71</v>
      </c>
      <c r="H56" s="16" t="s">
        <v>54</v>
      </c>
      <c r="I56" s="16" t="s">
        <v>72</v>
      </c>
      <c r="J56" s="244" t="s">
        <v>73</v>
      </c>
      <c r="K56" s="245"/>
      <c r="L56" s="246"/>
      <c r="M56" s="49">
        <f>SUMIF(F58:F157,2,H58:H157)</f>
        <v>9.0999999999999837</v>
      </c>
      <c r="N56" s="44"/>
    </row>
    <row r="57" spans="1:92" ht="13" x14ac:dyDescent="0.3">
      <c r="A57" s="17" t="s">
        <v>74</v>
      </c>
      <c r="B57" s="50" t="s">
        <v>52</v>
      </c>
      <c r="C57" s="81" t="s">
        <v>85</v>
      </c>
      <c r="D57" s="17" t="s">
        <v>75</v>
      </c>
      <c r="E57" s="17" t="s">
        <v>76</v>
      </c>
      <c r="F57" s="80" t="s">
        <v>98</v>
      </c>
      <c r="G57" s="17" t="s">
        <v>77</v>
      </c>
      <c r="H57" s="17" t="s">
        <v>78</v>
      </c>
      <c r="I57" s="17" t="s">
        <v>79</v>
      </c>
      <c r="J57" s="244" t="s">
        <v>80</v>
      </c>
      <c r="K57" s="245"/>
      <c r="L57" s="246"/>
      <c r="M57" s="51">
        <f>SUMIF(I58:I157,"&lt;&gt; 0",D58:D258)</f>
        <v>635.6</v>
      </c>
    </row>
    <row r="58" spans="1:92" ht="13" x14ac:dyDescent="0.3">
      <c r="A58" s="33">
        <v>1</v>
      </c>
      <c r="B58" s="11">
        <v>10</v>
      </c>
      <c r="C58" s="11">
        <v>10</v>
      </c>
      <c r="D58" s="23">
        <v>7.6</v>
      </c>
      <c r="E58" s="23">
        <v>6.1</v>
      </c>
      <c r="F58" s="11">
        <v>2</v>
      </c>
      <c r="G58" s="11">
        <v>2</v>
      </c>
      <c r="H58" s="53">
        <v>0.1</v>
      </c>
      <c r="I58" s="54">
        <f>IF(F58=2,H58*100/E58,)</f>
        <v>1.639344262295082</v>
      </c>
      <c r="J58" s="238" t="s">
        <v>81</v>
      </c>
      <c r="K58" s="239"/>
      <c r="L58" s="240"/>
      <c r="M58" s="49">
        <f>M56*100/M57</f>
        <v>1.4317180616740062</v>
      </c>
    </row>
    <row r="59" spans="1:92" x14ac:dyDescent="0.25">
      <c r="A59" s="33">
        <v>2</v>
      </c>
      <c r="B59" s="58">
        <v>9.77</v>
      </c>
      <c r="C59" s="11">
        <v>10</v>
      </c>
      <c r="D59" s="11">
        <v>6</v>
      </c>
      <c r="E59" s="11">
        <v>5.3</v>
      </c>
      <c r="F59" s="11">
        <v>2</v>
      </c>
      <c r="G59" s="11">
        <v>2</v>
      </c>
      <c r="H59" s="28">
        <v>0.1</v>
      </c>
      <c r="I59" s="56">
        <f t="shared" ref="I59:I122" si="12">IF(F59=2,H59*100/E59,)</f>
        <v>1.8867924528301887</v>
      </c>
    </row>
    <row r="60" spans="1:92" x14ac:dyDescent="0.25">
      <c r="A60" s="33">
        <v>3</v>
      </c>
      <c r="B60" s="58">
        <v>9.5400000000000009</v>
      </c>
      <c r="C60" s="11">
        <v>9.5</v>
      </c>
      <c r="D60" s="11">
        <v>6.3</v>
      </c>
      <c r="E60" s="11">
        <v>5.43</v>
      </c>
      <c r="F60" s="11">
        <v>2</v>
      </c>
      <c r="G60" s="11">
        <v>2</v>
      </c>
      <c r="H60" s="28">
        <v>0.1</v>
      </c>
      <c r="I60" s="28">
        <f t="shared" si="12"/>
        <v>1.8416206261510131</v>
      </c>
      <c r="K60"/>
      <c r="L60"/>
      <c r="M60"/>
      <c r="N60"/>
      <c r="O60"/>
    </row>
    <row r="61" spans="1:92" x14ac:dyDescent="0.25">
      <c r="A61" s="33">
        <v>4</v>
      </c>
      <c r="B61" s="58">
        <v>9.1999999999999993</v>
      </c>
      <c r="C61" s="11">
        <v>9</v>
      </c>
      <c r="D61" s="11">
        <v>6.1</v>
      </c>
      <c r="E61" s="11">
        <v>5.3</v>
      </c>
      <c r="F61" s="11">
        <v>2</v>
      </c>
      <c r="G61" s="11">
        <v>2</v>
      </c>
      <c r="H61" s="28">
        <v>0.1</v>
      </c>
      <c r="I61" s="28">
        <f t="shared" si="12"/>
        <v>1.8867924528301887</v>
      </c>
      <c r="K61"/>
      <c r="L61"/>
      <c r="M61"/>
      <c r="N61"/>
      <c r="O61"/>
      <c r="P61"/>
      <c r="Q61"/>
    </row>
    <row r="62" spans="1:92" x14ac:dyDescent="0.25">
      <c r="A62" s="33">
        <v>5</v>
      </c>
      <c r="B62" s="58">
        <v>9.73</v>
      </c>
      <c r="C62" s="11">
        <v>9.5</v>
      </c>
      <c r="D62" s="11">
        <v>6.6</v>
      </c>
      <c r="E62" s="11">
        <v>5.8</v>
      </c>
      <c r="F62" s="11">
        <v>2</v>
      </c>
      <c r="G62" s="11">
        <v>2</v>
      </c>
      <c r="H62" s="28">
        <v>0.1</v>
      </c>
      <c r="I62" s="28">
        <f t="shared" si="12"/>
        <v>1.7241379310344829</v>
      </c>
      <c r="J62"/>
      <c r="K62"/>
      <c r="L62"/>
      <c r="M62"/>
      <c r="N62"/>
      <c r="O62"/>
      <c r="P62"/>
      <c r="Q62"/>
    </row>
    <row r="63" spans="1:92" x14ac:dyDescent="0.25">
      <c r="A63" s="33">
        <v>6</v>
      </c>
      <c r="B63" s="58">
        <v>7.8900000000000006</v>
      </c>
      <c r="C63" s="11">
        <v>8</v>
      </c>
      <c r="D63" s="11">
        <v>3.3</v>
      </c>
      <c r="E63" s="11">
        <v>3</v>
      </c>
      <c r="F63" s="11">
        <v>3</v>
      </c>
      <c r="H63" s="28"/>
      <c r="I63" s="28">
        <f t="shared" si="12"/>
        <v>0</v>
      </c>
      <c r="J63"/>
      <c r="K63"/>
      <c r="L63"/>
      <c r="M63"/>
      <c r="N63"/>
      <c r="O63"/>
      <c r="P63"/>
      <c r="Q63"/>
    </row>
    <row r="64" spans="1:92" x14ac:dyDescent="0.25">
      <c r="A64" s="33">
        <v>7</v>
      </c>
      <c r="B64" s="58">
        <v>9.27</v>
      </c>
      <c r="C64" s="11">
        <v>9.5</v>
      </c>
      <c r="D64" s="11">
        <v>5.8</v>
      </c>
      <c r="E64" s="11">
        <v>4.5</v>
      </c>
      <c r="F64" s="11">
        <v>2</v>
      </c>
      <c r="G64" s="11">
        <v>2</v>
      </c>
      <c r="H64" s="28">
        <v>0.1</v>
      </c>
      <c r="I64" s="28">
        <f t="shared" si="12"/>
        <v>2.2222222222222223</v>
      </c>
      <c r="J64"/>
      <c r="K64"/>
      <c r="L64"/>
      <c r="M64"/>
      <c r="N64"/>
      <c r="O64"/>
      <c r="P64" s="96" t="s">
        <v>101</v>
      </c>
      <c r="Q64" s="96" t="s">
        <v>98</v>
      </c>
      <c r="R64" s="101"/>
      <c r="S64" s="101"/>
      <c r="T64" s="102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</row>
    <row r="65" spans="1:92" x14ac:dyDescent="0.25">
      <c r="A65" s="33">
        <v>8</v>
      </c>
      <c r="B65" s="58">
        <v>9.48</v>
      </c>
      <c r="C65" s="11">
        <v>9.5</v>
      </c>
      <c r="D65" s="11">
        <v>6.2</v>
      </c>
      <c r="E65" s="11">
        <v>5.3</v>
      </c>
      <c r="F65" s="11">
        <v>2</v>
      </c>
      <c r="G65" s="11">
        <v>2</v>
      </c>
      <c r="H65" s="28">
        <v>0.1</v>
      </c>
      <c r="I65" s="28">
        <f t="shared" si="12"/>
        <v>1.8867924528301887</v>
      </c>
      <c r="J65"/>
      <c r="K65"/>
      <c r="L65"/>
      <c r="M65"/>
      <c r="N65"/>
      <c r="O65"/>
      <c r="P65" s="96" t="s">
        <v>85</v>
      </c>
      <c r="Q65" s="100">
        <v>1</v>
      </c>
      <c r="R65" s="103">
        <v>2</v>
      </c>
      <c r="S65" s="103">
        <v>3</v>
      </c>
      <c r="T65" s="97" t="s">
        <v>88</v>
      </c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</row>
    <row r="66" spans="1:92" x14ac:dyDescent="0.25">
      <c r="A66" s="33">
        <v>9</v>
      </c>
      <c r="B66" s="58">
        <v>10.72</v>
      </c>
      <c r="C66" s="11">
        <v>10.5</v>
      </c>
      <c r="D66" s="11">
        <v>8.4</v>
      </c>
      <c r="E66" s="11">
        <v>7.5</v>
      </c>
      <c r="F66" s="11">
        <v>2</v>
      </c>
      <c r="G66" s="11">
        <v>2</v>
      </c>
      <c r="H66" s="28">
        <v>0.1</v>
      </c>
      <c r="I66" s="28">
        <f t="shared" si="12"/>
        <v>1.3333333333333333</v>
      </c>
      <c r="J66"/>
      <c r="K66"/>
      <c r="L66"/>
      <c r="M66"/>
      <c r="N66"/>
      <c r="O66"/>
      <c r="P66" s="100">
        <v>6</v>
      </c>
      <c r="Q66" s="100"/>
      <c r="R66" s="103"/>
      <c r="S66" s="103">
        <v>10.799999999999999</v>
      </c>
      <c r="T66" s="97">
        <v>10.799999999999999</v>
      </c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</row>
    <row r="67" spans="1:92" x14ac:dyDescent="0.25">
      <c r="A67" s="33">
        <v>10</v>
      </c>
      <c r="B67" s="58">
        <v>10.49</v>
      </c>
      <c r="C67" s="11">
        <v>10.5</v>
      </c>
      <c r="D67" s="11">
        <v>7.9</v>
      </c>
      <c r="E67" s="11">
        <v>6.5</v>
      </c>
      <c r="F67" s="11">
        <v>2</v>
      </c>
      <c r="G67" s="11">
        <v>2</v>
      </c>
      <c r="H67" s="28">
        <v>0.1</v>
      </c>
      <c r="I67" s="28">
        <f t="shared" si="12"/>
        <v>1.5384615384615385</v>
      </c>
      <c r="J67"/>
      <c r="K67"/>
      <c r="L67"/>
      <c r="M67"/>
      <c r="N67"/>
      <c r="O67"/>
      <c r="P67" s="105">
        <v>6.5</v>
      </c>
      <c r="Q67" s="105"/>
      <c r="R67"/>
      <c r="S67">
        <v>52.79999999999999</v>
      </c>
      <c r="T67" s="106">
        <v>52.79999999999999</v>
      </c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</row>
    <row r="68" spans="1:92" x14ac:dyDescent="0.25">
      <c r="A68" s="33">
        <v>11</v>
      </c>
      <c r="B68" s="58">
        <v>9.0500000000000007</v>
      </c>
      <c r="C68" s="11">
        <v>9</v>
      </c>
      <c r="D68" s="11">
        <v>5.2</v>
      </c>
      <c r="E68" s="11">
        <v>4.4000000000000004</v>
      </c>
      <c r="F68" s="11">
        <v>2</v>
      </c>
      <c r="G68" s="11">
        <v>2</v>
      </c>
      <c r="H68" s="28">
        <v>0.1</v>
      </c>
      <c r="I68" s="28">
        <f t="shared" si="12"/>
        <v>2.2727272727272725</v>
      </c>
      <c r="J68"/>
      <c r="K68"/>
      <c r="L68"/>
      <c r="M68"/>
      <c r="N68"/>
      <c r="O68"/>
      <c r="P68" s="105">
        <v>7</v>
      </c>
      <c r="Q68" s="105"/>
      <c r="R68"/>
      <c r="S68">
        <v>50.699999999999989</v>
      </c>
      <c r="T68" s="106">
        <v>50.699999999999989</v>
      </c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</row>
    <row r="69" spans="1:92" x14ac:dyDescent="0.25">
      <c r="A69" s="33">
        <v>12</v>
      </c>
      <c r="B69" s="58">
        <v>9.76</v>
      </c>
      <c r="C69" s="11">
        <v>10</v>
      </c>
      <c r="D69" s="11">
        <v>6.4</v>
      </c>
      <c r="E69" s="11">
        <v>5.3</v>
      </c>
      <c r="F69" s="11">
        <v>2</v>
      </c>
      <c r="G69" s="11">
        <v>2</v>
      </c>
      <c r="H69" s="28">
        <v>0.1</v>
      </c>
      <c r="I69" s="28">
        <f t="shared" si="12"/>
        <v>1.8867924528301887</v>
      </c>
      <c r="J69"/>
      <c r="K69"/>
      <c r="L69"/>
      <c r="M69"/>
      <c r="N69"/>
      <c r="O69"/>
      <c r="P69" s="105">
        <v>7.5</v>
      </c>
      <c r="Q69" s="105"/>
      <c r="R69"/>
      <c r="S69">
        <v>35.699999999999996</v>
      </c>
      <c r="T69" s="106">
        <v>35.699999999999996</v>
      </c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</row>
    <row r="70" spans="1:92" x14ac:dyDescent="0.25">
      <c r="A70" s="33">
        <v>13</v>
      </c>
      <c r="B70" s="58">
        <v>10.52</v>
      </c>
      <c r="C70" s="11">
        <v>10.5</v>
      </c>
      <c r="D70" s="11">
        <v>8.4</v>
      </c>
      <c r="E70" s="11">
        <v>6.8</v>
      </c>
      <c r="F70" s="11">
        <v>2</v>
      </c>
      <c r="G70" s="11">
        <v>2</v>
      </c>
      <c r="H70" s="28">
        <v>0.1</v>
      </c>
      <c r="I70" s="28">
        <f t="shared" si="12"/>
        <v>1.4705882352941178</v>
      </c>
      <c r="J70"/>
      <c r="K70"/>
      <c r="L70"/>
      <c r="M70"/>
      <c r="N70"/>
      <c r="O70"/>
      <c r="P70" s="105">
        <v>8</v>
      </c>
      <c r="Q70" s="105"/>
      <c r="R70">
        <v>4</v>
      </c>
      <c r="S70">
        <v>45.599999999999994</v>
      </c>
      <c r="T70" s="106">
        <v>49.599999999999994</v>
      </c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</row>
    <row r="71" spans="1:92" x14ac:dyDescent="0.25">
      <c r="A71" s="33">
        <v>14</v>
      </c>
      <c r="B71" s="58">
        <v>9.4</v>
      </c>
      <c r="C71" s="11">
        <v>9.5</v>
      </c>
      <c r="D71" s="11">
        <v>5.9</v>
      </c>
      <c r="E71" s="11">
        <v>4.8</v>
      </c>
      <c r="F71" s="11">
        <v>2</v>
      </c>
      <c r="G71" s="11">
        <v>2</v>
      </c>
      <c r="H71" s="28">
        <v>0.1</v>
      </c>
      <c r="I71" s="28">
        <f t="shared" si="12"/>
        <v>2.0833333333333335</v>
      </c>
      <c r="J71"/>
      <c r="K71"/>
      <c r="L71"/>
      <c r="M71"/>
      <c r="N71"/>
      <c r="O71"/>
      <c r="P71" s="105">
        <v>8.5</v>
      </c>
      <c r="Q71" s="105">
        <v>4.5999999999999996</v>
      </c>
      <c r="R71">
        <v>30.099999999999998</v>
      </c>
      <c r="S71">
        <v>31.9</v>
      </c>
      <c r="T71" s="106">
        <v>66.599999999999994</v>
      </c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</row>
    <row r="72" spans="1:92" x14ac:dyDescent="0.25">
      <c r="A72" s="33">
        <v>15</v>
      </c>
      <c r="B72" s="58">
        <v>10.629999999999999</v>
      </c>
      <c r="C72" s="11">
        <v>10.5</v>
      </c>
      <c r="D72" s="11">
        <v>8.1</v>
      </c>
      <c r="E72" s="11">
        <v>6.8</v>
      </c>
      <c r="F72" s="11">
        <v>2</v>
      </c>
      <c r="G72" s="11">
        <v>2</v>
      </c>
      <c r="H72" s="28">
        <v>0.1</v>
      </c>
      <c r="I72" s="28">
        <f t="shared" si="12"/>
        <v>1.4705882352941178</v>
      </c>
      <c r="J72"/>
      <c r="K72"/>
      <c r="L72"/>
      <c r="M72"/>
      <c r="N72"/>
      <c r="O72"/>
      <c r="P72" s="105">
        <v>9</v>
      </c>
      <c r="Q72" s="105"/>
      <c r="R72">
        <v>35.9</v>
      </c>
      <c r="S72"/>
      <c r="T72" s="106">
        <v>35.9</v>
      </c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</row>
    <row r="73" spans="1:92" x14ac:dyDescent="0.25">
      <c r="A73" s="33">
        <v>16</v>
      </c>
      <c r="B73" s="58">
        <v>9.82</v>
      </c>
      <c r="C73" s="11">
        <v>10</v>
      </c>
      <c r="D73" s="11">
        <v>6.9</v>
      </c>
      <c r="E73" s="11">
        <v>5.8</v>
      </c>
      <c r="F73" s="11">
        <v>2</v>
      </c>
      <c r="G73" s="11">
        <v>2</v>
      </c>
      <c r="H73" s="28">
        <v>0.1</v>
      </c>
      <c r="I73" s="28">
        <f t="shared" si="12"/>
        <v>1.7241379310344829</v>
      </c>
      <c r="J73"/>
      <c r="K73"/>
      <c r="L73"/>
      <c r="M73"/>
      <c r="N73"/>
      <c r="O73"/>
      <c r="P73" s="105">
        <v>9.5</v>
      </c>
      <c r="Q73" s="105">
        <v>6.2</v>
      </c>
      <c r="R73">
        <v>128.30000000000001</v>
      </c>
      <c r="S73"/>
      <c r="T73" s="106">
        <v>134.5</v>
      </c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</row>
    <row r="74" spans="1:92" x14ac:dyDescent="0.25">
      <c r="A74" s="33">
        <v>17</v>
      </c>
      <c r="B74" s="58">
        <v>11.18</v>
      </c>
      <c r="C74" s="11">
        <v>11</v>
      </c>
      <c r="D74" s="11">
        <v>10.6</v>
      </c>
      <c r="E74" s="11">
        <v>8.9</v>
      </c>
      <c r="F74" s="11">
        <v>2</v>
      </c>
      <c r="G74" s="11">
        <v>2</v>
      </c>
      <c r="H74" s="28">
        <v>0.1</v>
      </c>
      <c r="I74" s="28">
        <f t="shared" si="12"/>
        <v>1.1235955056179774</v>
      </c>
      <c r="J74"/>
      <c r="K74"/>
      <c r="L74"/>
      <c r="M74"/>
      <c r="N74"/>
      <c r="O74"/>
      <c r="P74" s="105">
        <v>10</v>
      </c>
      <c r="Q74" s="105">
        <v>23</v>
      </c>
      <c r="R74">
        <v>177.9</v>
      </c>
      <c r="S74">
        <v>6.5</v>
      </c>
      <c r="T74" s="106">
        <v>207.4</v>
      </c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</row>
    <row r="75" spans="1:92" x14ac:dyDescent="0.25">
      <c r="A75" s="33">
        <v>18</v>
      </c>
      <c r="B75" s="58">
        <v>10.36</v>
      </c>
      <c r="C75" s="11">
        <v>10.5</v>
      </c>
      <c r="D75" s="11">
        <v>8.1</v>
      </c>
      <c r="E75" s="11">
        <v>6.8</v>
      </c>
      <c r="F75" s="11">
        <v>2</v>
      </c>
      <c r="G75" s="11">
        <v>2</v>
      </c>
      <c r="H75" s="28">
        <v>0.1</v>
      </c>
      <c r="I75" s="28">
        <f t="shared" si="12"/>
        <v>1.4705882352941178</v>
      </c>
      <c r="J75"/>
      <c r="K75"/>
      <c r="L75"/>
      <c r="M75"/>
      <c r="N75"/>
      <c r="O75"/>
      <c r="P75" s="105">
        <v>10.5</v>
      </c>
      <c r="Q75" s="105">
        <v>8</v>
      </c>
      <c r="R75">
        <v>220.2</v>
      </c>
      <c r="S75"/>
      <c r="T75" s="106">
        <v>228.2</v>
      </c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</row>
    <row r="76" spans="1:92" x14ac:dyDescent="0.25">
      <c r="A76" s="33">
        <v>19</v>
      </c>
      <c r="B76" s="58">
        <v>9.9700000000000006</v>
      </c>
      <c r="C76" s="11">
        <v>10</v>
      </c>
      <c r="D76" s="11">
        <v>6.5</v>
      </c>
      <c r="E76" s="11">
        <v>6</v>
      </c>
      <c r="F76" s="11">
        <v>3</v>
      </c>
      <c r="H76" s="28"/>
      <c r="I76" s="28">
        <f t="shared" si="12"/>
        <v>0</v>
      </c>
      <c r="K76"/>
      <c r="L76"/>
      <c r="M76"/>
      <c r="N76"/>
      <c r="O76"/>
      <c r="P76" s="105">
        <v>11</v>
      </c>
      <c r="Q76" s="105">
        <v>19.5</v>
      </c>
      <c r="R76">
        <v>56</v>
      </c>
      <c r="S76"/>
      <c r="T76" s="106">
        <v>75.5</v>
      </c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</row>
    <row r="77" spans="1:92" x14ac:dyDescent="0.25">
      <c r="A77" s="33">
        <v>20</v>
      </c>
      <c r="B77" s="58">
        <v>8.1999999999999993</v>
      </c>
      <c r="C77" s="11">
        <v>8</v>
      </c>
      <c r="D77" s="11">
        <v>4</v>
      </c>
      <c r="E77" s="11">
        <v>3</v>
      </c>
      <c r="F77" s="11">
        <v>2</v>
      </c>
      <c r="G77" s="11">
        <v>2</v>
      </c>
      <c r="H77" s="28">
        <v>0.1</v>
      </c>
      <c r="I77" s="28">
        <f t="shared" si="12"/>
        <v>3.3333333333333335</v>
      </c>
      <c r="K77"/>
      <c r="L77"/>
      <c r="M77" s="57"/>
      <c r="P77" s="98" t="s">
        <v>88</v>
      </c>
      <c r="Q77" s="98">
        <v>61.3</v>
      </c>
      <c r="R77" s="104">
        <v>652.40000000000009</v>
      </c>
      <c r="S77" s="104">
        <v>233.99999999999997</v>
      </c>
      <c r="T77" s="99">
        <v>947.69999999999982</v>
      </c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</row>
    <row r="78" spans="1:92" x14ac:dyDescent="0.25">
      <c r="A78" s="33">
        <v>21</v>
      </c>
      <c r="B78" s="58">
        <v>9.99</v>
      </c>
      <c r="C78" s="11">
        <v>10</v>
      </c>
      <c r="D78" s="11">
        <v>6.3</v>
      </c>
      <c r="E78" s="11">
        <v>5.4</v>
      </c>
      <c r="F78" s="11">
        <v>2</v>
      </c>
      <c r="G78" s="11">
        <v>2</v>
      </c>
      <c r="H78" s="28">
        <v>0.1</v>
      </c>
      <c r="I78" s="28">
        <f t="shared" si="12"/>
        <v>1.8518518518518516</v>
      </c>
      <c r="K78"/>
      <c r="L78"/>
      <c r="M78" s="57"/>
      <c r="P78"/>
      <c r="Q78"/>
      <c r="R78"/>
      <c r="S78"/>
      <c r="T78"/>
      <c r="U78"/>
      <c r="V78"/>
      <c r="W78"/>
      <c r="X78"/>
      <c r="Y78"/>
      <c r="Z78"/>
      <c r="AA78"/>
      <c r="AB78"/>
    </row>
    <row r="79" spans="1:92" x14ac:dyDescent="0.25">
      <c r="A79" s="33">
        <v>22</v>
      </c>
      <c r="B79" s="58">
        <v>10.26</v>
      </c>
      <c r="C79" s="11">
        <v>10.5</v>
      </c>
      <c r="D79" s="11">
        <v>7.4</v>
      </c>
      <c r="E79" s="11">
        <v>6.4</v>
      </c>
      <c r="F79" s="11">
        <v>2</v>
      </c>
      <c r="G79" s="11">
        <v>2</v>
      </c>
      <c r="H79" s="28">
        <v>0.1</v>
      </c>
      <c r="I79" s="28">
        <f t="shared" si="12"/>
        <v>1.5625</v>
      </c>
      <c r="K79"/>
      <c r="L79"/>
      <c r="M79" s="57"/>
    </row>
    <row r="80" spans="1:92" x14ac:dyDescent="0.25">
      <c r="A80" s="33">
        <v>23</v>
      </c>
      <c r="B80" s="58">
        <v>10.059999999999999</v>
      </c>
      <c r="C80" s="11">
        <v>10</v>
      </c>
      <c r="D80" s="11">
        <v>7.4</v>
      </c>
      <c r="E80" s="11">
        <v>6.3</v>
      </c>
      <c r="F80" s="11">
        <v>2</v>
      </c>
      <c r="G80" s="11">
        <v>2</v>
      </c>
      <c r="H80" s="28">
        <v>0.1</v>
      </c>
      <c r="I80" s="28">
        <f t="shared" si="12"/>
        <v>1.5873015873015874</v>
      </c>
      <c r="K80"/>
      <c r="L80"/>
      <c r="M80" s="57"/>
    </row>
    <row r="81" spans="1:13" x14ac:dyDescent="0.25">
      <c r="A81" s="33">
        <v>24</v>
      </c>
      <c r="B81" s="58">
        <v>10.3</v>
      </c>
      <c r="C81" s="11">
        <v>10.5</v>
      </c>
      <c r="D81" s="11">
        <v>8.1999999999999993</v>
      </c>
      <c r="E81" s="11">
        <v>6.8</v>
      </c>
      <c r="F81" s="11">
        <v>2</v>
      </c>
      <c r="G81" s="11">
        <v>2</v>
      </c>
      <c r="H81" s="28">
        <v>0.1</v>
      </c>
      <c r="I81" s="28">
        <f t="shared" si="12"/>
        <v>1.4705882352941178</v>
      </c>
      <c r="K81"/>
      <c r="L81"/>
      <c r="M81" s="57"/>
    </row>
    <row r="82" spans="1:13" x14ac:dyDescent="0.25">
      <c r="A82" s="33">
        <v>25</v>
      </c>
      <c r="B82" s="58">
        <v>10.120000000000001</v>
      </c>
      <c r="C82" s="11">
        <v>10</v>
      </c>
      <c r="D82" s="11">
        <v>7.2</v>
      </c>
      <c r="E82" s="11">
        <v>6.1</v>
      </c>
      <c r="F82" s="11">
        <v>2</v>
      </c>
      <c r="G82" s="11">
        <v>2</v>
      </c>
      <c r="H82" s="28">
        <v>0.1</v>
      </c>
      <c r="I82" s="28">
        <f t="shared" si="12"/>
        <v>1.639344262295082</v>
      </c>
      <c r="K82"/>
      <c r="L82"/>
      <c r="M82" s="57"/>
    </row>
    <row r="83" spans="1:13" x14ac:dyDescent="0.25">
      <c r="A83" s="33">
        <v>26</v>
      </c>
      <c r="B83" s="58">
        <v>10.49</v>
      </c>
      <c r="C83" s="11">
        <v>10.5</v>
      </c>
      <c r="D83" s="11">
        <v>7.6</v>
      </c>
      <c r="E83" s="11">
        <v>6.6</v>
      </c>
      <c r="F83" s="11">
        <v>2</v>
      </c>
      <c r="G83" s="11">
        <v>2</v>
      </c>
      <c r="H83" s="28">
        <v>0.1</v>
      </c>
      <c r="I83" s="28">
        <f t="shared" si="12"/>
        <v>1.5151515151515151</v>
      </c>
      <c r="K83"/>
      <c r="L83"/>
      <c r="M83" s="57"/>
    </row>
    <row r="84" spans="1:13" x14ac:dyDescent="0.25">
      <c r="A84" s="33">
        <v>27</v>
      </c>
      <c r="B84" s="58">
        <v>8.26</v>
      </c>
      <c r="C84" s="11">
        <v>8.5</v>
      </c>
      <c r="D84" s="11">
        <v>4.4000000000000004</v>
      </c>
      <c r="E84" s="11">
        <v>3.8</v>
      </c>
      <c r="F84" s="11">
        <v>2</v>
      </c>
      <c r="G84" s="11">
        <v>2</v>
      </c>
      <c r="H84" s="28">
        <v>0.1</v>
      </c>
      <c r="I84" s="28">
        <f t="shared" si="12"/>
        <v>2.6315789473684212</v>
      </c>
      <c r="K84"/>
      <c r="L84"/>
      <c r="M84" s="57"/>
    </row>
    <row r="85" spans="1:13" x14ac:dyDescent="0.25">
      <c r="A85" s="33">
        <v>28</v>
      </c>
      <c r="B85" s="58">
        <v>10.61</v>
      </c>
      <c r="C85" s="11">
        <v>10.5</v>
      </c>
      <c r="D85" s="11">
        <v>8.3000000000000007</v>
      </c>
      <c r="E85" s="11">
        <v>7.4</v>
      </c>
      <c r="F85" s="11">
        <v>2</v>
      </c>
      <c r="G85" s="11">
        <v>2</v>
      </c>
      <c r="H85" s="28">
        <v>0.1</v>
      </c>
      <c r="I85" s="28">
        <f t="shared" si="12"/>
        <v>1.3513513513513513</v>
      </c>
      <c r="J85" s="41"/>
      <c r="K85"/>
      <c r="L85"/>
      <c r="M85" s="57"/>
    </row>
    <row r="86" spans="1:13" x14ac:dyDescent="0.25">
      <c r="A86" s="33">
        <v>29</v>
      </c>
      <c r="B86" s="58">
        <v>10.11</v>
      </c>
      <c r="C86" s="11">
        <v>10</v>
      </c>
      <c r="D86" s="11">
        <v>8.1999999999999993</v>
      </c>
      <c r="E86" s="11">
        <v>6.3</v>
      </c>
      <c r="F86" s="11">
        <v>2</v>
      </c>
      <c r="G86" s="11">
        <v>2</v>
      </c>
      <c r="H86" s="28">
        <v>0.1</v>
      </c>
      <c r="I86" s="28">
        <f t="shared" si="12"/>
        <v>1.5873015873015874</v>
      </c>
      <c r="K86"/>
      <c r="L86"/>
      <c r="M86" s="57"/>
    </row>
    <row r="87" spans="1:13" x14ac:dyDescent="0.25">
      <c r="A87" s="33">
        <v>30</v>
      </c>
      <c r="B87" s="58">
        <v>10.120000000000001</v>
      </c>
      <c r="C87" s="11">
        <v>10</v>
      </c>
      <c r="D87" s="11">
        <v>7.2</v>
      </c>
      <c r="E87" s="11">
        <v>6.1</v>
      </c>
      <c r="F87" s="11">
        <v>2</v>
      </c>
      <c r="G87" s="11">
        <v>2</v>
      </c>
      <c r="H87" s="28">
        <v>0.1</v>
      </c>
      <c r="I87" s="28">
        <f t="shared" si="12"/>
        <v>1.639344262295082</v>
      </c>
      <c r="K87"/>
      <c r="L87"/>
      <c r="M87" s="57"/>
    </row>
    <row r="88" spans="1:13" x14ac:dyDescent="0.25">
      <c r="A88" s="33">
        <v>31</v>
      </c>
      <c r="B88" s="58">
        <v>10.190000000000001</v>
      </c>
      <c r="C88" s="11">
        <v>10</v>
      </c>
      <c r="D88" s="11">
        <v>7.4</v>
      </c>
      <c r="E88" s="11">
        <v>6.2</v>
      </c>
      <c r="F88" s="11">
        <v>2</v>
      </c>
      <c r="G88" s="11">
        <v>2</v>
      </c>
      <c r="H88" s="28">
        <v>0.1</v>
      </c>
      <c r="I88" s="28">
        <f t="shared" si="12"/>
        <v>1.6129032258064515</v>
      </c>
      <c r="K88"/>
      <c r="L88"/>
    </row>
    <row r="89" spans="1:13" x14ac:dyDescent="0.25">
      <c r="A89" s="33">
        <v>32</v>
      </c>
      <c r="B89" s="58">
        <v>9.68</v>
      </c>
      <c r="C89" s="11">
        <v>9.5</v>
      </c>
      <c r="D89" s="11">
        <v>6.7</v>
      </c>
      <c r="E89" s="11">
        <v>5.9</v>
      </c>
      <c r="F89" s="11">
        <v>2</v>
      </c>
      <c r="G89" s="11">
        <v>2</v>
      </c>
      <c r="H89" s="28">
        <v>0.1</v>
      </c>
      <c r="I89" s="28">
        <f t="shared" si="12"/>
        <v>1.6949152542372881</v>
      </c>
      <c r="K89"/>
      <c r="L89"/>
    </row>
    <row r="90" spans="1:13" x14ac:dyDescent="0.25">
      <c r="A90" s="33">
        <v>33</v>
      </c>
      <c r="B90" s="58">
        <v>10.74</v>
      </c>
      <c r="C90" s="11">
        <v>10.5</v>
      </c>
      <c r="D90" s="11">
        <v>8.8000000000000007</v>
      </c>
      <c r="E90" s="11">
        <v>7.3</v>
      </c>
      <c r="F90" s="11">
        <v>2</v>
      </c>
      <c r="G90" s="11">
        <v>2</v>
      </c>
      <c r="H90" s="28">
        <v>0.1</v>
      </c>
      <c r="I90" s="28">
        <f t="shared" si="12"/>
        <v>1.3698630136986301</v>
      </c>
      <c r="K90"/>
      <c r="L90"/>
    </row>
    <row r="91" spans="1:13" x14ac:dyDescent="0.25">
      <c r="A91" s="33">
        <v>34</v>
      </c>
      <c r="B91" s="58">
        <v>10.379999999999999</v>
      </c>
      <c r="C91" s="11">
        <v>10.5</v>
      </c>
      <c r="D91" s="11">
        <v>7.4</v>
      </c>
      <c r="E91" s="11">
        <v>6.4</v>
      </c>
      <c r="F91" s="11">
        <v>2</v>
      </c>
      <c r="G91" s="11">
        <v>2</v>
      </c>
      <c r="H91" s="28">
        <v>0.1</v>
      </c>
      <c r="I91" s="28">
        <f t="shared" si="12"/>
        <v>1.5625</v>
      </c>
      <c r="K91"/>
      <c r="L91"/>
    </row>
    <row r="92" spans="1:13" x14ac:dyDescent="0.25">
      <c r="A92" s="33">
        <v>35</v>
      </c>
      <c r="B92" s="58">
        <v>10.07</v>
      </c>
      <c r="C92" s="11">
        <v>10</v>
      </c>
      <c r="D92" s="11">
        <v>8</v>
      </c>
      <c r="E92" s="11">
        <v>6.7</v>
      </c>
      <c r="F92" s="11">
        <v>2</v>
      </c>
      <c r="G92" s="11">
        <v>2</v>
      </c>
      <c r="H92" s="28">
        <v>0.1</v>
      </c>
      <c r="I92" s="28">
        <f t="shared" si="12"/>
        <v>1.4925373134328357</v>
      </c>
      <c r="K92"/>
      <c r="L92"/>
    </row>
    <row r="93" spans="1:13" x14ac:dyDescent="0.25">
      <c r="A93" s="33">
        <v>36</v>
      </c>
      <c r="B93" s="58">
        <v>9.77</v>
      </c>
      <c r="C93" s="11">
        <v>10</v>
      </c>
      <c r="D93" s="11">
        <v>6.8</v>
      </c>
      <c r="E93" s="11">
        <v>6</v>
      </c>
      <c r="F93" s="11">
        <v>2</v>
      </c>
      <c r="G93" s="11">
        <v>2</v>
      </c>
      <c r="H93" s="28">
        <v>0.1</v>
      </c>
      <c r="I93" s="28">
        <f t="shared" si="12"/>
        <v>1.6666666666666667</v>
      </c>
      <c r="K93"/>
      <c r="L93"/>
    </row>
    <row r="94" spans="1:13" x14ac:dyDescent="0.25">
      <c r="A94" s="33">
        <v>37</v>
      </c>
      <c r="B94" s="58">
        <v>10.6</v>
      </c>
      <c r="C94" s="11">
        <v>10.5</v>
      </c>
      <c r="D94" s="11">
        <v>9.3000000000000007</v>
      </c>
      <c r="E94" s="11">
        <v>7.8</v>
      </c>
      <c r="F94" s="11">
        <v>2</v>
      </c>
      <c r="G94" s="11">
        <v>2</v>
      </c>
      <c r="H94" s="28">
        <v>0.1</v>
      </c>
      <c r="I94" s="28">
        <f t="shared" si="12"/>
        <v>1.2820512820512822</v>
      </c>
      <c r="K94"/>
      <c r="L94"/>
    </row>
    <row r="95" spans="1:13" x14ac:dyDescent="0.25">
      <c r="A95" s="33">
        <v>38</v>
      </c>
      <c r="B95" s="58">
        <v>10.59</v>
      </c>
      <c r="C95" s="11">
        <v>10.5</v>
      </c>
      <c r="D95" s="11">
        <v>8.3000000000000007</v>
      </c>
      <c r="E95" s="11">
        <v>6.9</v>
      </c>
      <c r="F95" s="11">
        <v>2</v>
      </c>
      <c r="G95" s="11">
        <v>2</v>
      </c>
      <c r="H95" s="28">
        <v>0.1</v>
      </c>
      <c r="I95" s="28">
        <f t="shared" si="12"/>
        <v>1.4492753623188406</v>
      </c>
      <c r="K95"/>
      <c r="L95"/>
    </row>
    <row r="96" spans="1:13" x14ac:dyDescent="0.25">
      <c r="A96" s="33">
        <v>39</v>
      </c>
      <c r="B96" s="58">
        <v>10.49</v>
      </c>
      <c r="C96" s="11">
        <v>10.5</v>
      </c>
      <c r="D96" s="11">
        <v>8.6</v>
      </c>
      <c r="E96" s="11">
        <v>7.4</v>
      </c>
      <c r="F96" s="11">
        <v>2</v>
      </c>
      <c r="G96" s="11">
        <v>2</v>
      </c>
      <c r="H96" s="28">
        <v>0.1</v>
      </c>
      <c r="I96" s="28">
        <f t="shared" si="12"/>
        <v>1.3513513513513513</v>
      </c>
      <c r="K96"/>
      <c r="L96"/>
    </row>
    <row r="97" spans="1:14" x14ac:dyDescent="0.25">
      <c r="A97" s="33">
        <v>40</v>
      </c>
      <c r="B97" s="58">
        <v>10.43</v>
      </c>
      <c r="C97" s="11">
        <v>10.5</v>
      </c>
      <c r="D97" s="11">
        <v>8</v>
      </c>
      <c r="E97" s="11">
        <v>6.7</v>
      </c>
      <c r="F97" s="11">
        <v>2</v>
      </c>
      <c r="G97" s="11">
        <v>2</v>
      </c>
      <c r="H97" s="28">
        <v>0.1</v>
      </c>
      <c r="I97" s="28">
        <f t="shared" si="12"/>
        <v>1.4925373134328357</v>
      </c>
      <c r="K97"/>
      <c r="L97"/>
    </row>
    <row r="98" spans="1:14" x14ac:dyDescent="0.25">
      <c r="A98" s="33">
        <v>41</v>
      </c>
      <c r="B98" s="58">
        <v>10.440000000000001</v>
      </c>
      <c r="C98" s="11">
        <v>10.5</v>
      </c>
      <c r="D98" s="11">
        <v>8.1999999999999993</v>
      </c>
      <c r="E98" s="11">
        <v>6.8</v>
      </c>
      <c r="F98" s="11">
        <v>2</v>
      </c>
      <c r="G98" s="11">
        <v>2</v>
      </c>
      <c r="H98" s="28">
        <v>0.1</v>
      </c>
      <c r="I98" s="28">
        <f t="shared" si="12"/>
        <v>1.4705882352941178</v>
      </c>
      <c r="K98"/>
      <c r="L98"/>
    </row>
    <row r="99" spans="1:14" x14ac:dyDescent="0.25">
      <c r="A99" s="33">
        <v>42</v>
      </c>
      <c r="B99" s="58">
        <v>9.48</v>
      </c>
      <c r="C99" s="11">
        <v>9.5</v>
      </c>
      <c r="D99" s="11">
        <v>6</v>
      </c>
      <c r="E99" s="11">
        <v>5.0999999999999996</v>
      </c>
      <c r="F99" s="11">
        <v>2</v>
      </c>
      <c r="G99" s="11">
        <v>2</v>
      </c>
      <c r="H99" s="28">
        <v>0.1</v>
      </c>
      <c r="I99" s="28">
        <f t="shared" si="12"/>
        <v>1.9607843137254903</v>
      </c>
      <c r="K99"/>
      <c r="L99"/>
    </row>
    <row r="100" spans="1:14" x14ac:dyDescent="0.25">
      <c r="A100" s="33">
        <v>43</v>
      </c>
      <c r="B100" s="58">
        <v>10.97</v>
      </c>
      <c r="C100" s="11">
        <v>11</v>
      </c>
      <c r="D100" s="11">
        <v>8.4</v>
      </c>
      <c r="E100" s="11">
        <v>7</v>
      </c>
      <c r="F100" s="11">
        <v>2</v>
      </c>
      <c r="G100" s="11">
        <v>2</v>
      </c>
      <c r="H100" s="28">
        <v>0.1</v>
      </c>
      <c r="I100" s="28">
        <f t="shared" si="12"/>
        <v>1.4285714285714286</v>
      </c>
      <c r="K100"/>
      <c r="L100"/>
    </row>
    <row r="101" spans="1:14" x14ac:dyDescent="0.25">
      <c r="A101" s="33">
        <v>44</v>
      </c>
      <c r="B101" s="58">
        <v>11.01</v>
      </c>
      <c r="C101" s="11">
        <v>11</v>
      </c>
      <c r="D101" s="11">
        <v>10.3</v>
      </c>
      <c r="E101" s="11">
        <v>8.8000000000000007</v>
      </c>
      <c r="F101" s="11">
        <v>2</v>
      </c>
      <c r="G101" s="11">
        <v>2</v>
      </c>
      <c r="H101" s="28">
        <v>0.1</v>
      </c>
      <c r="I101" s="28">
        <f t="shared" si="12"/>
        <v>1.1363636363636362</v>
      </c>
      <c r="K101"/>
      <c r="L101"/>
    </row>
    <row r="102" spans="1:14" x14ac:dyDescent="0.25">
      <c r="A102" s="33">
        <v>45</v>
      </c>
      <c r="B102" s="58">
        <v>9.59</v>
      </c>
      <c r="C102" s="11">
        <v>9.5</v>
      </c>
      <c r="D102" s="11">
        <v>6</v>
      </c>
      <c r="E102" s="11">
        <v>4.9000000000000004</v>
      </c>
      <c r="F102" s="11">
        <v>2</v>
      </c>
      <c r="G102" s="11">
        <v>2</v>
      </c>
      <c r="H102" s="28">
        <v>0.1</v>
      </c>
      <c r="I102" s="28">
        <f t="shared" si="12"/>
        <v>2.0408163265306123</v>
      </c>
      <c r="K102"/>
      <c r="L102"/>
    </row>
    <row r="103" spans="1:14" x14ac:dyDescent="0.25">
      <c r="A103" s="33">
        <v>46</v>
      </c>
      <c r="B103" s="58">
        <v>9.629999999999999</v>
      </c>
      <c r="C103" s="11">
        <v>9.5</v>
      </c>
      <c r="D103" s="11">
        <v>6.6</v>
      </c>
      <c r="E103" s="11">
        <v>5.5</v>
      </c>
      <c r="F103" s="11">
        <v>2</v>
      </c>
      <c r="G103" s="11">
        <v>2</v>
      </c>
      <c r="H103" s="28">
        <v>0.1</v>
      </c>
      <c r="I103" s="28">
        <f t="shared" si="12"/>
        <v>1.8181818181818181</v>
      </c>
      <c r="K103"/>
      <c r="L103"/>
    </row>
    <row r="104" spans="1:14" x14ac:dyDescent="0.25">
      <c r="A104" s="33">
        <v>47</v>
      </c>
      <c r="B104" s="58">
        <v>10.68</v>
      </c>
      <c r="C104" s="11">
        <v>10.5</v>
      </c>
      <c r="D104" s="11">
        <v>8.4</v>
      </c>
      <c r="E104" s="11">
        <v>7.1</v>
      </c>
      <c r="F104" s="11">
        <v>2</v>
      </c>
      <c r="G104" s="11">
        <v>2</v>
      </c>
      <c r="H104" s="28">
        <v>0.1</v>
      </c>
      <c r="I104" s="28">
        <f t="shared" si="12"/>
        <v>1.4084507042253522</v>
      </c>
      <c r="K104"/>
      <c r="L104"/>
    </row>
    <row r="105" spans="1:14" x14ac:dyDescent="0.25">
      <c r="A105" s="33">
        <v>48</v>
      </c>
      <c r="B105" s="58">
        <v>10.74</v>
      </c>
      <c r="C105" s="11">
        <v>10.5</v>
      </c>
      <c r="D105" s="11">
        <v>9.1</v>
      </c>
      <c r="E105" s="11">
        <v>7.4</v>
      </c>
      <c r="F105" s="11">
        <v>2</v>
      </c>
      <c r="G105" s="11">
        <v>2</v>
      </c>
      <c r="H105" s="28">
        <v>0.1</v>
      </c>
      <c r="I105" s="28">
        <f t="shared" si="12"/>
        <v>1.3513513513513513</v>
      </c>
      <c r="K105"/>
      <c r="L105"/>
    </row>
    <row r="106" spans="1:14" x14ac:dyDescent="0.25">
      <c r="A106" s="33">
        <v>49</v>
      </c>
      <c r="B106" s="58">
        <v>9.39</v>
      </c>
      <c r="C106" s="11">
        <v>9.5</v>
      </c>
      <c r="D106" s="11">
        <v>6.2</v>
      </c>
      <c r="E106" s="11">
        <v>5.0999999999999996</v>
      </c>
      <c r="F106" s="11">
        <v>2</v>
      </c>
      <c r="G106" s="11">
        <v>2</v>
      </c>
      <c r="H106" s="28">
        <v>0.1</v>
      </c>
      <c r="I106" s="28">
        <f t="shared" si="12"/>
        <v>1.9607843137254903</v>
      </c>
      <c r="K106"/>
      <c r="L106"/>
    </row>
    <row r="107" spans="1:14" x14ac:dyDescent="0.25">
      <c r="A107" s="33">
        <v>50</v>
      </c>
      <c r="B107" s="58">
        <v>10.61</v>
      </c>
      <c r="C107" s="11">
        <v>10.5</v>
      </c>
      <c r="D107" s="11">
        <v>8.8000000000000007</v>
      </c>
      <c r="E107" s="11">
        <v>7.3</v>
      </c>
      <c r="F107" s="11">
        <v>2</v>
      </c>
      <c r="G107" s="11">
        <v>2</v>
      </c>
      <c r="H107" s="28">
        <v>0.1</v>
      </c>
      <c r="I107" s="28">
        <f t="shared" si="12"/>
        <v>1.3698630136986301</v>
      </c>
      <c r="K107"/>
      <c r="L107"/>
    </row>
    <row r="108" spans="1:14" x14ac:dyDescent="0.25">
      <c r="A108" s="33">
        <v>51</v>
      </c>
      <c r="B108" s="58">
        <v>9.89</v>
      </c>
      <c r="C108" s="11">
        <v>10</v>
      </c>
      <c r="D108" s="11">
        <v>6.4</v>
      </c>
      <c r="E108" s="11">
        <v>5.6</v>
      </c>
      <c r="F108" s="11">
        <v>2</v>
      </c>
      <c r="G108" s="11">
        <v>2</v>
      </c>
      <c r="H108" s="28">
        <v>0.1</v>
      </c>
      <c r="I108" s="28">
        <f t="shared" si="12"/>
        <v>1.7857142857142858</v>
      </c>
      <c r="K108"/>
      <c r="L108"/>
    </row>
    <row r="109" spans="1:14" x14ac:dyDescent="0.25">
      <c r="A109" s="33">
        <v>52</v>
      </c>
      <c r="B109" s="58">
        <v>9.77</v>
      </c>
      <c r="C109" s="11">
        <v>10</v>
      </c>
      <c r="D109" s="11">
        <v>6.4</v>
      </c>
      <c r="E109" s="11">
        <v>5.4</v>
      </c>
      <c r="F109" s="11">
        <v>2</v>
      </c>
      <c r="G109" s="11">
        <v>2</v>
      </c>
      <c r="H109" s="28">
        <v>0.1</v>
      </c>
      <c r="I109" s="28">
        <f t="shared" si="12"/>
        <v>1.8518518518518516</v>
      </c>
      <c r="K109"/>
      <c r="L109"/>
    </row>
    <row r="110" spans="1:14" x14ac:dyDescent="0.25">
      <c r="A110" s="33">
        <v>53</v>
      </c>
      <c r="B110" s="58">
        <v>9.5299999999999994</v>
      </c>
      <c r="C110" s="11">
        <v>9.5</v>
      </c>
      <c r="D110" s="11">
        <v>5.5</v>
      </c>
      <c r="E110" s="11">
        <v>5</v>
      </c>
      <c r="F110" s="11">
        <v>2</v>
      </c>
      <c r="G110" s="11">
        <v>2</v>
      </c>
      <c r="H110" s="28">
        <v>0.1</v>
      </c>
      <c r="I110" s="28">
        <f t="shared" si="12"/>
        <v>2</v>
      </c>
      <c r="K110"/>
      <c r="L110"/>
    </row>
    <row r="111" spans="1:14" x14ac:dyDescent="0.25">
      <c r="A111" s="33">
        <v>54</v>
      </c>
      <c r="B111" s="58">
        <v>10.25</v>
      </c>
      <c r="C111" s="11">
        <v>10</v>
      </c>
      <c r="D111" s="11">
        <v>7.9</v>
      </c>
      <c r="E111" s="11">
        <v>6.4</v>
      </c>
      <c r="F111" s="11">
        <v>2</v>
      </c>
      <c r="G111" s="11">
        <v>2</v>
      </c>
      <c r="H111" s="28">
        <v>0.1</v>
      </c>
      <c r="I111" s="28">
        <f t="shared" si="12"/>
        <v>1.5625</v>
      </c>
      <c r="K111"/>
      <c r="L111"/>
      <c r="N111" s="57"/>
    </row>
    <row r="112" spans="1:14" x14ac:dyDescent="0.25">
      <c r="A112" s="33">
        <v>55</v>
      </c>
      <c r="B112" s="58">
        <v>9.25</v>
      </c>
      <c r="C112" s="11">
        <v>9</v>
      </c>
      <c r="D112" s="11">
        <v>4.9000000000000004</v>
      </c>
      <c r="E112" s="11">
        <v>4</v>
      </c>
      <c r="F112" s="11">
        <v>2</v>
      </c>
      <c r="G112" s="11">
        <v>2</v>
      </c>
      <c r="H112" s="28">
        <v>0.1</v>
      </c>
      <c r="I112" s="28">
        <f t="shared" si="12"/>
        <v>2.5</v>
      </c>
      <c r="K112"/>
      <c r="L112"/>
      <c r="N112" s="57"/>
    </row>
    <row r="113" spans="1:14" x14ac:dyDescent="0.25">
      <c r="A113" s="33">
        <v>56</v>
      </c>
      <c r="B113" s="58">
        <v>9.2099999999999991</v>
      </c>
      <c r="C113" s="11">
        <v>9</v>
      </c>
      <c r="D113" s="11">
        <v>4.9000000000000004</v>
      </c>
      <c r="E113" s="11">
        <v>4</v>
      </c>
      <c r="F113" s="11">
        <v>2</v>
      </c>
      <c r="G113" s="11">
        <v>2</v>
      </c>
      <c r="H113" s="28">
        <v>0.1</v>
      </c>
      <c r="I113" s="28">
        <f t="shared" si="12"/>
        <v>2.5</v>
      </c>
      <c r="K113"/>
      <c r="L113"/>
      <c r="N113" s="57"/>
    </row>
    <row r="114" spans="1:14" x14ac:dyDescent="0.25">
      <c r="A114" s="33">
        <v>57</v>
      </c>
      <c r="B114" s="58">
        <v>9.6999999999999993</v>
      </c>
      <c r="C114" s="11">
        <v>9.5</v>
      </c>
      <c r="D114" s="11">
        <v>5.8</v>
      </c>
      <c r="E114" s="11">
        <v>4.7</v>
      </c>
      <c r="F114" s="11">
        <v>2</v>
      </c>
      <c r="G114" s="11">
        <v>2</v>
      </c>
      <c r="H114" s="28">
        <v>0.1</v>
      </c>
      <c r="I114" s="28">
        <f t="shared" si="12"/>
        <v>2.1276595744680851</v>
      </c>
      <c r="K114"/>
      <c r="L114"/>
      <c r="N114" s="57"/>
    </row>
    <row r="115" spans="1:14" x14ac:dyDescent="0.25">
      <c r="A115" s="33">
        <v>58</v>
      </c>
      <c r="B115" s="58">
        <v>10.809999999999999</v>
      </c>
      <c r="C115" s="11">
        <v>11</v>
      </c>
      <c r="D115" s="11">
        <v>8.9</v>
      </c>
      <c r="E115" s="11">
        <v>7.2</v>
      </c>
      <c r="F115" s="11">
        <v>2</v>
      </c>
      <c r="G115" s="11">
        <v>2</v>
      </c>
      <c r="H115" s="28">
        <v>0.1</v>
      </c>
      <c r="I115" s="28">
        <f t="shared" si="12"/>
        <v>1.3888888888888888</v>
      </c>
      <c r="K115"/>
      <c r="L115"/>
      <c r="N115" s="57"/>
    </row>
    <row r="116" spans="1:14" x14ac:dyDescent="0.25">
      <c r="A116" s="33">
        <v>59</v>
      </c>
      <c r="B116" s="58">
        <v>11.03</v>
      </c>
      <c r="C116" s="11">
        <v>11</v>
      </c>
      <c r="D116" s="11">
        <v>9</v>
      </c>
      <c r="E116" s="11">
        <v>8.1</v>
      </c>
      <c r="F116" s="11">
        <v>2</v>
      </c>
      <c r="G116" s="11">
        <v>2</v>
      </c>
      <c r="H116" s="28">
        <v>0.1</v>
      </c>
      <c r="I116" s="28">
        <f t="shared" si="12"/>
        <v>1.2345679012345681</v>
      </c>
      <c r="K116"/>
      <c r="L116"/>
      <c r="N116" s="57"/>
    </row>
    <row r="117" spans="1:14" x14ac:dyDescent="0.25">
      <c r="A117" s="33">
        <v>60</v>
      </c>
      <c r="B117" s="58">
        <v>10.620000000000001</v>
      </c>
      <c r="C117" s="11">
        <v>10.5</v>
      </c>
      <c r="D117" s="11">
        <v>7.6</v>
      </c>
      <c r="E117" s="11">
        <v>6.4</v>
      </c>
      <c r="F117" s="11">
        <v>2</v>
      </c>
      <c r="G117" s="11">
        <v>2</v>
      </c>
      <c r="H117" s="28">
        <v>0.1</v>
      </c>
      <c r="I117" s="28">
        <f t="shared" si="12"/>
        <v>1.5625</v>
      </c>
      <c r="K117"/>
      <c r="L117"/>
      <c r="N117" s="57"/>
    </row>
    <row r="118" spans="1:14" x14ac:dyDescent="0.25">
      <c r="A118" s="33">
        <v>61</v>
      </c>
      <c r="B118" s="58">
        <v>10.01</v>
      </c>
      <c r="C118" s="11">
        <v>10</v>
      </c>
      <c r="D118" s="11">
        <v>7</v>
      </c>
      <c r="E118" s="11">
        <v>5.9</v>
      </c>
      <c r="F118" s="11">
        <v>2</v>
      </c>
      <c r="G118" s="11">
        <v>2</v>
      </c>
      <c r="H118" s="28">
        <v>0.1</v>
      </c>
      <c r="I118" s="28">
        <f t="shared" si="12"/>
        <v>1.6949152542372881</v>
      </c>
      <c r="K118"/>
      <c r="L118"/>
      <c r="N118" s="57"/>
    </row>
    <row r="119" spans="1:14" x14ac:dyDescent="0.25">
      <c r="A119" s="33">
        <v>62</v>
      </c>
      <c r="B119" s="58">
        <v>9.91</v>
      </c>
      <c r="C119" s="11">
        <v>10</v>
      </c>
      <c r="D119" s="11">
        <v>6.8</v>
      </c>
      <c r="E119" s="11">
        <v>5.7</v>
      </c>
      <c r="F119" s="11">
        <v>2</v>
      </c>
      <c r="G119" s="11">
        <v>2</v>
      </c>
      <c r="H119" s="28">
        <v>0.1</v>
      </c>
      <c r="I119" s="28">
        <f t="shared" si="12"/>
        <v>1.7543859649122806</v>
      </c>
      <c r="K119"/>
      <c r="L119"/>
      <c r="N119" s="57"/>
    </row>
    <row r="120" spans="1:14" x14ac:dyDescent="0.25">
      <c r="A120" s="33">
        <v>63</v>
      </c>
      <c r="B120" s="58">
        <v>8.82</v>
      </c>
      <c r="C120" s="11">
        <v>9</v>
      </c>
      <c r="D120" s="11">
        <v>4.5999999999999996</v>
      </c>
      <c r="E120" s="11">
        <v>3.7</v>
      </c>
      <c r="F120" s="11">
        <v>2</v>
      </c>
      <c r="G120" s="11">
        <v>2</v>
      </c>
      <c r="H120" s="28">
        <v>0.1</v>
      </c>
      <c r="I120" s="28">
        <f t="shared" si="12"/>
        <v>2.7027027027027026</v>
      </c>
      <c r="K120"/>
      <c r="L120"/>
      <c r="N120" s="57"/>
    </row>
    <row r="121" spans="1:14" x14ac:dyDescent="0.25">
      <c r="A121" s="33">
        <v>64</v>
      </c>
      <c r="B121" s="58">
        <v>9.98</v>
      </c>
      <c r="C121" s="11">
        <v>10</v>
      </c>
      <c r="D121" s="11">
        <v>6.6</v>
      </c>
      <c r="E121" s="11">
        <v>5.6</v>
      </c>
      <c r="F121" s="11">
        <v>2</v>
      </c>
      <c r="G121" s="11">
        <v>2</v>
      </c>
      <c r="H121" s="28">
        <v>0.1</v>
      </c>
      <c r="I121" s="28">
        <f t="shared" si="12"/>
        <v>1.7857142857142858</v>
      </c>
      <c r="K121"/>
      <c r="L121"/>
      <c r="N121" s="57"/>
    </row>
    <row r="122" spans="1:14" x14ac:dyDescent="0.25">
      <c r="A122" s="33">
        <v>65</v>
      </c>
      <c r="B122" s="58">
        <v>10.309999999999999</v>
      </c>
      <c r="C122" s="11">
        <v>10.5</v>
      </c>
      <c r="D122" s="11">
        <v>7.4</v>
      </c>
      <c r="E122" s="11">
        <v>6.3</v>
      </c>
      <c r="F122" s="11">
        <v>2</v>
      </c>
      <c r="G122" s="11">
        <v>2</v>
      </c>
      <c r="H122" s="28">
        <v>0.1</v>
      </c>
      <c r="I122" s="28">
        <f t="shared" si="12"/>
        <v>1.5873015873015874</v>
      </c>
      <c r="K122"/>
      <c r="L122"/>
      <c r="N122" s="57"/>
    </row>
    <row r="123" spans="1:14" x14ac:dyDescent="0.25">
      <c r="A123" s="33">
        <v>66</v>
      </c>
      <c r="B123" s="58">
        <v>10.32</v>
      </c>
      <c r="C123" s="11">
        <v>10.5</v>
      </c>
      <c r="D123" s="11">
        <v>7.7</v>
      </c>
      <c r="E123" s="11">
        <v>6.6</v>
      </c>
      <c r="F123" s="11">
        <v>2</v>
      </c>
      <c r="G123" s="11">
        <v>2</v>
      </c>
      <c r="H123" s="28">
        <v>0.1</v>
      </c>
      <c r="I123" s="28">
        <f t="shared" ref="I123:I153" si="13">IF(F123=2,H123*100/E123,)</f>
        <v>1.5151515151515151</v>
      </c>
      <c r="K123"/>
      <c r="L123"/>
      <c r="N123" s="57"/>
    </row>
    <row r="124" spans="1:14" x14ac:dyDescent="0.25">
      <c r="A124" s="33">
        <v>67</v>
      </c>
      <c r="B124" s="58">
        <v>10.52</v>
      </c>
      <c r="C124" s="11">
        <v>10.5</v>
      </c>
      <c r="D124" s="11">
        <v>8.4</v>
      </c>
      <c r="E124" s="11">
        <v>6.9</v>
      </c>
      <c r="F124" s="11">
        <v>2</v>
      </c>
      <c r="G124" s="11">
        <v>2</v>
      </c>
      <c r="H124" s="28">
        <v>0.1</v>
      </c>
      <c r="I124" s="28">
        <f t="shared" si="13"/>
        <v>1.4492753623188406</v>
      </c>
      <c r="K124"/>
      <c r="L124"/>
      <c r="M124" s="59"/>
      <c r="N124" s="57"/>
    </row>
    <row r="125" spans="1:14" x14ac:dyDescent="0.25">
      <c r="A125" s="33">
        <v>68</v>
      </c>
      <c r="B125" s="58">
        <v>9.59</v>
      </c>
      <c r="C125" s="11">
        <v>9.5</v>
      </c>
      <c r="D125" s="11">
        <v>6.1</v>
      </c>
      <c r="E125" s="11">
        <v>5.5</v>
      </c>
      <c r="F125" s="11">
        <v>2</v>
      </c>
      <c r="G125" s="11">
        <v>2</v>
      </c>
      <c r="H125" s="28">
        <v>0.1</v>
      </c>
      <c r="I125" s="28">
        <f t="shared" si="13"/>
        <v>1.8181818181818181</v>
      </c>
      <c r="K125"/>
      <c r="L125"/>
      <c r="M125" s="59"/>
      <c r="N125" s="57"/>
    </row>
    <row r="126" spans="1:14" x14ac:dyDescent="0.25">
      <c r="A126" s="33">
        <v>69</v>
      </c>
      <c r="B126" s="58">
        <v>10.39</v>
      </c>
      <c r="C126" s="11">
        <v>10.5</v>
      </c>
      <c r="D126" s="11">
        <v>8.3000000000000007</v>
      </c>
      <c r="E126" s="11">
        <v>7</v>
      </c>
      <c r="F126" s="11">
        <v>2</v>
      </c>
      <c r="G126" s="11">
        <v>2</v>
      </c>
      <c r="H126" s="28">
        <v>0.1</v>
      </c>
      <c r="I126" s="28">
        <f t="shared" si="13"/>
        <v>1.4285714285714286</v>
      </c>
      <c r="K126"/>
      <c r="L126"/>
      <c r="M126" s="59"/>
      <c r="N126" s="57"/>
    </row>
    <row r="127" spans="1:14" x14ac:dyDescent="0.25">
      <c r="A127" s="33">
        <v>70</v>
      </c>
      <c r="B127" s="58">
        <v>10.01</v>
      </c>
      <c r="C127" s="11">
        <v>10</v>
      </c>
      <c r="D127" s="11">
        <v>6.8</v>
      </c>
      <c r="E127" s="11">
        <v>5.8</v>
      </c>
      <c r="F127" s="11">
        <v>2</v>
      </c>
      <c r="G127" s="11">
        <v>2</v>
      </c>
      <c r="H127" s="28">
        <v>0.1</v>
      </c>
      <c r="I127" s="28">
        <f t="shared" si="13"/>
        <v>1.7241379310344829</v>
      </c>
      <c r="K127"/>
      <c r="L127"/>
      <c r="M127" s="59"/>
      <c r="N127" s="57"/>
    </row>
    <row r="128" spans="1:14" x14ac:dyDescent="0.25">
      <c r="A128" s="33">
        <v>71</v>
      </c>
      <c r="B128" s="58">
        <v>10.72</v>
      </c>
      <c r="C128" s="11">
        <v>10.5</v>
      </c>
      <c r="D128" s="11">
        <v>8.5</v>
      </c>
      <c r="E128" s="11">
        <v>7.2</v>
      </c>
      <c r="F128" s="11">
        <v>2</v>
      </c>
      <c r="G128" s="11">
        <v>2</v>
      </c>
      <c r="H128" s="28">
        <v>0.1</v>
      </c>
      <c r="I128" s="28">
        <f t="shared" si="13"/>
        <v>1.3888888888888888</v>
      </c>
      <c r="K128"/>
      <c r="L128"/>
      <c r="M128" s="59"/>
      <c r="N128" s="57"/>
    </row>
    <row r="129" spans="1:14" x14ac:dyDescent="0.25">
      <c r="A129" s="33">
        <v>72</v>
      </c>
      <c r="B129" s="58">
        <v>10.36</v>
      </c>
      <c r="C129" s="11">
        <v>10.5</v>
      </c>
      <c r="D129" s="11">
        <v>7.8</v>
      </c>
      <c r="E129" s="11">
        <v>6.5</v>
      </c>
      <c r="F129" s="11">
        <v>2</v>
      </c>
      <c r="G129" s="11">
        <v>2</v>
      </c>
      <c r="H129" s="28">
        <v>0.1</v>
      </c>
      <c r="I129" s="28">
        <f t="shared" si="13"/>
        <v>1.5384615384615385</v>
      </c>
      <c r="K129"/>
      <c r="L129"/>
      <c r="M129" s="59"/>
      <c r="N129" s="57"/>
    </row>
    <row r="130" spans="1:14" x14ac:dyDescent="0.25">
      <c r="A130" s="33">
        <v>73</v>
      </c>
      <c r="B130" s="58">
        <v>10</v>
      </c>
      <c r="C130" s="11">
        <v>10</v>
      </c>
      <c r="D130" s="11">
        <v>6.9</v>
      </c>
      <c r="E130" s="11">
        <v>5.7</v>
      </c>
      <c r="F130" s="11">
        <v>2</v>
      </c>
      <c r="G130" s="11">
        <v>2</v>
      </c>
      <c r="H130" s="28">
        <v>0.1</v>
      </c>
      <c r="I130" s="28">
        <f t="shared" si="13"/>
        <v>1.7543859649122806</v>
      </c>
      <c r="K130"/>
      <c r="L130"/>
      <c r="M130" s="59"/>
      <c r="N130" s="57"/>
    </row>
    <row r="131" spans="1:14" x14ac:dyDescent="0.25">
      <c r="A131" s="33">
        <v>74</v>
      </c>
      <c r="B131" s="58">
        <v>9.59</v>
      </c>
      <c r="C131" s="11">
        <v>9.5</v>
      </c>
      <c r="D131" s="11">
        <v>6.2</v>
      </c>
      <c r="E131" s="11">
        <v>5.0999999999999996</v>
      </c>
      <c r="F131" s="11">
        <v>2</v>
      </c>
      <c r="G131" s="11">
        <v>2</v>
      </c>
      <c r="H131" s="28">
        <v>0.1</v>
      </c>
      <c r="I131" s="28">
        <f t="shared" si="13"/>
        <v>1.9607843137254903</v>
      </c>
      <c r="K131"/>
      <c r="L131"/>
      <c r="M131" s="59"/>
      <c r="N131" s="57"/>
    </row>
    <row r="132" spans="1:14" x14ac:dyDescent="0.25">
      <c r="A132" s="33">
        <v>75</v>
      </c>
      <c r="B132" s="58">
        <v>9.0400000000000009</v>
      </c>
      <c r="C132" s="11">
        <v>9</v>
      </c>
      <c r="D132" s="11">
        <v>4.9000000000000004</v>
      </c>
      <c r="E132" s="11">
        <v>4</v>
      </c>
      <c r="F132" s="11">
        <v>2</v>
      </c>
      <c r="G132" s="11">
        <v>2</v>
      </c>
      <c r="H132" s="28">
        <v>0.1</v>
      </c>
      <c r="I132" s="28">
        <f t="shared" si="13"/>
        <v>2.5</v>
      </c>
      <c r="K132"/>
      <c r="L132"/>
      <c r="M132" s="59"/>
      <c r="N132" s="57"/>
    </row>
    <row r="133" spans="1:14" x14ac:dyDescent="0.25">
      <c r="A133" s="33">
        <v>76</v>
      </c>
      <c r="B133" s="58">
        <v>10.23</v>
      </c>
      <c r="C133" s="11">
        <v>10</v>
      </c>
      <c r="D133" s="11">
        <v>7.7</v>
      </c>
      <c r="E133" s="11">
        <v>6.5</v>
      </c>
      <c r="F133" s="11">
        <v>2</v>
      </c>
      <c r="G133" s="11">
        <v>2</v>
      </c>
      <c r="H133" s="28">
        <v>0.1</v>
      </c>
      <c r="I133" s="28">
        <f t="shared" si="13"/>
        <v>1.5384615384615385</v>
      </c>
      <c r="K133"/>
      <c r="L133"/>
      <c r="M133" s="59"/>
      <c r="N133" s="57"/>
    </row>
    <row r="134" spans="1:14" x14ac:dyDescent="0.25">
      <c r="A134" s="33">
        <v>77</v>
      </c>
      <c r="B134" s="58">
        <v>10.35</v>
      </c>
      <c r="C134" s="11">
        <v>10.5</v>
      </c>
      <c r="D134" s="11">
        <v>7.2</v>
      </c>
      <c r="E134" s="11">
        <v>5.9</v>
      </c>
      <c r="F134" s="11">
        <v>2</v>
      </c>
      <c r="G134" s="11">
        <v>2</v>
      </c>
      <c r="H134" s="28">
        <v>0.1</v>
      </c>
      <c r="I134" s="28">
        <f t="shared" si="13"/>
        <v>1.6949152542372881</v>
      </c>
      <c r="K134"/>
      <c r="L134"/>
      <c r="M134" s="59"/>
      <c r="N134" s="57"/>
    </row>
    <row r="135" spans="1:14" x14ac:dyDescent="0.25">
      <c r="A135" s="33">
        <v>78</v>
      </c>
      <c r="B135" s="58">
        <v>10.16</v>
      </c>
      <c r="C135" s="11">
        <v>10</v>
      </c>
      <c r="D135" s="11">
        <v>8</v>
      </c>
      <c r="E135" s="11">
        <v>6.6</v>
      </c>
      <c r="F135" s="11">
        <v>2</v>
      </c>
      <c r="G135" s="11">
        <v>2</v>
      </c>
      <c r="H135" s="28">
        <v>0.1</v>
      </c>
      <c r="I135" s="28">
        <f t="shared" si="13"/>
        <v>1.5151515151515151</v>
      </c>
      <c r="K135"/>
      <c r="L135"/>
      <c r="M135" s="59"/>
      <c r="N135" s="57"/>
    </row>
    <row r="136" spans="1:14" x14ac:dyDescent="0.25">
      <c r="A136" s="33">
        <v>79</v>
      </c>
      <c r="B136" s="58">
        <v>10.95</v>
      </c>
      <c r="C136" s="11">
        <v>11</v>
      </c>
      <c r="D136" s="11">
        <v>8.8000000000000007</v>
      </c>
      <c r="E136" s="11">
        <v>7.7</v>
      </c>
      <c r="F136" s="11">
        <v>2</v>
      </c>
      <c r="G136" s="11">
        <v>2</v>
      </c>
      <c r="H136" s="28">
        <v>0.1</v>
      </c>
      <c r="I136" s="28">
        <f t="shared" si="13"/>
        <v>1.2987012987012987</v>
      </c>
      <c r="K136"/>
      <c r="L136"/>
      <c r="M136" s="59"/>
      <c r="N136" s="57"/>
    </row>
    <row r="137" spans="1:14" x14ac:dyDescent="0.25">
      <c r="A137" s="33">
        <v>80</v>
      </c>
      <c r="B137" s="58">
        <v>10.11</v>
      </c>
      <c r="C137" s="11">
        <v>10</v>
      </c>
      <c r="D137" s="11">
        <v>7</v>
      </c>
      <c r="E137" s="11">
        <v>5.9</v>
      </c>
      <c r="F137" s="11">
        <v>2</v>
      </c>
      <c r="G137" s="11">
        <v>2</v>
      </c>
      <c r="H137" s="28">
        <v>0.1</v>
      </c>
      <c r="I137" s="28">
        <f t="shared" si="13"/>
        <v>1.6949152542372881</v>
      </c>
      <c r="K137"/>
      <c r="L137"/>
      <c r="M137" s="59"/>
      <c r="N137" s="57"/>
    </row>
    <row r="138" spans="1:14" x14ac:dyDescent="0.25">
      <c r="A138" s="33">
        <v>81</v>
      </c>
      <c r="B138" s="58">
        <v>9.42</v>
      </c>
      <c r="C138" s="11">
        <v>9.5</v>
      </c>
      <c r="D138" s="11">
        <v>5.7</v>
      </c>
      <c r="E138" s="11">
        <v>4.8</v>
      </c>
      <c r="F138" s="11">
        <v>2</v>
      </c>
      <c r="G138" s="11">
        <v>2</v>
      </c>
      <c r="H138" s="28">
        <v>0.1</v>
      </c>
      <c r="I138" s="28">
        <f t="shared" si="13"/>
        <v>2.0833333333333335</v>
      </c>
      <c r="K138"/>
      <c r="L138"/>
      <c r="M138" s="59"/>
      <c r="N138" s="57"/>
    </row>
    <row r="139" spans="1:14" x14ac:dyDescent="0.25">
      <c r="A139" s="33">
        <v>82</v>
      </c>
      <c r="B139" s="58">
        <v>9.32</v>
      </c>
      <c r="C139" s="11">
        <v>9.5</v>
      </c>
      <c r="D139" s="11">
        <v>6.3</v>
      </c>
      <c r="E139" s="11">
        <v>5.4</v>
      </c>
      <c r="F139" s="11">
        <v>2</v>
      </c>
      <c r="G139" s="11">
        <v>2</v>
      </c>
      <c r="H139" s="28">
        <v>0.1</v>
      </c>
      <c r="I139" s="28">
        <f t="shared" si="13"/>
        <v>1.8518518518518516</v>
      </c>
      <c r="K139"/>
      <c r="L139"/>
    </row>
    <row r="140" spans="1:14" x14ac:dyDescent="0.25">
      <c r="A140" s="33">
        <v>83</v>
      </c>
      <c r="B140" s="58">
        <v>9.67</v>
      </c>
      <c r="C140" s="11">
        <v>9.5</v>
      </c>
      <c r="D140" s="11">
        <v>6</v>
      </c>
      <c r="E140" s="11">
        <v>5</v>
      </c>
      <c r="F140" s="11">
        <v>2</v>
      </c>
      <c r="G140" s="11">
        <v>2</v>
      </c>
      <c r="H140" s="28">
        <v>0.1</v>
      </c>
      <c r="I140" s="28">
        <f t="shared" si="13"/>
        <v>2</v>
      </c>
      <c r="K140"/>
      <c r="L140"/>
    </row>
    <row r="141" spans="1:14" x14ac:dyDescent="0.25">
      <c r="A141" s="33">
        <v>84</v>
      </c>
      <c r="B141" s="58">
        <v>9.39</v>
      </c>
      <c r="C141" s="11">
        <v>9.5</v>
      </c>
      <c r="D141" s="11">
        <v>6.2</v>
      </c>
      <c r="E141" s="11">
        <v>5</v>
      </c>
      <c r="F141" s="11">
        <v>2</v>
      </c>
      <c r="G141" s="11">
        <v>2</v>
      </c>
      <c r="H141" s="28">
        <v>0.1</v>
      </c>
      <c r="I141" s="28">
        <f t="shared" si="13"/>
        <v>2</v>
      </c>
      <c r="K141"/>
      <c r="L141"/>
    </row>
    <row r="142" spans="1:14" x14ac:dyDescent="0.25">
      <c r="A142" s="33">
        <v>85</v>
      </c>
      <c r="B142" s="58">
        <v>10.23</v>
      </c>
      <c r="C142" s="11">
        <v>10</v>
      </c>
      <c r="D142" s="11">
        <v>7.5</v>
      </c>
      <c r="E142" s="11">
        <v>6.6</v>
      </c>
      <c r="F142" s="11">
        <v>2</v>
      </c>
      <c r="G142" s="11">
        <v>2</v>
      </c>
      <c r="H142" s="28">
        <v>0.1</v>
      </c>
      <c r="I142" s="28">
        <f t="shared" si="13"/>
        <v>1.5151515151515151</v>
      </c>
      <c r="K142"/>
      <c r="L142"/>
    </row>
    <row r="143" spans="1:14" x14ac:dyDescent="0.25">
      <c r="A143" s="33">
        <v>86</v>
      </c>
      <c r="B143" s="58">
        <v>9.49</v>
      </c>
      <c r="C143" s="11">
        <v>9.5</v>
      </c>
      <c r="D143" s="11">
        <v>6.5</v>
      </c>
      <c r="E143" s="11">
        <v>5.3</v>
      </c>
      <c r="F143" s="11">
        <v>2</v>
      </c>
      <c r="G143" s="11">
        <v>2</v>
      </c>
      <c r="H143" s="28">
        <v>0.1</v>
      </c>
      <c r="I143" s="28">
        <f t="shared" si="13"/>
        <v>1.8867924528301887</v>
      </c>
      <c r="K143"/>
      <c r="L143"/>
    </row>
    <row r="144" spans="1:14" x14ac:dyDescent="0.25">
      <c r="A144" s="33">
        <v>87</v>
      </c>
      <c r="B144" s="58">
        <v>9.33</v>
      </c>
      <c r="C144" s="11">
        <v>9.5</v>
      </c>
      <c r="D144" s="11">
        <v>5.9</v>
      </c>
      <c r="E144" s="11">
        <v>5.0999999999999996</v>
      </c>
      <c r="F144" s="11">
        <v>2</v>
      </c>
      <c r="G144" s="11">
        <v>2</v>
      </c>
      <c r="H144" s="28">
        <v>0.1</v>
      </c>
      <c r="I144" s="28">
        <f t="shared" si="13"/>
        <v>1.9607843137254903</v>
      </c>
      <c r="K144"/>
      <c r="L144"/>
    </row>
    <row r="145" spans="1:12" x14ac:dyDescent="0.25">
      <c r="A145" s="33">
        <v>88</v>
      </c>
      <c r="B145" s="58">
        <v>8.5299999999999994</v>
      </c>
      <c r="C145" s="11">
        <v>8.5</v>
      </c>
      <c r="D145" s="11">
        <v>3.7</v>
      </c>
      <c r="E145" s="11">
        <v>3.1</v>
      </c>
      <c r="F145" s="11">
        <v>3</v>
      </c>
      <c r="H145" s="28"/>
      <c r="I145" s="28">
        <f t="shared" si="13"/>
        <v>0</v>
      </c>
      <c r="K145"/>
      <c r="L145"/>
    </row>
    <row r="146" spans="1:12" x14ac:dyDescent="0.25">
      <c r="A146" s="33">
        <v>89</v>
      </c>
      <c r="B146" s="58">
        <v>8.4400000000000013</v>
      </c>
      <c r="C146" s="11">
        <v>8.5</v>
      </c>
      <c r="D146" s="11">
        <v>3.9</v>
      </c>
      <c r="E146" s="11">
        <v>3.5</v>
      </c>
      <c r="F146" s="11">
        <v>3</v>
      </c>
      <c r="H146" s="28"/>
      <c r="I146" s="28">
        <f t="shared" si="13"/>
        <v>0</v>
      </c>
      <c r="K146"/>
      <c r="L146"/>
    </row>
    <row r="147" spans="1:12" x14ac:dyDescent="0.25">
      <c r="A147" s="33">
        <v>90</v>
      </c>
      <c r="B147" s="58">
        <v>8.59</v>
      </c>
      <c r="C147" s="11">
        <v>8.5</v>
      </c>
      <c r="D147" s="11">
        <v>4.3</v>
      </c>
      <c r="E147" s="11">
        <v>3.8</v>
      </c>
      <c r="F147" s="11">
        <v>2</v>
      </c>
      <c r="G147" s="11">
        <v>2</v>
      </c>
      <c r="H147" s="28">
        <v>0.1</v>
      </c>
      <c r="I147" s="28">
        <f t="shared" si="13"/>
        <v>2.6315789473684212</v>
      </c>
      <c r="K147"/>
      <c r="L147"/>
    </row>
    <row r="148" spans="1:12" x14ac:dyDescent="0.25">
      <c r="A148" s="33">
        <v>91</v>
      </c>
      <c r="B148" s="58">
        <v>8.7200000000000006</v>
      </c>
      <c r="C148" s="11">
        <v>8.5</v>
      </c>
      <c r="D148" s="11">
        <v>4.5</v>
      </c>
      <c r="E148" s="11">
        <v>3.9</v>
      </c>
      <c r="F148" s="11">
        <v>2</v>
      </c>
      <c r="G148" s="11">
        <v>2</v>
      </c>
      <c r="H148" s="28">
        <v>0.1</v>
      </c>
      <c r="I148" s="28">
        <f t="shared" si="13"/>
        <v>2.5641025641025643</v>
      </c>
      <c r="K148"/>
      <c r="L148"/>
    </row>
    <row r="149" spans="1:12" x14ac:dyDescent="0.25">
      <c r="A149" s="33">
        <v>92</v>
      </c>
      <c r="B149" s="58">
        <v>8.57</v>
      </c>
      <c r="C149" s="11">
        <v>8.5</v>
      </c>
      <c r="D149" s="11">
        <v>4.0999999999999996</v>
      </c>
      <c r="E149" s="11">
        <v>3.4</v>
      </c>
      <c r="F149" s="11">
        <v>3</v>
      </c>
      <c r="H149" s="28"/>
      <c r="I149" s="28">
        <f t="shared" si="13"/>
        <v>0</v>
      </c>
      <c r="K149"/>
      <c r="L149"/>
    </row>
    <row r="150" spans="1:12" x14ac:dyDescent="0.25">
      <c r="A150" s="33">
        <v>93</v>
      </c>
      <c r="B150" s="58">
        <v>8.67</v>
      </c>
      <c r="C150" s="11">
        <v>8.5</v>
      </c>
      <c r="D150" s="11">
        <v>4.5</v>
      </c>
      <c r="E150" s="11">
        <v>3.6</v>
      </c>
      <c r="F150" s="11">
        <v>2</v>
      </c>
      <c r="G150" s="11">
        <v>2</v>
      </c>
      <c r="H150" s="28">
        <v>0.1</v>
      </c>
      <c r="I150" s="28">
        <f t="shared" si="13"/>
        <v>2.7777777777777777</v>
      </c>
      <c r="K150"/>
      <c r="L150"/>
    </row>
    <row r="151" spans="1:12" x14ac:dyDescent="0.25">
      <c r="A151" s="33">
        <v>94</v>
      </c>
      <c r="B151" s="58">
        <v>8.34</v>
      </c>
      <c r="C151" s="11">
        <v>8.5</v>
      </c>
      <c r="D151" s="11">
        <v>3.8</v>
      </c>
      <c r="E151" s="11">
        <v>3.3</v>
      </c>
      <c r="F151" s="11">
        <v>3</v>
      </c>
      <c r="H151" s="28"/>
      <c r="I151" s="28">
        <f t="shared" si="13"/>
        <v>0</v>
      </c>
      <c r="K151"/>
      <c r="L151"/>
    </row>
    <row r="152" spans="1:12" x14ac:dyDescent="0.25">
      <c r="A152" s="33">
        <v>95</v>
      </c>
      <c r="B152" s="58">
        <v>7.87</v>
      </c>
      <c r="C152" s="11">
        <v>8</v>
      </c>
      <c r="D152" s="11">
        <v>3.5</v>
      </c>
      <c r="E152" s="11">
        <v>3.2</v>
      </c>
      <c r="F152" s="11">
        <v>3</v>
      </c>
      <c r="H152" s="28"/>
      <c r="I152" s="28">
        <f t="shared" si="13"/>
        <v>0</v>
      </c>
      <c r="K152"/>
      <c r="L152"/>
    </row>
    <row r="153" spans="1:12" x14ac:dyDescent="0.25">
      <c r="A153" s="33">
        <v>96</v>
      </c>
      <c r="B153" s="58">
        <v>8.4400000000000013</v>
      </c>
      <c r="C153" s="11">
        <v>8.5</v>
      </c>
      <c r="D153" s="11">
        <v>4.0999999999999996</v>
      </c>
      <c r="E153" s="11">
        <v>3.7</v>
      </c>
      <c r="F153" s="11">
        <v>2</v>
      </c>
      <c r="G153" s="11">
        <v>2</v>
      </c>
      <c r="H153" s="28">
        <v>0.1</v>
      </c>
      <c r="I153" s="28">
        <f t="shared" si="13"/>
        <v>2.7027027027027026</v>
      </c>
      <c r="K153"/>
      <c r="L153"/>
    </row>
    <row r="154" spans="1:12" x14ac:dyDescent="0.25">
      <c r="A154" s="33">
        <v>97</v>
      </c>
      <c r="B154" s="58">
        <v>9.65</v>
      </c>
      <c r="C154" s="11">
        <v>9.5</v>
      </c>
      <c r="D154" s="11">
        <v>5.8</v>
      </c>
      <c r="E154" s="11">
        <v>5.0999999999999996</v>
      </c>
      <c r="F154" s="11">
        <v>2</v>
      </c>
      <c r="G154" s="11">
        <v>2</v>
      </c>
      <c r="H154" s="28">
        <v>0.1</v>
      </c>
      <c r="I154" s="28">
        <f>IF(F154=2,H154*100/E154,)</f>
        <v>1.9607843137254903</v>
      </c>
      <c r="K154"/>
      <c r="L154"/>
    </row>
    <row r="155" spans="1:12" x14ac:dyDescent="0.25">
      <c r="A155" s="33">
        <v>98</v>
      </c>
      <c r="B155" s="58">
        <v>8.2799999999999994</v>
      </c>
      <c r="C155" s="11">
        <v>8.5</v>
      </c>
      <c r="D155" s="11">
        <v>3.8</v>
      </c>
      <c r="E155" s="41">
        <v>3.1</v>
      </c>
      <c r="F155" s="11">
        <v>3</v>
      </c>
      <c r="H155" s="28"/>
      <c r="I155" s="28">
        <f>IF(F155=2,H155*100/E155,)</f>
        <v>0</v>
      </c>
      <c r="K155"/>
      <c r="L155"/>
    </row>
    <row r="156" spans="1:12" x14ac:dyDescent="0.25">
      <c r="A156" s="33">
        <v>99</v>
      </c>
      <c r="B156" s="58">
        <v>8.52</v>
      </c>
      <c r="C156" s="11">
        <v>8.5</v>
      </c>
      <c r="D156" s="41">
        <v>4.3</v>
      </c>
      <c r="E156" s="11">
        <v>3.9</v>
      </c>
      <c r="F156" s="11">
        <v>2</v>
      </c>
      <c r="G156" s="11">
        <v>2</v>
      </c>
      <c r="H156" s="28">
        <v>0.1</v>
      </c>
      <c r="I156" s="28">
        <f>IF(F156=2,H156*100/E156,)</f>
        <v>2.5641025641025643</v>
      </c>
      <c r="K156"/>
      <c r="L156"/>
    </row>
    <row r="157" spans="1:12" x14ac:dyDescent="0.25">
      <c r="A157" s="33">
        <v>100</v>
      </c>
      <c r="B157" s="58">
        <v>10.24</v>
      </c>
      <c r="C157" s="11">
        <v>10</v>
      </c>
      <c r="D157" s="11">
        <v>7.8</v>
      </c>
      <c r="E157" s="11">
        <v>6.7</v>
      </c>
      <c r="F157" s="11">
        <v>1</v>
      </c>
      <c r="G157" s="11">
        <v>2</v>
      </c>
      <c r="H157" s="28">
        <v>0.2</v>
      </c>
      <c r="I157" s="28">
        <f>IF(F157=2,H157*100/E157,)</f>
        <v>0</v>
      </c>
      <c r="K157"/>
      <c r="L157"/>
    </row>
    <row r="158" spans="1:12" x14ac:dyDescent="0.25">
      <c r="A158" s="33">
        <v>101</v>
      </c>
      <c r="B158" s="58">
        <v>10.32</v>
      </c>
      <c r="C158" s="11">
        <v>10.5</v>
      </c>
      <c r="D158" s="11">
        <v>8</v>
      </c>
      <c r="E158" s="11">
        <v>6.5</v>
      </c>
      <c r="F158" s="11">
        <v>1</v>
      </c>
      <c r="G158" s="11">
        <v>2</v>
      </c>
      <c r="H158" s="28">
        <v>0.3</v>
      </c>
      <c r="I158" s="28">
        <f t="shared" ref="I158:I221" si="14">IF(F158=2,H158*100/E158,)</f>
        <v>0</v>
      </c>
      <c r="K158"/>
      <c r="L158"/>
    </row>
    <row r="159" spans="1:12" x14ac:dyDescent="0.25">
      <c r="A159" s="33">
        <v>102</v>
      </c>
      <c r="B159" s="58">
        <v>10.220000000000001</v>
      </c>
      <c r="C159" s="11">
        <v>10</v>
      </c>
      <c r="D159" s="11">
        <v>8.3000000000000007</v>
      </c>
      <c r="E159" s="11">
        <v>6.9</v>
      </c>
      <c r="F159" s="11">
        <v>1</v>
      </c>
      <c r="G159" s="11">
        <v>2</v>
      </c>
      <c r="H159" s="28">
        <v>0.3</v>
      </c>
      <c r="I159" s="28">
        <f t="shared" si="14"/>
        <v>0</v>
      </c>
      <c r="K159"/>
      <c r="L159"/>
    </row>
    <row r="160" spans="1:12" x14ac:dyDescent="0.25">
      <c r="A160" s="33">
        <v>103</v>
      </c>
      <c r="B160" s="58">
        <v>9.7099999999999991</v>
      </c>
      <c r="C160" s="11">
        <v>9.5</v>
      </c>
      <c r="D160" s="11">
        <v>6.2</v>
      </c>
      <c r="E160" s="11">
        <v>5.0999999999999996</v>
      </c>
      <c r="F160" s="11">
        <v>1</v>
      </c>
      <c r="G160" s="11">
        <v>2</v>
      </c>
      <c r="H160" s="28">
        <v>0.2</v>
      </c>
      <c r="I160" s="28">
        <f t="shared" si="14"/>
        <v>0</v>
      </c>
      <c r="K160"/>
      <c r="L160"/>
    </row>
    <row r="161" spans="1:12" x14ac:dyDescent="0.25">
      <c r="A161" s="33">
        <v>104</v>
      </c>
      <c r="B161" s="58">
        <v>10.959999999999999</v>
      </c>
      <c r="C161" s="11">
        <v>11</v>
      </c>
      <c r="D161" s="11">
        <v>9.5</v>
      </c>
      <c r="E161" s="11">
        <v>7.7</v>
      </c>
      <c r="F161" s="11">
        <v>1</v>
      </c>
      <c r="G161" s="11">
        <v>2</v>
      </c>
      <c r="H161" s="28">
        <v>0.3</v>
      </c>
      <c r="I161" s="28">
        <f t="shared" si="14"/>
        <v>0</v>
      </c>
      <c r="K161"/>
      <c r="L161"/>
    </row>
    <row r="162" spans="1:12" x14ac:dyDescent="0.25">
      <c r="A162" s="33">
        <v>105</v>
      </c>
      <c r="B162" s="58">
        <v>9.77</v>
      </c>
      <c r="C162" s="11">
        <v>10</v>
      </c>
      <c r="D162" s="11">
        <v>6.9</v>
      </c>
      <c r="E162" s="11">
        <v>5.9</v>
      </c>
      <c r="F162" s="11">
        <v>1</v>
      </c>
      <c r="G162" s="11">
        <v>2</v>
      </c>
      <c r="H162" s="28">
        <v>0.2</v>
      </c>
      <c r="I162" s="28">
        <f t="shared" si="14"/>
        <v>0</v>
      </c>
      <c r="K162"/>
      <c r="L162"/>
    </row>
    <row r="163" spans="1:12" x14ac:dyDescent="0.25">
      <c r="A163" s="33">
        <v>106</v>
      </c>
      <c r="B163" s="58">
        <v>8.4400000000000013</v>
      </c>
      <c r="C163" s="11">
        <v>8.5</v>
      </c>
      <c r="D163" s="11">
        <v>3.7</v>
      </c>
      <c r="E163" s="11">
        <v>3.5</v>
      </c>
      <c r="F163" s="11">
        <v>3</v>
      </c>
      <c r="H163" s="28"/>
      <c r="I163" s="28">
        <f t="shared" si="14"/>
        <v>0</v>
      </c>
      <c r="K163"/>
      <c r="L163"/>
    </row>
    <row r="164" spans="1:12" x14ac:dyDescent="0.25">
      <c r="A164" s="33">
        <v>107</v>
      </c>
      <c r="B164" s="58">
        <v>11</v>
      </c>
      <c r="C164" s="11">
        <v>11</v>
      </c>
      <c r="D164" s="11">
        <v>10</v>
      </c>
      <c r="E164" s="11">
        <v>8.6999999999999993</v>
      </c>
      <c r="F164" s="11">
        <v>1</v>
      </c>
      <c r="G164" s="11">
        <v>2</v>
      </c>
      <c r="H164" s="28">
        <v>0.5</v>
      </c>
      <c r="I164" s="28">
        <f t="shared" si="14"/>
        <v>0</v>
      </c>
      <c r="K164"/>
      <c r="L164"/>
    </row>
    <row r="165" spans="1:12" x14ac:dyDescent="0.25">
      <c r="A165" s="33">
        <v>108</v>
      </c>
      <c r="B165" s="58">
        <v>8.5599999999999987</v>
      </c>
      <c r="C165" s="11">
        <v>8.5</v>
      </c>
      <c r="D165" s="11">
        <v>4.5999999999999996</v>
      </c>
      <c r="E165" s="11">
        <v>4</v>
      </c>
      <c r="F165" s="11">
        <v>1</v>
      </c>
      <c r="G165" s="11">
        <v>2</v>
      </c>
      <c r="H165" s="28">
        <v>0.2</v>
      </c>
      <c r="I165" s="28">
        <f t="shared" si="14"/>
        <v>0</v>
      </c>
      <c r="K165"/>
      <c r="L165"/>
    </row>
    <row r="166" spans="1:12" x14ac:dyDescent="0.25">
      <c r="A166" s="33">
        <v>109</v>
      </c>
      <c r="B166" s="58">
        <v>7.2299999999999995</v>
      </c>
      <c r="C166" s="11">
        <v>7</v>
      </c>
      <c r="D166" s="11">
        <v>2.7</v>
      </c>
      <c r="E166" s="11">
        <v>2.4</v>
      </c>
      <c r="F166" s="11">
        <v>3</v>
      </c>
      <c r="H166" s="28"/>
      <c r="I166" s="28">
        <f t="shared" si="14"/>
        <v>0</v>
      </c>
      <c r="K166"/>
      <c r="L166"/>
    </row>
    <row r="167" spans="1:12" x14ac:dyDescent="0.25">
      <c r="A167" s="33">
        <v>110</v>
      </c>
      <c r="B167" s="58">
        <v>6.7299999999999995</v>
      </c>
      <c r="C167" s="11">
        <v>6.5</v>
      </c>
      <c r="D167" s="11">
        <v>1.7</v>
      </c>
      <c r="E167" s="11">
        <v>1.6</v>
      </c>
      <c r="F167" s="11">
        <v>3</v>
      </c>
      <c r="H167" s="28"/>
      <c r="I167" s="28">
        <f t="shared" si="14"/>
        <v>0</v>
      </c>
      <c r="K167"/>
      <c r="L167"/>
    </row>
    <row r="168" spans="1:12" x14ac:dyDescent="0.25">
      <c r="A168" s="33">
        <v>111</v>
      </c>
      <c r="B168" s="58">
        <v>8.16</v>
      </c>
      <c r="C168" s="11">
        <v>8</v>
      </c>
      <c r="D168" s="11">
        <v>3.3</v>
      </c>
      <c r="E168" s="11">
        <v>3</v>
      </c>
      <c r="F168" s="11">
        <v>3</v>
      </c>
      <c r="H168" s="28"/>
      <c r="I168" s="28">
        <f t="shared" si="14"/>
        <v>0</v>
      </c>
      <c r="K168"/>
      <c r="L168"/>
    </row>
    <row r="169" spans="1:12" x14ac:dyDescent="0.25">
      <c r="A169" s="33">
        <v>112</v>
      </c>
      <c r="B169" s="58">
        <v>8.14</v>
      </c>
      <c r="C169" s="11">
        <v>8</v>
      </c>
      <c r="D169" s="11">
        <v>3.7</v>
      </c>
      <c r="E169" s="11">
        <v>3.4</v>
      </c>
      <c r="F169" s="11">
        <v>3</v>
      </c>
      <c r="H169" s="28"/>
      <c r="I169" s="28">
        <f t="shared" si="14"/>
        <v>0</v>
      </c>
      <c r="K169"/>
      <c r="L169"/>
    </row>
    <row r="170" spans="1:12" x14ac:dyDescent="0.25">
      <c r="A170" s="33">
        <v>113</v>
      </c>
      <c r="B170" s="58">
        <v>7.85</v>
      </c>
      <c r="C170" s="11">
        <v>8</v>
      </c>
      <c r="D170" s="11">
        <v>3.3</v>
      </c>
      <c r="E170" s="11">
        <v>3</v>
      </c>
      <c r="F170" s="11">
        <v>3</v>
      </c>
      <c r="H170" s="28"/>
      <c r="I170" s="28">
        <f t="shared" si="14"/>
        <v>0</v>
      </c>
      <c r="K170"/>
      <c r="L170"/>
    </row>
    <row r="171" spans="1:12" x14ac:dyDescent="0.25">
      <c r="A171" s="33">
        <v>114</v>
      </c>
      <c r="B171" s="58">
        <v>7.93</v>
      </c>
      <c r="C171" s="11">
        <v>8</v>
      </c>
      <c r="D171" s="11">
        <v>3.2</v>
      </c>
      <c r="E171" s="11">
        <v>3</v>
      </c>
      <c r="F171" s="11">
        <v>3</v>
      </c>
      <c r="H171" s="28"/>
      <c r="I171" s="28">
        <f t="shared" si="14"/>
        <v>0</v>
      </c>
      <c r="K171"/>
      <c r="L171"/>
    </row>
    <row r="172" spans="1:12" x14ac:dyDescent="0.25">
      <c r="A172" s="33">
        <v>115</v>
      </c>
      <c r="B172" s="58">
        <v>7.2</v>
      </c>
      <c r="C172" s="11">
        <v>7</v>
      </c>
      <c r="D172" s="11">
        <v>2.2000000000000002</v>
      </c>
      <c r="E172" s="11">
        <v>2</v>
      </c>
      <c r="F172" s="11">
        <v>3</v>
      </c>
      <c r="H172" s="28"/>
      <c r="I172" s="28">
        <f t="shared" si="14"/>
        <v>0</v>
      </c>
      <c r="K172"/>
      <c r="L172"/>
    </row>
    <row r="173" spans="1:12" x14ac:dyDescent="0.25">
      <c r="A173" s="33">
        <v>116</v>
      </c>
      <c r="B173" s="58">
        <v>7.2700000000000005</v>
      </c>
      <c r="C173" s="11">
        <v>7.5</v>
      </c>
      <c r="D173" s="11">
        <v>2.4</v>
      </c>
      <c r="E173" s="11">
        <v>2.1</v>
      </c>
      <c r="F173" s="11">
        <v>3</v>
      </c>
      <c r="H173" s="28"/>
      <c r="I173" s="28">
        <f t="shared" si="14"/>
        <v>0</v>
      </c>
    </row>
    <row r="174" spans="1:12" x14ac:dyDescent="0.25">
      <c r="A174" s="33">
        <v>117</v>
      </c>
      <c r="B174" s="58">
        <v>7.24</v>
      </c>
      <c r="C174" s="11">
        <v>7</v>
      </c>
      <c r="D174" s="11">
        <v>2.4</v>
      </c>
      <c r="E174" s="11">
        <v>2.1</v>
      </c>
      <c r="F174" s="11">
        <v>3</v>
      </c>
      <c r="H174" s="28"/>
      <c r="I174" s="28">
        <f t="shared" si="14"/>
        <v>0</v>
      </c>
    </row>
    <row r="175" spans="1:12" x14ac:dyDescent="0.25">
      <c r="A175" s="33">
        <v>118</v>
      </c>
      <c r="B175" s="58">
        <v>6.85</v>
      </c>
      <c r="C175" s="11">
        <v>7</v>
      </c>
      <c r="D175" s="11">
        <v>2.2999999999999998</v>
      </c>
      <c r="E175" s="11">
        <v>2</v>
      </c>
      <c r="F175" s="11">
        <v>3</v>
      </c>
      <c r="H175" s="28"/>
      <c r="I175" s="28">
        <f t="shared" si="14"/>
        <v>0</v>
      </c>
    </row>
    <row r="176" spans="1:12" x14ac:dyDescent="0.25">
      <c r="A176" s="33">
        <v>119</v>
      </c>
      <c r="B176" s="58">
        <v>6.7099999999999991</v>
      </c>
      <c r="C176" s="11">
        <v>6.5</v>
      </c>
      <c r="D176" s="11">
        <v>2</v>
      </c>
      <c r="E176" s="11">
        <v>1.8</v>
      </c>
      <c r="F176" s="11">
        <v>3</v>
      </c>
      <c r="H176" s="28"/>
      <c r="I176" s="28">
        <f t="shared" si="14"/>
        <v>0</v>
      </c>
    </row>
    <row r="177" spans="1:9" x14ac:dyDescent="0.25">
      <c r="A177" s="33">
        <v>120</v>
      </c>
      <c r="B177" s="58">
        <v>7.1099999999999994</v>
      </c>
      <c r="C177" s="11">
        <v>7</v>
      </c>
      <c r="D177" s="11">
        <v>2.2999999999999998</v>
      </c>
      <c r="E177" s="11">
        <v>2.1</v>
      </c>
      <c r="F177" s="11">
        <v>3</v>
      </c>
      <c r="H177" s="28"/>
      <c r="I177" s="28">
        <f t="shared" si="14"/>
        <v>0</v>
      </c>
    </row>
    <row r="178" spans="1:9" x14ac:dyDescent="0.25">
      <c r="A178" s="33">
        <v>121</v>
      </c>
      <c r="B178" s="58">
        <v>6.87</v>
      </c>
      <c r="C178" s="11">
        <v>7</v>
      </c>
      <c r="D178" s="11">
        <v>2.1</v>
      </c>
      <c r="E178" s="11">
        <v>1.8</v>
      </c>
      <c r="F178" s="11">
        <v>3</v>
      </c>
      <c r="H178" s="28"/>
      <c r="I178" s="28">
        <f t="shared" si="14"/>
        <v>0</v>
      </c>
    </row>
    <row r="179" spans="1:9" x14ac:dyDescent="0.25">
      <c r="A179" s="33">
        <v>122</v>
      </c>
      <c r="B179" s="58">
        <v>7.49</v>
      </c>
      <c r="C179" s="11">
        <v>7.5</v>
      </c>
      <c r="D179" s="11">
        <v>2.6</v>
      </c>
      <c r="E179" s="11">
        <v>2.4</v>
      </c>
      <c r="F179" s="11">
        <v>3</v>
      </c>
      <c r="H179" s="28"/>
      <c r="I179" s="28">
        <f t="shared" si="14"/>
        <v>0</v>
      </c>
    </row>
    <row r="180" spans="1:9" x14ac:dyDescent="0.25">
      <c r="A180" s="33">
        <v>123</v>
      </c>
      <c r="B180" s="58">
        <v>6.11</v>
      </c>
      <c r="C180" s="11">
        <v>6</v>
      </c>
      <c r="D180" s="11">
        <v>1.5</v>
      </c>
      <c r="E180" s="11">
        <v>1.4</v>
      </c>
      <c r="F180" s="11">
        <v>3</v>
      </c>
      <c r="H180" s="28"/>
      <c r="I180" s="28">
        <f t="shared" si="14"/>
        <v>0</v>
      </c>
    </row>
    <row r="181" spans="1:9" x14ac:dyDescent="0.25">
      <c r="A181" s="33">
        <v>124</v>
      </c>
      <c r="B181" s="58">
        <v>7.6400000000000006</v>
      </c>
      <c r="C181" s="11">
        <v>7.5</v>
      </c>
      <c r="D181" s="11">
        <v>3.2</v>
      </c>
      <c r="E181" s="11">
        <v>2.9</v>
      </c>
      <c r="F181" s="11">
        <v>3</v>
      </c>
      <c r="H181" s="28"/>
      <c r="I181" s="28">
        <f t="shared" si="14"/>
        <v>0</v>
      </c>
    </row>
    <row r="182" spans="1:9" x14ac:dyDescent="0.25">
      <c r="A182" s="33">
        <v>125</v>
      </c>
      <c r="B182" s="58">
        <v>7.58</v>
      </c>
      <c r="C182" s="11">
        <v>7.5</v>
      </c>
      <c r="D182" s="11">
        <v>2.8</v>
      </c>
      <c r="E182" s="11">
        <v>2.5</v>
      </c>
      <c r="F182" s="11">
        <v>3</v>
      </c>
      <c r="H182" s="28"/>
      <c r="I182" s="28">
        <f t="shared" si="14"/>
        <v>0</v>
      </c>
    </row>
    <row r="183" spans="1:9" x14ac:dyDescent="0.25">
      <c r="A183" s="33">
        <v>126</v>
      </c>
      <c r="B183" s="58">
        <v>6.65</v>
      </c>
      <c r="C183" s="11">
        <v>6.5</v>
      </c>
      <c r="D183" s="11">
        <v>2</v>
      </c>
      <c r="E183" s="11">
        <v>1.8</v>
      </c>
      <c r="F183" s="11">
        <v>3</v>
      </c>
      <c r="H183" s="28"/>
      <c r="I183" s="56">
        <f t="shared" si="14"/>
        <v>0</v>
      </c>
    </row>
    <row r="184" spans="1:9" x14ac:dyDescent="0.25">
      <c r="A184" s="33">
        <v>127</v>
      </c>
      <c r="B184" s="58">
        <v>7.05</v>
      </c>
      <c r="C184" s="11">
        <v>7</v>
      </c>
      <c r="D184" s="11">
        <v>2.4</v>
      </c>
      <c r="E184" s="11">
        <v>2.1</v>
      </c>
      <c r="F184" s="11">
        <v>3</v>
      </c>
      <c r="H184" s="28"/>
      <c r="I184" s="56">
        <f t="shared" si="14"/>
        <v>0</v>
      </c>
    </row>
    <row r="185" spans="1:9" x14ac:dyDescent="0.25">
      <c r="A185" s="33">
        <v>128</v>
      </c>
      <c r="B185" s="58">
        <v>6.9799999999999995</v>
      </c>
      <c r="C185" s="11">
        <v>7</v>
      </c>
      <c r="D185" s="11">
        <v>2.1</v>
      </c>
      <c r="E185" s="11">
        <v>1.9</v>
      </c>
      <c r="F185" s="11">
        <v>3</v>
      </c>
      <c r="H185" s="28"/>
      <c r="I185" s="56">
        <f t="shared" si="14"/>
        <v>0</v>
      </c>
    </row>
    <row r="186" spans="1:9" x14ac:dyDescent="0.25">
      <c r="A186" s="33">
        <v>129</v>
      </c>
      <c r="B186" s="58">
        <v>6.6</v>
      </c>
      <c r="C186" s="11">
        <v>6.5</v>
      </c>
      <c r="D186" s="11">
        <v>1.7</v>
      </c>
      <c r="E186" s="11">
        <v>1.6</v>
      </c>
      <c r="F186" s="11">
        <v>3</v>
      </c>
      <c r="H186" s="28"/>
      <c r="I186" s="56">
        <f t="shared" si="14"/>
        <v>0</v>
      </c>
    </row>
    <row r="187" spans="1:9" x14ac:dyDescent="0.25">
      <c r="A187" s="33">
        <v>130</v>
      </c>
      <c r="B187" s="58">
        <v>6.5200000000000005</v>
      </c>
      <c r="C187" s="11">
        <v>6.5</v>
      </c>
      <c r="D187" s="11">
        <v>2</v>
      </c>
      <c r="E187" s="11">
        <v>1.8</v>
      </c>
      <c r="F187" s="11">
        <v>3</v>
      </c>
      <c r="H187" s="28"/>
      <c r="I187" s="56">
        <f t="shared" si="14"/>
        <v>0</v>
      </c>
    </row>
    <row r="188" spans="1:9" x14ac:dyDescent="0.25">
      <c r="A188" s="33">
        <v>131</v>
      </c>
      <c r="B188" s="58">
        <v>7.43</v>
      </c>
      <c r="C188" s="11">
        <v>7.5</v>
      </c>
      <c r="D188" s="11">
        <v>2.9</v>
      </c>
      <c r="E188" s="11">
        <v>2.7</v>
      </c>
      <c r="F188" s="11">
        <v>3</v>
      </c>
      <c r="H188" s="28"/>
      <c r="I188" s="56">
        <f t="shared" si="14"/>
        <v>0</v>
      </c>
    </row>
    <row r="189" spans="1:9" x14ac:dyDescent="0.25">
      <c r="A189" s="33">
        <v>132</v>
      </c>
      <c r="B189" s="58">
        <v>7.25</v>
      </c>
      <c r="C189" s="11">
        <v>7</v>
      </c>
      <c r="D189" s="11">
        <v>2.2000000000000002</v>
      </c>
      <c r="E189" s="11">
        <v>2</v>
      </c>
      <c r="F189" s="11">
        <v>3</v>
      </c>
      <c r="H189" s="28"/>
      <c r="I189" s="56">
        <f t="shared" si="14"/>
        <v>0</v>
      </c>
    </row>
    <row r="190" spans="1:9" x14ac:dyDescent="0.25">
      <c r="A190" s="33">
        <v>133</v>
      </c>
      <c r="B190" s="58">
        <v>6.4099999999999993</v>
      </c>
      <c r="C190" s="11">
        <v>6.5</v>
      </c>
      <c r="D190" s="11">
        <v>1.5</v>
      </c>
      <c r="E190" s="11">
        <v>1.4</v>
      </c>
      <c r="F190" s="11">
        <v>3</v>
      </c>
      <c r="H190" s="28"/>
      <c r="I190" s="56">
        <f t="shared" si="14"/>
        <v>0</v>
      </c>
    </row>
    <row r="191" spans="1:9" x14ac:dyDescent="0.25">
      <c r="A191" s="33">
        <v>134</v>
      </c>
      <c r="B191" s="58">
        <v>6.44</v>
      </c>
      <c r="C191" s="11">
        <v>6.5</v>
      </c>
      <c r="D191" s="11">
        <v>1.8</v>
      </c>
      <c r="E191" s="11">
        <v>1.6</v>
      </c>
      <c r="F191" s="11">
        <v>3</v>
      </c>
      <c r="H191" s="28"/>
      <c r="I191" s="56">
        <f t="shared" si="14"/>
        <v>0</v>
      </c>
    </row>
    <row r="192" spans="1:9" x14ac:dyDescent="0.25">
      <c r="A192" s="33">
        <v>135</v>
      </c>
      <c r="B192" s="58">
        <v>6.2299999999999995</v>
      </c>
      <c r="C192" s="11">
        <v>6</v>
      </c>
      <c r="D192" s="11">
        <v>1.5</v>
      </c>
      <c r="E192" s="11">
        <v>1.4</v>
      </c>
      <c r="F192" s="11">
        <v>3</v>
      </c>
      <c r="H192" s="28"/>
      <c r="I192" s="56">
        <f t="shared" si="14"/>
        <v>0</v>
      </c>
    </row>
    <row r="193" spans="1:9" x14ac:dyDescent="0.25">
      <c r="A193" s="33">
        <v>136</v>
      </c>
      <c r="B193" s="58">
        <v>6.5200000000000005</v>
      </c>
      <c r="C193" s="11">
        <v>6.5</v>
      </c>
      <c r="D193" s="11">
        <v>1.6</v>
      </c>
      <c r="E193" s="11">
        <v>1.4</v>
      </c>
      <c r="F193" s="11">
        <v>3</v>
      </c>
      <c r="H193" s="28"/>
      <c r="I193" s="56">
        <f t="shared" si="14"/>
        <v>0</v>
      </c>
    </row>
    <row r="194" spans="1:9" x14ac:dyDescent="0.25">
      <c r="A194" s="33">
        <v>137</v>
      </c>
      <c r="B194" s="58">
        <v>6.6599999999999993</v>
      </c>
      <c r="C194" s="11">
        <v>6.5</v>
      </c>
      <c r="D194" s="11">
        <v>0.8</v>
      </c>
      <c r="E194" s="11">
        <v>1.7</v>
      </c>
      <c r="F194" s="11">
        <v>3</v>
      </c>
      <c r="H194" s="28"/>
      <c r="I194" s="56">
        <f t="shared" si="14"/>
        <v>0</v>
      </c>
    </row>
    <row r="195" spans="1:9" x14ac:dyDescent="0.25">
      <c r="A195" s="33">
        <v>138</v>
      </c>
      <c r="B195" s="58">
        <v>7.31</v>
      </c>
      <c r="C195" s="11">
        <v>7.5</v>
      </c>
      <c r="D195" s="11">
        <v>2.6</v>
      </c>
      <c r="E195" s="11">
        <v>2.2999999999999998</v>
      </c>
      <c r="F195" s="11">
        <v>3</v>
      </c>
      <c r="H195" s="28"/>
      <c r="I195" s="56">
        <f t="shared" si="14"/>
        <v>0</v>
      </c>
    </row>
    <row r="196" spans="1:9" x14ac:dyDescent="0.25">
      <c r="A196" s="33">
        <v>139</v>
      </c>
      <c r="B196" s="58">
        <v>6.8900000000000006</v>
      </c>
      <c r="C196" s="11">
        <v>7</v>
      </c>
      <c r="D196" s="11">
        <v>2.1</v>
      </c>
      <c r="E196" s="11">
        <v>1.8</v>
      </c>
      <c r="F196" s="11">
        <v>3</v>
      </c>
      <c r="H196" s="28"/>
      <c r="I196" s="56">
        <f t="shared" si="14"/>
        <v>0</v>
      </c>
    </row>
    <row r="197" spans="1:9" x14ac:dyDescent="0.25">
      <c r="A197" s="33">
        <v>140</v>
      </c>
      <c r="B197" s="58">
        <v>6.75</v>
      </c>
      <c r="C197" s="11">
        <v>7</v>
      </c>
      <c r="D197" s="11">
        <v>1.7</v>
      </c>
      <c r="E197" s="11">
        <v>1.6</v>
      </c>
      <c r="F197" s="11">
        <v>3</v>
      </c>
      <c r="H197" s="28"/>
      <c r="I197" s="56">
        <f t="shared" si="14"/>
        <v>0</v>
      </c>
    </row>
    <row r="198" spans="1:9" x14ac:dyDescent="0.25">
      <c r="A198" s="33">
        <v>141</v>
      </c>
      <c r="B198" s="58">
        <v>6.29</v>
      </c>
      <c r="C198" s="11">
        <v>6.5</v>
      </c>
      <c r="D198" s="11">
        <v>1.4</v>
      </c>
      <c r="E198" s="11">
        <v>1.3</v>
      </c>
      <c r="F198" s="11">
        <v>3</v>
      </c>
      <c r="H198" s="28"/>
      <c r="I198" s="56">
        <f t="shared" si="14"/>
        <v>0</v>
      </c>
    </row>
    <row r="199" spans="1:9" x14ac:dyDescent="0.25">
      <c r="A199" s="33">
        <v>142</v>
      </c>
      <c r="B199" s="58">
        <v>7.42</v>
      </c>
      <c r="C199" s="11">
        <v>7.5</v>
      </c>
      <c r="D199" s="11">
        <v>2.2000000000000002</v>
      </c>
      <c r="E199" s="11">
        <v>2</v>
      </c>
      <c r="F199" s="11">
        <v>3</v>
      </c>
      <c r="H199" s="28"/>
      <c r="I199" s="56">
        <f t="shared" si="14"/>
        <v>0</v>
      </c>
    </row>
    <row r="200" spans="1:9" x14ac:dyDescent="0.25">
      <c r="A200" s="33">
        <v>143</v>
      </c>
      <c r="B200" s="58">
        <v>6.99</v>
      </c>
      <c r="C200" s="11">
        <v>7</v>
      </c>
      <c r="D200" s="11">
        <v>2.1</v>
      </c>
      <c r="E200" s="11">
        <v>1.9</v>
      </c>
      <c r="F200" s="11">
        <v>3</v>
      </c>
      <c r="H200" s="28"/>
      <c r="I200" s="56">
        <f t="shared" si="14"/>
        <v>0</v>
      </c>
    </row>
    <row r="201" spans="1:9" x14ac:dyDescent="0.25">
      <c r="A201" s="33">
        <v>144</v>
      </c>
      <c r="B201" s="58">
        <v>6.34</v>
      </c>
      <c r="C201" s="11">
        <v>6.5</v>
      </c>
      <c r="D201" s="11">
        <v>1.4</v>
      </c>
      <c r="E201" s="11">
        <v>1.3</v>
      </c>
      <c r="F201" s="11">
        <v>3</v>
      </c>
      <c r="H201" s="28"/>
      <c r="I201" s="56">
        <f t="shared" si="14"/>
        <v>0</v>
      </c>
    </row>
    <row r="202" spans="1:9" x14ac:dyDescent="0.25">
      <c r="A202" s="33">
        <v>145</v>
      </c>
      <c r="B202" s="58">
        <v>7.25</v>
      </c>
      <c r="C202" s="11">
        <v>7</v>
      </c>
      <c r="D202" s="11">
        <v>2.7</v>
      </c>
      <c r="E202" s="11">
        <v>2.2999999999999998</v>
      </c>
      <c r="F202" s="11">
        <v>3</v>
      </c>
      <c r="H202" s="28"/>
      <c r="I202" s="56">
        <f t="shared" si="14"/>
        <v>0</v>
      </c>
    </row>
    <row r="203" spans="1:9" x14ac:dyDescent="0.25">
      <c r="A203" s="33">
        <v>146</v>
      </c>
      <c r="B203" s="58">
        <v>6.8</v>
      </c>
      <c r="C203" s="11">
        <v>7</v>
      </c>
      <c r="D203" s="11">
        <v>2.2000000000000002</v>
      </c>
      <c r="E203" s="11">
        <v>2</v>
      </c>
      <c r="F203" s="11">
        <v>3</v>
      </c>
      <c r="H203" s="28"/>
      <c r="I203" s="56">
        <f t="shared" si="14"/>
        <v>0</v>
      </c>
    </row>
    <row r="204" spans="1:9" x14ac:dyDescent="0.25">
      <c r="A204" s="33">
        <v>147</v>
      </c>
      <c r="B204" s="58">
        <v>6.42</v>
      </c>
      <c r="C204" s="11">
        <v>6.5</v>
      </c>
      <c r="D204" s="11">
        <v>1.5</v>
      </c>
      <c r="E204" s="11">
        <v>1.4</v>
      </c>
      <c r="F204" s="11">
        <v>3</v>
      </c>
      <c r="H204" s="28"/>
      <c r="I204" s="56">
        <f t="shared" si="14"/>
        <v>0</v>
      </c>
    </row>
    <row r="205" spans="1:9" x14ac:dyDescent="0.25">
      <c r="A205" s="33">
        <v>148</v>
      </c>
      <c r="B205" s="58">
        <v>6.55</v>
      </c>
      <c r="C205" s="11">
        <v>6.5</v>
      </c>
      <c r="D205" s="11">
        <v>1.8</v>
      </c>
      <c r="E205" s="11">
        <v>1.7</v>
      </c>
      <c r="F205" s="11">
        <v>3</v>
      </c>
      <c r="H205" s="28"/>
      <c r="I205" s="56">
        <f t="shared" si="14"/>
        <v>0</v>
      </c>
    </row>
    <row r="206" spans="1:9" x14ac:dyDescent="0.25">
      <c r="A206" s="33">
        <v>149</v>
      </c>
      <c r="B206" s="58">
        <v>6.17</v>
      </c>
      <c r="C206" s="11">
        <v>6</v>
      </c>
      <c r="D206" s="11">
        <v>1.4</v>
      </c>
      <c r="E206" s="11">
        <v>1.3</v>
      </c>
      <c r="F206" s="11">
        <v>3</v>
      </c>
      <c r="H206" s="28"/>
      <c r="I206" s="56">
        <f t="shared" si="14"/>
        <v>0</v>
      </c>
    </row>
    <row r="207" spans="1:9" x14ac:dyDescent="0.25">
      <c r="A207" s="33">
        <v>150</v>
      </c>
      <c r="B207" s="58">
        <v>6.17</v>
      </c>
      <c r="C207" s="11">
        <v>6</v>
      </c>
      <c r="D207" s="11">
        <v>1.3</v>
      </c>
      <c r="E207" s="11">
        <v>1.2</v>
      </c>
      <c r="F207" s="11">
        <v>3</v>
      </c>
      <c r="H207" s="28"/>
      <c r="I207" s="56">
        <f t="shared" si="14"/>
        <v>0</v>
      </c>
    </row>
    <row r="208" spans="1:9" x14ac:dyDescent="0.25">
      <c r="A208" s="33">
        <v>151</v>
      </c>
      <c r="B208" s="58">
        <v>6.65</v>
      </c>
      <c r="C208" s="11">
        <v>6.5</v>
      </c>
      <c r="D208" s="11">
        <v>1.6</v>
      </c>
      <c r="E208" s="11">
        <v>1.5</v>
      </c>
      <c r="F208" s="11">
        <v>3</v>
      </c>
      <c r="H208" s="28"/>
      <c r="I208" s="56">
        <f t="shared" si="14"/>
        <v>0</v>
      </c>
    </row>
    <row r="209" spans="1:9" x14ac:dyDescent="0.25">
      <c r="A209" s="33">
        <v>152</v>
      </c>
      <c r="B209" s="58">
        <v>6.62</v>
      </c>
      <c r="C209" s="11">
        <v>6.5</v>
      </c>
      <c r="D209" s="11">
        <v>1.7</v>
      </c>
      <c r="E209" s="11">
        <v>1.6</v>
      </c>
      <c r="F209" s="11">
        <v>3</v>
      </c>
      <c r="H209" s="28"/>
      <c r="I209" s="56">
        <f t="shared" si="14"/>
        <v>0</v>
      </c>
    </row>
    <row r="210" spans="1:9" x14ac:dyDescent="0.25">
      <c r="A210" s="33">
        <v>153</v>
      </c>
      <c r="B210" s="58">
        <v>6.75</v>
      </c>
      <c r="C210" s="11">
        <v>7</v>
      </c>
      <c r="D210" s="11">
        <v>2</v>
      </c>
      <c r="E210" s="11">
        <v>1.8</v>
      </c>
      <c r="F210" s="11">
        <v>3</v>
      </c>
      <c r="H210" s="28"/>
      <c r="I210" s="56">
        <f t="shared" si="14"/>
        <v>0</v>
      </c>
    </row>
    <row r="211" spans="1:9" x14ac:dyDescent="0.25">
      <c r="A211" s="33">
        <v>154</v>
      </c>
      <c r="B211" s="58">
        <v>6.4700000000000006</v>
      </c>
      <c r="C211" s="11">
        <v>6.5</v>
      </c>
      <c r="D211" s="11">
        <v>1.7</v>
      </c>
      <c r="E211" s="11">
        <v>1.6</v>
      </c>
      <c r="F211" s="11">
        <v>3</v>
      </c>
      <c r="H211" s="28"/>
      <c r="I211" s="56">
        <f t="shared" si="14"/>
        <v>0</v>
      </c>
    </row>
    <row r="212" spans="1:9" x14ac:dyDescent="0.25">
      <c r="A212" s="33">
        <v>155</v>
      </c>
      <c r="B212" s="58">
        <v>6.68</v>
      </c>
      <c r="C212" s="11">
        <v>6.5</v>
      </c>
      <c r="D212" s="11">
        <v>1.9</v>
      </c>
      <c r="E212" s="11">
        <v>1.7</v>
      </c>
      <c r="F212" s="11">
        <v>3</v>
      </c>
      <c r="H212" s="28"/>
      <c r="I212" s="56">
        <f t="shared" si="14"/>
        <v>0</v>
      </c>
    </row>
    <row r="213" spans="1:9" x14ac:dyDescent="0.25">
      <c r="A213" s="33">
        <v>156</v>
      </c>
      <c r="B213" s="58">
        <v>8</v>
      </c>
      <c r="C213" s="11">
        <v>8</v>
      </c>
      <c r="D213" s="11">
        <v>3.4</v>
      </c>
      <c r="E213" s="11">
        <v>3</v>
      </c>
      <c r="F213" s="11">
        <v>3</v>
      </c>
      <c r="H213" s="28"/>
      <c r="I213" s="56">
        <f t="shared" si="14"/>
        <v>0</v>
      </c>
    </row>
    <row r="214" spans="1:9" x14ac:dyDescent="0.25">
      <c r="A214" s="33">
        <v>157</v>
      </c>
      <c r="B214" s="58">
        <v>8.14</v>
      </c>
      <c r="C214" s="11">
        <v>8</v>
      </c>
      <c r="D214" s="11">
        <v>3.7</v>
      </c>
      <c r="E214" s="11">
        <v>3.3</v>
      </c>
      <c r="F214" s="11">
        <v>3</v>
      </c>
      <c r="H214" s="28"/>
      <c r="I214" s="56">
        <f t="shared" si="14"/>
        <v>0</v>
      </c>
    </row>
    <row r="215" spans="1:9" x14ac:dyDescent="0.25">
      <c r="A215" s="33">
        <v>158</v>
      </c>
      <c r="B215" s="58">
        <v>6.7700000000000005</v>
      </c>
      <c r="C215" s="11">
        <v>7</v>
      </c>
      <c r="D215" s="11">
        <v>1.9</v>
      </c>
      <c r="E215" s="11">
        <v>1.8</v>
      </c>
      <c r="F215" s="11">
        <v>3</v>
      </c>
      <c r="H215" s="28"/>
      <c r="I215" s="56">
        <f t="shared" si="14"/>
        <v>0</v>
      </c>
    </row>
    <row r="216" spans="1:9" x14ac:dyDescent="0.25">
      <c r="A216" s="33">
        <v>159</v>
      </c>
      <c r="B216" s="58">
        <v>6.63</v>
      </c>
      <c r="C216" s="11">
        <v>6.5</v>
      </c>
      <c r="D216" s="11">
        <v>1.4</v>
      </c>
      <c r="E216" s="11">
        <v>1.3</v>
      </c>
      <c r="F216" s="11">
        <v>3</v>
      </c>
      <c r="H216" s="28"/>
      <c r="I216" s="56">
        <f t="shared" si="14"/>
        <v>0</v>
      </c>
    </row>
    <row r="217" spans="1:9" x14ac:dyDescent="0.25">
      <c r="A217" s="33">
        <v>160</v>
      </c>
      <c r="B217" s="58">
        <v>6.36</v>
      </c>
      <c r="C217" s="11">
        <v>6.5</v>
      </c>
      <c r="D217" s="11">
        <v>1.2</v>
      </c>
      <c r="E217" s="11">
        <v>1.1000000000000001</v>
      </c>
      <c r="F217" s="11">
        <v>3</v>
      </c>
      <c r="H217" s="28"/>
      <c r="I217" s="56">
        <f t="shared" si="14"/>
        <v>0</v>
      </c>
    </row>
    <row r="218" spans="1:9" x14ac:dyDescent="0.25">
      <c r="A218" s="33">
        <v>161</v>
      </c>
      <c r="B218" s="58">
        <v>6.68</v>
      </c>
      <c r="C218" s="11">
        <v>6.5</v>
      </c>
      <c r="D218" s="11">
        <v>1.6</v>
      </c>
      <c r="E218" s="11">
        <v>1.5</v>
      </c>
      <c r="F218" s="11">
        <v>3</v>
      </c>
      <c r="H218" s="28"/>
      <c r="I218" s="56">
        <f t="shared" si="14"/>
        <v>0</v>
      </c>
    </row>
    <row r="219" spans="1:9" x14ac:dyDescent="0.25">
      <c r="A219" s="33">
        <v>162</v>
      </c>
      <c r="B219" s="58">
        <v>7.45</v>
      </c>
      <c r="C219" s="11">
        <v>7.5</v>
      </c>
      <c r="D219" s="11">
        <v>2.5</v>
      </c>
      <c r="E219" s="11">
        <v>2.2999999999999998</v>
      </c>
      <c r="F219" s="11">
        <v>3</v>
      </c>
      <c r="H219" s="28"/>
      <c r="I219" s="56">
        <f t="shared" si="14"/>
        <v>0</v>
      </c>
    </row>
    <row r="220" spans="1:9" x14ac:dyDescent="0.25">
      <c r="A220" s="33">
        <v>163</v>
      </c>
      <c r="B220" s="58">
        <v>5.9700000000000006</v>
      </c>
      <c r="C220" s="11">
        <v>6</v>
      </c>
      <c r="D220" s="11">
        <v>1.2</v>
      </c>
      <c r="E220" s="11">
        <v>1.1000000000000001</v>
      </c>
      <c r="F220" s="11">
        <v>3</v>
      </c>
      <c r="H220" s="28"/>
      <c r="I220" s="56">
        <f t="shared" si="14"/>
        <v>0</v>
      </c>
    </row>
    <row r="221" spans="1:9" x14ac:dyDescent="0.25">
      <c r="A221" s="33">
        <v>164</v>
      </c>
      <c r="B221" s="58">
        <v>6.01</v>
      </c>
      <c r="C221" s="11">
        <v>6</v>
      </c>
      <c r="D221" s="11">
        <v>1.2</v>
      </c>
      <c r="E221" s="11">
        <v>1</v>
      </c>
      <c r="F221" s="11">
        <v>3</v>
      </c>
      <c r="H221" s="28"/>
      <c r="I221" s="56">
        <f t="shared" si="14"/>
        <v>0</v>
      </c>
    </row>
    <row r="222" spans="1:9" x14ac:dyDescent="0.25">
      <c r="A222" s="33">
        <v>165</v>
      </c>
      <c r="B222" s="58">
        <v>6.33</v>
      </c>
      <c r="C222" s="11">
        <v>6.5</v>
      </c>
      <c r="D222" s="11">
        <v>1.4</v>
      </c>
      <c r="E222" s="11">
        <v>1.3</v>
      </c>
      <c r="F222" s="11">
        <v>3</v>
      </c>
      <c r="H222" s="28"/>
      <c r="I222" s="56">
        <f t="shared" ref="I222:I257" si="15">IF(F222=2,H222*100/E222,)</f>
        <v>0</v>
      </c>
    </row>
    <row r="223" spans="1:9" x14ac:dyDescent="0.25">
      <c r="A223" s="33">
        <v>166</v>
      </c>
      <c r="B223" s="58">
        <v>6.1</v>
      </c>
      <c r="C223" s="11">
        <v>6</v>
      </c>
      <c r="D223" s="11">
        <v>1.5</v>
      </c>
      <c r="E223" s="11">
        <v>1.4</v>
      </c>
      <c r="F223" s="11">
        <v>3</v>
      </c>
      <c r="H223" s="28"/>
      <c r="I223" s="56">
        <f t="shared" si="15"/>
        <v>0</v>
      </c>
    </row>
    <row r="224" spans="1:9" x14ac:dyDescent="0.25">
      <c r="A224" s="33">
        <v>167</v>
      </c>
      <c r="B224" s="58">
        <v>6.4799999999999995</v>
      </c>
      <c r="C224" s="11">
        <v>6.5</v>
      </c>
      <c r="D224" s="11">
        <v>2</v>
      </c>
      <c r="E224" s="11">
        <v>1.8</v>
      </c>
      <c r="F224" s="11">
        <v>3</v>
      </c>
      <c r="H224" s="28"/>
      <c r="I224" s="56">
        <f t="shared" si="15"/>
        <v>0</v>
      </c>
    </row>
    <row r="225" spans="1:9" x14ac:dyDescent="0.25">
      <c r="A225" s="33">
        <v>168</v>
      </c>
      <c r="B225" s="58">
        <v>7.31</v>
      </c>
      <c r="C225" s="11">
        <v>7.5</v>
      </c>
      <c r="D225" s="11">
        <v>2.6</v>
      </c>
      <c r="E225" s="11">
        <v>2.2999999999999998</v>
      </c>
      <c r="F225" s="11">
        <v>3</v>
      </c>
      <c r="H225" s="28"/>
      <c r="I225" s="56">
        <f t="shared" si="15"/>
        <v>0</v>
      </c>
    </row>
    <row r="226" spans="1:9" x14ac:dyDescent="0.25">
      <c r="A226" s="33">
        <v>169</v>
      </c>
      <c r="B226" s="58">
        <v>7.55</v>
      </c>
      <c r="C226" s="11">
        <v>7.5</v>
      </c>
      <c r="D226" s="11">
        <v>2.9</v>
      </c>
      <c r="E226" s="11">
        <v>2.5</v>
      </c>
      <c r="F226" s="11">
        <v>3</v>
      </c>
      <c r="H226" s="28"/>
      <c r="I226" s="56">
        <f t="shared" si="15"/>
        <v>0</v>
      </c>
    </row>
    <row r="227" spans="1:9" x14ac:dyDescent="0.25">
      <c r="A227" s="33">
        <v>170</v>
      </c>
      <c r="B227" s="58">
        <v>5.9799999999999995</v>
      </c>
      <c r="C227" s="11">
        <v>6</v>
      </c>
      <c r="D227" s="11">
        <v>1.2</v>
      </c>
      <c r="E227" s="11">
        <v>1.1000000000000001</v>
      </c>
      <c r="F227" s="11">
        <v>3</v>
      </c>
      <c r="H227" s="28"/>
      <c r="I227" s="56">
        <f t="shared" si="15"/>
        <v>0</v>
      </c>
    </row>
    <row r="228" spans="1:9" x14ac:dyDescent="0.25">
      <c r="A228" s="33">
        <v>171</v>
      </c>
      <c r="B228" s="58">
        <v>10.15</v>
      </c>
      <c r="C228" s="11">
        <v>10</v>
      </c>
      <c r="D228" s="11">
        <v>7.5</v>
      </c>
      <c r="E228" s="11">
        <v>6.1</v>
      </c>
      <c r="F228" s="11">
        <v>2</v>
      </c>
      <c r="G228" s="11">
        <v>2</v>
      </c>
      <c r="H228" s="28">
        <v>0.1</v>
      </c>
      <c r="I228" s="56">
        <f t="shared" si="15"/>
        <v>1.639344262295082</v>
      </c>
    </row>
    <row r="229" spans="1:9" x14ac:dyDescent="0.25">
      <c r="A229" s="33">
        <v>172</v>
      </c>
      <c r="B229" s="58">
        <v>8.98</v>
      </c>
      <c r="C229" s="11">
        <v>9</v>
      </c>
      <c r="D229" s="11">
        <v>5.3</v>
      </c>
      <c r="E229" s="11">
        <v>4.3</v>
      </c>
      <c r="F229" s="11">
        <v>2</v>
      </c>
      <c r="G229" s="11">
        <v>2</v>
      </c>
      <c r="H229" s="28">
        <v>0.1</v>
      </c>
      <c r="I229" s="56">
        <f t="shared" si="15"/>
        <v>2.3255813953488373</v>
      </c>
    </row>
    <row r="230" spans="1:9" x14ac:dyDescent="0.25">
      <c r="A230" s="33">
        <v>173</v>
      </c>
      <c r="B230" s="58">
        <v>8.36</v>
      </c>
      <c r="C230" s="11">
        <v>8.5</v>
      </c>
      <c r="D230" s="11">
        <v>4</v>
      </c>
      <c r="E230" s="11">
        <v>3.3</v>
      </c>
      <c r="F230" s="11">
        <v>2</v>
      </c>
      <c r="G230" s="11">
        <v>2</v>
      </c>
      <c r="H230" s="28">
        <v>0.1</v>
      </c>
      <c r="I230" s="56">
        <f t="shared" si="15"/>
        <v>3.0303030303030303</v>
      </c>
    </row>
    <row r="231" spans="1:9" x14ac:dyDescent="0.25">
      <c r="A231" s="33">
        <v>174</v>
      </c>
      <c r="B231" s="58">
        <v>8</v>
      </c>
      <c r="C231" s="11">
        <v>8</v>
      </c>
      <c r="D231" s="11">
        <v>3.7</v>
      </c>
      <c r="E231" s="11">
        <v>3.1</v>
      </c>
      <c r="F231" s="11">
        <v>3</v>
      </c>
      <c r="H231" s="28"/>
      <c r="I231" s="56">
        <f t="shared" si="15"/>
        <v>0</v>
      </c>
    </row>
    <row r="232" spans="1:9" x14ac:dyDescent="0.25">
      <c r="A232" s="33">
        <v>175</v>
      </c>
      <c r="B232" s="58">
        <v>8.14</v>
      </c>
      <c r="C232" s="11">
        <v>8</v>
      </c>
      <c r="D232" s="11">
        <v>4</v>
      </c>
      <c r="E232" s="11">
        <v>3.5</v>
      </c>
      <c r="F232" s="11">
        <v>3</v>
      </c>
      <c r="H232" s="28"/>
      <c r="I232" s="56">
        <f t="shared" si="15"/>
        <v>0</v>
      </c>
    </row>
    <row r="233" spans="1:9" x14ac:dyDescent="0.25">
      <c r="A233" s="33">
        <v>176</v>
      </c>
      <c r="B233" s="58">
        <v>7.1400000000000006</v>
      </c>
      <c r="C233" s="11">
        <v>7</v>
      </c>
      <c r="D233" s="11">
        <v>2.2999999999999998</v>
      </c>
      <c r="E233" s="11">
        <v>2</v>
      </c>
      <c r="F233" s="11">
        <v>3</v>
      </c>
      <c r="H233" s="28"/>
      <c r="I233" s="56">
        <f t="shared" si="15"/>
        <v>0</v>
      </c>
    </row>
    <row r="234" spans="1:9" x14ac:dyDescent="0.25">
      <c r="A234" s="33">
        <v>177</v>
      </c>
      <c r="B234" s="58">
        <v>7.5900000000000007</v>
      </c>
      <c r="C234" s="11">
        <v>7.5</v>
      </c>
      <c r="D234" s="11">
        <v>3.2</v>
      </c>
      <c r="E234" s="11">
        <v>2.9</v>
      </c>
      <c r="F234" s="11">
        <v>3</v>
      </c>
      <c r="H234" s="28"/>
      <c r="I234" s="56">
        <f t="shared" si="15"/>
        <v>0</v>
      </c>
    </row>
    <row r="235" spans="1:9" x14ac:dyDescent="0.25">
      <c r="A235" s="33">
        <v>178</v>
      </c>
      <c r="B235" s="58">
        <v>7.87</v>
      </c>
      <c r="C235" s="11">
        <v>8</v>
      </c>
      <c r="D235" s="11">
        <v>3.7</v>
      </c>
      <c r="E235" s="11">
        <v>3.4</v>
      </c>
      <c r="F235" s="11">
        <v>3</v>
      </c>
      <c r="H235" s="28"/>
      <c r="I235" s="56">
        <f t="shared" si="15"/>
        <v>0</v>
      </c>
    </row>
    <row r="236" spans="1:9" x14ac:dyDescent="0.25">
      <c r="A236" s="33">
        <v>179</v>
      </c>
      <c r="B236" s="58">
        <v>8.68</v>
      </c>
      <c r="C236" s="11">
        <v>8.5</v>
      </c>
      <c r="D236" s="11">
        <v>4.7</v>
      </c>
      <c r="E236" s="11">
        <v>3.9</v>
      </c>
      <c r="F236" s="11">
        <v>3</v>
      </c>
      <c r="H236" s="28"/>
      <c r="I236" s="56">
        <f t="shared" si="15"/>
        <v>0</v>
      </c>
    </row>
    <row r="237" spans="1:9" x14ac:dyDescent="0.25">
      <c r="A237" s="33">
        <v>180</v>
      </c>
      <c r="B237" s="58">
        <v>8.61</v>
      </c>
      <c r="C237" s="11">
        <v>8.5</v>
      </c>
      <c r="D237" s="11">
        <v>4.2</v>
      </c>
      <c r="E237" s="11">
        <v>3.7</v>
      </c>
      <c r="F237" s="11">
        <v>3</v>
      </c>
      <c r="H237" s="28"/>
      <c r="I237" s="56">
        <f t="shared" si="15"/>
        <v>0</v>
      </c>
    </row>
    <row r="238" spans="1:9" x14ac:dyDescent="0.25">
      <c r="A238" s="33">
        <v>181</v>
      </c>
      <c r="B238" s="58">
        <v>6.83</v>
      </c>
      <c r="C238" s="11">
        <v>7</v>
      </c>
      <c r="D238" s="11">
        <v>2.2000000000000002</v>
      </c>
      <c r="E238" s="11">
        <v>2</v>
      </c>
      <c r="F238" s="11">
        <v>3</v>
      </c>
      <c r="H238" s="28"/>
      <c r="I238" s="56">
        <f t="shared" si="15"/>
        <v>0</v>
      </c>
    </row>
    <row r="239" spans="1:9" x14ac:dyDescent="0.25">
      <c r="A239" s="33">
        <v>182</v>
      </c>
      <c r="B239" s="58">
        <v>6.2799999999999994</v>
      </c>
      <c r="C239" s="11">
        <v>6.5</v>
      </c>
      <c r="D239" s="11">
        <v>1.6</v>
      </c>
      <c r="E239" s="11">
        <v>1.5</v>
      </c>
      <c r="F239" s="11">
        <v>3</v>
      </c>
      <c r="H239" s="28"/>
      <c r="I239" s="56">
        <f t="shared" si="15"/>
        <v>0</v>
      </c>
    </row>
    <row r="240" spans="1:9" x14ac:dyDescent="0.25">
      <c r="A240" s="33">
        <v>183</v>
      </c>
      <c r="B240" s="58">
        <v>6.32</v>
      </c>
      <c r="C240" s="11">
        <v>6.5</v>
      </c>
      <c r="D240" s="11">
        <v>1.4</v>
      </c>
      <c r="E240" s="11">
        <v>1.3</v>
      </c>
      <c r="F240" s="11">
        <v>3</v>
      </c>
      <c r="H240" s="28"/>
      <c r="I240" s="56">
        <f t="shared" si="15"/>
        <v>0</v>
      </c>
    </row>
    <row r="241" spans="1:9" x14ac:dyDescent="0.25">
      <c r="A241" s="33">
        <v>184</v>
      </c>
      <c r="B241" s="58">
        <v>6.5299999999999994</v>
      </c>
      <c r="C241" s="11">
        <v>6.5</v>
      </c>
      <c r="D241" s="11">
        <v>1.8</v>
      </c>
      <c r="E241" s="11">
        <v>1.7</v>
      </c>
      <c r="F241" s="11">
        <v>3</v>
      </c>
      <c r="H241" s="28"/>
      <c r="I241" s="56">
        <f t="shared" si="15"/>
        <v>0</v>
      </c>
    </row>
    <row r="242" spans="1:9" x14ac:dyDescent="0.25">
      <c r="A242" s="33">
        <v>185</v>
      </c>
      <c r="B242" s="58">
        <v>7.06</v>
      </c>
      <c r="C242" s="11">
        <v>7</v>
      </c>
      <c r="D242" s="11">
        <v>2.4</v>
      </c>
      <c r="E242" s="11">
        <v>2.2000000000000002</v>
      </c>
      <c r="F242" s="11">
        <v>3</v>
      </c>
      <c r="H242" s="28"/>
      <c r="I242" s="56">
        <f t="shared" si="15"/>
        <v>0</v>
      </c>
    </row>
    <row r="243" spans="1:9" x14ac:dyDescent="0.25">
      <c r="A243" s="33">
        <v>186</v>
      </c>
      <c r="B243" s="58">
        <v>6.35</v>
      </c>
      <c r="C243" s="11">
        <v>6.5</v>
      </c>
      <c r="D243" s="11">
        <v>1.6</v>
      </c>
      <c r="E243" s="11">
        <v>1.5</v>
      </c>
      <c r="F243" s="11">
        <v>3</v>
      </c>
      <c r="H243" s="28"/>
      <c r="I243" s="56">
        <f t="shared" si="15"/>
        <v>0</v>
      </c>
    </row>
    <row r="244" spans="1:9" x14ac:dyDescent="0.25">
      <c r="A244" s="33">
        <v>187</v>
      </c>
      <c r="B244" s="58">
        <v>7.57</v>
      </c>
      <c r="C244" s="11">
        <v>7.5</v>
      </c>
      <c r="D244" s="11">
        <v>2.9</v>
      </c>
      <c r="E244" s="11">
        <v>2.6</v>
      </c>
      <c r="F244" s="11">
        <v>3</v>
      </c>
      <c r="H244" s="28"/>
      <c r="I244" s="56">
        <f t="shared" si="15"/>
        <v>0</v>
      </c>
    </row>
    <row r="245" spans="1:9" x14ac:dyDescent="0.25">
      <c r="A245" s="33">
        <v>188</v>
      </c>
      <c r="B245" s="58">
        <v>6.2700000000000005</v>
      </c>
      <c r="C245" s="11">
        <v>6.5</v>
      </c>
      <c r="D245" s="11">
        <v>1.3</v>
      </c>
      <c r="E245" s="11">
        <v>1.2</v>
      </c>
      <c r="F245" s="11">
        <v>3</v>
      </c>
      <c r="H245" s="28"/>
      <c r="I245" s="56">
        <f t="shared" si="15"/>
        <v>0</v>
      </c>
    </row>
    <row r="246" spans="1:9" x14ac:dyDescent="0.25">
      <c r="A246" s="33">
        <v>189</v>
      </c>
      <c r="B246" s="58">
        <v>6.94</v>
      </c>
      <c r="C246" s="11">
        <v>7</v>
      </c>
      <c r="D246" s="11">
        <v>1.9</v>
      </c>
      <c r="E246" s="11">
        <v>1.7</v>
      </c>
      <c r="F246" s="11">
        <v>3</v>
      </c>
      <c r="H246" s="28"/>
      <c r="I246" s="56">
        <f t="shared" si="15"/>
        <v>0</v>
      </c>
    </row>
    <row r="247" spans="1:9" x14ac:dyDescent="0.25">
      <c r="A247" s="33">
        <v>190</v>
      </c>
      <c r="B247" s="58">
        <v>6.5400000000000009</v>
      </c>
      <c r="C247" s="11">
        <v>6.5</v>
      </c>
      <c r="D247" s="11">
        <v>1.7</v>
      </c>
      <c r="E247" s="11">
        <v>1.6</v>
      </c>
      <c r="F247" s="11">
        <v>3</v>
      </c>
      <c r="H247" s="28"/>
      <c r="I247" s="56">
        <f t="shared" si="15"/>
        <v>0</v>
      </c>
    </row>
    <row r="248" spans="1:9" x14ac:dyDescent="0.25">
      <c r="A248" s="33">
        <v>191</v>
      </c>
      <c r="B248" s="58">
        <v>6.68</v>
      </c>
      <c r="C248" s="11">
        <v>6.5</v>
      </c>
      <c r="D248" s="11">
        <v>1.8</v>
      </c>
      <c r="E248" s="11">
        <v>1.7</v>
      </c>
      <c r="F248" s="11">
        <v>3</v>
      </c>
      <c r="H248" s="28"/>
      <c r="I248" s="56">
        <f t="shared" si="15"/>
        <v>0</v>
      </c>
    </row>
    <row r="249" spans="1:9" x14ac:dyDescent="0.25">
      <c r="A249" s="33">
        <v>192</v>
      </c>
      <c r="B249" s="58">
        <v>7.43</v>
      </c>
      <c r="C249" s="11">
        <v>7.5</v>
      </c>
      <c r="D249" s="11">
        <v>2.9</v>
      </c>
      <c r="E249" s="11">
        <v>2.5</v>
      </c>
      <c r="F249" s="11">
        <v>3</v>
      </c>
      <c r="H249" s="28"/>
      <c r="I249" s="56">
        <f t="shared" si="15"/>
        <v>0</v>
      </c>
    </row>
    <row r="250" spans="1:9" x14ac:dyDescent="0.25">
      <c r="A250" s="33">
        <v>193</v>
      </c>
      <c r="B250" s="58">
        <v>6.6</v>
      </c>
      <c r="C250" s="11">
        <v>6.5</v>
      </c>
      <c r="D250" s="11">
        <v>1.9</v>
      </c>
      <c r="E250" s="11">
        <v>1.8</v>
      </c>
      <c r="F250" s="11">
        <v>3</v>
      </c>
      <c r="H250" s="28"/>
      <c r="I250" s="56">
        <f t="shared" si="15"/>
        <v>0</v>
      </c>
    </row>
    <row r="251" spans="1:9" x14ac:dyDescent="0.25">
      <c r="A251" s="33">
        <v>194</v>
      </c>
      <c r="B251" s="58">
        <v>6.83</v>
      </c>
      <c r="C251" s="11">
        <v>7</v>
      </c>
      <c r="D251" s="11">
        <v>1.9</v>
      </c>
      <c r="E251" s="11">
        <v>1.8</v>
      </c>
      <c r="F251" s="11">
        <v>3</v>
      </c>
      <c r="H251" s="28"/>
      <c r="I251" s="56">
        <f t="shared" si="15"/>
        <v>0</v>
      </c>
    </row>
    <row r="252" spans="1:9" x14ac:dyDescent="0.25">
      <c r="A252" s="33">
        <v>195</v>
      </c>
      <c r="B252" s="58">
        <v>6.6</v>
      </c>
      <c r="C252" s="11">
        <v>6.5</v>
      </c>
      <c r="D252" s="11">
        <v>1.9</v>
      </c>
      <c r="E252" s="11">
        <v>1.7</v>
      </c>
      <c r="F252" s="11">
        <v>3</v>
      </c>
      <c r="H252" s="28"/>
      <c r="I252" s="56">
        <f t="shared" si="15"/>
        <v>0</v>
      </c>
    </row>
    <row r="253" spans="1:9" x14ac:dyDescent="0.25">
      <c r="A253" s="33">
        <v>196</v>
      </c>
      <c r="B253" s="58">
        <v>8.02</v>
      </c>
      <c r="C253" s="11">
        <v>8</v>
      </c>
      <c r="D253" s="11">
        <v>3.4</v>
      </c>
      <c r="E253" s="11">
        <v>3.1</v>
      </c>
      <c r="F253" s="11">
        <v>3</v>
      </c>
      <c r="H253" s="28"/>
      <c r="I253" s="56">
        <f t="shared" si="15"/>
        <v>0</v>
      </c>
    </row>
    <row r="254" spans="1:9" x14ac:dyDescent="0.25">
      <c r="A254" s="33">
        <v>197</v>
      </c>
      <c r="B254" s="58">
        <v>7.9</v>
      </c>
      <c r="C254" s="11">
        <v>8</v>
      </c>
      <c r="D254" s="11">
        <v>3.4</v>
      </c>
      <c r="E254" s="11">
        <v>3</v>
      </c>
      <c r="F254" s="11">
        <v>3</v>
      </c>
      <c r="H254" s="28"/>
      <c r="I254" s="56">
        <f t="shared" si="15"/>
        <v>0</v>
      </c>
    </row>
    <row r="255" spans="1:9" x14ac:dyDescent="0.25">
      <c r="A255" s="33">
        <v>198</v>
      </c>
      <c r="B255" s="58">
        <v>7.07</v>
      </c>
      <c r="C255" s="11">
        <v>7</v>
      </c>
      <c r="D255" s="11">
        <v>2.2999999999999998</v>
      </c>
      <c r="E255" s="11">
        <v>2</v>
      </c>
      <c r="F255" s="11">
        <v>3</v>
      </c>
      <c r="H255" s="28"/>
      <c r="I255" s="56">
        <f t="shared" si="15"/>
        <v>0</v>
      </c>
    </row>
    <row r="256" spans="1:9" x14ac:dyDescent="0.25">
      <c r="A256" s="33">
        <v>199</v>
      </c>
      <c r="B256" s="58">
        <v>6.55</v>
      </c>
      <c r="C256" s="11">
        <v>6.5</v>
      </c>
      <c r="D256" s="11">
        <v>2.1</v>
      </c>
      <c r="E256" s="11">
        <v>1.8</v>
      </c>
      <c r="F256" s="11">
        <v>3</v>
      </c>
      <c r="H256" s="28"/>
      <c r="I256" s="56">
        <f t="shared" si="15"/>
        <v>0</v>
      </c>
    </row>
    <row r="257" spans="1:31" x14ac:dyDescent="0.25">
      <c r="A257" s="40">
        <v>200</v>
      </c>
      <c r="B257" s="58">
        <v>6.95</v>
      </c>
      <c r="C257" s="11">
        <v>7</v>
      </c>
      <c r="D257" s="36">
        <v>2.2999999999999998</v>
      </c>
      <c r="E257" s="36">
        <v>2</v>
      </c>
      <c r="F257" s="11">
        <v>3</v>
      </c>
      <c r="G257" s="36"/>
      <c r="H257" s="28"/>
      <c r="I257" s="63">
        <f t="shared" si="15"/>
        <v>0</v>
      </c>
    </row>
    <row r="258" spans="1:31" x14ac:dyDescent="0.25">
      <c r="B258" s="58"/>
      <c r="F258" s="59"/>
      <c r="G258" s="57"/>
      <c r="H258" s="57"/>
    </row>
    <row r="259" spans="1:31" x14ac:dyDescent="0.25">
      <c r="B259" s="58"/>
      <c r="F259" s="59"/>
      <c r="G259" s="57"/>
      <c r="H259" s="57"/>
    </row>
    <row r="260" spans="1:31" ht="13" x14ac:dyDescent="0.3">
      <c r="A260" s="10" t="s">
        <v>82</v>
      </c>
      <c r="B260" s="58"/>
      <c r="F260" s="59"/>
      <c r="G260" s="57"/>
      <c r="H260" s="57"/>
    </row>
    <row r="261" spans="1:31" ht="13" x14ac:dyDescent="0.3">
      <c r="A261" s="10"/>
      <c r="B261" s="58"/>
      <c r="F261" s="59"/>
      <c r="G261" s="57"/>
      <c r="H261" s="57"/>
    </row>
    <row r="262" spans="1:31" x14ac:dyDescent="0.25">
      <c r="A262" s="16" t="s">
        <v>69</v>
      </c>
      <c r="B262" s="64" t="s">
        <v>45</v>
      </c>
      <c r="C262" s="16" t="s">
        <v>54</v>
      </c>
      <c r="D262" s="48" t="s">
        <v>70</v>
      </c>
      <c r="F262" s="59"/>
      <c r="G262" s="57"/>
      <c r="H262" s="57"/>
    </row>
    <row r="263" spans="1:31" x14ac:dyDescent="0.25">
      <c r="A263" s="17" t="s">
        <v>74</v>
      </c>
      <c r="B263" s="65" t="s">
        <v>52</v>
      </c>
      <c r="C263" s="17" t="s">
        <v>75</v>
      </c>
      <c r="D263" s="50"/>
      <c r="F263" s="59"/>
      <c r="G263" s="57"/>
      <c r="H263" s="57"/>
    </row>
    <row r="264" spans="1:31" x14ac:dyDescent="0.25">
      <c r="A264" s="27">
        <v>1</v>
      </c>
      <c r="B264" s="66"/>
      <c r="C264" s="67"/>
      <c r="D264" s="68"/>
      <c r="F264" s="59"/>
      <c r="G264" s="57"/>
      <c r="H264" s="57"/>
    </row>
    <row r="265" spans="1:31" x14ac:dyDescent="0.25">
      <c r="A265" s="33">
        <v>2</v>
      </c>
      <c r="B265" s="58"/>
      <c r="C265" s="69"/>
      <c r="D265" s="70"/>
      <c r="F265" s="59"/>
      <c r="G265" s="57"/>
      <c r="H265" s="57"/>
    </row>
    <row r="266" spans="1:31" x14ac:dyDescent="0.25">
      <c r="A266" s="33">
        <v>3</v>
      </c>
      <c r="B266" s="58"/>
      <c r="C266" s="69"/>
      <c r="D266" s="70"/>
      <c r="F266" s="59"/>
      <c r="G266" s="57"/>
      <c r="H266" s="57"/>
      <c r="K266" s="71"/>
      <c r="N266" s="71"/>
      <c r="X266" s="28"/>
      <c r="Y266" s="28"/>
      <c r="Z266" s="28"/>
      <c r="AA266" s="28"/>
      <c r="AB266" s="28"/>
      <c r="AC266" s="28"/>
      <c r="AD266" s="28"/>
      <c r="AE266" s="28"/>
    </row>
    <row r="267" spans="1:31" x14ac:dyDescent="0.25">
      <c r="A267" s="33">
        <v>4</v>
      </c>
      <c r="B267" s="58"/>
      <c r="C267" s="69"/>
      <c r="D267" s="70"/>
      <c r="F267" s="59"/>
      <c r="G267" s="57"/>
      <c r="H267" s="57"/>
      <c r="K267" s="71"/>
      <c r="N267" s="71"/>
    </row>
    <row r="268" spans="1:31" x14ac:dyDescent="0.25">
      <c r="A268" s="33">
        <v>5</v>
      </c>
      <c r="B268" s="58"/>
      <c r="C268" s="69"/>
      <c r="D268" s="70"/>
      <c r="F268" s="59"/>
      <c r="G268" s="57"/>
      <c r="H268" s="57"/>
      <c r="K268" s="71"/>
      <c r="N268" s="71"/>
    </row>
    <row r="269" spans="1:31" x14ac:dyDescent="0.25">
      <c r="A269" s="33">
        <v>6</v>
      </c>
      <c r="C269" s="69"/>
      <c r="D269" s="70"/>
      <c r="F269" s="59"/>
      <c r="G269" s="57"/>
      <c r="H269" s="57"/>
      <c r="K269" s="71"/>
      <c r="N269" s="71"/>
      <c r="X269" s="28"/>
      <c r="Y269" s="28"/>
      <c r="Z269" s="28"/>
      <c r="AA269" s="28"/>
      <c r="AB269" s="28"/>
      <c r="AC269" s="28"/>
      <c r="AD269" s="28"/>
      <c r="AE269" s="28"/>
    </row>
    <row r="270" spans="1:31" x14ac:dyDescent="0.25">
      <c r="A270" s="33">
        <v>7</v>
      </c>
      <c r="C270" s="69"/>
      <c r="D270" s="70"/>
      <c r="F270" s="59"/>
      <c r="G270" s="57"/>
      <c r="H270" s="57"/>
      <c r="K270" s="71"/>
      <c r="N270" s="71"/>
      <c r="X270" s="28"/>
      <c r="Y270" s="28"/>
      <c r="Z270" s="28"/>
      <c r="AA270" s="28"/>
      <c r="AB270" s="28"/>
      <c r="AC270" s="28"/>
      <c r="AD270" s="28"/>
      <c r="AE270" s="28"/>
    </row>
    <row r="271" spans="1:31" x14ac:dyDescent="0.25">
      <c r="A271" s="33">
        <v>8</v>
      </c>
      <c r="C271" s="69"/>
      <c r="D271" s="70"/>
      <c r="F271" s="59"/>
      <c r="G271" s="57"/>
      <c r="H271" s="57"/>
      <c r="K271" s="71"/>
      <c r="N271" s="71"/>
      <c r="X271" s="28"/>
      <c r="Y271" s="28"/>
      <c r="Z271" s="28"/>
      <c r="AA271" s="28"/>
      <c r="AB271" s="28"/>
      <c r="AC271" s="28"/>
      <c r="AD271" s="28"/>
      <c r="AE271" s="28"/>
    </row>
    <row r="272" spans="1:31" x14ac:dyDescent="0.25">
      <c r="A272" s="33">
        <v>9</v>
      </c>
      <c r="C272" s="69"/>
      <c r="D272" s="70"/>
      <c r="F272" s="59"/>
      <c r="G272" s="57"/>
      <c r="H272" s="57"/>
      <c r="K272" s="71"/>
      <c r="N272" s="71"/>
      <c r="X272" s="28"/>
      <c r="Y272" s="28"/>
      <c r="Z272" s="28"/>
      <c r="AA272" s="28"/>
      <c r="AB272" s="28"/>
      <c r="AC272" s="28"/>
      <c r="AD272" s="28"/>
      <c r="AE272" s="28"/>
    </row>
    <row r="273" spans="1:31" x14ac:dyDescent="0.25">
      <c r="A273" s="33">
        <v>10</v>
      </c>
      <c r="C273" s="69"/>
      <c r="D273" s="70"/>
      <c r="F273" s="59"/>
      <c r="G273" s="57"/>
      <c r="H273" s="57"/>
      <c r="K273" s="71"/>
      <c r="N273" s="71"/>
      <c r="X273" s="28"/>
      <c r="Y273" s="28"/>
      <c r="Z273" s="28"/>
      <c r="AA273" s="28"/>
      <c r="AB273" s="28"/>
      <c r="AC273" s="28"/>
      <c r="AD273" s="28"/>
      <c r="AE273" s="28"/>
    </row>
    <row r="274" spans="1:31" x14ac:dyDescent="0.25">
      <c r="A274" s="33">
        <v>11</v>
      </c>
      <c r="C274" s="69"/>
      <c r="D274" s="70"/>
      <c r="F274" s="59"/>
      <c r="G274" s="57"/>
      <c r="H274" s="57"/>
      <c r="K274" s="71"/>
      <c r="N274" s="71"/>
      <c r="X274" s="28"/>
      <c r="Y274" s="28"/>
      <c r="Z274" s="28"/>
      <c r="AA274" s="28"/>
      <c r="AB274" s="28"/>
      <c r="AC274" s="28"/>
      <c r="AD274" s="28"/>
      <c r="AE274" s="28"/>
    </row>
    <row r="275" spans="1:31" x14ac:dyDescent="0.25">
      <c r="A275" s="33">
        <v>12</v>
      </c>
      <c r="C275" s="69"/>
      <c r="D275" s="30"/>
      <c r="F275" s="59"/>
      <c r="G275" s="57"/>
      <c r="H275" s="57"/>
      <c r="K275" s="71"/>
      <c r="N275" s="71"/>
      <c r="X275" s="28"/>
      <c r="Y275" s="28"/>
      <c r="Z275" s="28"/>
      <c r="AA275" s="28"/>
      <c r="AB275" s="28"/>
      <c r="AC275" s="28"/>
      <c r="AD275" s="28"/>
      <c r="AE275" s="28"/>
    </row>
    <row r="276" spans="1:31" x14ac:dyDescent="0.25">
      <c r="A276" s="33">
        <v>13</v>
      </c>
      <c r="C276" s="69"/>
      <c r="D276" s="30"/>
      <c r="F276" s="59"/>
      <c r="G276" s="57"/>
      <c r="H276" s="57"/>
      <c r="K276" s="71"/>
      <c r="N276" s="71"/>
      <c r="X276" s="28"/>
      <c r="Y276" s="28"/>
      <c r="Z276" s="28"/>
      <c r="AA276" s="28"/>
      <c r="AB276" s="28"/>
      <c r="AC276" s="28"/>
      <c r="AD276" s="28"/>
      <c r="AE276" s="28"/>
    </row>
    <row r="277" spans="1:31" x14ac:dyDescent="0.25">
      <c r="A277" s="33">
        <v>14</v>
      </c>
      <c r="C277" s="69"/>
      <c r="D277" s="30"/>
      <c r="F277" s="59"/>
      <c r="G277" s="57"/>
      <c r="H277" s="57"/>
      <c r="K277" s="71"/>
      <c r="N277" s="71"/>
      <c r="X277" s="28"/>
      <c r="Y277" s="28"/>
      <c r="Z277" s="28"/>
      <c r="AA277" s="28"/>
      <c r="AB277" s="28"/>
      <c r="AC277" s="28"/>
      <c r="AD277" s="28"/>
      <c r="AE277" s="28"/>
    </row>
    <row r="278" spans="1:31" x14ac:dyDescent="0.25">
      <c r="A278" s="33">
        <v>15</v>
      </c>
      <c r="C278" s="69"/>
      <c r="D278" s="30"/>
      <c r="F278" s="59"/>
      <c r="G278" s="57"/>
      <c r="H278" s="57"/>
      <c r="K278" s="71"/>
      <c r="N278" s="71"/>
      <c r="X278" s="28"/>
      <c r="Y278" s="28"/>
      <c r="Z278" s="28"/>
      <c r="AA278" s="28"/>
      <c r="AB278" s="28"/>
      <c r="AC278" s="28"/>
      <c r="AD278" s="28"/>
      <c r="AE278" s="28"/>
    </row>
    <row r="279" spans="1:31" x14ac:dyDescent="0.25">
      <c r="A279" s="33">
        <v>16</v>
      </c>
      <c r="C279" s="69"/>
      <c r="D279" s="30"/>
      <c r="F279" s="59"/>
      <c r="G279" s="57"/>
      <c r="H279" s="57"/>
      <c r="K279" s="71"/>
      <c r="N279" s="71"/>
      <c r="X279" s="28"/>
      <c r="Y279" s="28"/>
      <c r="Z279" s="28"/>
      <c r="AA279" s="28"/>
      <c r="AB279" s="28"/>
      <c r="AC279" s="28"/>
      <c r="AD279" s="28"/>
      <c r="AE279" s="28"/>
    </row>
    <row r="280" spans="1:31" x14ac:dyDescent="0.25">
      <c r="A280" s="33">
        <v>17</v>
      </c>
      <c r="C280" s="69"/>
      <c r="D280" s="30"/>
      <c r="F280" s="59"/>
      <c r="G280" s="57"/>
      <c r="H280" s="57"/>
      <c r="K280" s="71"/>
      <c r="N280" s="71"/>
      <c r="X280" s="28"/>
      <c r="Y280" s="28"/>
      <c r="Z280" s="28"/>
      <c r="AA280" s="28"/>
      <c r="AB280" s="28"/>
      <c r="AC280" s="28"/>
      <c r="AD280" s="28"/>
      <c r="AE280" s="28"/>
    </row>
    <row r="281" spans="1:31" x14ac:dyDescent="0.25">
      <c r="A281" s="33">
        <v>18</v>
      </c>
      <c r="C281" s="69"/>
      <c r="D281" s="30"/>
      <c r="F281" s="59"/>
      <c r="G281" s="57"/>
      <c r="H281" s="57"/>
      <c r="K281" s="71"/>
      <c r="N281" s="71"/>
      <c r="X281" s="28"/>
      <c r="Y281" s="28"/>
      <c r="Z281" s="28"/>
      <c r="AA281" s="28"/>
      <c r="AB281" s="28"/>
      <c r="AC281" s="28"/>
      <c r="AD281" s="28"/>
      <c r="AE281" s="28"/>
    </row>
    <row r="282" spans="1:31" x14ac:dyDescent="0.25">
      <c r="A282" s="33">
        <v>19</v>
      </c>
      <c r="C282" s="69"/>
      <c r="D282" s="30"/>
      <c r="F282" s="59"/>
      <c r="G282" s="57"/>
      <c r="H282" s="57"/>
      <c r="K282" s="71"/>
      <c r="N282" s="71"/>
      <c r="X282" s="28"/>
      <c r="Y282" s="28"/>
      <c r="Z282" s="28"/>
      <c r="AA282" s="28"/>
      <c r="AB282" s="28"/>
      <c r="AC282" s="28"/>
      <c r="AD282" s="28"/>
      <c r="AE282" s="28"/>
    </row>
    <row r="283" spans="1:31" x14ac:dyDescent="0.25">
      <c r="A283" s="33">
        <v>20</v>
      </c>
      <c r="C283" s="69"/>
      <c r="D283" s="30"/>
      <c r="F283" s="59"/>
      <c r="G283" s="57"/>
      <c r="H283" s="57"/>
      <c r="K283" s="71"/>
      <c r="N283" s="71"/>
      <c r="X283" s="28"/>
      <c r="Y283" s="28"/>
      <c r="Z283" s="28"/>
      <c r="AA283" s="28"/>
      <c r="AB283" s="28"/>
      <c r="AC283" s="28"/>
      <c r="AD283" s="28"/>
      <c r="AE283" s="28"/>
    </row>
    <row r="284" spans="1:31" x14ac:dyDescent="0.25">
      <c r="A284" s="33">
        <v>21</v>
      </c>
      <c r="C284" s="69"/>
      <c r="D284" s="30"/>
      <c r="F284" s="59"/>
      <c r="G284" s="57"/>
      <c r="H284" s="57"/>
      <c r="K284" s="71"/>
      <c r="N284" s="71"/>
      <c r="X284" s="28"/>
      <c r="Y284" s="28"/>
      <c r="Z284" s="28"/>
      <c r="AA284" s="28"/>
      <c r="AB284" s="28"/>
      <c r="AC284" s="28"/>
      <c r="AD284" s="28"/>
      <c r="AE284" s="28"/>
    </row>
    <row r="285" spans="1:31" x14ac:dyDescent="0.25">
      <c r="A285" s="33">
        <v>22</v>
      </c>
      <c r="C285" s="69"/>
      <c r="D285" s="30"/>
      <c r="F285" s="59"/>
      <c r="G285" s="57"/>
      <c r="H285" s="57"/>
      <c r="K285" s="71"/>
      <c r="N285" s="71"/>
      <c r="X285" s="28"/>
      <c r="Y285" s="28"/>
      <c r="Z285" s="28"/>
      <c r="AA285" s="28"/>
      <c r="AB285" s="28"/>
      <c r="AC285" s="28"/>
      <c r="AD285" s="28"/>
      <c r="AE285" s="28"/>
    </row>
    <row r="286" spans="1:31" x14ac:dyDescent="0.25">
      <c r="A286" s="33">
        <v>23</v>
      </c>
      <c r="C286" s="69"/>
      <c r="D286" s="30"/>
      <c r="F286" s="59"/>
      <c r="G286" s="57"/>
      <c r="H286" s="57"/>
      <c r="K286" s="71"/>
      <c r="N286" s="71"/>
      <c r="X286" s="28"/>
      <c r="Y286" s="28"/>
      <c r="Z286" s="28"/>
      <c r="AA286" s="28"/>
      <c r="AB286" s="28"/>
      <c r="AC286" s="28"/>
      <c r="AD286" s="28"/>
      <c r="AE286" s="28"/>
    </row>
    <row r="287" spans="1:31" x14ac:dyDescent="0.25">
      <c r="A287" s="33">
        <v>24</v>
      </c>
      <c r="C287" s="69"/>
      <c r="D287" s="30"/>
      <c r="F287" s="59"/>
      <c r="G287" s="57"/>
      <c r="H287" s="57"/>
      <c r="K287" s="71"/>
      <c r="N287" s="71"/>
      <c r="X287" s="28"/>
      <c r="Y287" s="28"/>
      <c r="Z287" s="28"/>
      <c r="AA287" s="28"/>
      <c r="AB287" s="28"/>
      <c r="AC287" s="28"/>
      <c r="AD287" s="28"/>
      <c r="AE287" s="28"/>
    </row>
    <row r="288" spans="1:31" x14ac:dyDescent="0.25">
      <c r="A288" s="33">
        <v>25</v>
      </c>
      <c r="C288" s="69"/>
      <c r="D288" s="30"/>
      <c r="F288" s="59"/>
      <c r="G288" s="57"/>
      <c r="H288" s="57"/>
      <c r="K288" s="71"/>
      <c r="N288" s="71"/>
      <c r="X288" s="28"/>
      <c r="Y288" s="28"/>
      <c r="Z288" s="28"/>
      <c r="AA288" s="28"/>
      <c r="AB288" s="28"/>
      <c r="AC288" s="28"/>
      <c r="AD288" s="28"/>
      <c r="AE288" s="28"/>
    </row>
    <row r="289" spans="1:31" x14ac:dyDescent="0.25">
      <c r="A289" s="33">
        <v>26</v>
      </c>
      <c r="C289" s="69"/>
      <c r="D289" s="30"/>
      <c r="F289" s="59"/>
      <c r="G289" s="57"/>
      <c r="H289" s="57"/>
      <c r="K289" s="71"/>
      <c r="N289" s="71"/>
      <c r="X289" s="28"/>
      <c r="Y289" s="28"/>
      <c r="Z289" s="28"/>
      <c r="AA289" s="28"/>
      <c r="AB289" s="28"/>
      <c r="AC289" s="28"/>
      <c r="AD289" s="28"/>
      <c r="AE289" s="28"/>
    </row>
    <row r="290" spans="1:31" x14ac:dyDescent="0.25">
      <c r="A290" s="33">
        <v>27</v>
      </c>
      <c r="C290" s="69"/>
      <c r="D290" s="30"/>
      <c r="F290" s="59"/>
      <c r="G290" s="57"/>
      <c r="H290" s="57"/>
      <c r="K290" s="71"/>
      <c r="N290" s="71"/>
      <c r="X290" s="28"/>
      <c r="Y290" s="28"/>
      <c r="Z290" s="28"/>
      <c r="AA290" s="28"/>
      <c r="AB290" s="28"/>
      <c r="AC290" s="28"/>
      <c r="AD290" s="28"/>
      <c r="AE290" s="28"/>
    </row>
    <row r="291" spans="1:31" x14ac:dyDescent="0.25">
      <c r="A291" s="33">
        <v>28</v>
      </c>
      <c r="C291" s="69"/>
      <c r="D291" s="30"/>
      <c r="F291" s="59"/>
      <c r="G291" s="57"/>
      <c r="H291" s="57"/>
      <c r="K291" s="71"/>
      <c r="N291" s="71"/>
      <c r="X291" s="28"/>
      <c r="Y291" s="28"/>
      <c r="Z291" s="28"/>
      <c r="AA291" s="28"/>
      <c r="AB291" s="28"/>
      <c r="AC291" s="28"/>
      <c r="AD291" s="28"/>
      <c r="AE291" s="28"/>
    </row>
    <row r="292" spans="1:31" x14ac:dyDescent="0.25">
      <c r="A292" s="33">
        <v>29</v>
      </c>
      <c r="C292" s="69"/>
      <c r="D292" s="30"/>
      <c r="F292" s="59"/>
      <c r="G292" s="57"/>
      <c r="H292" s="57"/>
      <c r="K292" s="71"/>
      <c r="N292" s="71"/>
    </row>
    <row r="293" spans="1:31" x14ac:dyDescent="0.25">
      <c r="A293" s="33">
        <v>30</v>
      </c>
      <c r="C293" s="69"/>
      <c r="D293" s="30"/>
      <c r="F293" s="59"/>
      <c r="G293" s="57"/>
      <c r="H293" s="57"/>
      <c r="K293" s="71"/>
      <c r="N293" s="71"/>
    </row>
    <row r="294" spans="1:31" x14ac:dyDescent="0.25">
      <c r="A294" s="33">
        <v>31</v>
      </c>
      <c r="C294" s="69"/>
      <c r="D294" s="30"/>
      <c r="F294" s="59"/>
      <c r="G294" s="57"/>
      <c r="H294" s="57"/>
      <c r="K294" s="71"/>
      <c r="N294" s="71"/>
      <c r="X294" s="28"/>
      <c r="Y294" s="28"/>
      <c r="Z294" s="28"/>
      <c r="AA294" s="28"/>
      <c r="AB294" s="28"/>
      <c r="AC294" s="28"/>
      <c r="AD294" s="28"/>
      <c r="AE294" s="28"/>
    </row>
    <row r="295" spans="1:31" x14ac:dyDescent="0.25">
      <c r="A295" s="33">
        <v>32</v>
      </c>
      <c r="C295" s="69"/>
      <c r="D295" s="30"/>
      <c r="F295" s="59"/>
      <c r="G295" s="57"/>
      <c r="H295" s="57"/>
      <c r="K295" s="71"/>
      <c r="X295" s="28"/>
      <c r="Y295" s="28"/>
      <c r="Z295" s="28"/>
      <c r="AA295" s="28"/>
      <c r="AB295" s="28"/>
      <c r="AD295" s="28"/>
      <c r="AE295" s="28"/>
    </row>
    <row r="296" spans="1:31" x14ac:dyDescent="0.25">
      <c r="A296" s="33">
        <v>33</v>
      </c>
      <c r="C296" s="69"/>
      <c r="D296" s="30"/>
      <c r="F296" s="59"/>
      <c r="G296" s="57"/>
      <c r="H296" s="57"/>
    </row>
    <row r="297" spans="1:31" x14ac:dyDescent="0.25">
      <c r="A297" s="33">
        <v>34</v>
      </c>
      <c r="C297" s="69"/>
      <c r="D297" s="30"/>
      <c r="F297" s="59"/>
      <c r="G297" s="57"/>
      <c r="H297" s="57"/>
      <c r="M297" s="71"/>
    </row>
    <row r="298" spans="1:31" x14ac:dyDescent="0.25">
      <c r="A298" s="33">
        <v>35</v>
      </c>
      <c r="C298" s="69"/>
      <c r="D298" s="30"/>
      <c r="F298" s="59"/>
      <c r="G298" s="57"/>
      <c r="H298" s="57"/>
      <c r="M298" s="71"/>
    </row>
    <row r="299" spans="1:31" x14ac:dyDescent="0.25">
      <c r="A299" s="33">
        <v>36</v>
      </c>
      <c r="C299" s="69"/>
      <c r="D299" s="30"/>
      <c r="F299" s="59"/>
      <c r="G299" s="57"/>
      <c r="H299" s="57"/>
    </row>
    <row r="300" spans="1:31" x14ac:dyDescent="0.25">
      <c r="A300" s="33">
        <v>37</v>
      </c>
      <c r="C300" s="69"/>
      <c r="D300" s="30"/>
      <c r="F300" s="59"/>
      <c r="G300" s="57"/>
      <c r="H300" s="57"/>
    </row>
    <row r="301" spans="1:31" x14ac:dyDescent="0.25">
      <c r="A301" s="33">
        <v>38</v>
      </c>
      <c r="C301" s="69"/>
      <c r="D301" s="30"/>
      <c r="F301" s="59"/>
      <c r="G301" s="57"/>
      <c r="H301" s="57"/>
    </row>
    <row r="302" spans="1:31" x14ac:dyDescent="0.25">
      <c r="A302" s="33">
        <v>39</v>
      </c>
      <c r="C302" s="69"/>
      <c r="D302" s="30"/>
      <c r="F302" s="59"/>
      <c r="G302" s="57"/>
      <c r="H302" s="57"/>
    </row>
    <row r="303" spans="1:31" x14ac:dyDescent="0.25">
      <c r="A303" s="33">
        <v>40</v>
      </c>
      <c r="C303" s="69"/>
      <c r="D303" s="30"/>
      <c r="F303" s="59"/>
      <c r="G303" s="57"/>
      <c r="H303" s="57"/>
    </row>
    <row r="304" spans="1:31" x14ac:dyDescent="0.25">
      <c r="A304" s="33">
        <v>41</v>
      </c>
      <c r="C304" s="69"/>
      <c r="D304" s="30"/>
      <c r="F304" s="59"/>
      <c r="G304" s="57"/>
      <c r="H304" s="57"/>
    </row>
    <row r="305" spans="1:8" x14ac:dyDescent="0.25">
      <c r="A305" s="33">
        <v>42</v>
      </c>
      <c r="C305" s="69"/>
      <c r="D305" s="30"/>
      <c r="F305" s="59"/>
      <c r="G305" s="57"/>
      <c r="H305" s="57"/>
    </row>
    <row r="306" spans="1:8" x14ac:dyDescent="0.25">
      <c r="A306" s="33">
        <v>43</v>
      </c>
      <c r="C306" s="69"/>
      <c r="D306" s="30"/>
      <c r="F306" s="59"/>
      <c r="G306" s="57"/>
      <c r="H306" s="57"/>
    </row>
    <row r="307" spans="1:8" x14ac:dyDescent="0.25">
      <c r="A307" s="33">
        <v>44</v>
      </c>
      <c r="C307" s="69"/>
      <c r="D307" s="70"/>
      <c r="G307" s="57"/>
      <c r="H307" s="57"/>
    </row>
    <row r="308" spans="1:8" x14ac:dyDescent="0.25">
      <c r="A308" s="33">
        <v>45</v>
      </c>
      <c r="C308" s="69"/>
      <c r="D308" s="70"/>
      <c r="G308" s="57"/>
      <c r="H308" s="57"/>
    </row>
    <row r="309" spans="1:8" x14ac:dyDescent="0.25">
      <c r="A309" s="33">
        <v>46</v>
      </c>
      <c r="C309" s="69"/>
      <c r="D309" s="70"/>
      <c r="G309" s="57"/>
      <c r="H309" s="57"/>
    </row>
    <row r="310" spans="1:8" x14ac:dyDescent="0.25">
      <c r="A310" s="33">
        <v>47</v>
      </c>
      <c r="C310" s="69"/>
      <c r="D310" s="70"/>
      <c r="G310" s="57"/>
      <c r="H310" s="57"/>
    </row>
    <row r="311" spans="1:8" x14ac:dyDescent="0.25">
      <c r="A311" s="33">
        <v>48</v>
      </c>
      <c r="C311" s="69"/>
      <c r="D311" s="70"/>
      <c r="G311" s="57"/>
      <c r="H311" s="57"/>
    </row>
    <row r="312" spans="1:8" x14ac:dyDescent="0.25">
      <c r="A312" s="33">
        <v>49</v>
      </c>
      <c r="C312" s="69"/>
      <c r="D312" s="70"/>
      <c r="G312" s="57"/>
      <c r="H312" s="57"/>
    </row>
    <row r="313" spans="1:8" x14ac:dyDescent="0.25">
      <c r="A313" s="33">
        <v>50</v>
      </c>
      <c r="C313" s="69"/>
      <c r="D313" s="70"/>
      <c r="G313" s="57"/>
      <c r="H313" s="57"/>
    </row>
    <row r="314" spans="1:8" x14ac:dyDescent="0.25">
      <c r="A314" s="33">
        <v>51</v>
      </c>
      <c r="C314" s="69"/>
      <c r="D314" s="70"/>
      <c r="G314" s="57"/>
      <c r="H314" s="57"/>
    </row>
    <row r="315" spans="1:8" x14ac:dyDescent="0.25">
      <c r="A315" s="33">
        <v>52</v>
      </c>
      <c r="C315" s="69"/>
      <c r="D315" s="70"/>
      <c r="G315" s="57"/>
      <c r="H315" s="57"/>
    </row>
    <row r="316" spans="1:8" x14ac:dyDescent="0.25">
      <c r="A316" s="33">
        <v>53</v>
      </c>
      <c r="C316" s="69"/>
      <c r="D316" s="70"/>
      <c r="G316" s="57"/>
      <c r="H316" s="57"/>
    </row>
    <row r="317" spans="1:8" x14ac:dyDescent="0.25">
      <c r="A317" s="33">
        <v>54</v>
      </c>
      <c r="C317" s="69"/>
      <c r="D317" s="70"/>
      <c r="G317" s="57"/>
      <c r="H317" s="57"/>
    </row>
    <row r="318" spans="1:8" x14ac:dyDescent="0.25">
      <c r="A318" s="33">
        <v>55</v>
      </c>
      <c r="C318" s="69"/>
      <c r="D318" s="70"/>
      <c r="G318" s="57"/>
      <c r="H318" s="57"/>
    </row>
    <row r="319" spans="1:8" x14ac:dyDescent="0.25">
      <c r="A319" s="33">
        <v>56</v>
      </c>
      <c r="C319" s="69"/>
      <c r="D319" s="70"/>
      <c r="G319" s="57"/>
      <c r="H319" s="57"/>
    </row>
    <row r="320" spans="1:8" x14ac:dyDescent="0.25">
      <c r="A320" s="33">
        <v>57</v>
      </c>
      <c r="C320" s="69"/>
      <c r="D320" s="70"/>
      <c r="G320" s="57"/>
      <c r="H320" s="57"/>
    </row>
    <row r="321" spans="1:8" x14ac:dyDescent="0.25">
      <c r="A321" s="33">
        <v>58</v>
      </c>
      <c r="C321" s="69"/>
      <c r="D321" s="70"/>
      <c r="G321" s="57"/>
      <c r="H321" s="57"/>
    </row>
    <row r="322" spans="1:8" x14ac:dyDescent="0.25">
      <c r="A322" s="33">
        <v>59</v>
      </c>
      <c r="C322" s="69"/>
      <c r="D322" s="70"/>
      <c r="G322" s="57"/>
      <c r="H322" s="57"/>
    </row>
    <row r="323" spans="1:8" x14ac:dyDescent="0.25">
      <c r="A323" s="33">
        <v>60</v>
      </c>
      <c r="C323" s="69"/>
      <c r="D323" s="70"/>
      <c r="G323" s="57"/>
      <c r="H323" s="57"/>
    </row>
    <row r="324" spans="1:8" x14ac:dyDescent="0.25">
      <c r="A324" s="33">
        <v>61</v>
      </c>
      <c r="C324" s="69"/>
      <c r="D324" s="70"/>
      <c r="G324" s="57"/>
      <c r="H324" s="57"/>
    </row>
    <row r="325" spans="1:8" x14ac:dyDescent="0.25">
      <c r="A325" s="33">
        <v>62</v>
      </c>
      <c r="C325" s="69"/>
      <c r="D325" s="70"/>
      <c r="G325" s="57"/>
      <c r="H325" s="57"/>
    </row>
    <row r="326" spans="1:8" x14ac:dyDescent="0.25">
      <c r="A326" s="33">
        <v>63</v>
      </c>
      <c r="C326" s="69"/>
      <c r="D326" s="70"/>
      <c r="G326" s="57"/>
      <c r="H326" s="57"/>
    </row>
    <row r="327" spans="1:8" x14ac:dyDescent="0.25">
      <c r="A327" s="33">
        <v>64</v>
      </c>
      <c r="C327" s="69"/>
      <c r="D327" s="70"/>
      <c r="G327" s="57"/>
      <c r="H327" s="57"/>
    </row>
    <row r="328" spans="1:8" x14ac:dyDescent="0.25">
      <c r="A328" s="33">
        <v>65</v>
      </c>
      <c r="C328" s="69"/>
      <c r="D328" s="70"/>
      <c r="G328" s="57"/>
      <c r="H328" s="57"/>
    </row>
    <row r="329" spans="1:8" x14ac:dyDescent="0.25">
      <c r="A329" s="33">
        <v>66</v>
      </c>
      <c r="C329" s="69"/>
      <c r="D329" s="70"/>
      <c r="G329" s="57"/>
      <c r="H329" s="57"/>
    </row>
    <row r="330" spans="1:8" x14ac:dyDescent="0.25">
      <c r="A330" s="33">
        <v>67</v>
      </c>
      <c r="C330" s="69"/>
      <c r="D330" s="70"/>
      <c r="G330" s="57"/>
      <c r="H330" s="57"/>
    </row>
    <row r="331" spans="1:8" x14ac:dyDescent="0.25">
      <c r="A331" s="33">
        <v>68</v>
      </c>
      <c r="C331" s="69"/>
      <c r="D331" s="70"/>
      <c r="G331" s="57"/>
      <c r="H331" s="57"/>
    </row>
    <row r="332" spans="1:8" x14ac:dyDescent="0.25">
      <c r="A332" s="33">
        <v>69</v>
      </c>
      <c r="C332" s="69"/>
      <c r="D332" s="70"/>
      <c r="G332" s="57"/>
      <c r="H332" s="57"/>
    </row>
    <row r="333" spans="1:8" x14ac:dyDescent="0.25">
      <c r="A333" s="33">
        <v>70</v>
      </c>
      <c r="C333" s="69"/>
      <c r="D333" s="70"/>
      <c r="G333" s="57"/>
      <c r="H333" s="57"/>
    </row>
    <row r="334" spans="1:8" x14ac:dyDescent="0.25">
      <c r="A334" s="33">
        <v>71</v>
      </c>
      <c r="C334" s="69"/>
      <c r="D334" s="70"/>
      <c r="G334" s="57"/>
      <c r="H334" s="57"/>
    </row>
    <row r="335" spans="1:8" x14ac:dyDescent="0.25">
      <c r="A335" s="33">
        <v>72</v>
      </c>
      <c r="C335" s="69"/>
      <c r="D335" s="70"/>
      <c r="G335" s="57"/>
      <c r="H335" s="57"/>
    </row>
    <row r="336" spans="1:8" x14ac:dyDescent="0.25">
      <c r="A336" s="33">
        <v>73</v>
      </c>
      <c r="C336" s="69"/>
      <c r="D336" s="70"/>
      <c r="G336" s="57"/>
      <c r="H336" s="57"/>
    </row>
    <row r="337" spans="1:8" x14ac:dyDescent="0.25">
      <c r="A337" s="33">
        <v>74</v>
      </c>
      <c r="C337" s="69"/>
      <c r="D337" s="70"/>
      <c r="G337" s="57"/>
      <c r="H337" s="57"/>
    </row>
    <row r="338" spans="1:8" x14ac:dyDescent="0.25">
      <c r="A338" s="33">
        <v>75</v>
      </c>
      <c r="C338" s="69"/>
      <c r="D338" s="70"/>
      <c r="G338" s="57"/>
      <c r="H338" s="57"/>
    </row>
    <row r="339" spans="1:8" x14ac:dyDescent="0.25">
      <c r="A339" s="33">
        <v>76</v>
      </c>
      <c r="C339" s="69"/>
      <c r="D339" s="70"/>
      <c r="G339" s="57"/>
      <c r="H339" s="57"/>
    </row>
    <row r="340" spans="1:8" x14ac:dyDescent="0.25">
      <c r="A340" s="33">
        <v>77</v>
      </c>
      <c r="C340" s="69"/>
      <c r="D340" s="70"/>
      <c r="G340" s="57"/>
      <c r="H340" s="57"/>
    </row>
    <row r="341" spans="1:8" x14ac:dyDescent="0.25">
      <c r="A341" s="33">
        <v>78</v>
      </c>
      <c r="C341" s="69"/>
      <c r="D341" s="70"/>
      <c r="G341" s="57"/>
      <c r="H341" s="57"/>
    </row>
    <row r="342" spans="1:8" x14ac:dyDescent="0.25">
      <c r="A342" s="33">
        <v>79</v>
      </c>
      <c r="C342" s="69"/>
      <c r="D342" s="70"/>
      <c r="G342" s="57"/>
      <c r="H342" s="57"/>
    </row>
    <row r="343" spans="1:8" x14ac:dyDescent="0.25">
      <c r="A343" s="33">
        <v>80</v>
      </c>
      <c r="C343" s="69"/>
      <c r="D343" s="70"/>
      <c r="G343" s="57"/>
      <c r="H343" s="57"/>
    </row>
    <row r="344" spans="1:8" x14ac:dyDescent="0.25">
      <c r="A344" s="33">
        <v>81</v>
      </c>
      <c r="C344" s="69"/>
      <c r="D344" s="70"/>
      <c r="G344" s="57"/>
      <c r="H344" s="57"/>
    </row>
    <row r="345" spans="1:8" x14ac:dyDescent="0.25">
      <c r="A345" s="33">
        <v>82</v>
      </c>
      <c r="C345" s="69"/>
      <c r="D345" s="70"/>
      <c r="G345" s="57"/>
      <c r="H345" s="57"/>
    </row>
    <row r="346" spans="1:8" x14ac:dyDescent="0.25">
      <c r="A346" s="33">
        <v>83</v>
      </c>
      <c r="C346" s="69"/>
      <c r="D346" s="70"/>
      <c r="G346" s="57"/>
      <c r="H346" s="57"/>
    </row>
    <row r="347" spans="1:8" x14ac:dyDescent="0.25">
      <c r="A347" s="33">
        <v>84</v>
      </c>
      <c r="C347" s="69"/>
      <c r="D347" s="70"/>
      <c r="G347" s="57"/>
      <c r="H347" s="57"/>
    </row>
    <row r="348" spans="1:8" x14ac:dyDescent="0.25">
      <c r="A348" s="33">
        <v>85</v>
      </c>
      <c r="C348" s="69"/>
      <c r="D348" s="70"/>
      <c r="G348" s="57"/>
      <c r="H348" s="57"/>
    </row>
    <row r="349" spans="1:8" x14ac:dyDescent="0.25">
      <c r="A349" s="33">
        <v>86</v>
      </c>
      <c r="C349" s="69"/>
      <c r="D349" s="70"/>
      <c r="G349" s="57"/>
      <c r="H349" s="57"/>
    </row>
    <row r="350" spans="1:8" x14ac:dyDescent="0.25">
      <c r="A350" s="33">
        <v>87</v>
      </c>
      <c r="C350" s="69"/>
      <c r="D350" s="70"/>
      <c r="G350" s="57"/>
      <c r="H350" s="57"/>
    </row>
    <row r="351" spans="1:8" x14ac:dyDescent="0.25">
      <c r="A351" s="33">
        <v>88</v>
      </c>
      <c r="C351" s="69"/>
      <c r="D351" s="70"/>
      <c r="G351" s="57"/>
      <c r="H351" s="57"/>
    </row>
    <row r="352" spans="1:8" x14ac:dyDescent="0.25">
      <c r="A352" s="33">
        <v>89</v>
      </c>
      <c r="C352" s="69"/>
      <c r="D352" s="70"/>
      <c r="G352" s="57"/>
      <c r="H352" s="57"/>
    </row>
    <row r="353" spans="1:8" x14ac:dyDescent="0.25">
      <c r="A353" s="33">
        <v>90</v>
      </c>
      <c r="C353" s="69"/>
      <c r="D353" s="70"/>
      <c r="G353" s="57"/>
      <c r="H353" s="57"/>
    </row>
    <row r="354" spans="1:8" x14ac:dyDescent="0.25">
      <c r="A354" s="33">
        <v>91</v>
      </c>
      <c r="C354" s="69"/>
      <c r="D354" s="70"/>
      <c r="G354" s="57"/>
      <c r="H354" s="57"/>
    </row>
    <row r="355" spans="1:8" x14ac:dyDescent="0.25">
      <c r="A355" s="33">
        <v>92</v>
      </c>
      <c r="C355" s="69"/>
      <c r="D355" s="70"/>
      <c r="G355" s="57"/>
      <c r="H355" s="57"/>
    </row>
    <row r="356" spans="1:8" x14ac:dyDescent="0.25">
      <c r="A356" s="33">
        <v>93</v>
      </c>
      <c r="C356" s="69"/>
      <c r="D356" s="70"/>
      <c r="G356" s="57"/>
      <c r="H356" s="57"/>
    </row>
    <row r="357" spans="1:8" x14ac:dyDescent="0.25">
      <c r="A357" s="33">
        <v>94</v>
      </c>
      <c r="C357" s="69"/>
      <c r="D357" s="70"/>
      <c r="G357" s="57"/>
      <c r="H357" s="57"/>
    </row>
    <row r="358" spans="1:8" x14ac:dyDescent="0.25">
      <c r="A358" s="33">
        <v>95</v>
      </c>
      <c r="C358" s="69"/>
      <c r="D358" s="70"/>
      <c r="G358" s="57"/>
      <c r="H358" s="57"/>
    </row>
    <row r="359" spans="1:8" x14ac:dyDescent="0.25">
      <c r="A359" s="33">
        <v>96</v>
      </c>
      <c r="C359" s="69"/>
      <c r="D359" s="70"/>
      <c r="G359" s="57"/>
      <c r="H359" s="57"/>
    </row>
    <row r="360" spans="1:8" x14ac:dyDescent="0.25">
      <c r="A360" s="33">
        <v>97</v>
      </c>
      <c r="C360" s="69"/>
      <c r="D360" s="70"/>
      <c r="G360" s="57"/>
      <c r="H360" s="57"/>
    </row>
    <row r="361" spans="1:8" x14ac:dyDescent="0.25">
      <c r="A361" s="33">
        <v>98</v>
      </c>
      <c r="C361" s="69"/>
      <c r="D361" s="70"/>
      <c r="G361" s="57"/>
      <c r="H361" s="57"/>
    </row>
    <row r="362" spans="1:8" x14ac:dyDescent="0.25">
      <c r="A362" s="33">
        <v>99</v>
      </c>
      <c r="C362" s="69"/>
      <c r="D362" s="70"/>
      <c r="G362" s="57"/>
      <c r="H362" s="57"/>
    </row>
    <row r="363" spans="1:8" x14ac:dyDescent="0.25">
      <c r="A363" s="33">
        <v>100</v>
      </c>
      <c r="C363" s="69"/>
      <c r="D363" s="70"/>
      <c r="G363" s="57"/>
      <c r="H363" s="57"/>
    </row>
    <row r="364" spans="1:8" x14ac:dyDescent="0.25">
      <c r="A364" s="33">
        <v>101</v>
      </c>
      <c r="C364" s="69"/>
      <c r="D364" s="70"/>
      <c r="G364" s="57"/>
      <c r="H364" s="57"/>
    </row>
    <row r="365" spans="1:8" x14ac:dyDescent="0.25">
      <c r="A365" s="33">
        <v>102</v>
      </c>
      <c r="C365" s="69"/>
      <c r="D365" s="70"/>
      <c r="G365" s="57"/>
      <c r="H365" s="57"/>
    </row>
    <row r="366" spans="1:8" x14ac:dyDescent="0.25">
      <c r="A366" s="33">
        <v>103</v>
      </c>
      <c r="C366" s="69"/>
      <c r="D366" s="70"/>
      <c r="G366" s="57"/>
      <c r="H366" s="57"/>
    </row>
    <row r="367" spans="1:8" x14ac:dyDescent="0.25">
      <c r="A367" s="33">
        <v>104</v>
      </c>
      <c r="C367" s="69"/>
      <c r="D367" s="70"/>
      <c r="G367" s="57"/>
      <c r="H367" s="57"/>
    </row>
    <row r="368" spans="1:8" x14ac:dyDescent="0.25">
      <c r="A368" s="33">
        <v>105</v>
      </c>
      <c r="C368" s="69"/>
      <c r="D368" s="70"/>
      <c r="G368" s="57"/>
      <c r="H368" s="57"/>
    </row>
    <row r="369" spans="1:8" x14ac:dyDescent="0.25">
      <c r="A369" s="33">
        <v>106</v>
      </c>
      <c r="C369" s="69"/>
      <c r="D369" s="70"/>
      <c r="G369" s="57"/>
      <c r="H369" s="57"/>
    </row>
    <row r="370" spans="1:8" x14ac:dyDescent="0.25">
      <c r="A370" s="33">
        <v>107</v>
      </c>
      <c r="C370" s="69"/>
      <c r="D370" s="70"/>
      <c r="G370" s="57"/>
      <c r="H370" s="57"/>
    </row>
    <row r="371" spans="1:8" x14ac:dyDescent="0.25">
      <c r="A371" s="33">
        <v>108</v>
      </c>
      <c r="C371" s="69"/>
      <c r="D371" s="70"/>
      <c r="G371" s="57"/>
      <c r="H371" s="57"/>
    </row>
    <row r="372" spans="1:8" x14ac:dyDescent="0.25">
      <c r="A372" s="33">
        <v>109</v>
      </c>
      <c r="C372" s="69"/>
      <c r="D372" s="70"/>
      <c r="G372" s="57"/>
      <c r="H372" s="57"/>
    </row>
    <row r="373" spans="1:8" x14ac:dyDescent="0.25">
      <c r="A373" s="33">
        <v>110</v>
      </c>
      <c r="C373" s="69"/>
      <c r="D373" s="70"/>
      <c r="G373" s="57"/>
      <c r="H373" s="57"/>
    </row>
    <row r="374" spans="1:8" x14ac:dyDescent="0.25">
      <c r="A374" s="33">
        <v>111</v>
      </c>
      <c r="C374" s="69"/>
      <c r="D374" s="70"/>
      <c r="G374" s="57"/>
      <c r="H374" s="57"/>
    </row>
    <row r="375" spans="1:8" x14ac:dyDescent="0.25">
      <c r="A375" s="33">
        <v>112</v>
      </c>
      <c r="C375" s="69"/>
      <c r="D375" s="70"/>
      <c r="G375" s="57"/>
      <c r="H375" s="57"/>
    </row>
    <row r="376" spans="1:8" x14ac:dyDescent="0.25">
      <c r="A376" s="33">
        <v>113</v>
      </c>
      <c r="C376" s="69"/>
      <c r="D376" s="70"/>
      <c r="G376" s="57"/>
      <c r="H376" s="57"/>
    </row>
    <row r="377" spans="1:8" x14ac:dyDescent="0.25">
      <c r="A377" s="33">
        <v>114</v>
      </c>
      <c r="C377" s="69"/>
      <c r="D377" s="70"/>
      <c r="G377" s="57"/>
      <c r="H377" s="57"/>
    </row>
    <row r="378" spans="1:8" x14ac:dyDescent="0.25">
      <c r="A378" s="33">
        <v>115</v>
      </c>
      <c r="C378" s="69"/>
      <c r="D378" s="70"/>
      <c r="G378" s="57"/>
      <c r="H378" s="57"/>
    </row>
    <row r="379" spans="1:8" x14ac:dyDescent="0.25">
      <c r="A379" s="33">
        <v>116</v>
      </c>
      <c r="C379" s="69"/>
      <c r="D379" s="70"/>
      <c r="G379" s="57"/>
      <c r="H379" s="57"/>
    </row>
    <row r="380" spans="1:8" x14ac:dyDescent="0.25">
      <c r="A380" s="33">
        <v>117</v>
      </c>
      <c r="C380" s="69"/>
      <c r="D380" s="70"/>
      <c r="G380" s="57"/>
      <c r="H380" s="57"/>
    </row>
    <row r="381" spans="1:8" x14ac:dyDescent="0.25">
      <c r="A381" s="33">
        <v>118</v>
      </c>
      <c r="C381" s="69"/>
      <c r="D381" s="70"/>
      <c r="G381" s="57"/>
      <c r="H381" s="57"/>
    </row>
    <row r="382" spans="1:8" x14ac:dyDescent="0.25">
      <c r="A382" s="33">
        <v>119</v>
      </c>
      <c r="C382" s="69"/>
      <c r="D382" s="70"/>
      <c r="G382" s="57"/>
      <c r="H382" s="57"/>
    </row>
    <row r="383" spans="1:8" x14ac:dyDescent="0.25">
      <c r="A383" s="33">
        <v>120</v>
      </c>
      <c r="C383" s="69"/>
      <c r="D383" s="70"/>
      <c r="G383" s="57"/>
      <c r="H383" s="57"/>
    </row>
    <row r="384" spans="1:8" x14ac:dyDescent="0.25">
      <c r="A384" s="33">
        <v>121</v>
      </c>
      <c r="C384" s="69"/>
      <c r="D384" s="70"/>
      <c r="G384" s="57"/>
      <c r="H384" s="57"/>
    </row>
    <row r="385" spans="1:8" x14ac:dyDescent="0.25">
      <c r="A385" s="33">
        <v>122</v>
      </c>
      <c r="C385" s="69"/>
      <c r="D385" s="70"/>
      <c r="G385" s="57"/>
      <c r="H385" s="57"/>
    </row>
    <row r="386" spans="1:8" x14ac:dyDescent="0.25">
      <c r="A386" s="33">
        <v>123</v>
      </c>
      <c r="C386" s="69"/>
      <c r="D386" s="70"/>
      <c r="G386" s="57"/>
      <c r="H386" s="57"/>
    </row>
    <row r="387" spans="1:8" x14ac:dyDescent="0.25">
      <c r="A387" s="33">
        <v>124</v>
      </c>
      <c r="C387" s="69"/>
      <c r="D387" s="70"/>
      <c r="G387" s="57"/>
      <c r="H387" s="57"/>
    </row>
    <row r="388" spans="1:8" x14ac:dyDescent="0.25">
      <c r="A388" s="33">
        <v>125</v>
      </c>
      <c r="C388" s="69"/>
      <c r="D388" s="70"/>
      <c r="G388" s="57"/>
      <c r="H388" s="57"/>
    </row>
    <row r="389" spans="1:8" x14ac:dyDescent="0.25">
      <c r="A389" s="33">
        <v>126</v>
      </c>
      <c r="C389" s="69"/>
      <c r="D389" s="70"/>
      <c r="F389" s="12"/>
      <c r="G389" s="57"/>
      <c r="H389" s="57"/>
    </row>
    <row r="390" spans="1:8" x14ac:dyDescent="0.25">
      <c r="A390" s="33">
        <v>127</v>
      </c>
      <c r="C390" s="69"/>
      <c r="D390" s="70"/>
      <c r="F390" s="12"/>
      <c r="G390" s="57"/>
      <c r="H390" s="57"/>
    </row>
    <row r="391" spans="1:8" x14ac:dyDescent="0.25">
      <c r="A391" s="33">
        <v>128</v>
      </c>
      <c r="C391" s="69"/>
      <c r="D391" s="70"/>
      <c r="F391" s="12"/>
      <c r="G391" s="57"/>
      <c r="H391" s="57"/>
    </row>
    <row r="392" spans="1:8" x14ac:dyDescent="0.25">
      <c r="A392" s="33">
        <v>129</v>
      </c>
      <c r="C392" s="69"/>
      <c r="D392" s="70"/>
      <c r="F392" s="12"/>
      <c r="G392" s="57"/>
      <c r="H392" s="57"/>
    </row>
    <row r="393" spans="1:8" x14ac:dyDescent="0.25">
      <c r="A393" s="33">
        <v>130</v>
      </c>
      <c r="C393" s="69"/>
      <c r="D393" s="70"/>
      <c r="F393" s="12"/>
      <c r="G393" s="57"/>
      <c r="H393" s="57"/>
    </row>
    <row r="394" spans="1:8" x14ac:dyDescent="0.25">
      <c r="A394" s="33">
        <v>131</v>
      </c>
      <c r="C394" s="69"/>
      <c r="D394" s="70"/>
      <c r="F394" s="12"/>
      <c r="G394" s="57"/>
      <c r="H394" s="57"/>
    </row>
    <row r="395" spans="1:8" x14ac:dyDescent="0.25">
      <c r="A395" s="33">
        <v>132</v>
      </c>
      <c r="C395" s="69"/>
      <c r="D395" s="70"/>
      <c r="F395" s="12"/>
      <c r="G395" s="57"/>
      <c r="H395" s="57"/>
    </row>
    <row r="396" spans="1:8" x14ac:dyDescent="0.25">
      <c r="A396" s="33">
        <v>133</v>
      </c>
      <c r="C396" s="69"/>
      <c r="D396" s="70"/>
      <c r="F396" s="12"/>
      <c r="G396" s="57"/>
      <c r="H396" s="57"/>
    </row>
    <row r="397" spans="1:8" x14ac:dyDescent="0.25">
      <c r="A397" s="33">
        <v>134</v>
      </c>
      <c r="C397" s="69"/>
      <c r="D397" s="70"/>
      <c r="F397" s="12"/>
      <c r="G397" s="57"/>
      <c r="H397" s="57"/>
    </row>
    <row r="398" spans="1:8" x14ac:dyDescent="0.25">
      <c r="A398" s="33">
        <v>135</v>
      </c>
      <c r="C398" s="69"/>
      <c r="D398" s="70"/>
      <c r="F398" s="12"/>
      <c r="G398" s="57"/>
      <c r="H398" s="57"/>
    </row>
    <row r="399" spans="1:8" x14ac:dyDescent="0.25">
      <c r="A399" s="33">
        <v>136</v>
      </c>
      <c r="C399" s="69"/>
      <c r="D399" s="70"/>
      <c r="F399" s="12"/>
      <c r="G399" s="57"/>
      <c r="H399" s="57"/>
    </row>
    <row r="400" spans="1:8" x14ac:dyDescent="0.25">
      <c r="A400" s="33">
        <v>137</v>
      </c>
      <c r="C400" s="69"/>
      <c r="D400" s="70"/>
      <c r="F400" s="12"/>
      <c r="G400" s="57"/>
      <c r="H400" s="57"/>
    </row>
    <row r="401" spans="1:8" x14ac:dyDescent="0.25">
      <c r="A401" s="33">
        <v>138</v>
      </c>
      <c r="C401" s="69"/>
      <c r="D401" s="70"/>
      <c r="F401" s="12"/>
      <c r="G401" s="57"/>
      <c r="H401" s="57"/>
    </row>
    <row r="402" spans="1:8" x14ac:dyDescent="0.25">
      <c r="A402" s="33">
        <v>139</v>
      </c>
      <c r="C402" s="69"/>
      <c r="D402" s="70"/>
      <c r="F402" s="12"/>
      <c r="G402" s="57"/>
      <c r="H402" s="57"/>
    </row>
    <row r="403" spans="1:8" x14ac:dyDescent="0.25">
      <c r="A403" s="33">
        <v>140</v>
      </c>
      <c r="C403" s="69"/>
      <c r="D403" s="70"/>
      <c r="F403" s="12"/>
      <c r="G403" s="57"/>
      <c r="H403" s="57"/>
    </row>
    <row r="404" spans="1:8" x14ac:dyDescent="0.25">
      <c r="A404" s="33">
        <v>141</v>
      </c>
      <c r="C404" s="69"/>
      <c r="D404" s="70"/>
      <c r="F404" s="12"/>
      <c r="G404" s="57"/>
      <c r="H404" s="57"/>
    </row>
    <row r="405" spans="1:8" x14ac:dyDescent="0.25">
      <c r="A405" s="33">
        <v>142</v>
      </c>
      <c r="C405" s="69"/>
      <c r="D405" s="70"/>
      <c r="F405" s="12"/>
      <c r="G405" s="57"/>
      <c r="H405" s="57"/>
    </row>
    <row r="406" spans="1:8" x14ac:dyDescent="0.25">
      <c r="A406" s="33">
        <v>143</v>
      </c>
      <c r="C406" s="69"/>
      <c r="D406" s="70"/>
      <c r="F406" s="12"/>
      <c r="G406" s="57"/>
      <c r="H406" s="57"/>
    </row>
    <row r="407" spans="1:8" x14ac:dyDescent="0.25">
      <c r="A407" s="33">
        <v>144</v>
      </c>
      <c r="C407" s="69"/>
      <c r="D407" s="70"/>
      <c r="F407" s="12"/>
      <c r="G407" s="57"/>
      <c r="H407" s="57"/>
    </row>
    <row r="408" spans="1:8" x14ac:dyDescent="0.25">
      <c r="A408" s="33">
        <v>145</v>
      </c>
      <c r="C408" s="69"/>
      <c r="D408" s="70"/>
      <c r="F408" s="12"/>
      <c r="G408" s="57"/>
      <c r="H408" s="57"/>
    </row>
    <row r="409" spans="1:8" x14ac:dyDescent="0.25">
      <c r="A409" s="33">
        <v>146</v>
      </c>
      <c r="C409" s="69"/>
      <c r="D409" s="70"/>
      <c r="F409" s="12"/>
      <c r="G409" s="57"/>
      <c r="H409" s="57"/>
    </row>
    <row r="410" spans="1:8" x14ac:dyDescent="0.25">
      <c r="A410" s="33">
        <v>147</v>
      </c>
      <c r="C410" s="69"/>
      <c r="D410" s="70"/>
      <c r="F410" s="12"/>
      <c r="G410" s="57"/>
      <c r="H410" s="57"/>
    </row>
    <row r="411" spans="1:8" x14ac:dyDescent="0.25">
      <c r="A411" s="33">
        <v>148</v>
      </c>
      <c r="C411" s="69"/>
      <c r="D411" s="70"/>
      <c r="G411" s="57"/>
      <c r="H411" s="57"/>
    </row>
    <row r="412" spans="1:8" x14ac:dyDescent="0.25">
      <c r="A412" s="33">
        <v>149</v>
      </c>
      <c r="C412" s="69"/>
      <c r="D412" s="70"/>
      <c r="G412" s="57"/>
      <c r="H412" s="57"/>
    </row>
    <row r="413" spans="1:8" x14ac:dyDescent="0.25">
      <c r="A413" s="33">
        <v>150</v>
      </c>
      <c r="C413" s="69"/>
      <c r="D413" s="70"/>
      <c r="G413" s="57"/>
      <c r="H413" s="57"/>
    </row>
    <row r="414" spans="1:8" x14ac:dyDescent="0.25">
      <c r="A414" s="33">
        <v>151</v>
      </c>
      <c r="C414" s="69"/>
      <c r="D414" s="70"/>
      <c r="G414" s="57"/>
      <c r="H414" s="57"/>
    </row>
    <row r="415" spans="1:8" x14ac:dyDescent="0.25">
      <c r="A415" s="33">
        <v>152</v>
      </c>
      <c r="C415" s="69"/>
      <c r="D415" s="70"/>
      <c r="G415" s="57"/>
      <c r="H415" s="57"/>
    </row>
    <row r="416" spans="1:8" x14ac:dyDescent="0.25">
      <c r="A416" s="33">
        <v>153</v>
      </c>
      <c r="C416" s="69"/>
      <c r="D416" s="70"/>
      <c r="G416" s="57"/>
      <c r="H416" s="57"/>
    </row>
    <row r="417" spans="1:8" x14ac:dyDescent="0.25">
      <c r="A417" s="33">
        <v>154</v>
      </c>
      <c r="C417" s="69"/>
      <c r="D417" s="70"/>
      <c r="G417" s="57"/>
      <c r="H417" s="57"/>
    </row>
    <row r="418" spans="1:8" x14ac:dyDescent="0.25">
      <c r="A418" s="33">
        <v>155</v>
      </c>
      <c r="C418" s="69"/>
      <c r="D418" s="70"/>
      <c r="G418" s="57"/>
      <c r="H418" s="57"/>
    </row>
    <row r="419" spans="1:8" x14ac:dyDescent="0.25">
      <c r="A419" s="33">
        <v>156</v>
      </c>
      <c r="C419" s="69"/>
      <c r="D419" s="70"/>
      <c r="G419" s="57"/>
      <c r="H419" s="57"/>
    </row>
    <row r="420" spans="1:8" x14ac:dyDescent="0.25">
      <c r="A420" s="33">
        <v>157</v>
      </c>
      <c r="C420" s="69"/>
      <c r="D420" s="70"/>
      <c r="G420" s="57"/>
      <c r="H420" s="57"/>
    </row>
    <row r="421" spans="1:8" x14ac:dyDescent="0.25">
      <c r="A421" s="33">
        <v>158</v>
      </c>
      <c r="C421" s="69"/>
      <c r="D421" s="70"/>
      <c r="G421" s="57"/>
      <c r="H421" s="57"/>
    </row>
    <row r="422" spans="1:8" x14ac:dyDescent="0.25">
      <c r="A422" s="33">
        <v>159</v>
      </c>
      <c r="C422" s="69"/>
      <c r="D422" s="70"/>
      <c r="G422" s="57"/>
      <c r="H422" s="57"/>
    </row>
    <row r="423" spans="1:8" x14ac:dyDescent="0.25">
      <c r="A423" s="33">
        <v>160</v>
      </c>
      <c r="C423" s="69"/>
      <c r="D423" s="70"/>
      <c r="G423" s="57"/>
      <c r="H423" s="57"/>
    </row>
    <row r="424" spans="1:8" x14ac:dyDescent="0.25">
      <c r="A424" s="33">
        <v>161</v>
      </c>
      <c r="C424" s="69"/>
      <c r="D424" s="70"/>
      <c r="G424" s="57"/>
      <c r="H424" s="57"/>
    </row>
    <row r="425" spans="1:8" x14ac:dyDescent="0.25">
      <c r="A425" s="33">
        <v>162</v>
      </c>
      <c r="C425" s="69"/>
      <c r="D425" s="70"/>
      <c r="G425" s="57"/>
      <c r="H425" s="57"/>
    </row>
    <row r="426" spans="1:8" x14ac:dyDescent="0.25">
      <c r="A426" s="33">
        <v>163</v>
      </c>
      <c r="B426" s="41"/>
      <c r="C426" s="69"/>
      <c r="D426" s="72"/>
      <c r="E426" s="41"/>
      <c r="G426" s="57"/>
      <c r="H426" s="57"/>
    </row>
    <row r="427" spans="1:8" x14ac:dyDescent="0.25">
      <c r="A427" s="33">
        <v>164</v>
      </c>
      <c r="C427" s="73"/>
      <c r="D427" s="70"/>
      <c r="G427" s="57"/>
      <c r="H427" s="57"/>
    </row>
    <row r="428" spans="1:8" x14ac:dyDescent="0.25">
      <c r="A428" s="33">
        <v>165</v>
      </c>
      <c r="C428" s="69"/>
      <c r="D428" s="70"/>
      <c r="G428" s="57"/>
      <c r="H428" s="57"/>
    </row>
    <row r="429" spans="1:8" x14ac:dyDescent="0.25">
      <c r="A429" s="33">
        <v>166</v>
      </c>
      <c r="C429" s="69"/>
      <c r="D429" s="70"/>
      <c r="G429" s="57"/>
      <c r="H429" s="57"/>
    </row>
    <row r="430" spans="1:8" x14ac:dyDescent="0.25">
      <c r="A430" s="33">
        <v>167</v>
      </c>
      <c r="C430" s="69"/>
      <c r="D430" s="70"/>
      <c r="G430" s="57"/>
      <c r="H430" s="57"/>
    </row>
    <row r="431" spans="1:8" x14ac:dyDescent="0.25">
      <c r="A431" s="33">
        <v>168</v>
      </c>
      <c r="C431" s="69"/>
      <c r="D431" s="70"/>
      <c r="G431" s="57"/>
      <c r="H431" s="57"/>
    </row>
    <row r="432" spans="1:8" x14ac:dyDescent="0.25">
      <c r="A432" s="33">
        <v>169</v>
      </c>
      <c r="C432" s="69"/>
      <c r="D432" s="70"/>
      <c r="G432" s="57"/>
      <c r="H432" s="57"/>
    </row>
    <row r="433" spans="1:8" x14ac:dyDescent="0.25">
      <c r="A433" s="33">
        <v>170</v>
      </c>
      <c r="C433" s="69"/>
      <c r="D433" s="70"/>
      <c r="G433" s="57"/>
      <c r="H433" s="57"/>
    </row>
    <row r="434" spans="1:8" x14ac:dyDescent="0.25">
      <c r="A434" s="33">
        <v>171</v>
      </c>
      <c r="C434" s="69"/>
      <c r="D434" s="70"/>
      <c r="G434" s="57"/>
      <c r="H434" s="57"/>
    </row>
    <row r="435" spans="1:8" x14ac:dyDescent="0.25">
      <c r="A435" s="33">
        <v>172</v>
      </c>
      <c r="C435" s="69"/>
      <c r="D435" s="70"/>
      <c r="G435" s="57"/>
      <c r="H435" s="57"/>
    </row>
    <row r="436" spans="1:8" x14ac:dyDescent="0.25">
      <c r="A436" s="33">
        <v>173</v>
      </c>
      <c r="C436" s="69"/>
      <c r="D436" s="70"/>
      <c r="G436" s="57"/>
      <c r="H436" s="57"/>
    </row>
    <row r="437" spans="1:8" x14ac:dyDescent="0.25">
      <c r="A437" s="33">
        <v>174</v>
      </c>
      <c r="C437" s="69"/>
      <c r="D437" s="70"/>
      <c r="G437" s="57"/>
      <c r="H437" s="57"/>
    </row>
    <row r="438" spans="1:8" x14ac:dyDescent="0.25">
      <c r="A438" s="33">
        <v>175</v>
      </c>
      <c r="C438" s="69"/>
      <c r="D438" s="70"/>
      <c r="G438" s="57"/>
      <c r="H438" s="57"/>
    </row>
    <row r="439" spans="1:8" x14ac:dyDescent="0.25">
      <c r="A439" s="33">
        <v>176</v>
      </c>
      <c r="C439" s="69"/>
      <c r="D439" s="70"/>
      <c r="G439" s="57"/>
      <c r="H439" s="57"/>
    </row>
    <row r="440" spans="1:8" x14ac:dyDescent="0.25">
      <c r="A440" s="33">
        <v>177</v>
      </c>
      <c r="C440" s="69"/>
      <c r="D440" s="70"/>
      <c r="G440" s="57"/>
      <c r="H440" s="57"/>
    </row>
    <row r="441" spans="1:8" x14ac:dyDescent="0.25">
      <c r="A441" s="33">
        <v>178</v>
      </c>
      <c r="C441" s="69"/>
      <c r="D441" s="70"/>
      <c r="G441" s="57"/>
      <c r="H441" s="57"/>
    </row>
    <row r="442" spans="1:8" x14ac:dyDescent="0.25">
      <c r="A442" s="33">
        <v>179</v>
      </c>
      <c r="C442" s="69"/>
      <c r="D442" s="70"/>
      <c r="G442" s="57"/>
      <c r="H442" s="57"/>
    </row>
    <row r="443" spans="1:8" x14ac:dyDescent="0.25">
      <c r="A443" s="33">
        <v>180</v>
      </c>
      <c r="C443" s="69"/>
      <c r="D443" s="70"/>
      <c r="G443" s="57"/>
      <c r="H443" s="57"/>
    </row>
    <row r="444" spans="1:8" x14ac:dyDescent="0.25">
      <c r="A444" s="33">
        <v>181</v>
      </c>
      <c r="C444" s="69"/>
      <c r="D444" s="70"/>
      <c r="G444" s="57"/>
      <c r="H444" s="57"/>
    </row>
    <row r="445" spans="1:8" x14ac:dyDescent="0.25">
      <c r="A445" s="33">
        <v>182</v>
      </c>
      <c r="C445" s="69"/>
      <c r="D445" s="70"/>
      <c r="G445" s="57"/>
      <c r="H445" s="57"/>
    </row>
    <row r="446" spans="1:8" x14ac:dyDescent="0.25">
      <c r="A446" s="33">
        <v>183</v>
      </c>
      <c r="C446" s="69"/>
      <c r="D446" s="70"/>
      <c r="G446" s="57"/>
      <c r="H446" s="57"/>
    </row>
    <row r="447" spans="1:8" x14ac:dyDescent="0.25">
      <c r="A447" s="33">
        <v>184</v>
      </c>
      <c r="C447" s="69"/>
      <c r="D447" s="70"/>
      <c r="G447" s="57"/>
      <c r="H447" s="57"/>
    </row>
    <row r="448" spans="1:8" x14ac:dyDescent="0.25">
      <c r="A448" s="33">
        <v>185</v>
      </c>
      <c r="C448" s="69"/>
      <c r="D448" s="70"/>
      <c r="G448" s="57"/>
      <c r="H448" s="57"/>
    </row>
    <row r="449" spans="1:8" x14ac:dyDescent="0.25">
      <c r="A449" s="33">
        <v>186</v>
      </c>
      <c r="C449" s="69"/>
      <c r="D449" s="70"/>
      <c r="G449" s="57"/>
      <c r="H449" s="57"/>
    </row>
    <row r="450" spans="1:8" x14ac:dyDescent="0.25">
      <c r="A450" s="33">
        <v>187</v>
      </c>
      <c r="C450" s="69"/>
      <c r="D450" s="70"/>
      <c r="G450" s="57"/>
      <c r="H450" s="57"/>
    </row>
    <row r="451" spans="1:8" x14ac:dyDescent="0.25">
      <c r="A451" s="33">
        <v>188</v>
      </c>
      <c r="C451" s="69"/>
      <c r="D451" s="70"/>
      <c r="G451" s="57"/>
      <c r="H451" s="57"/>
    </row>
    <row r="452" spans="1:8" x14ac:dyDescent="0.25">
      <c r="A452" s="33">
        <v>189</v>
      </c>
      <c r="C452" s="69"/>
      <c r="D452" s="70"/>
      <c r="G452" s="57"/>
      <c r="H452" s="57"/>
    </row>
    <row r="453" spans="1:8" x14ac:dyDescent="0.25">
      <c r="A453" s="33">
        <v>190</v>
      </c>
      <c r="C453" s="69"/>
      <c r="D453" s="70"/>
      <c r="G453" s="57"/>
      <c r="H453" s="57"/>
    </row>
    <row r="454" spans="1:8" x14ac:dyDescent="0.25">
      <c r="A454" s="33">
        <v>191</v>
      </c>
      <c r="C454" s="69"/>
      <c r="D454" s="70"/>
      <c r="G454" s="57"/>
      <c r="H454" s="57"/>
    </row>
    <row r="455" spans="1:8" x14ac:dyDescent="0.25">
      <c r="A455" s="33">
        <v>192</v>
      </c>
      <c r="C455" s="69"/>
      <c r="D455" s="70"/>
      <c r="G455" s="57"/>
      <c r="H455" s="57"/>
    </row>
    <row r="456" spans="1:8" x14ac:dyDescent="0.25">
      <c r="A456" s="33">
        <v>193</v>
      </c>
      <c r="C456" s="69"/>
      <c r="D456" s="70"/>
      <c r="G456" s="57"/>
      <c r="H456" s="57"/>
    </row>
    <row r="457" spans="1:8" x14ac:dyDescent="0.25">
      <c r="A457" s="33">
        <v>194</v>
      </c>
      <c r="C457" s="69"/>
      <c r="D457" s="70"/>
      <c r="G457" s="57"/>
      <c r="H457" s="57"/>
    </row>
    <row r="458" spans="1:8" x14ac:dyDescent="0.25">
      <c r="A458" s="33">
        <v>195</v>
      </c>
      <c r="C458" s="69"/>
      <c r="D458" s="70"/>
      <c r="G458" s="57"/>
      <c r="H458" s="57"/>
    </row>
    <row r="459" spans="1:8" x14ac:dyDescent="0.25">
      <c r="A459" s="33">
        <v>196</v>
      </c>
      <c r="C459" s="69"/>
      <c r="D459" s="70"/>
      <c r="G459" s="57"/>
      <c r="H459" s="57"/>
    </row>
    <row r="460" spans="1:8" x14ac:dyDescent="0.25">
      <c r="A460" s="33">
        <v>197</v>
      </c>
      <c r="C460" s="69"/>
      <c r="D460" s="70"/>
      <c r="G460" s="57"/>
      <c r="H460" s="57"/>
    </row>
    <row r="461" spans="1:8" x14ac:dyDescent="0.25">
      <c r="A461" s="33">
        <v>198</v>
      </c>
      <c r="C461" s="69"/>
      <c r="D461" s="70"/>
      <c r="G461" s="57"/>
      <c r="H461" s="57"/>
    </row>
    <row r="462" spans="1:8" x14ac:dyDescent="0.25">
      <c r="A462" s="33">
        <v>199</v>
      </c>
      <c r="C462" s="69"/>
      <c r="D462" s="70"/>
      <c r="G462" s="57"/>
      <c r="H462" s="57"/>
    </row>
    <row r="463" spans="1:8" x14ac:dyDescent="0.25">
      <c r="A463" s="33">
        <v>200</v>
      </c>
      <c r="C463" s="69"/>
      <c r="D463" s="70"/>
      <c r="G463" s="57"/>
      <c r="H463" s="57"/>
    </row>
    <row r="464" spans="1:8" x14ac:dyDescent="0.25">
      <c r="A464" s="33">
        <v>201</v>
      </c>
      <c r="C464" s="69"/>
      <c r="D464" s="70"/>
      <c r="G464" s="57"/>
      <c r="H464" s="57"/>
    </row>
    <row r="465" spans="1:8" x14ac:dyDescent="0.25">
      <c r="A465" s="33">
        <v>202</v>
      </c>
      <c r="C465" s="69"/>
      <c r="D465" s="70"/>
      <c r="G465" s="57"/>
      <c r="H465" s="57"/>
    </row>
    <row r="466" spans="1:8" x14ac:dyDescent="0.25">
      <c r="A466" s="33">
        <v>203</v>
      </c>
      <c r="C466" s="69"/>
      <c r="D466" s="70"/>
      <c r="G466" s="57"/>
      <c r="H466" s="57"/>
    </row>
    <row r="467" spans="1:8" x14ac:dyDescent="0.25">
      <c r="A467" s="33">
        <v>204</v>
      </c>
      <c r="C467" s="69"/>
      <c r="D467" s="70"/>
      <c r="G467" s="57"/>
      <c r="H467" s="57"/>
    </row>
    <row r="468" spans="1:8" x14ac:dyDescent="0.25">
      <c r="A468" s="40">
        <v>205</v>
      </c>
      <c r="B468" s="36"/>
      <c r="C468" s="74"/>
      <c r="D468" s="75"/>
      <c r="G468" s="57"/>
      <c r="H468" s="57"/>
    </row>
    <row r="469" spans="1:8" x14ac:dyDescent="0.25">
      <c r="G469" s="57"/>
      <c r="H469" s="57"/>
    </row>
    <row r="470" spans="1:8" x14ac:dyDescent="0.25">
      <c r="G470" s="57"/>
      <c r="H470" s="57"/>
    </row>
    <row r="471" spans="1:8" x14ac:dyDescent="0.25">
      <c r="G471" s="57"/>
      <c r="H471" s="57"/>
    </row>
    <row r="472" spans="1:8" x14ac:dyDescent="0.25">
      <c r="G472" s="57"/>
      <c r="H472" s="57"/>
    </row>
    <row r="473" spans="1:8" x14ac:dyDescent="0.25">
      <c r="G473" s="57"/>
      <c r="H473" s="57"/>
    </row>
    <row r="474" spans="1:8" x14ac:dyDescent="0.25">
      <c r="G474" s="57"/>
      <c r="H474" s="57"/>
    </row>
    <row r="475" spans="1:8" x14ac:dyDescent="0.25">
      <c r="G475" s="57"/>
      <c r="H475" s="57"/>
    </row>
    <row r="476" spans="1:8" x14ac:dyDescent="0.25">
      <c r="G476" s="57"/>
      <c r="H476" s="57"/>
    </row>
    <row r="477" spans="1:8" x14ac:dyDescent="0.25">
      <c r="G477" s="57"/>
      <c r="H477" s="57"/>
    </row>
    <row r="478" spans="1:8" x14ac:dyDescent="0.25">
      <c r="G478" s="57"/>
      <c r="H478" s="57"/>
    </row>
    <row r="479" spans="1:8" x14ac:dyDescent="0.25">
      <c r="G479" s="57"/>
      <c r="H479" s="57"/>
    </row>
    <row r="480" spans="1:8" x14ac:dyDescent="0.25">
      <c r="G480" s="57"/>
      <c r="H480" s="57"/>
    </row>
    <row r="481" spans="7:8" x14ac:dyDescent="0.25">
      <c r="G481" s="57"/>
      <c r="H481" s="57"/>
    </row>
    <row r="482" spans="7:8" x14ac:dyDescent="0.25">
      <c r="G482" s="57"/>
      <c r="H482" s="57"/>
    </row>
    <row r="483" spans="7:8" x14ac:dyDescent="0.25">
      <c r="G483" s="57"/>
      <c r="H483" s="57"/>
    </row>
    <row r="484" spans="7:8" x14ac:dyDescent="0.25">
      <c r="G484" s="57"/>
      <c r="H484" s="57"/>
    </row>
    <row r="485" spans="7:8" x14ac:dyDescent="0.25">
      <c r="G485" s="57"/>
      <c r="H485" s="57"/>
    </row>
    <row r="486" spans="7:8" x14ac:dyDescent="0.25">
      <c r="G486" s="57"/>
      <c r="H486" s="57"/>
    </row>
    <row r="487" spans="7:8" x14ac:dyDescent="0.25">
      <c r="G487" s="57"/>
      <c r="H487" s="57"/>
    </row>
    <row r="488" spans="7:8" x14ac:dyDescent="0.25">
      <c r="G488" s="57"/>
      <c r="H488" s="57"/>
    </row>
    <row r="489" spans="7:8" x14ac:dyDescent="0.25">
      <c r="G489" s="57"/>
      <c r="H489" s="57"/>
    </row>
    <row r="490" spans="7:8" x14ac:dyDescent="0.25">
      <c r="G490" s="57"/>
      <c r="H490" s="57"/>
    </row>
    <row r="491" spans="7:8" x14ac:dyDescent="0.25">
      <c r="G491" s="57"/>
      <c r="H491" s="57"/>
    </row>
    <row r="492" spans="7:8" x14ac:dyDescent="0.25">
      <c r="G492" s="57"/>
      <c r="H492" s="57"/>
    </row>
    <row r="493" spans="7:8" x14ac:dyDescent="0.25">
      <c r="G493" s="57"/>
      <c r="H493" s="57"/>
    </row>
    <row r="494" spans="7:8" x14ac:dyDescent="0.25">
      <c r="G494" s="57"/>
      <c r="H494" s="57"/>
    </row>
    <row r="495" spans="7:8" x14ac:dyDescent="0.25">
      <c r="G495" s="57"/>
      <c r="H495" s="57"/>
    </row>
    <row r="496" spans="7:8" x14ac:dyDescent="0.25">
      <c r="G496" s="57"/>
      <c r="H496" s="57"/>
    </row>
    <row r="497" spans="7:8" x14ac:dyDescent="0.25">
      <c r="G497" s="57"/>
      <c r="H497" s="57"/>
    </row>
    <row r="498" spans="7:8" x14ac:dyDescent="0.25">
      <c r="G498" s="57"/>
      <c r="H498" s="57"/>
    </row>
    <row r="499" spans="7:8" x14ac:dyDescent="0.25">
      <c r="G499" s="57"/>
      <c r="H499" s="57"/>
    </row>
    <row r="500" spans="7:8" x14ac:dyDescent="0.25">
      <c r="G500" s="57"/>
      <c r="H500" s="57"/>
    </row>
    <row r="501" spans="7:8" x14ac:dyDescent="0.25">
      <c r="G501" s="57"/>
      <c r="H501" s="57"/>
    </row>
    <row r="502" spans="7:8" x14ac:dyDescent="0.25">
      <c r="G502" s="57"/>
      <c r="H502" s="57"/>
    </row>
    <row r="503" spans="7:8" x14ac:dyDescent="0.25">
      <c r="G503" s="57"/>
      <c r="H503" s="57"/>
    </row>
    <row r="504" spans="7:8" x14ac:dyDescent="0.25">
      <c r="G504" s="57"/>
      <c r="H504" s="57"/>
    </row>
    <row r="505" spans="7:8" x14ac:dyDescent="0.25">
      <c r="G505" s="57"/>
    </row>
    <row r="506" spans="7:8" x14ac:dyDescent="0.25">
      <c r="G506" s="57"/>
    </row>
    <row r="507" spans="7:8" x14ac:dyDescent="0.25">
      <c r="G507" s="57"/>
    </row>
    <row r="508" spans="7:8" x14ac:dyDescent="0.25">
      <c r="G508" s="57"/>
    </row>
    <row r="509" spans="7:8" x14ac:dyDescent="0.25">
      <c r="G509" s="57"/>
    </row>
    <row r="510" spans="7:8" x14ac:dyDescent="0.25">
      <c r="G510" s="57"/>
    </row>
    <row r="511" spans="7:8" x14ac:dyDescent="0.25">
      <c r="G511" s="57"/>
    </row>
    <row r="512" spans="7:8" x14ac:dyDescent="0.25">
      <c r="G512" s="57"/>
    </row>
    <row r="513" spans="7:7" x14ac:dyDescent="0.25">
      <c r="G513" s="57"/>
    </row>
    <row r="514" spans="7:7" x14ac:dyDescent="0.25">
      <c r="G514" s="57"/>
    </row>
    <row r="515" spans="7:7" x14ac:dyDescent="0.25">
      <c r="G515" s="57"/>
    </row>
    <row r="516" spans="7:7" x14ac:dyDescent="0.25">
      <c r="G516" s="57"/>
    </row>
    <row r="517" spans="7:7" x14ac:dyDescent="0.25">
      <c r="G517" s="57"/>
    </row>
    <row r="518" spans="7:7" x14ac:dyDescent="0.25">
      <c r="G518" s="57"/>
    </row>
    <row r="519" spans="7:7" x14ac:dyDescent="0.25">
      <c r="G519" s="57"/>
    </row>
    <row r="520" spans="7:7" x14ac:dyDescent="0.25">
      <c r="G520" s="57"/>
    </row>
    <row r="521" spans="7:7" x14ac:dyDescent="0.25">
      <c r="G521" s="57"/>
    </row>
    <row r="522" spans="7:7" x14ac:dyDescent="0.25">
      <c r="G522" s="57"/>
    </row>
    <row r="523" spans="7:7" x14ac:dyDescent="0.25">
      <c r="G523" s="57"/>
    </row>
    <row r="524" spans="7:7" x14ac:dyDescent="0.25">
      <c r="G524" s="57"/>
    </row>
    <row r="525" spans="7:7" x14ac:dyDescent="0.25">
      <c r="G525" s="57"/>
    </row>
    <row r="526" spans="7:7" x14ac:dyDescent="0.25">
      <c r="G526" s="57"/>
    </row>
    <row r="527" spans="7:7" x14ac:dyDescent="0.25">
      <c r="G527" s="57"/>
    </row>
    <row r="528" spans="7:7" x14ac:dyDescent="0.25">
      <c r="G528" s="57"/>
    </row>
    <row r="529" spans="7:7" x14ac:dyDescent="0.25">
      <c r="G529" s="57"/>
    </row>
    <row r="530" spans="7:7" x14ac:dyDescent="0.25">
      <c r="G530" s="57"/>
    </row>
    <row r="531" spans="7:7" x14ac:dyDescent="0.25">
      <c r="G531" s="57"/>
    </row>
    <row r="532" spans="7:7" x14ac:dyDescent="0.25">
      <c r="G532" s="57"/>
    </row>
    <row r="533" spans="7:7" x14ac:dyDescent="0.25">
      <c r="G533" s="57"/>
    </row>
    <row r="534" spans="7:7" x14ac:dyDescent="0.25">
      <c r="G534" s="57"/>
    </row>
    <row r="535" spans="7:7" x14ac:dyDescent="0.25">
      <c r="G535" s="57"/>
    </row>
    <row r="536" spans="7:7" x14ac:dyDescent="0.25">
      <c r="G536" s="57"/>
    </row>
    <row r="537" spans="7:7" x14ac:dyDescent="0.25">
      <c r="G537" s="57"/>
    </row>
    <row r="538" spans="7:7" x14ac:dyDescent="0.25">
      <c r="G538" s="57"/>
    </row>
    <row r="539" spans="7:7" x14ac:dyDescent="0.25">
      <c r="G539" s="57"/>
    </row>
    <row r="540" spans="7:7" x14ac:dyDescent="0.25">
      <c r="G540" s="57"/>
    </row>
    <row r="541" spans="7:7" x14ac:dyDescent="0.25">
      <c r="G541" s="57"/>
    </row>
    <row r="542" spans="7:7" x14ac:dyDescent="0.25">
      <c r="G542" s="57"/>
    </row>
    <row r="543" spans="7:7" x14ac:dyDescent="0.25">
      <c r="G543" s="57"/>
    </row>
    <row r="544" spans="7:7" x14ac:dyDescent="0.25">
      <c r="G544" s="57"/>
    </row>
    <row r="545" spans="7:7" x14ac:dyDescent="0.25">
      <c r="G545" s="57"/>
    </row>
    <row r="546" spans="7:7" x14ac:dyDescent="0.25">
      <c r="G546" s="57"/>
    </row>
    <row r="547" spans="7:7" x14ac:dyDescent="0.25">
      <c r="G547" s="57"/>
    </row>
    <row r="548" spans="7:7" x14ac:dyDescent="0.25">
      <c r="G548" s="57"/>
    </row>
    <row r="549" spans="7:7" x14ac:dyDescent="0.25">
      <c r="G549" s="57"/>
    </row>
    <row r="550" spans="7:7" x14ac:dyDescent="0.25">
      <c r="G550" s="57"/>
    </row>
    <row r="551" spans="7:7" x14ac:dyDescent="0.25">
      <c r="G551" s="57"/>
    </row>
    <row r="552" spans="7:7" x14ac:dyDescent="0.25">
      <c r="G552" s="57"/>
    </row>
    <row r="553" spans="7:7" x14ac:dyDescent="0.25">
      <c r="G553" s="57"/>
    </row>
    <row r="554" spans="7:7" x14ac:dyDescent="0.25">
      <c r="G554" s="57"/>
    </row>
    <row r="555" spans="7:7" x14ac:dyDescent="0.25">
      <c r="G555" s="57"/>
    </row>
    <row r="556" spans="7:7" x14ac:dyDescent="0.25">
      <c r="G556" s="57"/>
    </row>
    <row r="557" spans="7:7" x14ac:dyDescent="0.25">
      <c r="G557" s="57"/>
    </row>
    <row r="558" spans="7:7" x14ac:dyDescent="0.25">
      <c r="G558" s="57"/>
    </row>
    <row r="559" spans="7:7" x14ac:dyDescent="0.25">
      <c r="G559" s="57"/>
    </row>
    <row r="560" spans="7:7" x14ac:dyDescent="0.25">
      <c r="G560" s="57"/>
    </row>
    <row r="561" spans="7:7" x14ac:dyDescent="0.25">
      <c r="G561" s="57"/>
    </row>
    <row r="562" spans="7:7" x14ac:dyDescent="0.25">
      <c r="G562" s="57"/>
    </row>
    <row r="563" spans="7:7" x14ac:dyDescent="0.25">
      <c r="G563" s="57"/>
    </row>
    <row r="564" spans="7:7" x14ac:dyDescent="0.25">
      <c r="G564" s="57"/>
    </row>
    <row r="565" spans="7:7" x14ac:dyDescent="0.25">
      <c r="G565" s="57"/>
    </row>
    <row r="566" spans="7:7" x14ac:dyDescent="0.25">
      <c r="G566" s="57"/>
    </row>
    <row r="567" spans="7:7" x14ac:dyDescent="0.25">
      <c r="G567" s="57"/>
    </row>
    <row r="568" spans="7:7" x14ac:dyDescent="0.25">
      <c r="G568" s="57"/>
    </row>
    <row r="569" spans="7:7" x14ac:dyDescent="0.25">
      <c r="G569" s="57"/>
    </row>
    <row r="570" spans="7:7" x14ac:dyDescent="0.25">
      <c r="G570" s="57"/>
    </row>
    <row r="571" spans="7:7" x14ac:dyDescent="0.25">
      <c r="G571" s="57"/>
    </row>
    <row r="572" spans="7:7" x14ac:dyDescent="0.25">
      <c r="G572" s="57"/>
    </row>
    <row r="573" spans="7:7" x14ac:dyDescent="0.25">
      <c r="G573" s="57"/>
    </row>
    <row r="574" spans="7:7" x14ac:dyDescent="0.25">
      <c r="G574" s="57"/>
    </row>
    <row r="575" spans="7:7" x14ac:dyDescent="0.25">
      <c r="G575" s="57"/>
    </row>
    <row r="576" spans="7:7" x14ac:dyDescent="0.25">
      <c r="G576" s="57"/>
    </row>
    <row r="577" spans="7:7" x14ac:dyDescent="0.25">
      <c r="G577" s="57"/>
    </row>
    <row r="578" spans="7:7" x14ac:dyDescent="0.25">
      <c r="G578" s="57"/>
    </row>
    <row r="579" spans="7:7" x14ac:dyDescent="0.25">
      <c r="G579" s="57"/>
    </row>
    <row r="580" spans="7:7" x14ac:dyDescent="0.25">
      <c r="G580" s="57"/>
    </row>
    <row r="581" spans="7:7" x14ac:dyDescent="0.25">
      <c r="G581" s="57"/>
    </row>
    <row r="582" spans="7:7" x14ac:dyDescent="0.25">
      <c r="G582" s="57"/>
    </row>
    <row r="583" spans="7:7" x14ac:dyDescent="0.25">
      <c r="G583" s="57"/>
    </row>
    <row r="584" spans="7:7" x14ac:dyDescent="0.25">
      <c r="G584" s="57"/>
    </row>
    <row r="585" spans="7:7" x14ac:dyDescent="0.25">
      <c r="G585" s="57"/>
    </row>
    <row r="586" spans="7:7" x14ac:dyDescent="0.25">
      <c r="G586" s="57"/>
    </row>
    <row r="587" spans="7:7" x14ac:dyDescent="0.25">
      <c r="G587" s="57"/>
    </row>
    <row r="588" spans="7:7" x14ac:dyDescent="0.25">
      <c r="G588" s="57"/>
    </row>
    <row r="589" spans="7:7" x14ac:dyDescent="0.25">
      <c r="G589" s="57"/>
    </row>
    <row r="590" spans="7:7" x14ac:dyDescent="0.25">
      <c r="G590" s="57"/>
    </row>
    <row r="591" spans="7:7" x14ac:dyDescent="0.25">
      <c r="G591" s="57"/>
    </row>
    <row r="592" spans="7:7" x14ac:dyDescent="0.25">
      <c r="G592" s="57"/>
    </row>
    <row r="593" spans="7:7" x14ac:dyDescent="0.25">
      <c r="G593" s="57"/>
    </row>
    <row r="594" spans="7:7" x14ac:dyDescent="0.25">
      <c r="G594" s="57"/>
    </row>
    <row r="595" spans="7:7" x14ac:dyDescent="0.25">
      <c r="G595" s="57"/>
    </row>
    <row r="596" spans="7:7" x14ac:dyDescent="0.25">
      <c r="G596" s="57"/>
    </row>
    <row r="597" spans="7:7" x14ac:dyDescent="0.25">
      <c r="G597" s="57"/>
    </row>
    <row r="598" spans="7:7" x14ac:dyDescent="0.25">
      <c r="G598" s="57"/>
    </row>
    <row r="599" spans="7:7" x14ac:dyDescent="0.25">
      <c r="G599" s="57"/>
    </row>
    <row r="600" spans="7:7" x14ac:dyDescent="0.25">
      <c r="G600" s="57"/>
    </row>
    <row r="601" spans="7:7" x14ac:dyDescent="0.25">
      <c r="G601" s="57"/>
    </row>
    <row r="602" spans="7:7" x14ac:dyDescent="0.25">
      <c r="G602" s="57"/>
    </row>
    <row r="603" spans="7:7" x14ac:dyDescent="0.25">
      <c r="G603" s="57"/>
    </row>
    <row r="604" spans="7:7" x14ac:dyDescent="0.25">
      <c r="G604" s="57"/>
    </row>
    <row r="605" spans="7:7" x14ac:dyDescent="0.25">
      <c r="G605" s="57"/>
    </row>
    <row r="606" spans="7:7" x14ac:dyDescent="0.25">
      <c r="G606" s="57"/>
    </row>
    <row r="607" spans="7:7" x14ac:dyDescent="0.25">
      <c r="G607" s="57"/>
    </row>
    <row r="608" spans="7:7" x14ac:dyDescent="0.25">
      <c r="G608" s="57"/>
    </row>
    <row r="609" spans="7:7" x14ac:dyDescent="0.25">
      <c r="G609" s="57"/>
    </row>
    <row r="610" spans="7:7" x14ac:dyDescent="0.25">
      <c r="G610" s="57"/>
    </row>
    <row r="611" spans="7:7" x14ac:dyDescent="0.25">
      <c r="G611" s="57"/>
    </row>
    <row r="612" spans="7:7" x14ac:dyDescent="0.25">
      <c r="G612" s="57"/>
    </row>
    <row r="613" spans="7:7" x14ac:dyDescent="0.25">
      <c r="G613" s="57"/>
    </row>
    <row r="614" spans="7:7" x14ac:dyDescent="0.25">
      <c r="G614" s="57"/>
    </row>
    <row r="615" spans="7:7" x14ac:dyDescent="0.25">
      <c r="G615" s="57"/>
    </row>
    <row r="616" spans="7:7" x14ac:dyDescent="0.25">
      <c r="G616" s="57"/>
    </row>
    <row r="617" spans="7:7" x14ac:dyDescent="0.25">
      <c r="G617" s="57"/>
    </row>
    <row r="618" spans="7:7" x14ac:dyDescent="0.25">
      <c r="G618" s="57"/>
    </row>
    <row r="619" spans="7:7" x14ac:dyDescent="0.25">
      <c r="G619" s="57"/>
    </row>
    <row r="620" spans="7:7" x14ac:dyDescent="0.25">
      <c r="G620" s="57"/>
    </row>
    <row r="621" spans="7:7" x14ac:dyDescent="0.25">
      <c r="G621" s="57"/>
    </row>
    <row r="622" spans="7:7" x14ac:dyDescent="0.25">
      <c r="G622" s="57"/>
    </row>
    <row r="623" spans="7:7" x14ac:dyDescent="0.25">
      <c r="G623" s="57"/>
    </row>
    <row r="624" spans="7:7" x14ac:dyDescent="0.25">
      <c r="G624" s="57"/>
    </row>
    <row r="625" spans="7:7" x14ac:dyDescent="0.25">
      <c r="G625" s="57"/>
    </row>
    <row r="626" spans="7:7" x14ac:dyDescent="0.25">
      <c r="G626" s="57"/>
    </row>
    <row r="627" spans="7:7" x14ac:dyDescent="0.25">
      <c r="G627" s="57"/>
    </row>
    <row r="628" spans="7:7" x14ac:dyDescent="0.25">
      <c r="G628" s="57"/>
    </row>
    <row r="629" spans="7:7" x14ac:dyDescent="0.25">
      <c r="G629" s="57"/>
    </row>
    <row r="630" spans="7:7" x14ac:dyDescent="0.25">
      <c r="G630" s="57"/>
    </row>
    <row r="631" spans="7:7" x14ac:dyDescent="0.25">
      <c r="G631" s="57"/>
    </row>
    <row r="632" spans="7:7" x14ac:dyDescent="0.25">
      <c r="G632" s="57"/>
    </row>
    <row r="633" spans="7:7" x14ac:dyDescent="0.25">
      <c r="G633" s="57"/>
    </row>
    <row r="634" spans="7:7" x14ac:dyDescent="0.25">
      <c r="G634" s="57"/>
    </row>
    <row r="635" spans="7:7" x14ac:dyDescent="0.25">
      <c r="G635" s="57"/>
    </row>
    <row r="636" spans="7:7" x14ac:dyDescent="0.25">
      <c r="G636" s="57"/>
    </row>
    <row r="637" spans="7:7" x14ac:dyDescent="0.25">
      <c r="G637" s="57"/>
    </row>
    <row r="638" spans="7:7" x14ac:dyDescent="0.25">
      <c r="G638" s="57"/>
    </row>
    <row r="639" spans="7:7" x14ac:dyDescent="0.25">
      <c r="G639" s="57"/>
    </row>
    <row r="640" spans="7:7" x14ac:dyDescent="0.25">
      <c r="G640" s="57"/>
    </row>
    <row r="641" spans="7:7" x14ac:dyDescent="0.25">
      <c r="G641" s="57"/>
    </row>
    <row r="642" spans="7:7" x14ac:dyDescent="0.25">
      <c r="G642" s="57"/>
    </row>
    <row r="643" spans="7:7" x14ac:dyDescent="0.25">
      <c r="G643" s="57"/>
    </row>
    <row r="644" spans="7:7" x14ac:dyDescent="0.25">
      <c r="G644" s="57"/>
    </row>
    <row r="645" spans="7:7" x14ac:dyDescent="0.25">
      <c r="G645" s="57"/>
    </row>
    <row r="646" spans="7:7" x14ac:dyDescent="0.25">
      <c r="G646" s="57"/>
    </row>
    <row r="647" spans="7:7" x14ac:dyDescent="0.25">
      <c r="G647" s="57"/>
    </row>
    <row r="648" spans="7:7" x14ac:dyDescent="0.25">
      <c r="G648" s="57"/>
    </row>
    <row r="649" spans="7:7" x14ac:dyDescent="0.25">
      <c r="G649" s="57"/>
    </row>
    <row r="650" spans="7:7" x14ac:dyDescent="0.25">
      <c r="G650" s="57"/>
    </row>
    <row r="651" spans="7:7" x14ac:dyDescent="0.25">
      <c r="G651" s="57"/>
    </row>
    <row r="652" spans="7:7" x14ac:dyDescent="0.25">
      <c r="G652" s="57"/>
    </row>
    <row r="653" spans="7:7" x14ac:dyDescent="0.25">
      <c r="G653" s="57"/>
    </row>
    <row r="654" spans="7:7" x14ac:dyDescent="0.25">
      <c r="G654" s="57"/>
    </row>
    <row r="655" spans="7:7" x14ac:dyDescent="0.25">
      <c r="G655" s="57"/>
    </row>
    <row r="656" spans="7:7" x14ac:dyDescent="0.25">
      <c r="G656" s="57"/>
    </row>
    <row r="657" spans="7:7" x14ac:dyDescent="0.25">
      <c r="G657" s="57"/>
    </row>
    <row r="658" spans="7:7" x14ac:dyDescent="0.25">
      <c r="G658" s="57"/>
    </row>
    <row r="659" spans="7:7" x14ac:dyDescent="0.25">
      <c r="G659" s="57"/>
    </row>
    <row r="660" spans="7:7" x14ac:dyDescent="0.25">
      <c r="G660" s="57"/>
    </row>
    <row r="661" spans="7:7" x14ac:dyDescent="0.25">
      <c r="G661" s="57"/>
    </row>
    <row r="662" spans="7:7" x14ac:dyDescent="0.25">
      <c r="G662" s="57"/>
    </row>
    <row r="663" spans="7:7" x14ac:dyDescent="0.25">
      <c r="G663" s="57"/>
    </row>
    <row r="664" spans="7:7" x14ac:dyDescent="0.25">
      <c r="G664" s="57"/>
    </row>
    <row r="665" spans="7:7" x14ac:dyDescent="0.25">
      <c r="G665" s="57"/>
    </row>
    <row r="666" spans="7:7" x14ac:dyDescent="0.25">
      <c r="G666" s="57"/>
    </row>
    <row r="667" spans="7:7" x14ac:dyDescent="0.25">
      <c r="G667" s="57"/>
    </row>
    <row r="668" spans="7:7" x14ac:dyDescent="0.25">
      <c r="G668" s="57"/>
    </row>
    <row r="669" spans="7:7" x14ac:dyDescent="0.25">
      <c r="G669" s="57"/>
    </row>
    <row r="670" spans="7:7" x14ac:dyDescent="0.25">
      <c r="G670" s="57"/>
    </row>
    <row r="671" spans="7:7" x14ac:dyDescent="0.25">
      <c r="G671" s="57"/>
    </row>
    <row r="672" spans="7:7" x14ac:dyDescent="0.25">
      <c r="G672" s="57"/>
    </row>
    <row r="673" spans="7:7" x14ac:dyDescent="0.25">
      <c r="G673" s="57"/>
    </row>
    <row r="674" spans="7:7" x14ac:dyDescent="0.25">
      <c r="G674" s="57"/>
    </row>
    <row r="675" spans="7:7" x14ac:dyDescent="0.25">
      <c r="G675" s="57"/>
    </row>
    <row r="676" spans="7:7" x14ac:dyDescent="0.25">
      <c r="G676" s="57"/>
    </row>
    <row r="677" spans="7:7" x14ac:dyDescent="0.25">
      <c r="G677" s="57"/>
    </row>
    <row r="678" spans="7:7" x14ac:dyDescent="0.25">
      <c r="G678" s="57"/>
    </row>
    <row r="679" spans="7:7" x14ac:dyDescent="0.25">
      <c r="G679" s="57"/>
    </row>
    <row r="680" spans="7:7" x14ac:dyDescent="0.25">
      <c r="G680" s="57"/>
    </row>
    <row r="681" spans="7:7" x14ac:dyDescent="0.25">
      <c r="G681" s="57"/>
    </row>
    <row r="682" spans="7:7" x14ac:dyDescent="0.25">
      <c r="G682" s="57"/>
    </row>
    <row r="683" spans="7:7" x14ac:dyDescent="0.25">
      <c r="G683" s="57"/>
    </row>
    <row r="684" spans="7:7" x14ac:dyDescent="0.25">
      <c r="G684" s="57"/>
    </row>
    <row r="685" spans="7:7" x14ac:dyDescent="0.25">
      <c r="G685" s="57"/>
    </row>
    <row r="686" spans="7:7" x14ac:dyDescent="0.25">
      <c r="G686" s="57"/>
    </row>
    <row r="687" spans="7:7" x14ac:dyDescent="0.25">
      <c r="G687" s="57"/>
    </row>
    <row r="688" spans="7:7" x14ac:dyDescent="0.25">
      <c r="G688" s="57"/>
    </row>
    <row r="689" spans="7:7" x14ac:dyDescent="0.25">
      <c r="G689" s="57"/>
    </row>
    <row r="690" spans="7:7" x14ac:dyDescent="0.25">
      <c r="G690" s="57"/>
    </row>
    <row r="691" spans="7:7" x14ac:dyDescent="0.25">
      <c r="G691" s="57"/>
    </row>
    <row r="692" spans="7:7" x14ac:dyDescent="0.25">
      <c r="G692" s="57"/>
    </row>
    <row r="693" spans="7:7" x14ac:dyDescent="0.25">
      <c r="G693" s="57"/>
    </row>
    <row r="694" spans="7:7" x14ac:dyDescent="0.25">
      <c r="G694" s="57"/>
    </row>
    <row r="695" spans="7:7" x14ac:dyDescent="0.25">
      <c r="G695" s="57"/>
    </row>
    <row r="696" spans="7:7" x14ac:dyDescent="0.25">
      <c r="G696" s="57"/>
    </row>
    <row r="697" spans="7:7" x14ac:dyDescent="0.25">
      <c r="G697" s="57"/>
    </row>
    <row r="698" spans="7:7" x14ac:dyDescent="0.25">
      <c r="G698" s="57"/>
    </row>
    <row r="699" spans="7:7" x14ac:dyDescent="0.25">
      <c r="G699" s="57"/>
    </row>
    <row r="700" spans="7:7" x14ac:dyDescent="0.25">
      <c r="G700" s="57"/>
    </row>
    <row r="701" spans="7:7" x14ac:dyDescent="0.25">
      <c r="G701" s="57"/>
    </row>
    <row r="702" spans="7:7" x14ac:dyDescent="0.25">
      <c r="G702" s="57"/>
    </row>
    <row r="703" spans="7:7" x14ac:dyDescent="0.25">
      <c r="G703" s="57"/>
    </row>
    <row r="704" spans="7:7" x14ac:dyDescent="0.25">
      <c r="G704" s="57"/>
    </row>
    <row r="705" spans="7:7" x14ac:dyDescent="0.25">
      <c r="G705" s="57"/>
    </row>
    <row r="706" spans="7:7" x14ac:dyDescent="0.25">
      <c r="G706" s="57"/>
    </row>
    <row r="707" spans="7:7" x14ac:dyDescent="0.25">
      <c r="G707" s="57"/>
    </row>
    <row r="708" spans="7:7" x14ac:dyDescent="0.25">
      <c r="G708" s="57"/>
    </row>
    <row r="709" spans="7:7" x14ac:dyDescent="0.25">
      <c r="G709" s="57"/>
    </row>
    <row r="710" spans="7:7" x14ac:dyDescent="0.25">
      <c r="G710" s="57"/>
    </row>
    <row r="711" spans="7:7" x14ac:dyDescent="0.25">
      <c r="G711" s="57"/>
    </row>
    <row r="712" spans="7:7" x14ac:dyDescent="0.25">
      <c r="G712" s="57"/>
    </row>
    <row r="713" spans="7:7" x14ac:dyDescent="0.25">
      <c r="G713" s="57"/>
    </row>
    <row r="714" spans="7:7" x14ac:dyDescent="0.25">
      <c r="G714" s="57"/>
    </row>
    <row r="715" spans="7:7" x14ac:dyDescent="0.25">
      <c r="G715" s="57"/>
    </row>
    <row r="716" spans="7:7" x14ac:dyDescent="0.25">
      <c r="G716" s="57"/>
    </row>
    <row r="717" spans="7:7" x14ac:dyDescent="0.25">
      <c r="G717" s="57"/>
    </row>
    <row r="718" spans="7:7" x14ac:dyDescent="0.25">
      <c r="G718" s="57"/>
    </row>
    <row r="719" spans="7:7" x14ac:dyDescent="0.25">
      <c r="G719" s="57"/>
    </row>
    <row r="720" spans="7:7" x14ac:dyDescent="0.25">
      <c r="G720" s="57"/>
    </row>
    <row r="721" spans="7:7" x14ac:dyDescent="0.25">
      <c r="G721" s="57"/>
    </row>
    <row r="722" spans="7:7" x14ac:dyDescent="0.25">
      <c r="G722" s="57"/>
    </row>
    <row r="723" spans="7:7" x14ac:dyDescent="0.25">
      <c r="G723" s="57"/>
    </row>
    <row r="724" spans="7:7" x14ac:dyDescent="0.25">
      <c r="G724" s="57"/>
    </row>
    <row r="725" spans="7:7" x14ac:dyDescent="0.25">
      <c r="G725" s="57"/>
    </row>
    <row r="726" spans="7:7" x14ac:dyDescent="0.25">
      <c r="G726" s="57"/>
    </row>
    <row r="727" spans="7:7" x14ac:dyDescent="0.25">
      <c r="G727" s="57"/>
    </row>
    <row r="728" spans="7:7" x14ac:dyDescent="0.25">
      <c r="G728" s="57"/>
    </row>
    <row r="729" spans="7:7" x14ac:dyDescent="0.25">
      <c r="G729" s="57"/>
    </row>
    <row r="730" spans="7:7" x14ac:dyDescent="0.25">
      <c r="G730" s="57"/>
    </row>
    <row r="731" spans="7:7" x14ac:dyDescent="0.25">
      <c r="G731" s="57"/>
    </row>
    <row r="732" spans="7:7" x14ac:dyDescent="0.25">
      <c r="G732" s="57"/>
    </row>
    <row r="733" spans="7:7" x14ac:dyDescent="0.25">
      <c r="G733" s="57"/>
    </row>
    <row r="734" spans="7:7" x14ac:dyDescent="0.25">
      <c r="G734" s="57"/>
    </row>
    <row r="735" spans="7:7" x14ac:dyDescent="0.25">
      <c r="G735" s="57"/>
    </row>
    <row r="736" spans="7:7" x14ac:dyDescent="0.25">
      <c r="G736" s="57"/>
    </row>
    <row r="737" spans="7:7" x14ac:dyDescent="0.25">
      <c r="G737" s="57"/>
    </row>
    <row r="738" spans="7:7" x14ac:dyDescent="0.25">
      <c r="G738" s="57"/>
    </row>
    <row r="739" spans="7:7" x14ac:dyDescent="0.25">
      <c r="G739" s="57"/>
    </row>
    <row r="740" spans="7:7" x14ac:dyDescent="0.25">
      <c r="G740" s="57"/>
    </row>
    <row r="741" spans="7:7" x14ac:dyDescent="0.25">
      <c r="G741" s="57"/>
    </row>
    <row r="742" spans="7:7" x14ac:dyDescent="0.25">
      <c r="G742" s="57"/>
    </row>
    <row r="743" spans="7:7" x14ac:dyDescent="0.25">
      <c r="G743" s="57"/>
    </row>
    <row r="744" spans="7:7" x14ac:dyDescent="0.25">
      <c r="G744" s="57"/>
    </row>
    <row r="745" spans="7:7" x14ac:dyDescent="0.25">
      <c r="G745" s="57"/>
    </row>
    <row r="746" spans="7:7" x14ac:dyDescent="0.25">
      <c r="G746" s="57"/>
    </row>
    <row r="747" spans="7:7" x14ac:dyDescent="0.25">
      <c r="G747" s="57"/>
    </row>
    <row r="748" spans="7:7" x14ac:dyDescent="0.25">
      <c r="G748" s="57"/>
    </row>
    <row r="749" spans="7:7" x14ac:dyDescent="0.25">
      <c r="G749" s="57"/>
    </row>
    <row r="750" spans="7:7" x14ac:dyDescent="0.25">
      <c r="G750" s="57"/>
    </row>
    <row r="751" spans="7:7" x14ac:dyDescent="0.25">
      <c r="G751" s="57"/>
    </row>
    <row r="752" spans="7:7" x14ac:dyDescent="0.25">
      <c r="G752" s="57"/>
    </row>
    <row r="753" spans="7:7" x14ac:dyDescent="0.25">
      <c r="G753" s="57"/>
    </row>
    <row r="754" spans="7:7" x14ac:dyDescent="0.25">
      <c r="G754" s="57"/>
    </row>
    <row r="755" spans="7:7" x14ac:dyDescent="0.25">
      <c r="G755" s="57"/>
    </row>
    <row r="756" spans="7:7" x14ac:dyDescent="0.25">
      <c r="G756" s="57"/>
    </row>
    <row r="757" spans="7:7" x14ac:dyDescent="0.25">
      <c r="G757" s="57"/>
    </row>
    <row r="758" spans="7:7" x14ac:dyDescent="0.25">
      <c r="G758" s="57"/>
    </row>
    <row r="759" spans="7:7" x14ac:dyDescent="0.25">
      <c r="G759" s="57"/>
    </row>
    <row r="760" spans="7:7" x14ac:dyDescent="0.25">
      <c r="G760" s="57"/>
    </row>
    <row r="761" spans="7:7" x14ac:dyDescent="0.25">
      <c r="G761" s="57"/>
    </row>
    <row r="762" spans="7:7" x14ac:dyDescent="0.25">
      <c r="G762" s="57"/>
    </row>
    <row r="763" spans="7:7" x14ac:dyDescent="0.25">
      <c r="G763" s="57"/>
    </row>
    <row r="764" spans="7:7" x14ac:dyDescent="0.25">
      <c r="G764" s="57"/>
    </row>
    <row r="765" spans="7:7" x14ac:dyDescent="0.25">
      <c r="G765" s="57"/>
    </row>
    <row r="766" spans="7:7" x14ac:dyDescent="0.25">
      <c r="G766" s="57"/>
    </row>
    <row r="767" spans="7:7" x14ac:dyDescent="0.25">
      <c r="G767" s="57"/>
    </row>
    <row r="768" spans="7:7" x14ac:dyDescent="0.25">
      <c r="G768" s="57"/>
    </row>
    <row r="769" spans="7:7" x14ac:dyDescent="0.25">
      <c r="G769" s="57"/>
    </row>
    <row r="770" spans="7:7" x14ac:dyDescent="0.25">
      <c r="G770" s="57"/>
    </row>
    <row r="771" spans="7:7" x14ac:dyDescent="0.25">
      <c r="G771" s="57"/>
    </row>
    <row r="772" spans="7:7" x14ac:dyDescent="0.25">
      <c r="G772" s="57"/>
    </row>
    <row r="773" spans="7:7" x14ac:dyDescent="0.25">
      <c r="G773" s="57"/>
    </row>
    <row r="774" spans="7:7" x14ac:dyDescent="0.25">
      <c r="G774" s="57"/>
    </row>
    <row r="775" spans="7:7" x14ac:dyDescent="0.25">
      <c r="G775" s="57"/>
    </row>
    <row r="776" spans="7:7" x14ac:dyDescent="0.25">
      <c r="G776" s="57"/>
    </row>
    <row r="777" spans="7:7" x14ac:dyDescent="0.25">
      <c r="G777" s="57"/>
    </row>
    <row r="778" spans="7:7" x14ac:dyDescent="0.25">
      <c r="G778" s="57"/>
    </row>
    <row r="779" spans="7:7" x14ac:dyDescent="0.25">
      <c r="G779" s="57"/>
    </row>
    <row r="780" spans="7:7" x14ac:dyDescent="0.25">
      <c r="G780" s="57"/>
    </row>
    <row r="781" spans="7:7" x14ac:dyDescent="0.25">
      <c r="G781" s="57"/>
    </row>
    <row r="782" spans="7:7" x14ac:dyDescent="0.25">
      <c r="G782" s="57"/>
    </row>
    <row r="783" spans="7:7" x14ac:dyDescent="0.25">
      <c r="G783" s="57"/>
    </row>
    <row r="784" spans="7:7" x14ac:dyDescent="0.25">
      <c r="G784" s="57"/>
    </row>
    <row r="785" spans="7:7" x14ac:dyDescent="0.25">
      <c r="G785" s="57"/>
    </row>
    <row r="786" spans="7:7" x14ac:dyDescent="0.25">
      <c r="G786" s="57"/>
    </row>
    <row r="787" spans="7:7" x14ac:dyDescent="0.25">
      <c r="G787" s="57"/>
    </row>
    <row r="788" spans="7:7" x14ac:dyDescent="0.25">
      <c r="G788" s="57"/>
    </row>
    <row r="789" spans="7:7" x14ac:dyDescent="0.25">
      <c r="G789" s="57"/>
    </row>
    <row r="790" spans="7:7" x14ac:dyDescent="0.25">
      <c r="G790" s="57"/>
    </row>
    <row r="791" spans="7:7" x14ac:dyDescent="0.25">
      <c r="G791" s="57"/>
    </row>
    <row r="792" spans="7:7" x14ac:dyDescent="0.25">
      <c r="G792" s="57"/>
    </row>
    <row r="793" spans="7:7" x14ac:dyDescent="0.25">
      <c r="G793" s="57"/>
    </row>
    <row r="794" spans="7:7" x14ac:dyDescent="0.25">
      <c r="G794" s="57"/>
    </row>
    <row r="795" spans="7:7" x14ac:dyDescent="0.25">
      <c r="G795" s="57"/>
    </row>
    <row r="796" spans="7:7" x14ac:dyDescent="0.25">
      <c r="G796" s="57"/>
    </row>
    <row r="797" spans="7:7" x14ac:dyDescent="0.25">
      <c r="G797" s="57"/>
    </row>
    <row r="798" spans="7:7" x14ac:dyDescent="0.25">
      <c r="G798" s="57"/>
    </row>
    <row r="799" spans="7:7" x14ac:dyDescent="0.25">
      <c r="G799" s="57"/>
    </row>
    <row r="800" spans="7:7" x14ac:dyDescent="0.25">
      <c r="G800" s="57"/>
    </row>
    <row r="801" spans="7:7" x14ac:dyDescent="0.25">
      <c r="G801" s="57"/>
    </row>
    <row r="802" spans="7:7" x14ac:dyDescent="0.25">
      <c r="G802" s="57"/>
    </row>
    <row r="803" spans="7:7" x14ac:dyDescent="0.25">
      <c r="G803" s="57"/>
    </row>
    <row r="804" spans="7:7" x14ac:dyDescent="0.25">
      <c r="G804" s="57"/>
    </row>
    <row r="805" spans="7:7" x14ac:dyDescent="0.25">
      <c r="G805" s="57"/>
    </row>
    <row r="806" spans="7:7" x14ac:dyDescent="0.25">
      <c r="G806" s="57"/>
    </row>
    <row r="807" spans="7:7" x14ac:dyDescent="0.25">
      <c r="G807" s="57"/>
    </row>
    <row r="808" spans="7:7" x14ac:dyDescent="0.25">
      <c r="G808" s="57"/>
    </row>
    <row r="809" spans="7:7" x14ac:dyDescent="0.25">
      <c r="G809" s="57"/>
    </row>
    <row r="810" spans="7:7" x14ac:dyDescent="0.25">
      <c r="G810" s="57"/>
    </row>
    <row r="811" spans="7:7" x14ac:dyDescent="0.25">
      <c r="G811" s="57"/>
    </row>
    <row r="812" spans="7:7" x14ac:dyDescent="0.25">
      <c r="G812" s="57"/>
    </row>
    <row r="813" spans="7:7" x14ac:dyDescent="0.25">
      <c r="G813" s="57"/>
    </row>
    <row r="814" spans="7:7" x14ac:dyDescent="0.25">
      <c r="G814" s="57"/>
    </row>
    <row r="815" spans="7:7" x14ac:dyDescent="0.25">
      <c r="G815" s="57"/>
    </row>
    <row r="816" spans="7:7" x14ac:dyDescent="0.25">
      <c r="G816" s="57"/>
    </row>
    <row r="817" spans="7:7" x14ac:dyDescent="0.25">
      <c r="G817" s="57"/>
    </row>
    <row r="818" spans="7:7" x14ac:dyDescent="0.25">
      <c r="G818" s="57"/>
    </row>
    <row r="819" spans="7:7" x14ac:dyDescent="0.25">
      <c r="G819" s="57"/>
    </row>
    <row r="820" spans="7:7" x14ac:dyDescent="0.25">
      <c r="G820" s="57"/>
    </row>
    <row r="821" spans="7:7" x14ac:dyDescent="0.25">
      <c r="G821" s="57"/>
    </row>
    <row r="822" spans="7:7" x14ac:dyDescent="0.25">
      <c r="G822" s="57"/>
    </row>
    <row r="823" spans="7:7" x14ac:dyDescent="0.25">
      <c r="G823" s="57"/>
    </row>
    <row r="824" spans="7:7" x14ac:dyDescent="0.25">
      <c r="G824" s="57"/>
    </row>
    <row r="825" spans="7:7" x14ac:dyDescent="0.25">
      <c r="G825" s="57"/>
    </row>
    <row r="826" spans="7:7" x14ac:dyDescent="0.25">
      <c r="G826" s="57"/>
    </row>
    <row r="827" spans="7:7" x14ac:dyDescent="0.25">
      <c r="G827" s="57"/>
    </row>
    <row r="828" spans="7:7" x14ac:dyDescent="0.25">
      <c r="G828" s="57"/>
    </row>
    <row r="829" spans="7:7" x14ac:dyDescent="0.25">
      <c r="G829" s="57"/>
    </row>
    <row r="830" spans="7:7" x14ac:dyDescent="0.25">
      <c r="G830" s="57"/>
    </row>
    <row r="831" spans="7:7" x14ac:dyDescent="0.25">
      <c r="G831" s="57"/>
    </row>
    <row r="832" spans="7:7" x14ac:dyDescent="0.25">
      <c r="G832" s="57"/>
    </row>
    <row r="833" spans="7:7" x14ac:dyDescent="0.25">
      <c r="G833" s="57"/>
    </row>
    <row r="834" spans="7:7" x14ac:dyDescent="0.25">
      <c r="G834" s="57"/>
    </row>
    <row r="835" spans="7:7" x14ac:dyDescent="0.25">
      <c r="G835" s="57"/>
    </row>
    <row r="836" spans="7:7" x14ac:dyDescent="0.25">
      <c r="G836" s="57"/>
    </row>
    <row r="837" spans="7:7" x14ac:dyDescent="0.25">
      <c r="G837" s="57"/>
    </row>
    <row r="838" spans="7:7" x14ac:dyDescent="0.25">
      <c r="G838" s="57"/>
    </row>
    <row r="839" spans="7:7" x14ac:dyDescent="0.25">
      <c r="G839" s="57"/>
    </row>
    <row r="840" spans="7:7" x14ac:dyDescent="0.25">
      <c r="G840" s="57"/>
    </row>
    <row r="841" spans="7:7" x14ac:dyDescent="0.25">
      <c r="G841" s="57"/>
    </row>
    <row r="842" spans="7:7" x14ac:dyDescent="0.25">
      <c r="G842" s="57"/>
    </row>
    <row r="843" spans="7:7" x14ac:dyDescent="0.25">
      <c r="G843" s="57"/>
    </row>
    <row r="844" spans="7:7" x14ac:dyDescent="0.25">
      <c r="G844" s="57"/>
    </row>
    <row r="845" spans="7:7" x14ac:dyDescent="0.25">
      <c r="G845" s="57"/>
    </row>
    <row r="846" spans="7:7" x14ac:dyDescent="0.25">
      <c r="G846" s="57"/>
    </row>
    <row r="847" spans="7:7" x14ac:dyDescent="0.25">
      <c r="G847" s="57"/>
    </row>
    <row r="848" spans="7:7" x14ac:dyDescent="0.25">
      <c r="G848" s="57"/>
    </row>
    <row r="849" spans="7:7" x14ac:dyDescent="0.25">
      <c r="G849" s="57"/>
    </row>
    <row r="850" spans="7:7" x14ac:dyDescent="0.25">
      <c r="G850" s="57"/>
    </row>
    <row r="851" spans="7:7" x14ac:dyDescent="0.25">
      <c r="G851" s="57"/>
    </row>
    <row r="852" spans="7:7" x14ac:dyDescent="0.25">
      <c r="G852" s="57"/>
    </row>
    <row r="853" spans="7:7" x14ac:dyDescent="0.25">
      <c r="G853" s="57"/>
    </row>
    <row r="854" spans="7:7" x14ac:dyDescent="0.25">
      <c r="G854" s="57"/>
    </row>
    <row r="855" spans="7:7" x14ac:dyDescent="0.25">
      <c r="G855" s="57"/>
    </row>
    <row r="856" spans="7:7" x14ac:dyDescent="0.25">
      <c r="G856" s="57"/>
    </row>
    <row r="857" spans="7:7" x14ac:dyDescent="0.25">
      <c r="G857" s="57"/>
    </row>
    <row r="858" spans="7:7" x14ac:dyDescent="0.25">
      <c r="G858" s="57"/>
    </row>
    <row r="859" spans="7:7" x14ac:dyDescent="0.25">
      <c r="G859" s="57"/>
    </row>
    <row r="860" spans="7:7" x14ac:dyDescent="0.25">
      <c r="G860" s="57"/>
    </row>
    <row r="861" spans="7:7" x14ac:dyDescent="0.25">
      <c r="G861" s="57"/>
    </row>
    <row r="862" spans="7:7" x14ac:dyDescent="0.25">
      <c r="G862" s="57"/>
    </row>
    <row r="863" spans="7:7" x14ac:dyDescent="0.25">
      <c r="G863" s="57"/>
    </row>
    <row r="864" spans="7:7" x14ac:dyDescent="0.25">
      <c r="G864" s="57"/>
    </row>
    <row r="865" spans="7:7" x14ac:dyDescent="0.25">
      <c r="G865" s="57"/>
    </row>
    <row r="866" spans="7:7" x14ac:dyDescent="0.25">
      <c r="G866" s="57"/>
    </row>
    <row r="867" spans="7:7" x14ac:dyDescent="0.25">
      <c r="G867" s="57"/>
    </row>
    <row r="868" spans="7:7" x14ac:dyDescent="0.25">
      <c r="G868" s="57"/>
    </row>
    <row r="869" spans="7:7" x14ac:dyDescent="0.25">
      <c r="G869" s="57"/>
    </row>
    <row r="870" spans="7:7" x14ac:dyDescent="0.25">
      <c r="G870" s="57"/>
    </row>
    <row r="871" spans="7:7" x14ac:dyDescent="0.25">
      <c r="G871" s="57"/>
    </row>
    <row r="872" spans="7:7" x14ac:dyDescent="0.25">
      <c r="G872" s="57"/>
    </row>
    <row r="873" spans="7:7" x14ac:dyDescent="0.25">
      <c r="G873" s="57"/>
    </row>
    <row r="874" spans="7:7" x14ac:dyDescent="0.25">
      <c r="G874" s="57"/>
    </row>
    <row r="875" spans="7:7" x14ac:dyDescent="0.25">
      <c r="G875" s="57"/>
    </row>
    <row r="876" spans="7:7" x14ac:dyDescent="0.25">
      <c r="G876" s="57"/>
    </row>
    <row r="877" spans="7:7" x14ac:dyDescent="0.25">
      <c r="G877" s="57"/>
    </row>
    <row r="878" spans="7:7" x14ac:dyDescent="0.25">
      <c r="G878" s="57"/>
    </row>
    <row r="879" spans="7:7" x14ac:dyDescent="0.25">
      <c r="G879" s="57"/>
    </row>
    <row r="880" spans="7:7" x14ac:dyDescent="0.25">
      <c r="G880" s="57"/>
    </row>
    <row r="881" spans="7:7" x14ac:dyDescent="0.25">
      <c r="G881" s="57"/>
    </row>
    <row r="882" spans="7:7" x14ac:dyDescent="0.25">
      <c r="G882" s="57"/>
    </row>
    <row r="883" spans="7:7" x14ac:dyDescent="0.25">
      <c r="G883" s="57"/>
    </row>
    <row r="884" spans="7:7" x14ac:dyDescent="0.25">
      <c r="G884" s="57"/>
    </row>
    <row r="885" spans="7:7" x14ac:dyDescent="0.25">
      <c r="G885" s="57"/>
    </row>
    <row r="886" spans="7:7" x14ac:dyDescent="0.25">
      <c r="G886" s="57"/>
    </row>
    <row r="887" spans="7:7" x14ac:dyDescent="0.25">
      <c r="G887" s="57"/>
    </row>
    <row r="888" spans="7:7" x14ac:dyDescent="0.25">
      <c r="G888" s="57"/>
    </row>
    <row r="889" spans="7:7" x14ac:dyDescent="0.25">
      <c r="G889" s="57"/>
    </row>
    <row r="890" spans="7:7" x14ac:dyDescent="0.25">
      <c r="G890" s="57"/>
    </row>
    <row r="891" spans="7:7" x14ac:dyDescent="0.25">
      <c r="G891" s="57"/>
    </row>
    <row r="892" spans="7:7" x14ac:dyDescent="0.25">
      <c r="G892" s="57"/>
    </row>
    <row r="893" spans="7:7" x14ac:dyDescent="0.25">
      <c r="G893" s="57"/>
    </row>
    <row r="894" spans="7:7" x14ac:dyDescent="0.25">
      <c r="G894" s="57"/>
    </row>
    <row r="895" spans="7:7" x14ac:dyDescent="0.25">
      <c r="G895" s="57"/>
    </row>
    <row r="896" spans="7:7" x14ac:dyDescent="0.25">
      <c r="G896" s="57"/>
    </row>
    <row r="897" spans="7:7" x14ac:dyDescent="0.25">
      <c r="G897" s="57"/>
    </row>
    <row r="898" spans="7:7" x14ac:dyDescent="0.25">
      <c r="G898" s="57"/>
    </row>
    <row r="899" spans="7:7" x14ac:dyDescent="0.25">
      <c r="G899" s="57"/>
    </row>
    <row r="900" spans="7:7" x14ac:dyDescent="0.25">
      <c r="G900" s="57"/>
    </row>
    <row r="901" spans="7:7" x14ac:dyDescent="0.25">
      <c r="G901" s="57"/>
    </row>
    <row r="902" spans="7:7" x14ac:dyDescent="0.25">
      <c r="G902" s="57"/>
    </row>
    <row r="903" spans="7:7" x14ac:dyDescent="0.25">
      <c r="G903" s="57"/>
    </row>
    <row r="904" spans="7:7" x14ac:dyDescent="0.25">
      <c r="G904" s="57"/>
    </row>
    <row r="905" spans="7:7" x14ac:dyDescent="0.25">
      <c r="G905" s="57"/>
    </row>
    <row r="906" spans="7:7" x14ac:dyDescent="0.25">
      <c r="G906" s="57"/>
    </row>
    <row r="907" spans="7:7" x14ac:dyDescent="0.25">
      <c r="G907" s="57"/>
    </row>
    <row r="908" spans="7:7" x14ac:dyDescent="0.25">
      <c r="G908" s="57"/>
    </row>
    <row r="909" spans="7:7" x14ac:dyDescent="0.25">
      <c r="G909" s="57"/>
    </row>
    <row r="910" spans="7:7" x14ac:dyDescent="0.25">
      <c r="G910" s="57"/>
    </row>
    <row r="911" spans="7:7" x14ac:dyDescent="0.25">
      <c r="G911" s="57"/>
    </row>
    <row r="912" spans="7:7" x14ac:dyDescent="0.25">
      <c r="G912" s="57"/>
    </row>
    <row r="913" spans="7:7" x14ac:dyDescent="0.25">
      <c r="G913" s="57"/>
    </row>
    <row r="914" spans="7:7" x14ac:dyDescent="0.25">
      <c r="G914" s="57"/>
    </row>
    <row r="915" spans="7:7" x14ac:dyDescent="0.25">
      <c r="G915" s="57"/>
    </row>
    <row r="916" spans="7:7" x14ac:dyDescent="0.25">
      <c r="G916" s="57"/>
    </row>
    <row r="917" spans="7:7" x14ac:dyDescent="0.25">
      <c r="G917" s="57"/>
    </row>
    <row r="918" spans="7:7" x14ac:dyDescent="0.25">
      <c r="G918" s="57"/>
    </row>
    <row r="919" spans="7:7" x14ac:dyDescent="0.25">
      <c r="G919" s="57"/>
    </row>
    <row r="920" spans="7:7" x14ac:dyDescent="0.25">
      <c r="G920" s="57"/>
    </row>
    <row r="921" spans="7:7" x14ac:dyDescent="0.25">
      <c r="G921" s="57"/>
    </row>
    <row r="922" spans="7:7" x14ac:dyDescent="0.25">
      <c r="G922" s="57"/>
    </row>
    <row r="923" spans="7:7" x14ac:dyDescent="0.25">
      <c r="G923" s="57"/>
    </row>
    <row r="924" spans="7:7" x14ac:dyDescent="0.25">
      <c r="G924" s="57"/>
    </row>
    <row r="925" spans="7:7" x14ac:dyDescent="0.25">
      <c r="G925" s="57"/>
    </row>
    <row r="926" spans="7:7" x14ac:dyDescent="0.25">
      <c r="G926" s="57"/>
    </row>
    <row r="927" spans="7:7" x14ac:dyDescent="0.25">
      <c r="G927" s="57"/>
    </row>
    <row r="928" spans="7:7" x14ac:dyDescent="0.25">
      <c r="G928" s="57"/>
    </row>
    <row r="929" spans="7:7" x14ac:dyDescent="0.25">
      <c r="G929" s="57"/>
    </row>
    <row r="930" spans="7:7" x14ac:dyDescent="0.25">
      <c r="G930" s="57"/>
    </row>
    <row r="931" spans="7:7" x14ac:dyDescent="0.25">
      <c r="G931" s="57"/>
    </row>
    <row r="932" spans="7:7" x14ac:dyDescent="0.25">
      <c r="G932" s="57"/>
    </row>
    <row r="933" spans="7:7" x14ac:dyDescent="0.25">
      <c r="G933" s="57"/>
    </row>
    <row r="934" spans="7:7" x14ac:dyDescent="0.25">
      <c r="G934" s="57"/>
    </row>
    <row r="935" spans="7:7" x14ac:dyDescent="0.25">
      <c r="G935" s="57"/>
    </row>
    <row r="936" spans="7:7" x14ac:dyDescent="0.25">
      <c r="G936" s="57"/>
    </row>
    <row r="937" spans="7:7" x14ac:dyDescent="0.25">
      <c r="G937" s="57"/>
    </row>
    <row r="938" spans="7:7" x14ac:dyDescent="0.25">
      <c r="G938" s="57"/>
    </row>
    <row r="939" spans="7:7" x14ac:dyDescent="0.25">
      <c r="G939" s="57"/>
    </row>
    <row r="940" spans="7:7" x14ac:dyDescent="0.25">
      <c r="G940" s="57"/>
    </row>
    <row r="941" spans="7:7" x14ac:dyDescent="0.25">
      <c r="G941" s="57"/>
    </row>
    <row r="942" spans="7:7" x14ac:dyDescent="0.25">
      <c r="G942" s="57"/>
    </row>
    <row r="943" spans="7:7" x14ac:dyDescent="0.25">
      <c r="G943" s="57"/>
    </row>
    <row r="944" spans="7:7" x14ac:dyDescent="0.25">
      <c r="G944" s="57"/>
    </row>
    <row r="945" spans="7:7" x14ac:dyDescent="0.25">
      <c r="G945" s="57"/>
    </row>
    <row r="946" spans="7:7" x14ac:dyDescent="0.25">
      <c r="G946" s="57"/>
    </row>
    <row r="947" spans="7:7" x14ac:dyDescent="0.25">
      <c r="G947" s="57"/>
    </row>
    <row r="948" spans="7:7" x14ac:dyDescent="0.25">
      <c r="G948" s="57"/>
    </row>
    <row r="949" spans="7:7" x14ac:dyDescent="0.25">
      <c r="G949" s="57"/>
    </row>
    <row r="950" spans="7:7" x14ac:dyDescent="0.25">
      <c r="G950" s="57"/>
    </row>
    <row r="951" spans="7:7" x14ac:dyDescent="0.25">
      <c r="G951" s="57"/>
    </row>
    <row r="952" spans="7:7" x14ac:dyDescent="0.25">
      <c r="G952" s="57"/>
    </row>
    <row r="953" spans="7:7" x14ac:dyDescent="0.25">
      <c r="G953" s="57"/>
    </row>
    <row r="954" spans="7:7" x14ac:dyDescent="0.25">
      <c r="G954" s="57"/>
    </row>
    <row r="955" spans="7:7" x14ac:dyDescent="0.25">
      <c r="G955" s="57"/>
    </row>
    <row r="956" spans="7:7" x14ac:dyDescent="0.25">
      <c r="G956" s="57"/>
    </row>
    <row r="957" spans="7:7" x14ac:dyDescent="0.25">
      <c r="G957" s="57"/>
    </row>
    <row r="958" spans="7:7" x14ac:dyDescent="0.25">
      <c r="G958" s="57"/>
    </row>
    <row r="959" spans="7:7" x14ac:dyDescent="0.25">
      <c r="G959" s="57"/>
    </row>
    <row r="960" spans="7:7" x14ac:dyDescent="0.25">
      <c r="G960" s="57"/>
    </row>
    <row r="961" spans="7:7" x14ac:dyDescent="0.25">
      <c r="G961" s="57"/>
    </row>
    <row r="962" spans="7:7" x14ac:dyDescent="0.25">
      <c r="G962" s="57"/>
    </row>
    <row r="963" spans="7:7" x14ac:dyDescent="0.25">
      <c r="G963" s="57"/>
    </row>
    <row r="964" spans="7:7" x14ac:dyDescent="0.25">
      <c r="G964" s="57"/>
    </row>
    <row r="965" spans="7:7" x14ac:dyDescent="0.25">
      <c r="G965" s="57"/>
    </row>
    <row r="966" spans="7:7" x14ac:dyDescent="0.25">
      <c r="G966" s="57"/>
    </row>
    <row r="967" spans="7:7" x14ac:dyDescent="0.25">
      <c r="G967" s="57"/>
    </row>
    <row r="968" spans="7:7" x14ac:dyDescent="0.25">
      <c r="G968" s="57"/>
    </row>
    <row r="969" spans="7:7" x14ac:dyDescent="0.25">
      <c r="G969" s="57"/>
    </row>
    <row r="970" spans="7:7" x14ac:dyDescent="0.25">
      <c r="G970" s="57"/>
    </row>
    <row r="971" spans="7:7" x14ac:dyDescent="0.25">
      <c r="G971" s="57"/>
    </row>
    <row r="972" spans="7:7" x14ac:dyDescent="0.25">
      <c r="G972" s="57"/>
    </row>
    <row r="973" spans="7:7" x14ac:dyDescent="0.25">
      <c r="G973" s="57"/>
    </row>
    <row r="974" spans="7:7" x14ac:dyDescent="0.25">
      <c r="G974" s="57"/>
    </row>
    <row r="975" spans="7:7" x14ac:dyDescent="0.25">
      <c r="G975" s="57"/>
    </row>
    <row r="976" spans="7:7" x14ac:dyDescent="0.25">
      <c r="G976" s="57"/>
    </row>
    <row r="977" spans="7:7" x14ac:dyDescent="0.25">
      <c r="G977" s="57"/>
    </row>
    <row r="978" spans="7:7" x14ac:dyDescent="0.25">
      <c r="G978" s="57"/>
    </row>
    <row r="979" spans="7:7" x14ac:dyDescent="0.25">
      <c r="G979" s="57"/>
    </row>
    <row r="980" spans="7:7" x14ac:dyDescent="0.25">
      <c r="G980" s="57"/>
    </row>
    <row r="981" spans="7:7" x14ac:dyDescent="0.25">
      <c r="G981" s="57"/>
    </row>
    <row r="982" spans="7:7" x14ac:dyDescent="0.25">
      <c r="G982" s="57"/>
    </row>
    <row r="983" spans="7:7" x14ac:dyDescent="0.25">
      <c r="G983" s="57"/>
    </row>
    <row r="984" spans="7:7" x14ac:dyDescent="0.25">
      <c r="G984" s="57"/>
    </row>
    <row r="985" spans="7:7" x14ac:dyDescent="0.25">
      <c r="G985" s="57"/>
    </row>
    <row r="986" spans="7:7" x14ac:dyDescent="0.25">
      <c r="G986" s="57"/>
    </row>
    <row r="987" spans="7:7" x14ac:dyDescent="0.25">
      <c r="G987" s="57"/>
    </row>
    <row r="988" spans="7:7" x14ac:dyDescent="0.25">
      <c r="G988" s="57"/>
    </row>
    <row r="989" spans="7:7" x14ac:dyDescent="0.25">
      <c r="G989" s="57"/>
    </row>
    <row r="990" spans="7:7" x14ac:dyDescent="0.25">
      <c r="G990" s="57"/>
    </row>
    <row r="991" spans="7:7" x14ac:dyDescent="0.25">
      <c r="G991" s="57"/>
    </row>
    <row r="992" spans="7:7" x14ac:dyDescent="0.25">
      <c r="G992" s="57"/>
    </row>
    <row r="993" spans="7:7" x14ac:dyDescent="0.25">
      <c r="G993" s="57"/>
    </row>
    <row r="994" spans="7:7" x14ac:dyDescent="0.25">
      <c r="G994" s="57"/>
    </row>
    <row r="995" spans="7:7" x14ac:dyDescent="0.25">
      <c r="G995" s="57"/>
    </row>
    <row r="996" spans="7:7" x14ac:dyDescent="0.25">
      <c r="G996" s="57"/>
    </row>
    <row r="997" spans="7:7" x14ac:dyDescent="0.25">
      <c r="G997" s="57"/>
    </row>
    <row r="998" spans="7:7" x14ac:dyDescent="0.25">
      <c r="G998" s="57"/>
    </row>
    <row r="999" spans="7:7" x14ac:dyDescent="0.25">
      <c r="G999" s="57"/>
    </row>
    <row r="1000" spans="7:7" x14ac:dyDescent="0.25">
      <c r="G1000" s="57"/>
    </row>
    <row r="1001" spans="7:7" x14ac:dyDescent="0.25">
      <c r="G1001" s="57"/>
    </row>
    <row r="1002" spans="7:7" x14ac:dyDescent="0.25">
      <c r="G1002" s="57"/>
    </row>
    <row r="1003" spans="7:7" x14ac:dyDescent="0.25">
      <c r="G1003" s="57"/>
    </row>
    <row r="1004" spans="7:7" x14ac:dyDescent="0.25">
      <c r="G1004" s="57"/>
    </row>
    <row r="1005" spans="7:7" x14ac:dyDescent="0.25">
      <c r="G1005" s="57"/>
    </row>
    <row r="1006" spans="7:7" x14ac:dyDescent="0.25">
      <c r="G1006" s="57"/>
    </row>
    <row r="1007" spans="7:7" x14ac:dyDescent="0.25">
      <c r="G1007" s="57"/>
    </row>
    <row r="1008" spans="7:7" x14ac:dyDescent="0.25">
      <c r="G1008" s="57"/>
    </row>
    <row r="1009" spans="7:7" x14ac:dyDescent="0.25">
      <c r="G1009" s="57"/>
    </row>
    <row r="1010" spans="7:7" x14ac:dyDescent="0.25">
      <c r="G1010" s="57"/>
    </row>
    <row r="1011" spans="7:7" x14ac:dyDescent="0.25">
      <c r="G1011" s="57"/>
    </row>
    <row r="1012" spans="7:7" x14ac:dyDescent="0.25">
      <c r="G1012" s="57"/>
    </row>
    <row r="1013" spans="7:7" x14ac:dyDescent="0.25">
      <c r="G1013" s="57"/>
    </row>
    <row r="1014" spans="7:7" x14ac:dyDescent="0.25">
      <c r="G1014" s="57"/>
    </row>
    <row r="1015" spans="7:7" x14ac:dyDescent="0.25">
      <c r="G1015" s="57"/>
    </row>
    <row r="1016" spans="7:7" x14ac:dyDescent="0.25">
      <c r="G1016" s="57"/>
    </row>
    <row r="1017" spans="7:7" x14ac:dyDescent="0.25">
      <c r="G1017" s="57"/>
    </row>
    <row r="1018" spans="7:7" x14ac:dyDescent="0.25">
      <c r="G1018" s="57"/>
    </row>
    <row r="1019" spans="7:7" x14ac:dyDescent="0.25">
      <c r="G1019" s="57"/>
    </row>
    <row r="1020" spans="7:7" x14ac:dyDescent="0.25">
      <c r="G1020" s="57"/>
    </row>
    <row r="1021" spans="7:7" x14ac:dyDescent="0.25">
      <c r="G1021" s="57"/>
    </row>
    <row r="1022" spans="7:7" x14ac:dyDescent="0.25">
      <c r="G1022" s="57"/>
    </row>
    <row r="1023" spans="7:7" x14ac:dyDescent="0.25">
      <c r="G1023" s="57"/>
    </row>
    <row r="1024" spans="7:7" x14ac:dyDescent="0.25">
      <c r="G1024" s="57"/>
    </row>
    <row r="1025" spans="7:7" x14ac:dyDescent="0.25">
      <c r="G1025" s="57"/>
    </row>
    <row r="1026" spans="7:7" x14ac:dyDescent="0.25">
      <c r="G1026" s="57"/>
    </row>
    <row r="1027" spans="7:7" x14ac:dyDescent="0.25">
      <c r="G1027" s="57"/>
    </row>
    <row r="1028" spans="7:7" x14ac:dyDescent="0.25">
      <c r="G1028" s="57"/>
    </row>
    <row r="1029" spans="7:7" x14ac:dyDescent="0.25">
      <c r="G1029" s="57"/>
    </row>
    <row r="1030" spans="7:7" x14ac:dyDescent="0.25">
      <c r="G1030" s="57"/>
    </row>
    <row r="1031" spans="7:7" x14ac:dyDescent="0.25">
      <c r="G1031" s="57"/>
    </row>
    <row r="1032" spans="7:7" x14ac:dyDescent="0.25">
      <c r="G1032" s="57"/>
    </row>
    <row r="1033" spans="7:7" x14ac:dyDescent="0.25">
      <c r="G1033" s="57"/>
    </row>
    <row r="1034" spans="7:7" x14ac:dyDescent="0.25">
      <c r="G1034" s="57"/>
    </row>
    <row r="1035" spans="7:7" x14ac:dyDescent="0.25">
      <c r="G1035" s="57"/>
    </row>
    <row r="1036" spans="7:7" x14ac:dyDescent="0.25">
      <c r="G1036" s="57"/>
    </row>
    <row r="1037" spans="7:7" x14ac:dyDescent="0.25">
      <c r="G1037" s="57"/>
    </row>
    <row r="1038" spans="7:7" x14ac:dyDescent="0.25">
      <c r="G1038" s="57"/>
    </row>
    <row r="1039" spans="7:7" x14ac:dyDescent="0.25">
      <c r="G1039" s="57"/>
    </row>
    <row r="1040" spans="7:7" x14ac:dyDescent="0.25">
      <c r="G1040" s="57"/>
    </row>
    <row r="1041" spans="7:7" x14ac:dyDescent="0.25">
      <c r="G1041" s="57"/>
    </row>
    <row r="1042" spans="7:7" x14ac:dyDescent="0.25">
      <c r="G1042" s="57"/>
    </row>
    <row r="1043" spans="7:7" x14ac:dyDescent="0.25">
      <c r="G1043" s="57"/>
    </row>
    <row r="1044" spans="7:7" x14ac:dyDescent="0.25">
      <c r="G1044" s="57"/>
    </row>
    <row r="1045" spans="7:7" x14ac:dyDescent="0.25">
      <c r="G1045" s="57"/>
    </row>
    <row r="1046" spans="7:7" x14ac:dyDescent="0.25">
      <c r="G1046" s="57"/>
    </row>
    <row r="1047" spans="7:7" x14ac:dyDescent="0.25">
      <c r="G1047" s="57"/>
    </row>
    <row r="1048" spans="7:7" x14ac:dyDescent="0.25">
      <c r="G1048" s="57"/>
    </row>
    <row r="1049" spans="7:7" x14ac:dyDescent="0.25">
      <c r="G1049" s="57"/>
    </row>
    <row r="1050" spans="7:7" x14ac:dyDescent="0.25">
      <c r="G1050" s="57"/>
    </row>
    <row r="1051" spans="7:7" x14ac:dyDescent="0.25">
      <c r="G1051" s="57"/>
    </row>
    <row r="1052" spans="7:7" x14ac:dyDescent="0.25">
      <c r="G1052" s="57"/>
    </row>
    <row r="1053" spans="7:7" x14ac:dyDescent="0.25">
      <c r="G1053" s="57"/>
    </row>
    <row r="1054" spans="7:7" x14ac:dyDescent="0.25">
      <c r="G1054" s="57"/>
    </row>
    <row r="1055" spans="7:7" x14ac:dyDescent="0.25">
      <c r="G1055" s="57"/>
    </row>
    <row r="1056" spans="7:7" x14ac:dyDescent="0.25">
      <c r="G1056" s="57"/>
    </row>
    <row r="1057" spans="7:7" x14ac:dyDescent="0.25">
      <c r="G1057" s="57"/>
    </row>
    <row r="1058" spans="7:7" x14ac:dyDescent="0.25">
      <c r="G1058" s="57"/>
    </row>
    <row r="1059" spans="7:7" x14ac:dyDescent="0.25">
      <c r="G1059" s="57"/>
    </row>
    <row r="1060" spans="7:7" x14ac:dyDescent="0.25">
      <c r="G1060" s="57"/>
    </row>
    <row r="1061" spans="7:7" x14ac:dyDescent="0.25">
      <c r="G1061" s="57"/>
    </row>
    <row r="1062" spans="7:7" x14ac:dyDescent="0.25">
      <c r="G1062" s="57"/>
    </row>
    <row r="1063" spans="7:7" x14ac:dyDescent="0.25">
      <c r="G1063" s="57"/>
    </row>
    <row r="1064" spans="7:7" x14ac:dyDescent="0.25">
      <c r="G1064" s="57"/>
    </row>
    <row r="1065" spans="7:7" x14ac:dyDescent="0.25">
      <c r="G1065" s="57"/>
    </row>
    <row r="1066" spans="7:7" x14ac:dyDescent="0.25">
      <c r="G1066" s="57"/>
    </row>
    <row r="1067" spans="7:7" x14ac:dyDescent="0.25">
      <c r="G1067" s="57"/>
    </row>
    <row r="1068" spans="7:7" x14ac:dyDescent="0.25">
      <c r="G1068" s="57"/>
    </row>
    <row r="1069" spans="7:7" x14ac:dyDescent="0.25">
      <c r="G1069" s="57"/>
    </row>
    <row r="1070" spans="7:7" x14ac:dyDescent="0.25">
      <c r="G1070" s="57"/>
    </row>
    <row r="1071" spans="7:7" x14ac:dyDescent="0.25">
      <c r="G1071" s="57"/>
    </row>
    <row r="1072" spans="7:7" x14ac:dyDescent="0.25">
      <c r="G1072" s="57"/>
    </row>
    <row r="1073" spans="7:7" x14ac:dyDescent="0.25">
      <c r="G1073" s="57"/>
    </row>
    <row r="1074" spans="7:7" x14ac:dyDescent="0.25">
      <c r="G1074" s="57"/>
    </row>
    <row r="1075" spans="7:7" x14ac:dyDescent="0.25">
      <c r="G1075" s="57"/>
    </row>
    <row r="1076" spans="7:7" x14ac:dyDescent="0.25">
      <c r="G1076" s="57"/>
    </row>
    <row r="1077" spans="7:7" x14ac:dyDescent="0.25">
      <c r="G1077" s="57"/>
    </row>
    <row r="1078" spans="7:7" x14ac:dyDescent="0.25">
      <c r="G1078" s="57"/>
    </row>
    <row r="1079" spans="7:7" x14ac:dyDescent="0.25">
      <c r="G1079" s="57"/>
    </row>
    <row r="1080" spans="7:7" x14ac:dyDescent="0.25">
      <c r="G1080" s="57"/>
    </row>
    <row r="1081" spans="7:7" x14ac:dyDescent="0.25">
      <c r="G1081" s="57"/>
    </row>
    <row r="1082" spans="7:7" x14ac:dyDescent="0.25">
      <c r="G1082" s="57"/>
    </row>
    <row r="1083" spans="7:7" x14ac:dyDescent="0.25">
      <c r="G1083" s="57"/>
    </row>
    <row r="1084" spans="7:7" x14ac:dyDescent="0.25">
      <c r="G1084" s="57"/>
    </row>
    <row r="1085" spans="7:7" x14ac:dyDescent="0.25">
      <c r="G1085" s="57"/>
    </row>
    <row r="1086" spans="7:7" x14ac:dyDescent="0.25">
      <c r="G1086" s="57"/>
    </row>
    <row r="1087" spans="7:7" x14ac:dyDescent="0.25">
      <c r="G1087" s="57"/>
    </row>
    <row r="1088" spans="7:7" x14ac:dyDescent="0.25">
      <c r="G1088" s="57"/>
    </row>
    <row r="1089" spans="7:7" x14ac:dyDescent="0.25">
      <c r="G1089" s="57"/>
    </row>
    <row r="1090" spans="7:7" x14ac:dyDescent="0.25">
      <c r="G1090" s="57"/>
    </row>
    <row r="1091" spans="7:7" x14ac:dyDescent="0.25">
      <c r="G1091" s="57"/>
    </row>
    <row r="1092" spans="7:7" x14ac:dyDescent="0.25">
      <c r="G1092" s="57"/>
    </row>
    <row r="1093" spans="7:7" x14ac:dyDescent="0.25">
      <c r="G1093" s="57"/>
    </row>
    <row r="1094" spans="7:7" x14ac:dyDescent="0.25">
      <c r="G1094" s="57"/>
    </row>
    <row r="1095" spans="7:7" x14ac:dyDescent="0.25">
      <c r="G1095" s="57"/>
    </row>
    <row r="1096" spans="7:7" x14ac:dyDescent="0.25">
      <c r="G1096" s="57"/>
    </row>
    <row r="1097" spans="7:7" x14ac:dyDescent="0.25">
      <c r="G1097" s="57"/>
    </row>
    <row r="1098" spans="7:7" x14ac:dyDescent="0.25">
      <c r="G1098" s="57"/>
    </row>
    <row r="1099" spans="7:7" x14ac:dyDescent="0.25">
      <c r="G1099" s="57"/>
    </row>
    <row r="1100" spans="7:7" x14ac:dyDescent="0.25">
      <c r="G1100" s="57"/>
    </row>
    <row r="1101" spans="7:7" x14ac:dyDescent="0.25">
      <c r="G1101" s="57"/>
    </row>
    <row r="1102" spans="7:7" x14ac:dyDescent="0.25">
      <c r="G1102" s="57"/>
    </row>
    <row r="1103" spans="7:7" x14ac:dyDescent="0.25">
      <c r="G1103" s="57"/>
    </row>
    <row r="1104" spans="7:7" x14ac:dyDescent="0.25">
      <c r="G1104" s="57"/>
    </row>
    <row r="1105" spans="7:7" x14ac:dyDescent="0.25">
      <c r="G1105" s="57"/>
    </row>
    <row r="1106" spans="7:7" x14ac:dyDescent="0.25">
      <c r="G1106" s="57"/>
    </row>
    <row r="1107" spans="7:7" x14ac:dyDescent="0.25">
      <c r="G1107" s="57"/>
    </row>
    <row r="1108" spans="7:7" x14ac:dyDescent="0.25">
      <c r="G1108" s="57"/>
    </row>
    <row r="1109" spans="7:7" x14ac:dyDescent="0.25">
      <c r="G1109" s="57"/>
    </row>
    <row r="1110" spans="7:7" x14ac:dyDescent="0.25">
      <c r="G1110" s="57"/>
    </row>
    <row r="1111" spans="7:7" x14ac:dyDescent="0.25">
      <c r="G1111" s="57"/>
    </row>
    <row r="1112" spans="7:7" x14ac:dyDescent="0.25">
      <c r="G1112" s="57"/>
    </row>
    <row r="1113" spans="7:7" x14ac:dyDescent="0.25">
      <c r="G1113" s="57"/>
    </row>
    <row r="1114" spans="7:7" x14ac:dyDescent="0.25">
      <c r="G1114" s="57"/>
    </row>
    <row r="1115" spans="7:7" x14ac:dyDescent="0.25">
      <c r="G1115" s="57"/>
    </row>
    <row r="1116" spans="7:7" x14ac:dyDescent="0.25">
      <c r="G1116" s="57"/>
    </row>
    <row r="1117" spans="7:7" x14ac:dyDescent="0.25">
      <c r="G1117" s="57"/>
    </row>
    <row r="1118" spans="7:7" x14ac:dyDescent="0.25">
      <c r="G1118" s="57"/>
    </row>
    <row r="1119" spans="7:7" x14ac:dyDescent="0.25">
      <c r="G1119" s="57"/>
    </row>
    <row r="1120" spans="7:7" x14ac:dyDescent="0.25">
      <c r="G1120" s="57"/>
    </row>
    <row r="1121" spans="7:7" x14ac:dyDescent="0.25">
      <c r="G1121" s="57"/>
    </row>
    <row r="1122" spans="7:7" x14ac:dyDescent="0.25">
      <c r="G1122" s="57"/>
    </row>
    <row r="1123" spans="7:7" x14ac:dyDescent="0.25">
      <c r="G1123" s="57"/>
    </row>
    <row r="1124" spans="7:7" x14ac:dyDescent="0.25">
      <c r="G1124" s="57"/>
    </row>
    <row r="1125" spans="7:7" x14ac:dyDescent="0.25">
      <c r="G1125" s="57"/>
    </row>
    <row r="1126" spans="7:7" x14ac:dyDescent="0.25">
      <c r="G1126" s="57"/>
    </row>
    <row r="1127" spans="7:7" x14ac:dyDescent="0.25">
      <c r="G1127" s="57"/>
    </row>
    <row r="1128" spans="7:7" x14ac:dyDescent="0.25">
      <c r="G1128" s="57"/>
    </row>
    <row r="1129" spans="7:7" x14ac:dyDescent="0.25">
      <c r="G1129" s="57"/>
    </row>
    <row r="1130" spans="7:7" x14ac:dyDescent="0.25">
      <c r="G1130" s="57"/>
    </row>
    <row r="1131" spans="7:7" x14ac:dyDescent="0.25">
      <c r="G1131" s="57"/>
    </row>
    <row r="1132" spans="7:7" x14ac:dyDescent="0.25">
      <c r="G1132" s="57"/>
    </row>
    <row r="1133" spans="7:7" x14ac:dyDescent="0.25">
      <c r="G1133" s="57"/>
    </row>
    <row r="1134" spans="7:7" x14ac:dyDescent="0.25">
      <c r="G1134" s="57"/>
    </row>
    <row r="1135" spans="7:7" x14ac:dyDescent="0.25">
      <c r="G1135" s="57"/>
    </row>
    <row r="1136" spans="7:7" x14ac:dyDescent="0.25">
      <c r="G1136" s="57"/>
    </row>
    <row r="1137" spans="7:7" x14ac:dyDescent="0.25">
      <c r="G1137" s="57"/>
    </row>
    <row r="1138" spans="7:7" x14ac:dyDescent="0.25">
      <c r="G1138" s="57"/>
    </row>
    <row r="1139" spans="7:7" x14ac:dyDescent="0.25">
      <c r="G1139" s="57"/>
    </row>
    <row r="1140" spans="7:7" x14ac:dyDescent="0.25">
      <c r="G1140" s="57"/>
    </row>
    <row r="1141" spans="7:7" x14ac:dyDescent="0.25">
      <c r="G1141" s="57"/>
    </row>
    <row r="1142" spans="7:7" x14ac:dyDescent="0.25">
      <c r="G1142" s="57"/>
    </row>
    <row r="1143" spans="7:7" x14ac:dyDescent="0.25">
      <c r="G1143" s="57"/>
    </row>
    <row r="1144" spans="7:7" x14ac:dyDescent="0.25">
      <c r="G1144" s="57"/>
    </row>
    <row r="1145" spans="7:7" x14ac:dyDescent="0.25">
      <c r="G1145" s="57"/>
    </row>
    <row r="1146" spans="7:7" x14ac:dyDescent="0.25">
      <c r="G1146" s="57"/>
    </row>
    <row r="1147" spans="7:7" x14ac:dyDescent="0.25">
      <c r="G1147" s="57"/>
    </row>
    <row r="1148" spans="7:7" x14ac:dyDescent="0.25">
      <c r="G1148" s="57"/>
    </row>
    <row r="1149" spans="7:7" x14ac:dyDescent="0.25">
      <c r="G1149" s="57"/>
    </row>
    <row r="1150" spans="7:7" x14ac:dyDescent="0.25">
      <c r="G1150" s="57"/>
    </row>
    <row r="1151" spans="7:7" x14ac:dyDescent="0.25">
      <c r="G1151" s="57"/>
    </row>
    <row r="1152" spans="7:7" x14ac:dyDescent="0.25">
      <c r="G1152" s="57"/>
    </row>
    <row r="1153" spans="7:7" x14ac:dyDescent="0.25">
      <c r="G1153" s="57"/>
    </row>
    <row r="1154" spans="7:7" x14ac:dyDescent="0.25">
      <c r="G1154" s="57"/>
    </row>
    <row r="1155" spans="7:7" x14ac:dyDescent="0.25">
      <c r="G1155" s="57"/>
    </row>
  </sheetData>
  <mergeCells count="12">
    <mergeCell ref="J49:K49"/>
    <mergeCell ref="J50:K50"/>
    <mergeCell ref="J58:L58"/>
    <mergeCell ref="J55:L55"/>
    <mergeCell ref="J57:L57"/>
    <mergeCell ref="J56:L56"/>
    <mergeCell ref="A3:B3"/>
    <mergeCell ref="B7:D7"/>
    <mergeCell ref="K7:M7"/>
    <mergeCell ref="J48:K48"/>
    <mergeCell ref="E7:G7"/>
    <mergeCell ref="H7:J7"/>
  </mergeCells>
  <phoneticPr fontId="0" type="noConversion"/>
  <conditionalFormatting sqref="N9:N45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{129912BF-E534-4A3D-B8E5-3614C7B315E9}</x14:id>
        </ext>
      </extLst>
    </cfRule>
  </conditionalFormatting>
  <pageMargins left="0.75" right="0.75" top="1" bottom="1" header="0" footer="0"/>
  <pageSetup orientation="portrait" horizontalDpi="300" verticalDpi="300" r:id="rId2"/>
  <headerFooter alignWithMargins="0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29912BF-E534-4A3D-B8E5-3614C7B315E9}">
            <x14:dataBar minLength="0" maxLength="100" negativeBarColorSameAsPositive="1" axisPosition="none">
              <x14:cfvo type="min"/>
              <x14:cfvo type="max"/>
            </x14:dataBar>
          </x14:cfRule>
          <xm:sqref>N9:N45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7">
    <tabColor rgb="FF00B0F0"/>
  </sheetPr>
  <dimension ref="A1:AE1155"/>
  <sheetViews>
    <sheetView topLeftCell="A34" zoomScale="80" zoomScaleNormal="80" workbookViewId="0">
      <selection activeCell="T70" sqref="T70"/>
    </sheetView>
  </sheetViews>
  <sheetFormatPr baseColWidth="10" defaultColWidth="12.54296875" defaultRowHeight="12.5" x14ac:dyDescent="0.25"/>
  <cols>
    <col min="1" max="1" width="7.7265625" style="11" customWidth="1"/>
    <col min="2" max="2" width="6.54296875" style="11" customWidth="1"/>
    <col min="3" max="6" width="8.7265625" style="11" customWidth="1"/>
    <col min="7" max="7" width="11.54296875" style="11" bestFit="1" customWidth="1"/>
    <col min="8" max="8" width="9.26953125" style="11" customWidth="1"/>
    <col min="9" max="9" width="8.7265625" style="11" customWidth="1"/>
    <col min="10" max="10" width="13.26953125" style="11" customWidth="1"/>
    <col min="11" max="11" width="14.54296875" style="11" customWidth="1"/>
    <col min="12" max="12" width="10.7265625" style="11" customWidth="1"/>
    <col min="13" max="13" width="12.7265625" style="11" customWidth="1"/>
    <col min="14" max="15" width="8.1796875" style="11" customWidth="1"/>
    <col min="16" max="16" width="11.54296875" style="11" customWidth="1"/>
    <col min="17" max="17" width="12.7265625" style="11" bestFit="1" customWidth="1"/>
    <col min="18" max="18" width="7.26953125" style="11" bestFit="1" customWidth="1"/>
    <col min="19" max="19" width="13.08984375" style="11" bestFit="1" customWidth="1"/>
    <col min="20" max="22" width="8.1796875" style="11" bestFit="1" customWidth="1"/>
    <col min="23" max="23" width="11.7265625" style="11" bestFit="1" customWidth="1"/>
    <col min="24" max="16384" width="12.54296875" style="11"/>
  </cols>
  <sheetData>
    <row r="1" spans="1:31" ht="13" x14ac:dyDescent="0.3">
      <c r="A1" s="76" t="s">
        <v>89</v>
      </c>
      <c r="G1" s="12"/>
    </row>
    <row r="2" spans="1:31" ht="13" x14ac:dyDescent="0.3">
      <c r="A2" s="10"/>
      <c r="G2" s="12"/>
    </row>
    <row r="3" spans="1:31" ht="13" x14ac:dyDescent="0.3">
      <c r="A3" s="250" t="s">
        <v>43</v>
      </c>
      <c r="B3" s="250"/>
      <c r="C3" s="13" t="s">
        <v>83</v>
      </c>
      <c r="G3" s="88"/>
      <c r="J3" s="87"/>
    </row>
    <row r="4" spans="1:31" x14ac:dyDescent="0.25">
      <c r="I4" s="14"/>
      <c r="J4" s="14"/>
      <c r="K4" s="15"/>
      <c r="L4" s="15"/>
    </row>
    <row r="5" spans="1:31" ht="13" x14ac:dyDescent="0.3">
      <c r="A5" s="10" t="s">
        <v>44</v>
      </c>
    </row>
    <row r="7" spans="1:31" ht="13" x14ac:dyDescent="0.3">
      <c r="A7" s="16" t="s">
        <v>45</v>
      </c>
      <c r="B7" s="248" t="s">
        <v>46</v>
      </c>
      <c r="C7" s="248"/>
      <c r="D7" s="249"/>
      <c r="E7" s="247" t="s">
        <v>47</v>
      </c>
      <c r="F7" s="248"/>
      <c r="G7" s="249"/>
      <c r="H7" s="247" t="s">
        <v>48</v>
      </c>
      <c r="I7" s="248"/>
      <c r="J7" s="249"/>
      <c r="K7" s="247" t="s">
        <v>49</v>
      </c>
      <c r="L7" s="248"/>
      <c r="M7" s="249"/>
      <c r="N7" s="16" t="s">
        <v>50</v>
      </c>
      <c r="O7" s="16" t="s">
        <v>50</v>
      </c>
      <c r="P7" s="16"/>
      <c r="Q7" s="16" t="s">
        <v>51</v>
      </c>
    </row>
    <row r="8" spans="1:31" x14ac:dyDescent="0.25">
      <c r="A8" s="17" t="s">
        <v>52</v>
      </c>
      <c r="B8" s="3" t="s">
        <v>53</v>
      </c>
      <c r="C8" s="4" t="s">
        <v>54</v>
      </c>
      <c r="D8" s="4" t="s">
        <v>55</v>
      </c>
      <c r="E8" s="4" t="s">
        <v>53</v>
      </c>
      <c r="F8" s="4" t="s">
        <v>54</v>
      </c>
      <c r="G8" s="4" t="s">
        <v>55</v>
      </c>
      <c r="H8" s="4" t="s">
        <v>53</v>
      </c>
      <c r="I8" s="4" t="s">
        <v>54</v>
      </c>
      <c r="J8" s="4" t="s">
        <v>55</v>
      </c>
      <c r="K8" s="4" t="s">
        <v>53</v>
      </c>
      <c r="L8" s="4" t="s">
        <v>54</v>
      </c>
      <c r="M8" s="4" t="s">
        <v>55</v>
      </c>
      <c r="N8" s="17" t="s">
        <v>56</v>
      </c>
      <c r="O8" s="17" t="s">
        <v>57</v>
      </c>
      <c r="P8" s="17" t="s">
        <v>58</v>
      </c>
      <c r="Q8" s="17" t="s">
        <v>59</v>
      </c>
    </row>
    <row r="9" spans="1:31" x14ac:dyDescent="0.25">
      <c r="A9" s="18">
        <v>2</v>
      </c>
      <c r="B9" s="19"/>
      <c r="C9" s="19"/>
      <c r="D9" s="20" t="str">
        <f>IF(C9&gt;0,C9/B9,"")</f>
        <v/>
      </c>
      <c r="E9" s="19"/>
      <c r="F9" s="19"/>
      <c r="G9" s="20" t="str">
        <f>IF(F9&gt;0,F9/E9,"")</f>
        <v/>
      </c>
      <c r="H9" s="19"/>
      <c r="I9" s="19"/>
      <c r="J9" s="21" t="str">
        <f t="shared" ref="J9:J45" si="0">IF(I9&gt;0,I9/H9,"")</f>
        <v/>
      </c>
      <c r="K9" s="22">
        <f t="shared" ref="K9:L45" si="1">B9+E9+H9</f>
        <v>0</v>
      </c>
      <c r="L9" s="23">
        <f t="shared" si="1"/>
        <v>0</v>
      </c>
      <c r="M9" s="21" t="str">
        <f t="shared" ref="M9:M45" si="2">IF(L9&gt;0,L9/K9,"")</f>
        <v/>
      </c>
      <c r="N9" s="24">
        <f>IF(K$46&gt;0,K9*100/$K$46,0)</f>
        <v>0</v>
      </c>
      <c r="O9" s="265">
        <f>N9</f>
        <v>0</v>
      </c>
      <c r="P9" s="26">
        <f t="shared" ref="P9:P45" si="3">A9*K9</f>
        <v>0</v>
      </c>
      <c r="Q9" s="27">
        <f t="shared" ref="Q9:Q45" si="4">IF((INT(A9)-A9)=0,A9,"")</f>
        <v>2</v>
      </c>
      <c r="X9" s="28"/>
      <c r="Y9" s="28"/>
      <c r="Z9" s="28"/>
      <c r="AA9" s="28"/>
      <c r="AB9" s="28"/>
      <c r="AC9" s="28"/>
      <c r="AD9" s="28"/>
      <c r="AE9" s="28"/>
    </row>
    <row r="10" spans="1:31" x14ac:dyDescent="0.25">
      <c r="A10" s="18">
        <v>2.5</v>
      </c>
      <c r="B10" s="19"/>
      <c r="C10" s="19"/>
      <c r="D10" s="20" t="str">
        <f>IF(C10&gt;0,C10/B10,"")</f>
        <v/>
      </c>
      <c r="E10" s="19"/>
      <c r="F10" s="19"/>
      <c r="G10" s="20" t="str">
        <f>IF(F10&gt;0,F10/E10,"")</f>
        <v/>
      </c>
      <c r="H10" s="19"/>
      <c r="I10" s="19"/>
      <c r="J10" s="21" t="str">
        <f t="shared" si="0"/>
        <v/>
      </c>
      <c r="K10" s="29">
        <f t="shared" si="1"/>
        <v>0</v>
      </c>
      <c r="L10" s="11">
        <f t="shared" si="1"/>
        <v>0</v>
      </c>
      <c r="M10" s="30" t="str">
        <f t="shared" si="2"/>
        <v/>
      </c>
      <c r="N10" s="24">
        <f t="shared" ref="N10:N45" si="5">IF(K$46&gt;0,K10*100/$K$46,0)</f>
        <v>0</v>
      </c>
      <c r="O10" s="266">
        <f>O9+N10</f>
        <v>0</v>
      </c>
      <c r="P10" s="32">
        <f t="shared" si="3"/>
        <v>0</v>
      </c>
      <c r="Q10" s="33" t="str">
        <f t="shared" si="4"/>
        <v/>
      </c>
    </row>
    <row r="11" spans="1:31" x14ac:dyDescent="0.25">
      <c r="A11" s="18">
        <v>3</v>
      </c>
      <c r="B11" s="19"/>
      <c r="C11" s="19"/>
      <c r="D11" s="20"/>
      <c r="E11" s="19"/>
      <c r="F11" s="19"/>
      <c r="G11" s="20"/>
      <c r="H11" s="19"/>
      <c r="I11" s="19"/>
      <c r="J11" s="21" t="str">
        <f t="shared" si="0"/>
        <v/>
      </c>
      <c r="K11" s="29">
        <f t="shared" si="1"/>
        <v>0</v>
      </c>
      <c r="L11" s="11">
        <f t="shared" si="1"/>
        <v>0</v>
      </c>
      <c r="M11" s="30" t="str">
        <f t="shared" si="2"/>
        <v/>
      </c>
      <c r="N11" s="24">
        <f t="shared" si="5"/>
        <v>0</v>
      </c>
      <c r="O11" s="266">
        <f t="shared" ref="O11:O45" si="6">O10+N11</f>
        <v>0</v>
      </c>
      <c r="P11" s="32">
        <f t="shared" si="3"/>
        <v>0</v>
      </c>
      <c r="Q11" s="33">
        <f t="shared" si="4"/>
        <v>3</v>
      </c>
    </row>
    <row r="12" spans="1:31" x14ac:dyDescent="0.25">
      <c r="A12" s="18">
        <v>3.5</v>
      </c>
      <c r="B12" s="19"/>
      <c r="C12" s="19"/>
      <c r="D12" s="20"/>
      <c r="E12" s="19"/>
      <c r="F12" s="19"/>
      <c r="G12" s="20"/>
      <c r="H12" s="19"/>
      <c r="I12" s="19"/>
      <c r="J12" s="21" t="str">
        <f t="shared" si="0"/>
        <v/>
      </c>
      <c r="K12" s="29">
        <f t="shared" si="1"/>
        <v>0</v>
      </c>
      <c r="L12" s="11">
        <f t="shared" si="1"/>
        <v>0</v>
      </c>
      <c r="M12" s="30" t="str">
        <f t="shared" si="2"/>
        <v/>
      </c>
      <c r="N12" s="24">
        <f t="shared" si="5"/>
        <v>0</v>
      </c>
      <c r="O12" s="266">
        <f t="shared" si="6"/>
        <v>0</v>
      </c>
      <c r="P12" s="32">
        <f t="shared" si="3"/>
        <v>0</v>
      </c>
      <c r="Q12" s="33" t="str">
        <f t="shared" si="4"/>
        <v/>
      </c>
    </row>
    <row r="13" spans="1:31" x14ac:dyDescent="0.25">
      <c r="A13" s="18">
        <v>4</v>
      </c>
      <c r="B13" s="19"/>
      <c r="C13" s="19"/>
      <c r="D13" s="20"/>
      <c r="E13" s="19"/>
      <c r="F13" s="19"/>
      <c r="G13" s="20"/>
      <c r="H13" s="19">
        <v>10</v>
      </c>
      <c r="I13" s="19">
        <v>2.9</v>
      </c>
      <c r="J13" s="21">
        <f t="shared" si="0"/>
        <v>0.28999999999999998</v>
      </c>
      <c r="K13" s="29">
        <f t="shared" si="1"/>
        <v>10</v>
      </c>
      <c r="L13" s="11">
        <f t="shared" si="1"/>
        <v>2.9</v>
      </c>
      <c r="M13" s="30">
        <f t="shared" si="2"/>
        <v>0.28999999999999998</v>
      </c>
      <c r="N13" s="24">
        <f t="shared" si="5"/>
        <v>5</v>
      </c>
      <c r="O13" s="266">
        <f t="shared" si="6"/>
        <v>5</v>
      </c>
      <c r="P13" s="32">
        <f t="shared" si="3"/>
        <v>40</v>
      </c>
      <c r="Q13" s="33">
        <f t="shared" si="4"/>
        <v>4</v>
      </c>
      <c r="S13" s="11">
        <v>4</v>
      </c>
      <c r="V13" s="11">
        <v>10</v>
      </c>
      <c r="W13" s="11">
        <v>10</v>
      </c>
      <c r="X13" s="11">
        <f>+K13-W13</f>
        <v>0</v>
      </c>
      <c r="Y13" s="11">
        <v>10</v>
      </c>
      <c r="Z13" s="11">
        <f>+Y13-K13</f>
        <v>0</v>
      </c>
    </row>
    <row r="14" spans="1:31" x14ac:dyDescent="0.25">
      <c r="A14" s="18">
        <v>4.5</v>
      </c>
      <c r="B14" s="19"/>
      <c r="C14" s="19"/>
      <c r="D14" s="20"/>
      <c r="E14" s="19"/>
      <c r="F14" s="19"/>
      <c r="G14" s="20"/>
      <c r="H14" s="19">
        <v>5</v>
      </c>
      <c r="I14" s="19">
        <v>1.9000000000000001</v>
      </c>
      <c r="J14" s="21">
        <f t="shared" si="0"/>
        <v>0.38</v>
      </c>
      <c r="K14" s="29">
        <f t="shared" si="1"/>
        <v>5</v>
      </c>
      <c r="L14" s="11">
        <f t="shared" si="1"/>
        <v>1.9000000000000001</v>
      </c>
      <c r="M14" s="30">
        <f t="shared" si="2"/>
        <v>0.38</v>
      </c>
      <c r="N14" s="24">
        <f t="shared" si="5"/>
        <v>2.5</v>
      </c>
      <c r="O14" s="266">
        <f t="shared" si="6"/>
        <v>7.5</v>
      </c>
      <c r="P14" s="32">
        <f t="shared" si="3"/>
        <v>22.5</v>
      </c>
      <c r="Q14" s="33" t="str">
        <f t="shared" si="4"/>
        <v/>
      </c>
      <c r="S14" s="11">
        <v>4.5</v>
      </c>
      <c r="V14" s="11">
        <v>5</v>
      </c>
      <c r="W14" s="11">
        <v>5</v>
      </c>
      <c r="X14" s="11">
        <f t="shared" ref="X14:X32" si="7">+K14-W14</f>
        <v>0</v>
      </c>
      <c r="Y14" s="11">
        <v>5</v>
      </c>
      <c r="Z14" s="11">
        <f t="shared" ref="Z14:Z32" si="8">+Y14-K14</f>
        <v>0</v>
      </c>
    </row>
    <row r="15" spans="1:31" x14ac:dyDescent="0.25">
      <c r="A15" s="18">
        <v>5</v>
      </c>
      <c r="B15" s="19"/>
      <c r="C15" s="19"/>
      <c r="D15" s="20"/>
      <c r="E15" s="19"/>
      <c r="F15" s="19"/>
      <c r="G15" s="20"/>
      <c r="H15" s="19">
        <v>4</v>
      </c>
      <c r="I15" s="19">
        <v>2.2000000000000002</v>
      </c>
      <c r="J15" s="21">
        <f t="shared" si="0"/>
        <v>0.55000000000000004</v>
      </c>
      <c r="K15" s="29">
        <f t="shared" si="1"/>
        <v>4</v>
      </c>
      <c r="L15" s="11">
        <f t="shared" si="1"/>
        <v>2.2000000000000002</v>
      </c>
      <c r="M15" s="30">
        <f t="shared" si="2"/>
        <v>0.55000000000000004</v>
      </c>
      <c r="N15" s="24">
        <f t="shared" si="5"/>
        <v>2</v>
      </c>
      <c r="O15" s="266">
        <f t="shared" si="6"/>
        <v>9.5</v>
      </c>
      <c r="P15" s="32">
        <f t="shared" si="3"/>
        <v>20</v>
      </c>
      <c r="Q15" s="33">
        <f t="shared" si="4"/>
        <v>5</v>
      </c>
      <c r="S15" s="11">
        <v>5</v>
      </c>
      <c r="V15" s="11">
        <v>4</v>
      </c>
      <c r="W15" s="11">
        <v>4</v>
      </c>
      <c r="X15" s="11">
        <f t="shared" si="7"/>
        <v>0</v>
      </c>
      <c r="Y15" s="11">
        <v>4</v>
      </c>
      <c r="Z15" s="11">
        <f t="shared" si="8"/>
        <v>0</v>
      </c>
    </row>
    <row r="16" spans="1:31" x14ac:dyDescent="0.25">
      <c r="A16" s="18">
        <v>5.5</v>
      </c>
      <c r="B16" s="19"/>
      <c r="C16" s="19"/>
      <c r="D16" s="20"/>
      <c r="E16" s="19"/>
      <c r="F16" s="19"/>
      <c r="G16" s="20"/>
      <c r="H16" s="19">
        <v>4</v>
      </c>
      <c r="I16" s="19">
        <v>3.3</v>
      </c>
      <c r="J16" s="21">
        <f t="shared" si="0"/>
        <v>0.82499999999999996</v>
      </c>
      <c r="K16" s="29">
        <f t="shared" si="1"/>
        <v>4</v>
      </c>
      <c r="L16" s="11">
        <f t="shared" si="1"/>
        <v>3.3</v>
      </c>
      <c r="M16" s="30">
        <f t="shared" si="2"/>
        <v>0.82499999999999996</v>
      </c>
      <c r="N16" s="24">
        <f t="shared" si="5"/>
        <v>2</v>
      </c>
      <c r="O16" s="266">
        <f t="shared" si="6"/>
        <v>11.5</v>
      </c>
      <c r="P16" s="32">
        <f t="shared" si="3"/>
        <v>22</v>
      </c>
      <c r="Q16" s="33" t="str">
        <f t="shared" si="4"/>
        <v/>
      </c>
      <c r="S16" s="11">
        <v>5.5</v>
      </c>
      <c r="V16" s="11">
        <v>4</v>
      </c>
      <c r="W16" s="11">
        <v>4</v>
      </c>
      <c r="X16" s="11">
        <f t="shared" si="7"/>
        <v>0</v>
      </c>
      <c r="Y16" s="11">
        <v>4</v>
      </c>
      <c r="Z16" s="11">
        <f t="shared" si="8"/>
        <v>0</v>
      </c>
    </row>
    <row r="17" spans="1:31" x14ac:dyDescent="0.25">
      <c r="A17" s="18">
        <v>6</v>
      </c>
      <c r="B17" s="19"/>
      <c r="C17" s="19"/>
      <c r="D17" s="20" t="str">
        <f t="shared" ref="D17:D45" si="9">IF(C17&gt;0,C17/B17,"")</f>
        <v/>
      </c>
      <c r="E17" s="19"/>
      <c r="F17" s="19"/>
      <c r="G17" s="20" t="str">
        <f t="shared" ref="G17:G45" si="10">IF(F17&gt;0,F17/E17,"")</f>
        <v/>
      </c>
      <c r="H17" s="19">
        <v>4</v>
      </c>
      <c r="I17" s="19">
        <v>4.3000000000000007</v>
      </c>
      <c r="J17" s="21">
        <f t="shared" si="0"/>
        <v>1.0750000000000002</v>
      </c>
      <c r="K17" s="29">
        <f t="shared" si="1"/>
        <v>4</v>
      </c>
      <c r="L17" s="11">
        <f t="shared" si="1"/>
        <v>4.3000000000000007</v>
      </c>
      <c r="M17" s="30">
        <f t="shared" si="2"/>
        <v>1.0750000000000002</v>
      </c>
      <c r="N17" s="24">
        <f t="shared" si="5"/>
        <v>2</v>
      </c>
      <c r="O17" s="266">
        <f t="shared" si="6"/>
        <v>13.5</v>
      </c>
      <c r="P17" s="32">
        <f t="shared" si="3"/>
        <v>24</v>
      </c>
      <c r="Q17" s="33">
        <f t="shared" si="4"/>
        <v>6</v>
      </c>
      <c r="S17" s="11">
        <v>6</v>
      </c>
      <c r="V17" s="11">
        <v>4</v>
      </c>
      <c r="W17" s="11">
        <v>4</v>
      </c>
      <c r="X17" s="11">
        <f t="shared" si="7"/>
        <v>0</v>
      </c>
      <c r="Y17" s="11">
        <v>4</v>
      </c>
      <c r="Z17" s="11">
        <f t="shared" si="8"/>
        <v>0</v>
      </c>
    </row>
    <row r="18" spans="1:31" x14ac:dyDescent="0.25">
      <c r="A18" s="18">
        <v>6.5</v>
      </c>
      <c r="B18" s="19"/>
      <c r="C18" s="19"/>
      <c r="D18" s="20" t="str">
        <f t="shared" si="9"/>
        <v/>
      </c>
      <c r="E18" s="19"/>
      <c r="F18" s="19"/>
      <c r="G18" s="20" t="str">
        <f t="shared" si="10"/>
        <v/>
      </c>
      <c r="H18" s="19"/>
      <c r="I18" s="19"/>
      <c r="J18" s="21" t="str">
        <f t="shared" si="0"/>
        <v/>
      </c>
      <c r="K18" s="29">
        <f t="shared" si="1"/>
        <v>0</v>
      </c>
      <c r="L18" s="11">
        <f t="shared" si="1"/>
        <v>0</v>
      </c>
      <c r="M18" s="30" t="str">
        <f t="shared" si="2"/>
        <v/>
      </c>
      <c r="N18" s="24">
        <f t="shared" si="5"/>
        <v>0</v>
      </c>
      <c r="O18" s="266">
        <f t="shared" si="6"/>
        <v>13.5</v>
      </c>
      <c r="P18" s="32">
        <f t="shared" si="3"/>
        <v>0</v>
      </c>
      <c r="Q18" s="33" t="str">
        <f t="shared" si="4"/>
        <v/>
      </c>
      <c r="X18" s="11">
        <f t="shared" si="7"/>
        <v>0</v>
      </c>
      <c r="Z18" s="11">
        <f t="shared" si="8"/>
        <v>0</v>
      </c>
      <c r="AA18" s="28"/>
      <c r="AB18" s="28"/>
      <c r="AC18" s="28"/>
      <c r="AD18" s="28"/>
      <c r="AE18" s="28"/>
    </row>
    <row r="19" spans="1:31" x14ac:dyDescent="0.25">
      <c r="A19" s="18">
        <v>7</v>
      </c>
      <c r="B19" s="19"/>
      <c r="C19" s="19"/>
      <c r="D19" s="20" t="str">
        <f t="shared" si="9"/>
        <v/>
      </c>
      <c r="E19" s="19"/>
      <c r="F19" s="19"/>
      <c r="G19" s="20" t="str">
        <f t="shared" si="10"/>
        <v/>
      </c>
      <c r="H19" s="19">
        <v>2</v>
      </c>
      <c r="I19" s="19">
        <v>3.8</v>
      </c>
      <c r="J19" s="21">
        <f t="shared" si="0"/>
        <v>1.9</v>
      </c>
      <c r="K19" s="29">
        <f t="shared" si="1"/>
        <v>2</v>
      </c>
      <c r="L19" s="11">
        <f t="shared" si="1"/>
        <v>3.8</v>
      </c>
      <c r="M19" s="30">
        <f t="shared" si="2"/>
        <v>1.9</v>
      </c>
      <c r="N19" s="24">
        <f t="shared" si="5"/>
        <v>1</v>
      </c>
      <c r="O19" s="266">
        <f t="shared" si="6"/>
        <v>14.5</v>
      </c>
      <c r="P19" s="32">
        <f t="shared" si="3"/>
        <v>14</v>
      </c>
      <c r="Q19" s="33">
        <f t="shared" si="4"/>
        <v>7</v>
      </c>
      <c r="S19" s="11">
        <v>7</v>
      </c>
      <c r="V19" s="11">
        <v>2</v>
      </c>
      <c r="W19" s="11">
        <v>2</v>
      </c>
      <c r="X19" s="11">
        <f t="shared" si="7"/>
        <v>0</v>
      </c>
      <c r="Y19" s="28">
        <v>2</v>
      </c>
      <c r="Z19" s="11">
        <f t="shared" si="8"/>
        <v>0</v>
      </c>
      <c r="AA19" s="28"/>
      <c r="AB19" s="28"/>
      <c r="AC19" s="28"/>
      <c r="AD19" s="28"/>
      <c r="AE19" s="28"/>
    </row>
    <row r="20" spans="1:31" x14ac:dyDescent="0.25">
      <c r="A20" s="18">
        <v>7.5</v>
      </c>
      <c r="B20" s="19"/>
      <c r="C20" s="19"/>
      <c r="D20" s="20" t="str">
        <f t="shared" si="9"/>
        <v/>
      </c>
      <c r="E20" s="19"/>
      <c r="F20" s="19"/>
      <c r="G20" s="20" t="str">
        <f t="shared" si="10"/>
        <v/>
      </c>
      <c r="H20" s="19">
        <v>2</v>
      </c>
      <c r="I20" s="19">
        <v>4</v>
      </c>
      <c r="J20" s="21">
        <f t="shared" si="0"/>
        <v>2</v>
      </c>
      <c r="K20" s="29">
        <f t="shared" si="1"/>
        <v>2</v>
      </c>
      <c r="L20" s="11">
        <f t="shared" si="1"/>
        <v>4</v>
      </c>
      <c r="M20" s="30">
        <f t="shared" si="2"/>
        <v>2</v>
      </c>
      <c r="N20" s="24">
        <f t="shared" si="5"/>
        <v>1</v>
      </c>
      <c r="O20" s="266">
        <f t="shared" si="6"/>
        <v>15.5</v>
      </c>
      <c r="P20" s="32">
        <f t="shared" si="3"/>
        <v>15</v>
      </c>
      <c r="Q20" s="33" t="str">
        <f t="shared" si="4"/>
        <v/>
      </c>
      <c r="S20" s="11">
        <v>7.5</v>
      </c>
      <c r="V20" s="11">
        <v>2</v>
      </c>
      <c r="W20" s="11">
        <v>2</v>
      </c>
      <c r="X20" s="11">
        <f t="shared" si="7"/>
        <v>0</v>
      </c>
      <c r="Y20" s="28">
        <v>2</v>
      </c>
      <c r="Z20" s="11">
        <f t="shared" si="8"/>
        <v>0</v>
      </c>
      <c r="AA20" s="28"/>
      <c r="AB20" s="28"/>
      <c r="AC20" s="28"/>
      <c r="AD20" s="28"/>
      <c r="AE20" s="28"/>
    </row>
    <row r="21" spans="1:31" x14ac:dyDescent="0.25">
      <c r="A21" s="18">
        <v>8</v>
      </c>
      <c r="B21" s="19"/>
      <c r="C21" s="19"/>
      <c r="D21" s="20" t="str">
        <f t="shared" si="9"/>
        <v/>
      </c>
      <c r="E21" s="19"/>
      <c r="F21" s="19"/>
      <c r="G21" s="20" t="str">
        <f t="shared" si="10"/>
        <v/>
      </c>
      <c r="H21" s="19">
        <v>5</v>
      </c>
      <c r="I21" s="19">
        <v>11.4</v>
      </c>
      <c r="J21" s="21">
        <f t="shared" si="0"/>
        <v>2.2800000000000002</v>
      </c>
      <c r="K21" s="29">
        <f t="shared" si="1"/>
        <v>5</v>
      </c>
      <c r="L21" s="11">
        <f t="shared" si="1"/>
        <v>11.4</v>
      </c>
      <c r="M21" s="30">
        <f t="shared" si="2"/>
        <v>2.2800000000000002</v>
      </c>
      <c r="N21" s="24">
        <f t="shared" si="5"/>
        <v>2.5</v>
      </c>
      <c r="O21" s="266">
        <f t="shared" si="6"/>
        <v>18</v>
      </c>
      <c r="P21" s="32">
        <f t="shared" si="3"/>
        <v>40</v>
      </c>
      <c r="Q21" s="33">
        <f t="shared" si="4"/>
        <v>8</v>
      </c>
      <c r="S21" s="11">
        <v>8</v>
      </c>
      <c r="V21" s="11">
        <v>5</v>
      </c>
      <c r="W21" s="11">
        <v>5</v>
      </c>
      <c r="X21" s="11">
        <f t="shared" si="7"/>
        <v>0</v>
      </c>
      <c r="Y21" s="28">
        <v>5</v>
      </c>
      <c r="Z21" s="11">
        <f t="shared" si="8"/>
        <v>0</v>
      </c>
      <c r="AA21" s="28"/>
      <c r="AB21" s="28"/>
      <c r="AC21" s="28"/>
      <c r="AD21" s="28"/>
      <c r="AE21" s="28"/>
    </row>
    <row r="22" spans="1:31" x14ac:dyDescent="0.25">
      <c r="A22" s="18">
        <v>8.5</v>
      </c>
      <c r="B22" s="19"/>
      <c r="C22" s="19"/>
      <c r="D22" s="20" t="str">
        <f t="shared" si="9"/>
        <v/>
      </c>
      <c r="E22" s="19">
        <v>1</v>
      </c>
      <c r="F22" s="19">
        <v>4.5999999999999996</v>
      </c>
      <c r="G22" s="20">
        <f t="shared" si="10"/>
        <v>4.5999999999999996</v>
      </c>
      <c r="H22" s="19">
        <v>3</v>
      </c>
      <c r="I22" s="19">
        <v>10.6</v>
      </c>
      <c r="J22" s="21">
        <f t="shared" si="0"/>
        <v>3.5333333333333332</v>
      </c>
      <c r="K22" s="29">
        <f t="shared" si="1"/>
        <v>4</v>
      </c>
      <c r="L22" s="11">
        <f t="shared" si="1"/>
        <v>15.2</v>
      </c>
      <c r="M22" s="30">
        <f t="shared" si="2"/>
        <v>3.8</v>
      </c>
      <c r="N22" s="24">
        <f t="shared" si="5"/>
        <v>2</v>
      </c>
      <c r="O22" s="266">
        <f t="shared" si="6"/>
        <v>20</v>
      </c>
      <c r="P22" s="32">
        <f t="shared" si="3"/>
        <v>34</v>
      </c>
      <c r="Q22" s="33" t="str">
        <f t="shared" si="4"/>
        <v/>
      </c>
      <c r="S22" s="11">
        <v>8.5</v>
      </c>
      <c r="U22" s="11">
        <v>1</v>
      </c>
      <c r="V22" s="11">
        <v>3</v>
      </c>
      <c r="W22" s="11">
        <v>4</v>
      </c>
      <c r="X22" s="11">
        <f t="shared" si="7"/>
        <v>0</v>
      </c>
      <c r="Y22" s="28">
        <v>4</v>
      </c>
      <c r="Z22" s="11">
        <f t="shared" si="8"/>
        <v>0</v>
      </c>
      <c r="AA22" s="28"/>
      <c r="AB22" s="28"/>
      <c r="AC22" s="28"/>
      <c r="AD22" s="28"/>
      <c r="AE22" s="28"/>
    </row>
    <row r="23" spans="1:31" x14ac:dyDescent="0.25">
      <c r="A23" s="18">
        <v>9</v>
      </c>
      <c r="B23" s="19">
        <v>1</v>
      </c>
      <c r="C23" s="19">
        <v>5.7</v>
      </c>
      <c r="D23" s="20">
        <f t="shared" si="9"/>
        <v>5.7</v>
      </c>
      <c r="E23" s="19">
        <v>8</v>
      </c>
      <c r="F23" s="19">
        <v>37.9</v>
      </c>
      <c r="G23" s="20">
        <f t="shared" si="10"/>
        <v>4.7374999999999998</v>
      </c>
      <c r="H23" s="19"/>
      <c r="I23" s="19"/>
      <c r="J23" s="21" t="str">
        <f t="shared" si="0"/>
        <v/>
      </c>
      <c r="K23" s="29">
        <f t="shared" si="1"/>
        <v>9</v>
      </c>
      <c r="L23" s="11">
        <f t="shared" si="1"/>
        <v>43.6</v>
      </c>
      <c r="M23" s="30">
        <f t="shared" si="2"/>
        <v>4.844444444444445</v>
      </c>
      <c r="N23" s="24">
        <f t="shared" si="5"/>
        <v>4.5</v>
      </c>
      <c r="O23" s="266">
        <f t="shared" si="6"/>
        <v>24.5</v>
      </c>
      <c r="P23" s="32">
        <f t="shared" si="3"/>
        <v>81</v>
      </c>
      <c r="Q23" s="33">
        <f t="shared" si="4"/>
        <v>9</v>
      </c>
      <c r="S23" s="11">
        <v>9</v>
      </c>
      <c r="T23" s="11">
        <v>1</v>
      </c>
      <c r="U23" s="11">
        <v>8</v>
      </c>
      <c r="W23" s="11">
        <v>9</v>
      </c>
      <c r="X23" s="11">
        <f t="shared" si="7"/>
        <v>0</v>
      </c>
      <c r="Y23" s="28">
        <v>9</v>
      </c>
      <c r="Z23" s="11">
        <f t="shared" si="8"/>
        <v>0</v>
      </c>
      <c r="AA23" s="28"/>
      <c r="AB23" s="28"/>
      <c r="AC23" s="28"/>
      <c r="AD23" s="28"/>
      <c r="AE23" s="28"/>
    </row>
    <row r="24" spans="1:31" x14ac:dyDescent="0.25">
      <c r="A24" s="18">
        <v>9.5</v>
      </c>
      <c r="B24" s="19">
        <v>19</v>
      </c>
      <c r="C24" s="19">
        <v>115.2</v>
      </c>
      <c r="D24" s="20">
        <f t="shared" si="9"/>
        <v>6.0631578947368423</v>
      </c>
      <c r="E24" s="19">
        <v>28</v>
      </c>
      <c r="F24" s="19">
        <v>160.59999999999997</v>
      </c>
      <c r="G24" s="20">
        <f t="shared" si="10"/>
        <v>5.7357142857142849</v>
      </c>
      <c r="H24" s="19"/>
      <c r="I24" s="19"/>
      <c r="J24" s="21" t="str">
        <f t="shared" si="0"/>
        <v/>
      </c>
      <c r="K24" s="29">
        <f t="shared" si="1"/>
        <v>47</v>
      </c>
      <c r="L24" s="11">
        <f t="shared" si="1"/>
        <v>275.79999999999995</v>
      </c>
      <c r="M24" s="30">
        <f t="shared" si="2"/>
        <v>5.8680851063829778</v>
      </c>
      <c r="N24" s="24">
        <f t="shared" si="5"/>
        <v>23.5</v>
      </c>
      <c r="O24" s="266">
        <f t="shared" si="6"/>
        <v>48</v>
      </c>
      <c r="P24" s="32">
        <f t="shared" si="3"/>
        <v>446.5</v>
      </c>
      <c r="Q24" s="33" t="str">
        <f t="shared" si="4"/>
        <v/>
      </c>
      <c r="S24" s="11">
        <v>9.5</v>
      </c>
      <c r="T24" s="11">
        <v>19</v>
      </c>
      <c r="U24" s="11">
        <v>28</v>
      </c>
      <c r="W24" s="11">
        <v>47</v>
      </c>
      <c r="X24" s="11">
        <f t="shared" si="7"/>
        <v>0</v>
      </c>
      <c r="Y24" s="28">
        <v>47</v>
      </c>
      <c r="Z24" s="11">
        <f t="shared" si="8"/>
        <v>0</v>
      </c>
      <c r="AA24" s="28"/>
      <c r="AB24" s="28"/>
      <c r="AC24" s="28"/>
      <c r="AD24" s="28"/>
      <c r="AE24" s="28"/>
    </row>
    <row r="25" spans="1:31" x14ac:dyDescent="0.25">
      <c r="A25" s="18">
        <v>10</v>
      </c>
      <c r="B25" s="19">
        <v>14</v>
      </c>
      <c r="C25" s="19">
        <v>99.499999999999986</v>
      </c>
      <c r="D25" s="20">
        <f t="shared" si="9"/>
        <v>7.1071428571428559</v>
      </c>
      <c r="E25" s="19">
        <v>20</v>
      </c>
      <c r="F25" s="19">
        <v>139.60000000000002</v>
      </c>
      <c r="G25" s="20">
        <f t="shared" si="10"/>
        <v>6.9800000000000013</v>
      </c>
      <c r="H25" s="19"/>
      <c r="I25" s="19"/>
      <c r="J25" s="21" t="str">
        <f t="shared" si="0"/>
        <v/>
      </c>
      <c r="K25" s="29">
        <f t="shared" si="1"/>
        <v>34</v>
      </c>
      <c r="L25" s="11">
        <f t="shared" si="1"/>
        <v>239.10000000000002</v>
      </c>
      <c r="M25" s="30">
        <f t="shared" si="2"/>
        <v>7.0323529411764714</v>
      </c>
      <c r="N25" s="24">
        <f t="shared" si="5"/>
        <v>17</v>
      </c>
      <c r="O25" s="266">
        <f t="shared" si="6"/>
        <v>65</v>
      </c>
      <c r="P25" s="32">
        <f t="shared" si="3"/>
        <v>340</v>
      </c>
      <c r="Q25" s="33">
        <f t="shared" si="4"/>
        <v>10</v>
      </c>
      <c r="S25" s="11">
        <v>10</v>
      </c>
      <c r="T25" s="11">
        <v>14</v>
      </c>
      <c r="U25" s="11">
        <v>20</v>
      </c>
      <c r="W25" s="11">
        <v>34</v>
      </c>
      <c r="X25" s="11">
        <f t="shared" si="7"/>
        <v>0</v>
      </c>
      <c r="Y25" s="28">
        <v>34</v>
      </c>
      <c r="Z25" s="11">
        <f t="shared" si="8"/>
        <v>0</v>
      </c>
      <c r="AA25" s="28"/>
      <c r="AB25" s="28"/>
      <c r="AC25" s="28"/>
      <c r="AD25" s="28"/>
      <c r="AE25" s="28"/>
    </row>
    <row r="26" spans="1:31" x14ac:dyDescent="0.25">
      <c r="A26" s="18">
        <v>10.5</v>
      </c>
      <c r="B26" s="19">
        <v>13</v>
      </c>
      <c r="C26" s="19">
        <v>103.89999999999999</v>
      </c>
      <c r="D26" s="20">
        <f t="shared" si="9"/>
        <v>7.9923076923076914</v>
      </c>
      <c r="E26" s="19">
        <v>8</v>
      </c>
      <c r="F26" s="19">
        <v>59.199999999999996</v>
      </c>
      <c r="G26" s="20">
        <f t="shared" si="10"/>
        <v>7.3999999999999995</v>
      </c>
      <c r="H26" s="19"/>
      <c r="I26" s="19"/>
      <c r="J26" s="21" t="str">
        <f t="shared" si="0"/>
        <v/>
      </c>
      <c r="K26" s="29">
        <f t="shared" si="1"/>
        <v>21</v>
      </c>
      <c r="L26" s="11">
        <f t="shared" si="1"/>
        <v>163.1</v>
      </c>
      <c r="M26" s="30">
        <f t="shared" si="2"/>
        <v>7.7666666666666666</v>
      </c>
      <c r="N26" s="24">
        <f t="shared" si="5"/>
        <v>10.5</v>
      </c>
      <c r="O26" s="266">
        <f t="shared" si="6"/>
        <v>75.5</v>
      </c>
      <c r="P26" s="32">
        <f t="shared" si="3"/>
        <v>220.5</v>
      </c>
      <c r="Q26" s="33" t="str">
        <f t="shared" si="4"/>
        <v/>
      </c>
      <c r="S26" s="11">
        <v>10.5</v>
      </c>
      <c r="T26" s="11">
        <v>13</v>
      </c>
      <c r="U26" s="11">
        <v>8</v>
      </c>
      <c r="W26" s="11">
        <v>21</v>
      </c>
      <c r="X26" s="11">
        <f t="shared" si="7"/>
        <v>0</v>
      </c>
      <c r="Y26" s="28">
        <v>21</v>
      </c>
      <c r="Z26" s="11">
        <f t="shared" si="8"/>
        <v>0</v>
      </c>
      <c r="AA26" s="28"/>
      <c r="AB26" s="28"/>
      <c r="AC26" s="28"/>
      <c r="AD26" s="28"/>
      <c r="AE26" s="28"/>
    </row>
    <row r="27" spans="1:31" x14ac:dyDescent="0.25">
      <c r="A27" s="18">
        <v>11</v>
      </c>
      <c r="B27" s="19">
        <v>13</v>
      </c>
      <c r="C27" s="19">
        <v>119.8</v>
      </c>
      <c r="D27" s="20">
        <f t="shared" si="9"/>
        <v>9.2153846153846146</v>
      </c>
      <c r="E27" s="19">
        <v>15</v>
      </c>
      <c r="F27" s="19">
        <v>135.5</v>
      </c>
      <c r="G27" s="20">
        <f t="shared" si="10"/>
        <v>9.0333333333333332</v>
      </c>
      <c r="H27" s="19"/>
      <c r="I27" s="19"/>
      <c r="J27" s="21" t="str">
        <f t="shared" si="0"/>
        <v/>
      </c>
      <c r="K27" s="29">
        <f t="shared" si="1"/>
        <v>28</v>
      </c>
      <c r="L27" s="11">
        <f t="shared" si="1"/>
        <v>255.3</v>
      </c>
      <c r="M27" s="30">
        <f t="shared" si="2"/>
        <v>9.1178571428571438</v>
      </c>
      <c r="N27" s="24">
        <f t="shared" si="5"/>
        <v>14</v>
      </c>
      <c r="O27" s="266">
        <f t="shared" si="6"/>
        <v>89.5</v>
      </c>
      <c r="P27" s="32">
        <f t="shared" si="3"/>
        <v>308</v>
      </c>
      <c r="Q27" s="33">
        <f t="shared" si="4"/>
        <v>11</v>
      </c>
      <c r="S27" s="11">
        <v>11</v>
      </c>
      <c r="T27" s="11">
        <v>13</v>
      </c>
      <c r="U27" s="11">
        <v>15</v>
      </c>
      <c r="W27" s="11">
        <v>28</v>
      </c>
      <c r="X27" s="11">
        <f t="shared" si="7"/>
        <v>0</v>
      </c>
      <c r="Y27" s="28">
        <v>28</v>
      </c>
      <c r="Z27" s="11">
        <f t="shared" si="8"/>
        <v>0</v>
      </c>
      <c r="AA27" s="28"/>
      <c r="AB27" s="28"/>
      <c r="AC27" s="28"/>
      <c r="AD27" s="28"/>
      <c r="AE27" s="28"/>
    </row>
    <row r="28" spans="1:31" x14ac:dyDescent="0.25">
      <c r="A28" s="18">
        <v>11.5</v>
      </c>
      <c r="B28" s="19">
        <v>3</v>
      </c>
      <c r="C28" s="19">
        <v>30.4</v>
      </c>
      <c r="D28" s="20">
        <f t="shared" si="9"/>
        <v>10.133333333333333</v>
      </c>
      <c r="E28" s="19">
        <v>7</v>
      </c>
      <c r="F28" s="19">
        <v>63.5</v>
      </c>
      <c r="G28" s="20">
        <f t="shared" si="10"/>
        <v>9.0714285714285712</v>
      </c>
      <c r="H28" s="19"/>
      <c r="I28" s="19"/>
      <c r="J28" s="21" t="str">
        <f t="shared" si="0"/>
        <v/>
      </c>
      <c r="K28" s="29">
        <f t="shared" si="1"/>
        <v>10</v>
      </c>
      <c r="L28" s="11">
        <f t="shared" si="1"/>
        <v>93.9</v>
      </c>
      <c r="M28" s="30">
        <f t="shared" si="2"/>
        <v>9.39</v>
      </c>
      <c r="N28" s="24">
        <f t="shared" si="5"/>
        <v>5</v>
      </c>
      <c r="O28" s="266">
        <f t="shared" si="6"/>
        <v>94.5</v>
      </c>
      <c r="P28" s="32">
        <f t="shared" si="3"/>
        <v>115</v>
      </c>
      <c r="Q28" s="33" t="str">
        <f t="shared" si="4"/>
        <v/>
      </c>
      <c r="S28" s="11">
        <v>11.5</v>
      </c>
      <c r="T28" s="11">
        <v>3</v>
      </c>
      <c r="U28" s="11">
        <v>7</v>
      </c>
      <c r="W28" s="11">
        <v>10</v>
      </c>
      <c r="X28" s="11">
        <f t="shared" si="7"/>
        <v>0</v>
      </c>
      <c r="Y28" s="28">
        <v>10</v>
      </c>
      <c r="Z28" s="11">
        <f t="shared" si="8"/>
        <v>0</v>
      </c>
      <c r="AA28" s="28"/>
      <c r="AB28" s="28"/>
      <c r="AC28" s="28"/>
      <c r="AD28" s="28"/>
      <c r="AE28" s="28"/>
    </row>
    <row r="29" spans="1:31" x14ac:dyDescent="0.25">
      <c r="A29" s="18">
        <v>12</v>
      </c>
      <c r="B29" s="19">
        <v>2</v>
      </c>
      <c r="C29" s="19">
        <v>23.8</v>
      </c>
      <c r="D29" s="20">
        <f t="shared" si="9"/>
        <v>11.9</v>
      </c>
      <c r="E29" s="19">
        <v>6</v>
      </c>
      <c r="F29" s="19">
        <v>59.999999999999993</v>
      </c>
      <c r="G29" s="20">
        <f t="shared" si="10"/>
        <v>9.9999999999999982</v>
      </c>
      <c r="H29" s="19"/>
      <c r="I29" s="19"/>
      <c r="J29" s="21" t="str">
        <f t="shared" si="0"/>
        <v/>
      </c>
      <c r="K29" s="29">
        <f t="shared" si="1"/>
        <v>8</v>
      </c>
      <c r="L29" s="11">
        <f t="shared" si="1"/>
        <v>83.8</v>
      </c>
      <c r="M29" s="30">
        <f t="shared" si="2"/>
        <v>10.475</v>
      </c>
      <c r="N29" s="24">
        <f t="shared" si="5"/>
        <v>4</v>
      </c>
      <c r="O29" s="266">
        <f t="shared" si="6"/>
        <v>98.5</v>
      </c>
      <c r="P29" s="32">
        <f t="shared" si="3"/>
        <v>96</v>
      </c>
      <c r="Q29" s="33">
        <f t="shared" si="4"/>
        <v>12</v>
      </c>
      <c r="S29" s="11">
        <v>12</v>
      </c>
      <c r="T29" s="11">
        <v>2</v>
      </c>
      <c r="U29" s="11">
        <v>6</v>
      </c>
      <c r="W29" s="11">
        <v>8</v>
      </c>
      <c r="X29" s="11">
        <f t="shared" si="7"/>
        <v>0</v>
      </c>
      <c r="Y29" s="28">
        <v>8</v>
      </c>
      <c r="Z29" s="11">
        <f t="shared" si="8"/>
        <v>0</v>
      </c>
      <c r="AA29" s="28"/>
      <c r="AB29" s="28"/>
      <c r="AC29" s="28"/>
      <c r="AD29" s="28"/>
      <c r="AE29" s="28"/>
    </row>
    <row r="30" spans="1:31" x14ac:dyDescent="0.25">
      <c r="A30" s="18">
        <v>12.5</v>
      </c>
      <c r="B30" s="19">
        <v>1</v>
      </c>
      <c r="C30" s="19">
        <v>12.7</v>
      </c>
      <c r="D30" s="20">
        <f t="shared" si="9"/>
        <v>12.7</v>
      </c>
      <c r="E30" s="19">
        <v>1</v>
      </c>
      <c r="F30" s="19">
        <v>10.199999999999999</v>
      </c>
      <c r="G30" s="20">
        <f t="shared" si="10"/>
        <v>10.199999999999999</v>
      </c>
      <c r="H30" s="19"/>
      <c r="I30" s="19"/>
      <c r="J30" s="21" t="str">
        <f t="shared" si="0"/>
        <v/>
      </c>
      <c r="K30" s="29">
        <f t="shared" si="1"/>
        <v>2</v>
      </c>
      <c r="L30" s="11">
        <f t="shared" si="1"/>
        <v>22.9</v>
      </c>
      <c r="M30" s="30">
        <f t="shared" si="2"/>
        <v>11.45</v>
      </c>
      <c r="N30" s="24">
        <f t="shared" si="5"/>
        <v>1</v>
      </c>
      <c r="O30" s="266">
        <f t="shared" si="6"/>
        <v>99.5</v>
      </c>
      <c r="P30" s="32">
        <f t="shared" si="3"/>
        <v>25</v>
      </c>
      <c r="Q30" s="33" t="str">
        <f t="shared" si="4"/>
        <v/>
      </c>
      <c r="S30" s="11">
        <v>12.5</v>
      </c>
      <c r="T30" s="11">
        <v>1</v>
      </c>
      <c r="U30" s="11">
        <v>1</v>
      </c>
      <c r="W30" s="11">
        <v>2</v>
      </c>
      <c r="X30" s="11">
        <f t="shared" si="7"/>
        <v>0</v>
      </c>
      <c r="Y30" s="28">
        <v>2</v>
      </c>
      <c r="Z30" s="11">
        <f t="shared" si="8"/>
        <v>0</v>
      </c>
      <c r="AA30" s="28"/>
      <c r="AB30" s="28"/>
      <c r="AC30" s="28"/>
      <c r="AD30" s="28"/>
      <c r="AE30" s="28"/>
    </row>
    <row r="31" spans="1:31" x14ac:dyDescent="0.25">
      <c r="A31" s="18">
        <v>13</v>
      </c>
      <c r="B31" s="19"/>
      <c r="C31" s="19"/>
      <c r="D31" s="20" t="str">
        <f t="shared" si="9"/>
        <v/>
      </c>
      <c r="E31" s="19"/>
      <c r="F31" s="19"/>
      <c r="G31" s="20" t="str">
        <f t="shared" si="10"/>
        <v/>
      </c>
      <c r="H31" s="19"/>
      <c r="I31" s="19"/>
      <c r="J31" s="21" t="str">
        <f t="shared" si="0"/>
        <v/>
      </c>
      <c r="K31" s="29">
        <f t="shared" si="1"/>
        <v>0</v>
      </c>
      <c r="L31" s="11">
        <f t="shared" si="1"/>
        <v>0</v>
      </c>
      <c r="M31" s="30" t="str">
        <f t="shared" si="2"/>
        <v/>
      </c>
      <c r="N31" s="24">
        <f t="shared" si="5"/>
        <v>0</v>
      </c>
      <c r="O31" s="266">
        <f t="shared" si="6"/>
        <v>99.5</v>
      </c>
      <c r="P31" s="32">
        <f t="shared" si="3"/>
        <v>0</v>
      </c>
      <c r="Q31" s="33">
        <f t="shared" si="4"/>
        <v>13</v>
      </c>
      <c r="X31" s="11">
        <f t="shared" si="7"/>
        <v>0</v>
      </c>
      <c r="Z31" s="11">
        <f t="shared" si="8"/>
        <v>0</v>
      </c>
      <c r="AA31" s="28"/>
      <c r="AB31" s="28"/>
      <c r="AC31" s="28"/>
      <c r="AD31" s="28"/>
      <c r="AE31" s="28"/>
    </row>
    <row r="32" spans="1:31" x14ac:dyDescent="0.25">
      <c r="A32" s="18">
        <v>13.5</v>
      </c>
      <c r="B32" s="19"/>
      <c r="C32" s="19"/>
      <c r="D32" s="20" t="str">
        <f t="shared" si="9"/>
        <v/>
      </c>
      <c r="E32" s="19">
        <v>1</v>
      </c>
      <c r="F32" s="19">
        <v>16.7</v>
      </c>
      <c r="G32" s="20">
        <f t="shared" si="10"/>
        <v>16.7</v>
      </c>
      <c r="H32" s="19"/>
      <c r="I32" s="19"/>
      <c r="J32" s="21" t="str">
        <f t="shared" si="0"/>
        <v/>
      </c>
      <c r="K32" s="29">
        <f t="shared" si="1"/>
        <v>1</v>
      </c>
      <c r="L32" s="11">
        <f t="shared" si="1"/>
        <v>16.7</v>
      </c>
      <c r="M32" s="30">
        <f t="shared" si="2"/>
        <v>16.7</v>
      </c>
      <c r="N32" s="24">
        <f t="shared" si="5"/>
        <v>0.5</v>
      </c>
      <c r="O32" s="266">
        <f t="shared" si="6"/>
        <v>100</v>
      </c>
      <c r="P32" s="32">
        <f t="shared" si="3"/>
        <v>13.5</v>
      </c>
      <c r="Q32" s="33" t="str">
        <f t="shared" si="4"/>
        <v/>
      </c>
      <c r="S32" s="11">
        <v>13.5</v>
      </c>
      <c r="U32" s="11">
        <v>1</v>
      </c>
      <c r="W32" s="11">
        <v>1</v>
      </c>
      <c r="X32" s="11">
        <f t="shared" si="7"/>
        <v>0</v>
      </c>
      <c r="Y32" s="28">
        <v>1</v>
      </c>
      <c r="Z32" s="11">
        <f t="shared" si="8"/>
        <v>0</v>
      </c>
      <c r="AA32" s="28"/>
      <c r="AB32" s="28"/>
      <c r="AC32" s="28"/>
      <c r="AD32" s="28"/>
      <c r="AE32" s="28"/>
    </row>
    <row r="33" spans="1:31" x14ac:dyDescent="0.25">
      <c r="A33" s="18">
        <v>14</v>
      </c>
      <c r="B33" s="19"/>
      <c r="C33" s="19"/>
      <c r="D33" s="20" t="str">
        <f t="shared" si="9"/>
        <v/>
      </c>
      <c r="E33" s="19"/>
      <c r="F33" s="19"/>
      <c r="G33" s="20" t="str">
        <f t="shared" si="10"/>
        <v/>
      </c>
      <c r="H33" s="19"/>
      <c r="I33" s="19"/>
      <c r="J33" s="21" t="str">
        <f t="shared" si="0"/>
        <v/>
      </c>
      <c r="K33" s="29">
        <f t="shared" si="1"/>
        <v>0</v>
      </c>
      <c r="L33" s="11">
        <f t="shared" si="1"/>
        <v>0</v>
      </c>
      <c r="M33" s="30" t="str">
        <f t="shared" si="2"/>
        <v/>
      </c>
      <c r="N33" s="24">
        <f t="shared" si="5"/>
        <v>0</v>
      </c>
      <c r="O33" s="266">
        <f t="shared" si="6"/>
        <v>100</v>
      </c>
      <c r="P33" s="32">
        <f t="shared" si="3"/>
        <v>0</v>
      </c>
      <c r="Q33" s="33">
        <f t="shared" si="4"/>
        <v>14</v>
      </c>
      <c r="X33" s="28"/>
      <c r="Y33" s="28"/>
      <c r="Z33" s="28"/>
      <c r="AA33" s="28"/>
      <c r="AB33" s="28"/>
      <c r="AC33" s="28"/>
      <c r="AD33" s="28"/>
      <c r="AE33" s="28"/>
    </row>
    <row r="34" spans="1:31" x14ac:dyDescent="0.25">
      <c r="A34" s="18">
        <v>14.5</v>
      </c>
      <c r="B34" s="19"/>
      <c r="C34" s="19"/>
      <c r="D34" s="20" t="str">
        <f t="shared" si="9"/>
        <v/>
      </c>
      <c r="E34" s="19"/>
      <c r="F34" s="19"/>
      <c r="G34" s="20" t="str">
        <f t="shared" si="10"/>
        <v/>
      </c>
      <c r="H34" s="19"/>
      <c r="I34" s="19"/>
      <c r="J34" s="21" t="str">
        <f t="shared" si="0"/>
        <v/>
      </c>
      <c r="K34" s="29">
        <f t="shared" si="1"/>
        <v>0</v>
      </c>
      <c r="L34" s="11">
        <f t="shared" si="1"/>
        <v>0</v>
      </c>
      <c r="M34" s="30" t="str">
        <f t="shared" si="2"/>
        <v/>
      </c>
      <c r="N34" s="24">
        <f t="shared" si="5"/>
        <v>0</v>
      </c>
      <c r="O34" s="266">
        <f t="shared" si="6"/>
        <v>100</v>
      </c>
      <c r="P34" s="32">
        <f t="shared" si="3"/>
        <v>0</v>
      </c>
      <c r="Q34" s="33" t="str">
        <f t="shared" si="4"/>
        <v/>
      </c>
      <c r="X34" s="28"/>
      <c r="Y34" s="28"/>
      <c r="Z34" s="28"/>
      <c r="AA34" s="28"/>
      <c r="AB34" s="28"/>
      <c r="AC34" s="28"/>
      <c r="AD34" s="28"/>
      <c r="AE34" s="28"/>
    </row>
    <row r="35" spans="1:31" x14ac:dyDescent="0.25">
      <c r="A35" s="18">
        <v>15</v>
      </c>
      <c r="B35" s="19"/>
      <c r="C35" s="19"/>
      <c r="D35" s="20" t="str">
        <f t="shared" si="9"/>
        <v/>
      </c>
      <c r="E35" s="19"/>
      <c r="F35" s="19"/>
      <c r="G35" s="20" t="str">
        <f t="shared" si="10"/>
        <v/>
      </c>
      <c r="H35" s="19"/>
      <c r="I35" s="19"/>
      <c r="J35" s="21" t="str">
        <f t="shared" si="0"/>
        <v/>
      </c>
      <c r="K35" s="29">
        <f t="shared" si="1"/>
        <v>0</v>
      </c>
      <c r="L35" s="11">
        <f t="shared" si="1"/>
        <v>0</v>
      </c>
      <c r="M35" s="30" t="str">
        <f t="shared" si="2"/>
        <v/>
      </c>
      <c r="N35" s="24">
        <f t="shared" si="5"/>
        <v>0</v>
      </c>
      <c r="O35" s="266">
        <f t="shared" si="6"/>
        <v>100</v>
      </c>
      <c r="P35" s="32">
        <f t="shared" si="3"/>
        <v>0</v>
      </c>
      <c r="Q35" s="33">
        <f t="shared" si="4"/>
        <v>15</v>
      </c>
      <c r="X35" s="28"/>
      <c r="Y35" s="28"/>
      <c r="Z35" s="28"/>
      <c r="AA35" s="28"/>
      <c r="AB35" s="28"/>
      <c r="AC35" s="28"/>
      <c r="AD35" s="28"/>
      <c r="AE35" s="28"/>
    </row>
    <row r="36" spans="1:31" x14ac:dyDescent="0.25">
      <c r="A36" s="18">
        <v>15.5</v>
      </c>
      <c r="B36" s="19"/>
      <c r="C36" s="19"/>
      <c r="D36" s="20" t="str">
        <f t="shared" si="9"/>
        <v/>
      </c>
      <c r="E36" s="19"/>
      <c r="F36" s="19"/>
      <c r="G36" s="20" t="str">
        <f t="shared" si="10"/>
        <v/>
      </c>
      <c r="H36" s="19"/>
      <c r="I36" s="19"/>
      <c r="J36" s="21" t="str">
        <f t="shared" si="0"/>
        <v/>
      </c>
      <c r="K36" s="29">
        <f t="shared" si="1"/>
        <v>0</v>
      </c>
      <c r="L36" s="11">
        <f t="shared" si="1"/>
        <v>0</v>
      </c>
      <c r="M36" s="30" t="str">
        <f t="shared" si="2"/>
        <v/>
      </c>
      <c r="N36" s="24">
        <f t="shared" si="5"/>
        <v>0</v>
      </c>
      <c r="O36" s="266">
        <f t="shared" si="6"/>
        <v>100</v>
      </c>
      <c r="P36" s="32">
        <f t="shared" si="3"/>
        <v>0</v>
      </c>
      <c r="Q36" s="33" t="str">
        <f t="shared" si="4"/>
        <v/>
      </c>
      <c r="X36" s="28"/>
      <c r="Y36" s="28"/>
      <c r="Z36" s="28"/>
      <c r="AA36" s="28"/>
      <c r="AB36" s="28"/>
      <c r="AC36" s="28"/>
      <c r="AD36" s="28"/>
      <c r="AE36" s="28"/>
    </row>
    <row r="37" spans="1:31" x14ac:dyDescent="0.25">
      <c r="A37" s="18">
        <v>16</v>
      </c>
      <c r="B37" s="19"/>
      <c r="C37" s="19"/>
      <c r="D37" s="20" t="str">
        <f t="shared" si="9"/>
        <v/>
      </c>
      <c r="E37" s="19"/>
      <c r="F37" s="19"/>
      <c r="G37" s="20" t="str">
        <f t="shared" si="10"/>
        <v/>
      </c>
      <c r="H37" s="19"/>
      <c r="I37" s="19"/>
      <c r="J37" s="21" t="str">
        <f t="shared" si="0"/>
        <v/>
      </c>
      <c r="K37" s="29">
        <f t="shared" si="1"/>
        <v>0</v>
      </c>
      <c r="L37" s="11">
        <f t="shared" si="1"/>
        <v>0</v>
      </c>
      <c r="M37" s="30" t="str">
        <f t="shared" si="2"/>
        <v/>
      </c>
      <c r="N37" s="24">
        <f t="shared" si="5"/>
        <v>0</v>
      </c>
      <c r="O37" s="266">
        <f t="shared" si="6"/>
        <v>100</v>
      </c>
      <c r="P37" s="32">
        <f t="shared" si="3"/>
        <v>0</v>
      </c>
      <c r="Q37" s="33">
        <f t="shared" si="4"/>
        <v>16</v>
      </c>
      <c r="X37" s="28"/>
      <c r="Y37" s="28"/>
      <c r="Z37" s="28"/>
      <c r="AA37" s="28"/>
      <c r="AB37" s="28"/>
      <c r="AC37" s="28"/>
      <c r="AD37" s="28"/>
      <c r="AE37" s="28"/>
    </row>
    <row r="38" spans="1:31" x14ac:dyDescent="0.25">
      <c r="A38" s="18">
        <v>16.5</v>
      </c>
      <c r="B38" s="19"/>
      <c r="C38" s="19"/>
      <c r="D38" s="20" t="str">
        <f t="shared" si="9"/>
        <v/>
      </c>
      <c r="E38" s="19"/>
      <c r="F38" s="19"/>
      <c r="G38" s="20" t="str">
        <f t="shared" si="10"/>
        <v/>
      </c>
      <c r="H38" s="19"/>
      <c r="I38" s="19"/>
      <c r="J38" s="21" t="str">
        <f t="shared" si="0"/>
        <v/>
      </c>
      <c r="K38" s="29">
        <f t="shared" si="1"/>
        <v>0</v>
      </c>
      <c r="L38" s="11">
        <f t="shared" si="1"/>
        <v>0</v>
      </c>
      <c r="M38" s="30" t="str">
        <f t="shared" si="2"/>
        <v/>
      </c>
      <c r="N38" s="24">
        <f t="shared" si="5"/>
        <v>0</v>
      </c>
      <c r="O38" s="266">
        <f t="shared" si="6"/>
        <v>100</v>
      </c>
      <c r="P38" s="32">
        <f t="shared" si="3"/>
        <v>0</v>
      </c>
      <c r="Q38" s="33" t="str">
        <f t="shared" si="4"/>
        <v/>
      </c>
      <c r="X38" s="28"/>
      <c r="Y38" s="28"/>
      <c r="Z38" s="28"/>
      <c r="AA38" s="28"/>
      <c r="AB38" s="28"/>
      <c r="AC38" s="28"/>
      <c r="AD38" s="28"/>
      <c r="AE38" s="28"/>
    </row>
    <row r="39" spans="1:31" x14ac:dyDescent="0.25">
      <c r="A39" s="18">
        <v>17</v>
      </c>
      <c r="B39" s="19"/>
      <c r="C39" s="19"/>
      <c r="D39" s="20" t="str">
        <f t="shared" si="9"/>
        <v/>
      </c>
      <c r="E39" s="19"/>
      <c r="F39" s="19"/>
      <c r="G39" s="20" t="str">
        <f t="shared" si="10"/>
        <v/>
      </c>
      <c r="H39" s="19"/>
      <c r="I39" s="19"/>
      <c r="J39" s="21" t="str">
        <f t="shared" si="0"/>
        <v/>
      </c>
      <c r="K39" s="29">
        <f t="shared" si="1"/>
        <v>0</v>
      </c>
      <c r="L39" s="11">
        <f t="shared" si="1"/>
        <v>0</v>
      </c>
      <c r="M39" s="30" t="str">
        <f t="shared" si="2"/>
        <v/>
      </c>
      <c r="N39" s="24">
        <f t="shared" si="5"/>
        <v>0</v>
      </c>
      <c r="O39" s="266">
        <f t="shared" si="6"/>
        <v>100</v>
      </c>
      <c r="P39" s="32">
        <f t="shared" si="3"/>
        <v>0</v>
      </c>
      <c r="Q39" s="33">
        <f t="shared" si="4"/>
        <v>17</v>
      </c>
      <c r="X39" s="28"/>
      <c r="Y39" s="28"/>
      <c r="Z39" s="28"/>
      <c r="AA39" s="28"/>
      <c r="AB39" s="28"/>
      <c r="AC39" s="28"/>
      <c r="AD39" s="28"/>
      <c r="AE39" s="28"/>
    </row>
    <row r="40" spans="1:31" x14ac:dyDescent="0.25">
      <c r="A40" s="18">
        <v>17.5</v>
      </c>
      <c r="B40" s="19"/>
      <c r="C40" s="34"/>
      <c r="D40" s="20" t="str">
        <f t="shared" si="9"/>
        <v/>
      </c>
      <c r="E40" s="19"/>
      <c r="F40" s="34"/>
      <c r="G40" s="20" t="str">
        <f t="shared" si="10"/>
        <v/>
      </c>
      <c r="H40" s="19"/>
      <c r="I40" s="34"/>
      <c r="J40" s="21" t="str">
        <f t="shared" si="0"/>
        <v/>
      </c>
      <c r="K40" s="29">
        <f t="shared" si="1"/>
        <v>0</v>
      </c>
      <c r="L40" s="11">
        <f t="shared" si="1"/>
        <v>0</v>
      </c>
      <c r="M40" s="30" t="str">
        <f t="shared" si="2"/>
        <v/>
      </c>
      <c r="N40" s="24">
        <f t="shared" si="5"/>
        <v>0</v>
      </c>
      <c r="O40" s="266">
        <f t="shared" si="6"/>
        <v>100</v>
      </c>
      <c r="P40" s="32">
        <f t="shared" si="3"/>
        <v>0</v>
      </c>
      <c r="Q40" s="33" t="str">
        <f t="shared" si="4"/>
        <v/>
      </c>
      <c r="X40" s="28"/>
      <c r="Y40" s="28"/>
      <c r="Z40" s="28"/>
      <c r="AA40" s="28"/>
      <c r="AB40" s="28"/>
      <c r="AC40" s="28"/>
      <c r="AD40" s="28"/>
      <c r="AE40" s="28"/>
    </row>
    <row r="41" spans="1:31" x14ac:dyDescent="0.25">
      <c r="A41" s="18">
        <v>18</v>
      </c>
      <c r="B41" s="19"/>
      <c r="C41" s="34"/>
      <c r="D41" s="20" t="str">
        <f t="shared" si="9"/>
        <v/>
      </c>
      <c r="E41" s="19"/>
      <c r="F41" s="34"/>
      <c r="G41" s="20" t="str">
        <f t="shared" si="10"/>
        <v/>
      </c>
      <c r="H41" s="19"/>
      <c r="I41" s="34"/>
      <c r="J41" s="21" t="str">
        <f t="shared" si="0"/>
        <v/>
      </c>
      <c r="K41" s="29">
        <f t="shared" si="1"/>
        <v>0</v>
      </c>
      <c r="L41" s="11">
        <f t="shared" si="1"/>
        <v>0</v>
      </c>
      <c r="M41" s="30" t="str">
        <f t="shared" si="2"/>
        <v/>
      </c>
      <c r="N41" s="24">
        <f t="shared" si="5"/>
        <v>0</v>
      </c>
      <c r="O41" s="266">
        <f t="shared" si="6"/>
        <v>100</v>
      </c>
      <c r="P41" s="32">
        <f t="shared" si="3"/>
        <v>0</v>
      </c>
      <c r="Q41" s="33">
        <f t="shared" si="4"/>
        <v>18</v>
      </c>
    </row>
    <row r="42" spans="1:31" x14ac:dyDescent="0.25">
      <c r="A42" s="18">
        <v>18.5</v>
      </c>
      <c r="B42" s="19"/>
      <c r="C42" s="19"/>
      <c r="D42" s="20" t="str">
        <f t="shared" si="9"/>
        <v/>
      </c>
      <c r="E42" s="19"/>
      <c r="F42" s="19"/>
      <c r="G42" s="20" t="str">
        <f t="shared" si="10"/>
        <v/>
      </c>
      <c r="H42" s="19"/>
      <c r="I42" s="19"/>
      <c r="J42" s="21" t="str">
        <f t="shared" si="0"/>
        <v/>
      </c>
      <c r="K42" s="29">
        <f t="shared" si="1"/>
        <v>0</v>
      </c>
      <c r="L42" s="11">
        <f t="shared" si="1"/>
        <v>0</v>
      </c>
      <c r="M42" s="30" t="str">
        <f t="shared" si="2"/>
        <v/>
      </c>
      <c r="N42" s="24">
        <f t="shared" si="5"/>
        <v>0</v>
      </c>
      <c r="O42" s="266">
        <f t="shared" si="6"/>
        <v>100</v>
      </c>
      <c r="P42" s="32">
        <f t="shared" si="3"/>
        <v>0</v>
      </c>
      <c r="Q42" s="33" t="str">
        <f t="shared" si="4"/>
        <v/>
      </c>
    </row>
    <row r="43" spans="1:31" x14ac:dyDescent="0.25">
      <c r="A43" s="18">
        <v>19</v>
      </c>
      <c r="B43" s="19"/>
      <c r="C43" s="19"/>
      <c r="D43" s="20" t="str">
        <f t="shared" si="9"/>
        <v/>
      </c>
      <c r="E43" s="19"/>
      <c r="F43" s="19"/>
      <c r="G43" s="20" t="str">
        <f t="shared" si="10"/>
        <v/>
      </c>
      <c r="H43" s="19"/>
      <c r="I43" s="19"/>
      <c r="J43" s="21" t="str">
        <f t="shared" si="0"/>
        <v/>
      </c>
      <c r="K43" s="29">
        <f t="shared" si="1"/>
        <v>0</v>
      </c>
      <c r="L43" s="11">
        <f t="shared" si="1"/>
        <v>0</v>
      </c>
      <c r="M43" s="30" t="str">
        <f t="shared" si="2"/>
        <v/>
      </c>
      <c r="N43" s="24">
        <f t="shared" si="5"/>
        <v>0</v>
      </c>
      <c r="O43" s="266">
        <f t="shared" si="6"/>
        <v>100</v>
      </c>
      <c r="P43" s="32">
        <f t="shared" si="3"/>
        <v>0</v>
      </c>
      <c r="Q43" s="33">
        <f t="shared" si="4"/>
        <v>19</v>
      </c>
      <c r="X43" s="28"/>
      <c r="Y43" s="28"/>
      <c r="Z43" s="28"/>
      <c r="AA43" s="28"/>
      <c r="AB43" s="28"/>
      <c r="AC43" s="28"/>
      <c r="AD43" s="28"/>
      <c r="AE43" s="28"/>
    </row>
    <row r="44" spans="1:31" x14ac:dyDescent="0.25">
      <c r="A44" s="18">
        <v>19.5</v>
      </c>
      <c r="B44" s="19"/>
      <c r="C44" s="19"/>
      <c r="D44" s="20" t="str">
        <f t="shared" si="9"/>
        <v/>
      </c>
      <c r="E44" s="19"/>
      <c r="F44" s="19"/>
      <c r="G44" s="20" t="str">
        <f t="shared" si="10"/>
        <v/>
      </c>
      <c r="H44" s="19"/>
      <c r="I44" s="19"/>
      <c r="J44" s="21" t="str">
        <f t="shared" si="0"/>
        <v/>
      </c>
      <c r="K44" s="29">
        <f t="shared" si="1"/>
        <v>0</v>
      </c>
      <c r="L44" s="11">
        <f t="shared" si="1"/>
        <v>0</v>
      </c>
      <c r="M44" s="30" t="str">
        <f t="shared" si="2"/>
        <v/>
      </c>
      <c r="N44" s="24">
        <f t="shared" si="5"/>
        <v>0</v>
      </c>
      <c r="O44" s="266">
        <f t="shared" si="6"/>
        <v>100</v>
      </c>
      <c r="P44" s="32">
        <f t="shared" si="3"/>
        <v>0</v>
      </c>
      <c r="Q44" s="33" t="str">
        <f t="shared" si="4"/>
        <v/>
      </c>
      <c r="X44" s="28"/>
      <c r="Y44" s="28"/>
      <c r="Z44" s="28"/>
      <c r="AA44" s="28"/>
      <c r="AB44" s="28"/>
      <c r="AC44" s="28"/>
      <c r="AD44" s="28"/>
      <c r="AE44" s="28"/>
    </row>
    <row r="45" spans="1:31" x14ac:dyDescent="0.25">
      <c r="A45" s="18">
        <v>20</v>
      </c>
      <c r="B45" s="19"/>
      <c r="C45" s="19"/>
      <c r="D45" s="20" t="str">
        <f t="shared" si="9"/>
        <v/>
      </c>
      <c r="E45" s="19"/>
      <c r="F45" s="19"/>
      <c r="G45" s="20" t="str">
        <f t="shared" si="10"/>
        <v/>
      </c>
      <c r="H45" s="19"/>
      <c r="I45" s="19"/>
      <c r="J45" s="21" t="str">
        <f t="shared" si="0"/>
        <v/>
      </c>
      <c r="K45" s="35">
        <f t="shared" si="1"/>
        <v>0</v>
      </c>
      <c r="L45" s="36">
        <f t="shared" si="1"/>
        <v>0</v>
      </c>
      <c r="M45" s="37" t="str">
        <f t="shared" si="2"/>
        <v/>
      </c>
      <c r="N45" s="24">
        <f t="shared" si="5"/>
        <v>0</v>
      </c>
      <c r="O45" s="266">
        <f t="shared" si="6"/>
        <v>100</v>
      </c>
      <c r="P45" s="39">
        <f t="shared" si="3"/>
        <v>0</v>
      </c>
      <c r="Q45" s="40">
        <f t="shared" si="4"/>
        <v>20</v>
      </c>
      <c r="X45" s="28"/>
      <c r="Y45" s="28"/>
      <c r="Z45" s="28"/>
      <c r="AA45" s="28"/>
      <c r="AB45" s="28"/>
      <c r="AC45" s="28"/>
      <c r="AD45" s="28"/>
      <c r="AE45" s="28"/>
    </row>
    <row r="46" spans="1:31" x14ac:dyDescent="0.25">
      <c r="A46" s="41" t="s">
        <v>49</v>
      </c>
      <c r="B46" s="42">
        <f>SUM(B9:B45)</f>
        <v>66</v>
      </c>
      <c r="C46" s="42">
        <f>SUM(C9:C45)</f>
        <v>510.99999999999994</v>
      </c>
      <c r="D46" s="31"/>
      <c r="E46" s="42">
        <f>SUM(E9:E45)</f>
        <v>95</v>
      </c>
      <c r="F46" s="42">
        <f>SUM(F9:F45)</f>
        <v>687.80000000000007</v>
      </c>
      <c r="G46" s="31"/>
      <c r="H46" s="42">
        <f>SUM(H9:H45)</f>
        <v>39</v>
      </c>
      <c r="I46" s="42">
        <f>SUM(I9:I45)</f>
        <v>44.400000000000006</v>
      </c>
      <c r="J46" s="31"/>
      <c r="K46" s="42">
        <f>SUM(K9:K45)</f>
        <v>200</v>
      </c>
      <c r="L46" s="42">
        <f>SUM(L9:L45)</f>
        <v>1243.2000000000003</v>
      </c>
      <c r="M46" s="42"/>
      <c r="N46" s="31">
        <f>SUM(N9:N45)</f>
        <v>100</v>
      </c>
      <c r="O46" s="42"/>
      <c r="P46" s="43">
        <f>SUM(P9:P45)</f>
        <v>1877</v>
      </c>
      <c r="X46" s="28"/>
      <c r="Y46" s="28"/>
      <c r="Z46" s="28"/>
      <c r="AA46" s="28"/>
      <c r="AB46" s="28"/>
      <c r="AD46" s="28"/>
      <c r="AE46" s="28"/>
    </row>
    <row r="48" spans="1:31" ht="13" x14ac:dyDescent="0.3">
      <c r="J48" s="237" t="s">
        <v>60</v>
      </c>
      <c r="K48" s="237"/>
      <c r="L48" s="44">
        <f>IF(K46&gt;0,L46/K46,0)</f>
        <v>6.2160000000000011</v>
      </c>
      <c r="M48" s="45" t="s">
        <v>61</v>
      </c>
    </row>
    <row r="49" spans="1:25" ht="13" x14ac:dyDescent="0.3">
      <c r="E49" s="44"/>
      <c r="J49" s="237" t="s">
        <v>62</v>
      </c>
      <c r="K49" s="237"/>
      <c r="L49" s="44">
        <f>IF(K46&gt;0,P46/K46,0)</f>
        <v>9.3849999999999998</v>
      </c>
      <c r="M49" s="45" t="s">
        <v>63</v>
      </c>
    </row>
    <row r="50" spans="1:25" ht="13" x14ac:dyDescent="0.3">
      <c r="J50" s="237" t="s">
        <v>64</v>
      </c>
      <c r="K50" s="237"/>
      <c r="L50" s="44">
        <f>O28</f>
        <v>94.5</v>
      </c>
      <c r="M50" s="45" t="s">
        <v>65</v>
      </c>
    </row>
    <row r="51" spans="1:25" ht="13" x14ac:dyDescent="0.3">
      <c r="J51" s="11" t="s">
        <v>66</v>
      </c>
      <c r="L51" s="46" t="s">
        <v>113</v>
      </c>
      <c r="M51" s="45" t="s">
        <v>63</v>
      </c>
      <c r="O51" s="47"/>
    </row>
    <row r="52" spans="1:25" ht="13" x14ac:dyDescent="0.3">
      <c r="M52" s="47"/>
    </row>
    <row r="54" spans="1:25" ht="13" x14ac:dyDescent="0.3">
      <c r="A54" s="10" t="s">
        <v>67</v>
      </c>
      <c r="F54" s="12"/>
      <c r="G54" s="12"/>
    </row>
    <row r="55" spans="1:25" ht="13" x14ac:dyDescent="0.3">
      <c r="A55" s="10"/>
      <c r="C55" s="77"/>
      <c r="F55" s="12"/>
      <c r="G55" s="12"/>
      <c r="H55" s="12"/>
      <c r="J55" s="241" t="s">
        <v>68</v>
      </c>
      <c r="K55" s="242"/>
      <c r="L55" s="243"/>
    </row>
    <row r="56" spans="1:25" ht="13" x14ac:dyDescent="0.3">
      <c r="A56" s="16" t="s">
        <v>69</v>
      </c>
      <c r="B56" s="48" t="s">
        <v>45</v>
      </c>
      <c r="C56" s="81" t="s">
        <v>84</v>
      </c>
      <c r="D56" s="16" t="s">
        <v>54</v>
      </c>
      <c r="E56" s="16" t="s">
        <v>54</v>
      </c>
      <c r="F56" s="79" t="s">
        <v>70</v>
      </c>
      <c r="G56" s="16" t="s">
        <v>71</v>
      </c>
      <c r="H56" s="16" t="s">
        <v>54</v>
      </c>
      <c r="I56" s="16" t="s">
        <v>72</v>
      </c>
      <c r="J56" s="244" t="s">
        <v>73</v>
      </c>
      <c r="K56" s="245"/>
      <c r="L56" s="246"/>
      <c r="M56" s="49">
        <f>SUMIF(F58:F157,2,H58:H157)</f>
        <v>13.899999999999981</v>
      </c>
      <c r="N56" s="44"/>
    </row>
    <row r="57" spans="1:25" ht="13" x14ac:dyDescent="0.3">
      <c r="A57" s="17" t="s">
        <v>74</v>
      </c>
      <c r="B57" s="50" t="s">
        <v>52</v>
      </c>
      <c r="C57" s="81" t="s">
        <v>85</v>
      </c>
      <c r="D57" s="17" t="s">
        <v>75</v>
      </c>
      <c r="E57" s="17" t="s">
        <v>76</v>
      </c>
      <c r="F57" s="80" t="s">
        <v>98</v>
      </c>
      <c r="G57" s="17" t="s">
        <v>77</v>
      </c>
      <c r="H57" s="17" t="s">
        <v>78</v>
      </c>
      <c r="I57" s="17" t="s">
        <v>79</v>
      </c>
      <c r="J57" s="244" t="s">
        <v>80</v>
      </c>
      <c r="K57" s="245"/>
      <c r="L57" s="246"/>
      <c r="M57" s="51">
        <f>SUMIF(I58:I157,"&lt;&gt; 0",D58:D258)</f>
        <v>687.80000000000007</v>
      </c>
    </row>
    <row r="58" spans="1:25" ht="13" x14ac:dyDescent="0.3">
      <c r="A58" s="33">
        <v>1</v>
      </c>
      <c r="B58" s="52">
        <v>8.9400000000000013</v>
      </c>
      <c r="C58" s="11">
        <v>9</v>
      </c>
      <c r="D58" s="23">
        <v>4.3</v>
      </c>
      <c r="E58" s="23">
        <v>3.2</v>
      </c>
      <c r="F58" s="23">
        <v>2</v>
      </c>
      <c r="G58" s="23">
        <v>2</v>
      </c>
      <c r="H58" s="53">
        <v>0.1</v>
      </c>
      <c r="I58" s="54">
        <f>IF(F58=2,H58*100/E58,)</f>
        <v>3.125</v>
      </c>
      <c r="J58" s="238" t="s">
        <v>81</v>
      </c>
      <c r="K58" s="239"/>
      <c r="L58" s="240"/>
      <c r="M58" s="49">
        <f>M56*100/M57</f>
        <v>2.0209363186972928</v>
      </c>
    </row>
    <row r="59" spans="1:25" x14ac:dyDescent="0.25">
      <c r="A59" s="33">
        <v>2</v>
      </c>
      <c r="B59" s="55">
        <v>8.9499999999999993</v>
      </c>
      <c r="C59" s="11">
        <v>9</v>
      </c>
      <c r="D59" s="11">
        <v>4.9000000000000004</v>
      </c>
      <c r="E59" s="11">
        <v>4.5999999999999996</v>
      </c>
      <c r="F59" s="11">
        <v>2</v>
      </c>
      <c r="G59" s="11">
        <v>2</v>
      </c>
      <c r="H59" s="28">
        <v>0.1</v>
      </c>
      <c r="I59" s="56">
        <f t="shared" ref="I59:I122" si="11">IF(F59=2,H59*100/E59,)</f>
        <v>2.1739130434782612</v>
      </c>
      <c r="S59" s="96" t="s">
        <v>102</v>
      </c>
      <c r="T59" s="96" t="s">
        <v>98</v>
      </c>
      <c r="U59" s="101"/>
      <c r="V59" s="101"/>
      <c r="W59" s="102"/>
      <c r="X59"/>
      <c r="Y59"/>
    </row>
    <row r="60" spans="1:25" x14ac:dyDescent="0.25">
      <c r="A60" s="33">
        <v>3</v>
      </c>
      <c r="B60" s="55">
        <v>8.9700000000000006</v>
      </c>
      <c r="C60" s="11">
        <v>9</v>
      </c>
      <c r="D60" s="11">
        <v>4</v>
      </c>
      <c r="E60" s="11">
        <v>3.7</v>
      </c>
      <c r="F60" s="11">
        <v>2</v>
      </c>
      <c r="G60" s="11">
        <v>2</v>
      </c>
      <c r="H60" s="28">
        <v>0.1</v>
      </c>
      <c r="I60" s="28">
        <f t="shared" si="11"/>
        <v>2.7027027027027026</v>
      </c>
      <c r="N60" s="28"/>
      <c r="S60" s="96" t="s">
        <v>85</v>
      </c>
      <c r="T60" s="100">
        <v>1</v>
      </c>
      <c r="U60" s="103">
        <v>2</v>
      </c>
      <c r="V60" s="103">
        <v>3</v>
      </c>
      <c r="W60" s="97" t="s">
        <v>88</v>
      </c>
      <c r="X60"/>
      <c r="Y60"/>
    </row>
    <row r="61" spans="1:25" x14ac:dyDescent="0.25">
      <c r="A61" s="33">
        <v>4</v>
      </c>
      <c r="B61" s="55">
        <v>9.17</v>
      </c>
      <c r="C61" s="11">
        <v>9</v>
      </c>
      <c r="D61" s="11">
        <v>5.4</v>
      </c>
      <c r="E61" s="11">
        <v>4.7</v>
      </c>
      <c r="F61" s="11">
        <v>2</v>
      </c>
      <c r="G61" s="11">
        <v>2</v>
      </c>
      <c r="H61" s="28">
        <v>0.1</v>
      </c>
      <c r="I61" s="28">
        <f t="shared" si="11"/>
        <v>2.1276595744680851</v>
      </c>
      <c r="K61"/>
      <c r="L61"/>
      <c r="M61"/>
      <c r="N61"/>
      <c r="O61"/>
      <c r="P61"/>
      <c r="Q61"/>
      <c r="S61" s="100">
        <v>4</v>
      </c>
      <c r="T61" s="267"/>
      <c r="U61" s="268"/>
      <c r="V61" s="268">
        <v>10</v>
      </c>
      <c r="W61" s="269">
        <v>10</v>
      </c>
      <c r="X61"/>
      <c r="Y61"/>
    </row>
    <row r="62" spans="1:25" x14ac:dyDescent="0.25">
      <c r="A62" s="33">
        <v>5</v>
      </c>
      <c r="B62" s="55">
        <v>8.7099999999999991</v>
      </c>
      <c r="C62" s="11">
        <v>8.5</v>
      </c>
      <c r="D62" s="11">
        <v>3.9</v>
      </c>
      <c r="E62" s="11">
        <v>3.6</v>
      </c>
      <c r="F62" s="11">
        <v>3</v>
      </c>
      <c r="H62" s="28"/>
      <c r="I62" s="28">
        <f t="shared" si="11"/>
        <v>0</v>
      </c>
      <c r="J62"/>
      <c r="K62"/>
      <c r="L62"/>
      <c r="M62"/>
      <c r="N62"/>
      <c r="O62"/>
      <c r="P62"/>
      <c r="Q62"/>
      <c r="S62" s="105">
        <v>4.5</v>
      </c>
      <c r="T62" s="270"/>
      <c r="U62" s="271"/>
      <c r="V62" s="271">
        <v>5</v>
      </c>
      <c r="W62" s="272">
        <v>5</v>
      </c>
      <c r="X62"/>
      <c r="Y62"/>
    </row>
    <row r="63" spans="1:25" x14ac:dyDescent="0.25">
      <c r="A63" s="33">
        <v>6</v>
      </c>
      <c r="B63" s="55">
        <v>9.629999999999999</v>
      </c>
      <c r="C63" s="11">
        <v>9.5</v>
      </c>
      <c r="D63" s="11">
        <v>6.1</v>
      </c>
      <c r="E63" s="11">
        <v>5.4</v>
      </c>
      <c r="F63" s="11">
        <v>2</v>
      </c>
      <c r="G63" s="11">
        <v>2</v>
      </c>
      <c r="H63" s="28">
        <v>0.1</v>
      </c>
      <c r="I63" s="28">
        <f t="shared" si="11"/>
        <v>1.8518518518518516</v>
      </c>
      <c r="J63"/>
      <c r="K63"/>
      <c r="L63"/>
      <c r="M63"/>
      <c r="N63"/>
      <c r="O63"/>
      <c r="P63"/>
      <c r="Q63"/>
      <c r="S63" s="105">
        <v>5</v>
      </c>
      <c r="T63" s="270"/>
      <c r="U63" s="271"/>
      <c r="V63" s="271">
        <v>4</v>
      </c>
      <c r="W63" s="272">
        <v>4</v>
      </c>
      <c r="X63"/>
      <c r="Y63"/>
    </row>
    <row r="64" spans="1:25" x14ac:dyDescent="0.25">
      <c r="A64" s="33">
        <v>7</v>
      </c>
      <c r="B64" s="55">
        <v>9.84</v>
      </c>
      <c r="C64" s="11">
        <v>10</v>
      </c>
      <c r="D64" s="11">
        <v>5.9</v>
      </c>
      <c r="E64" s="11">
        <v>5.5</v>
      </c>
      <c r="F64" s="11">
        <v>2</v>
      </c>
      <c r="G64" s="11">
        <v>2</v>
      </c>
      <c r="H64" s="28">
        <v>0.1</v>
      </c>
      <c r="I64" s="28">
        <f t="shared" si="11"/>
        <v>1.8181818181818181</v>
      </c>
      <c r="J64"/>
      <c r="K64"/>
      <c r="L64"/>
      <c r="M64"/>
      <c r="N64"/>
      <c r="O64"/>
      <c r="P64"/>
      <c r="Q64"/>
      <c r="S64" s="105">
        <v>5.5</v>
      </c>
      <c r="T64" s="270"/>
      <c r="U64" s="271"/>
      <c r="V64" s="271">
        <v>4</v>
      </c>
      <c r="W64" s="272">
        <v>4</v>
      </c>
      <c r="X64"/>
      <c r="Y64"/>
    </row>
    <row r="65" spans="1:25" x14ac:dyDescent="0.25">
      <c r="A65" s="33">
        <v>8</v>
      </c>
      <c r="B65" s="55">
        <v>9.76</v>
      </c>
      <c r="C65" s="11">
        <v>10</v>
      </c>
      <c r="D65" s="11">
        <v>6.3</v>
      </c>
      <c r="E65" s="11">
        <v>5.8</v>
      </c>
      <c r="F65" s="11">
        <v>2</v>
      </c>
      <c r="G65" s="11">
        <v>2</v>
      </c>
      <c r="H65" s="28">
        <v>0.1</v>
      </c>
      <c r="I65" s="28">
        <f t="shared" si="11"/>
        <v>1.7241379310344829</v>
      </c>
      <c r="J65"/>
      <c r="K65"/>
      <c r="L65"/>
      <c r="M65"/>
      <c r="N65"/>
      <c r="O65"/>
      <c r="P65"/>
      <c r="Q65"/>
      <c r="S65" s="105">
        <v>6</v>
      </c>
      <c r="T65" s="270"/>
      <c r="U65" s="271"/>
      <c r="V65" s="271">
        <v>4</v>
      </c>
      <c r="W65" s="272">
        <v>4</v>
      </c>
      <c r="X65"/>
      <c r="Y65"/>
    </row>
    <row r="66" spans="1:25" x14ac:dyDescent="0.25">
      <c r="A66" s="33">
        <v>9</v>
      </c>
      <c r="B66" s="55">
        <v>9.35</v>
      </c>
      <c r="C66" s="11">
        <v>9.5</v>
      </c>
      <c r="D66" s="11">
        <v>5.5</v>
      </c>
      <c r="E66" s="11">
        <v>5</v>
      </c>
      <c r="F66" s="11">
        <v>2</v>
      </c>
      <c r="G66" s="11">
        <v>2</v>
      </c>
      <c r="H66" s="28">
        <v>0.1</v>
      </c>
      <c r="I66" s="28">
        <f t="shared" si="11"/>
        <v>2</v>
      </c>
      <c r="J66"/>
      <c r="K66"/>
      <c r="L66"/>
      <c r="M66"/>
      <c r="N66"/>
      <c r="O66"/>
      <c r="P66"/>
      <c r="Q66"/>
      <c r="S66" s="105">
        <v>7</v>
      </c>
      <c r="T66" s="270"/>
      <c r="U66" s="271"/>
      <c r="V66" s="271">
        <v>2</v>
      </c>
      <c r="W66" s="272">
        <v>2</v>
      </c>
      <c r="X66"/>
      <c r="Y66"/>
    </row>
    <row r="67" spans="1:25" x14ac:dyDescent="0.25">
      <c r="A67" s="33">
        <v>10</v>
      </c>
      <c r="B67" s="55">
        <v>9.68</v>
      </c>
      <c r="C67" s="11">
        <v>9.5</v>
      </c>
      <c r="D67" s="11">
        <v>5.9</v>
      </c>
      <c r="E67" s="11">
        <v>5.4</v>
      </c>
      <c r="F67" s="11">
        <v>2</v>
      </c>
      <c r="G67" s="11">
        <v>2</v>
      </c>
      <c r="H67" s="28">
        <v>0.1</v>
      </c>
      <c r="I67" s="28">
        <f t="shared" si="11"/>
        <v>1.8518518518518516</v>
      </c>
      <c r="J67"/>
      <c r="K67"/>
      <c r="L67"/>
      <c r="M67"/>
      <c r="N67"/>
      <c r="O67"/>
      <c r="P67"/>
      <c r="Q67"/>
      <c r="S67" s="105">
        <v>7.5</v>
      </c>
      <c r="T67" s="270"/>
      <c r="U67" s="271"/>
      <c r="V67" s="271">
        <v>2</v>
      </c>
      <c r="W67" s="272">
        <v>2</v>
      </c>
      <c r="X67"/>
      <c r="Y67"/>
    </row>
    <row r="68" spans="1:25" x14ac:dyDescent="0.25">
      <c r="A68" s="33">
        <v>11</v>
      </c>
      <c r="B68" s="55">
        <v>9.1999999999999993</v>
      </c>
      <c r="C68" s="11">
        <v>9</v>
      </c>
      <c r="D68" s="11">
        <v>5</v>
      </c>
      <c r="E68" s="11">
        <v>4.5999999999999996</v>
      </c>
      <c r="F68" s="11">
        <v>2</v>
      </c>
      <c r="G68" s="11">
        <v>2</v>
      </c>
      <c r="H68" s="28">
        <v>0.1</v>
      </c>
      <c r="I68" s="28">
        <f t="shared" si="11"/>
        <v>2.1739130434782612</v>
      </c>
      <c r="J68"/>
      <c r="K68"/>
      <c r="L68"/>
      <c r="M68"/>
      <c r="N68"/>
      <c r="O68"/>
      <c r="P68"/>
      <c r="Q68"/>
      <c r="S68" s="105">
        <v>8</v>
      </c>
      <c r="T68" s="270"/>
      <c r="U68" s="271"/>
      <c r="V68" s="271">
        <v>5</v>
      </c>
      <c r="W68" s="272">
        <v>5</v>
      </c>
      <c r="X68"/>
      <c r="Y68"/>
    </row>
    <row r="69" spans="1:25" x14ac:dyDescent="0.25">
      <c r="A69" s="33">
        <v>12</v>
      </c>
      <c r="B69" s="55">
        <v>9.49</v>
      </c>
      <c r="C69" s="11">
        <v>9.5</v>
      </c>
      <c r="D69" s="11">
        <v>6.1</v>
      </c>
      <c r="E69" s="11">
        <v>5.2</v>
      </c>
      <c r="F69" s="11">
        <v>2</v>
      </c>
      <c r="G69" s="11">
        <v>2</v>
      </c>
      <c r="H69" s="28">
        <v>0.1</v>
      </c>
      <c r="I69" s="28">
        <f t="shared" si="11"/>
        <v>1.9230769230769229</v>
      </c>
      <c r="J69"/>
      <c r="K69"/>
      <c r="L69"/>
      <c r="M69"/>
      <c r="N69"/>
      <c r="O69"/>
      <c r="P69"/>
      <c r="S69" s="105">
        <v>8.5</v>
      </c>
      <c r="T69" s="270"/>
      <c r="U69" s="271">
        <v>1</v>
      </c>
      <c r="V69" s="271">
        <v>3</v>
      </c>
      <c r="W69" s="272">
        <v>4</v>
      </c>
      <c r="X69"/>
      <c r="Y69"/>
    </row>
    <row r="70" spans="1:25" x14ac:dyDescent="0.25">
      <c r="A70" s="33">
        <v>13</v>
      </c>
      <c r="B70" s="55">
        <v>9.4400000000000013</v>
      </c>
      <c r="C70" s="11">
        <v>9.5</v>
      </c>
      <c r="D70" s="11">
        <v>5.8</v>
      </c>
      <c r="E70" s="11">
        <v>5.0999999999999996</v>
      </c>
      <c r="F70" s="11">
        <v>2</v>
      </c>
      <c r="G70" s="11">
        <v>2</v>
      </c>
      <c r="H70" s="28">
        <v>0.1</v>
      </c>
      <c r="I70" s="28">
        <f t="shared" si="11"/>
        <v>1.9607843137254903</v>
      </c>
      <c r="J70"/>
      <c r="K70"/>
      <c r="L70"/>
      <c r="M70"/>
      <c r="N70"/>
      <c r="O70"/>
      <c r="P70"/>
      <c r="Q70"/>
      <c r="R70"/>
      <c r="S70" s="105">
        <v>9</v>
      </c>
      <c r="T70" s="270">
        <v>1</v>
      </c>
      <c r="U70" s="271">
        <v>8</v>
      </c>
      <c r="V70" s="271"/>
      <c r="W70" s="272">
        <v>9</v>
      </c>
      <c r="X70"/>
      <c r="Y70"/>
    </row>
    <row r="71" spans="1:25" x14ac:dyDescent="0.25">
      <c r="A71" s="33">
        <v>14</v>
      </c>
      <c r="B71" s="55">
        <v>9.58</v>
      </c>
      <c r="C71" s="11">
        <v>9.5</v>
      </c>
      <c r="D71" s="11">
        <v>6.8</v>
      </c>
      <c r="E71" s="11">
        <v>5.8</v>
      </c>
      <c r="F71" s="11">
        <v>2</v>
      </c>
      <c r="G71" s="11">
        <v>2</v>
      </c>
      <c r="H71" s="28">
        <v>0.1</v>
      </c>
      <c r="I71" s="28">
        <f t="shared" si="11"/>
        <v>1.7241379310344829</v>
      </c>
      <c r="J71"/>
      <c r="K71"/>
      <c r="L71"/>
      <c r="M71"/>
      <c r="N71"/>
      <c r="O71"/>
      <c r="P71"/>
      <c r="Q71"/>
      <c r="R71"/>
      <c r="S71" s="105">
        <v>9.5</v>
      </c>
      <c r="T71" s="270">
        <v>19</v>
      </c>
      <c r="U71" s="271">
        <v>28</v>
      </c>
      <c r="V71" s="271"/>
      <c r="W71" s="272">
        <v>47</v>
      </c>
      <c r="X71"/>
      <c r="Y71"/>
    </row>
    <row r="72" spans="1:25" x14ac:dyDescent="0.25">
      <c r="A72" s="33">
        <v>15</v>
      </c>
      <c r="B72" s="55">
        <v>9.5599999999999987</v>
      </c>
      <c r="C72" s="11">
        <v>9.5</v>
      </c>
      <c r="D72" s="11">
        <v>6.1</v>
      </c>
      <c r="E72" s="11">
        <v>5.2</v>
      </c>
      <c r="F72" s="11">
        <v>2</v>
      </c>
      <c r="G72" s="11">
        <v>2</v>
      </c>
      <c r="H72" s="28">
        <v>0.1</v>
      </c>
      <c r="I72" s="28">
        <f t="shared" si="11"/>
        <v>1.9230769230769229</v>
      </c>
      <c r="J72"/>
      <c r="K72"/>
      <c r="L72"/>
      <c r="M72"/>
      <c r="N72"/>
      <c r="O72"/>
      <c r="P72"/>
      <c r="Q72"/>
      <c r="R72"/>
      <c r="S72" s="105">
        <v>10</v>
      </c>
      <c r="T72" s="270">
        <v>14</v>
      </c>
      <c r="U72" s="271">
        <v>20</v>
      </c>
      <c r="V72" s="271"/>
      <c r="W72" s="272">
        <v>34</v>
      </c>
      <c r="X72"/>
      <c r="Y72"/>
    </row>
    <row r="73" spans="1:25" x14ac:dyDescent="0.25">
      <c r="A73" s="33">
        <v>16</v>
      </c>
      <c r="B73" s="55">
        <v>9.32</v>
      </c>
      <c r="C73" s="11">
        <v>9.5</v>
      </c>
      <c r="D73" s="11">
        <v>5.6</v>
      </c>
      <c r="E73" s="11">
        <v>4.9000000000000004</v>
      </c>
      <c r="F73" s="11">
        <v>2</v>
      </c>
      <c r="G73" s="11">
        <v>2</v>
      </c>
      <c r="H73" s="28">
        <v>0.1</v>
      </c>
      <c r="I73" s="28">
        <f t="shared" si="11"/>
        <v>2.0408163265306123</v>
      </c>
      <c r="J73"/>
      <c r="K73"/>
      <c r="L73"/>
      <c r="M73"/>
      <c r="N73"/>
      <c r="O73"/>
      <c r="P73"/>
      <c r="Q73"/>
      <c r="R73"/>
      <c r="S73" s="105">
        <v>10.5</v>
      </c>
      <c r="T73" s="270">
        <v>13</v>
      </c>
      <c r="U73" s="271">
        <v>8</v>
      </c>
      <c r="V73" s="271"/>
      <c r="W73" s="272">
        <v>21</v>
      </c>
      <c r="X73"/>
      <c r="Y73"/>
    </row>
    <row r="74" spans="1:25" x14ac:dyDescent="0.25">
      <c r="A74" s="33">
        <v>17</v>
      </c>
      <c r="B74" s="55">
        <v>9.51</v>
      </c>
      <c r="C74" s="11">
        <v>9.5</v>
      </c>
      <c r="D74" s="11">
        <v>5.6</v>
      </c>
      <c r="E74" s="11">
        <v>4.9000000000000004</v>
      </c>
      <c r="F74" s="11">
        <v>2</v>
      </c>
      <c r="G74" s="11">
        <v>2</v>
      </c>
      <c r="H74" s="28">
        <v>0.1</v>
      </c>
      <c r="I74" s="28">
        <f t="shared" si="11"/>
        <v>2.0408163265306123</v>
      </c>
      <c r="J74"/>
      <c r="K74"/>
      <c r="L74"/>
      <c r="M74"/>
      <c r="Q74"/>
      <c r="R74"/>
      <c r="S74" s="105">
        <v>11</v>
      </c>
      <c r="T74" s="270">
        <v>13</v>
      </c>
      <c r="U74" s="271">
        <v>15</v>
      </c>
      <c r="V74" s="271"/>
      <c r="W74" s="272">
        <v>28</v>
      </c>
      <c r="X74"/>
      <c r="Y74"/>
    </row>
    <row r="75" spans="1:25" x14ac:dyDescent="0.25">
      <c r="A75" s="33">
        <v>18</v>
      </c>
      <c r="B75" s="55">
        <v>9.370000000000001</v>
      </c>
      <c r="C75" s="11">
        <v>9.5</v>
      </c>
      <c r="D75" s="11">
        <v>5.6</v>
      </c>
      <c r="E75" s="11">
        <v>5</v>
      </c>
      <c r="F75" s="11">
        <v>2</v>
      </c>
      <c r="G75" s="11">
        <v>2</v>
      </c>
      <c r="H75" s="28">
        <v>0.1</v>
      </c>
      <c r="I75" s="28">
        <f t="shared" si="11"/>
        <v>2</v>
      </c>
      <c r="J75"/>
      <c r="K75"/>
      <c r="L75"/>
      <c r="M75"/>
      <c r="Q75"/>
      <c r="R75"/>
      <c r="S75" s="105">
        <v>11.5</v>
      </c>
      <c r="T75" s="270">
        <v>3</v>
      </c>
      <c r="U75" s="271">
        <v>7</v>
      </c>
      <c r="V75" s="271"/>
      <c r="W75" s="272">
        <v>10</v>
      </c>
      <c r="X75"/>
      <c r="Y75"/>
    </row>
    <row r="76" spans="1:25" x14ac:dyDescent="0.25">
      <c r="A76" s="33">
        <v>19</v>
      </c>
      <c r="B76" s="55">
        <v>9.07</v>
      </c>
      <c r="C76" s="11">
        <v>9</v>
      </c>
      <c r="D76" s="11">
        <v>4.7</v>
      </c>
      <c r="E76" s="11">
        <v>4</v>
      </c>
      <c r="F76" s="11">
        <v>2</v>
      </c>
      <c r="G76" s="11">
        <v>2</v>
      </c>
      <c r="H76" s="28">
        <v>0.1</v>
      </c>
      <c r="I76" s="28">
        <f t="shared" si="11"/>
        <v>2.5</v>
      </c>
      <c r="K76"/>
      <c r="L76"/>
      <c r="M76" s="57"/>
      <c r="Q76"/>
      <c r="R76"/>
      <c r="S76" s="105">
        <v>12</v>
      </c>
      <c r="T76" s="270">
        <v>2</v>
      </c>
      <c r="U76" s="271">
        <v>6</v>
      </c>
      <c r="V76" s="271"/>
      <c r="W76" s="272">
        <v>8</v>
      </c>
      <c r="X76"/>
      <c r="Y76"/>
    </row>
    <row r="77" spans="1:25" x14ac:dyDescent="0.25">
      <c r="A77" s="33">
        <v>20</v>
      </c>
      <c r="B77" s="55">
        <v>9.6</v>
      </c>
      <c r="C77" s="11">
        <v>9.5</v>
      </c>
      <c r="D77" s="11">
        <v>6.2</v>
      </c>
      <c r="E77" s="11">
        <v>5.3</v>
      </c>
      <c r="F77" s="11">
        <v>2</v>
      </c>
      <c r="G77" s="11">
        <v>2</v>
      </c>
      <c r="H77" s="28">
        <v>0.1</v>
      </c>
      <c r="I77" s="28">
        <f t="shared" si="11"/>
        <v>1.8867924528301887</v>
      </c>
      <c r="K77"/>
      <c r="L77"/>
      <c r="M77" s="57"/>
      <c r="Q77"/>
      <c r="R77"/>
      <c r="S77" s="105">
        <v>12.5</v>
      </c>
      <c r="T77" s="270">
        <v>1</v>
      </c>
      <c r="U77" s="271">
        <v>1</v>
      </c>
      <c r="V77" s="271"/>
      <c r="W77" s="272">
        <v>2</v>
      </c>
      <c r="X77"/>
      <c r="Y77"/>
    </row>
    <row r="78" spans="1:25" x14ac:dyDescent="0.25">
      <c r="A78" s="33">
        <v>21</v>
      </c>
      <c r="B78" s="55">
        <v>9.33</v>
      </c>
      <c r="C78" s="11">
        <v>9.5</v>
      </c>
      <c r="D78" s="11">
        <v>5.5</v>
      </c>
      <c r="E78" s="11">
        <v>4.8</v>
      </c>
      <c r="F78" s="11">
        <v>2</v>
      </c>
      <c r="G78" s="11">
        <v>2</v>
      </c>
      <c r="H78" s="28">
        <v>0.1</v>
      </c>
      <c r="I78" s="28">
        <f t="shared" si="11"/>
        <v>2.0833333333333335</v>
      </c>
      <c r="K78"/>
      <c r="L78"/>
      <c r="M78" s="57"/>
      <c r="Q78"/>
      <c r="R78"/>
      <c r="S78" s="105">
        <v>13.5</v>
      </c>
      <c r="T78" s="270"/>
      <c r="U78" s="271">
        <v>1</v>
      </c>
      <c r="V78" s="271"/>
      <c r="W78" s="272">
        <v>1</v>
      </c>
      <c r="X78"/>
      <c r="Y78"/>
    </row>
    <row r="79" spans="1:25" x14ac:dyDescent="0.25">
      <c r="A79" s="33">
        <v>22</v>
      </c>
      <c r="B79" s="55">
        <v>9.2200000000000006</v>
      </c>
      <c r="C79" s="11">
        <v>9</v>
      </c>
      <c r="D79" s="11">
        <v>4.8</v>
      </c>
      <c r="E79" s="11">
        <v>4.3</v>
      </c>
      <c r="F79" s="11">
        <v>2</v>
      </c>
      <c r="G79" s="11">
        <v>2</v>
      </c>
      <c r="H79" s="28">
        <v>0.1</v>
      </c>
      <c r="I79" s="28">
        <f t="shared" si="11"/>
        <v>2.3255813953488373</v>
      </c>
      <c r="K79"/>
      <c r="L79"/>
      <c r="M79" s="57"/>
      <c r="Q79"/>
      <c r="R79"/>
      <c r="S79" s="98" t="s">
        <v>88</v>
      </c>
      <c r="T79" s="273">
        <v>66</v>
      </c>
      <c r="U79" s="274">
        <v>95</v>
      </c>
      <c r="V79" s="274">
        <v>39</v>
      </c>
      <c r="W79" s="275">
        <v>200</v>
      </c>
      <c r="X79"/>
      <c r="Y79"/>
    </row>
    <row r="80" spans="1:25" x14ac:dyDescent="0.25">
      <c r="A80" s="33">
        <v>23</v>
      </c>
      <c r="B80" s="55">
        <v>9.51</v>
      </c>
      <c r="C80" s="11">
        <v>9.5</v>
      </c>
      <c r="D80" s="11">
        <v>5.0999999999999996</v>
      </c>
      <c r="E80" s="11">
        <v>4.5</v>
      </c>
      <c r="F80" s="11">
        <v>2</v>
      </c>
      <c r="G80" s="11">
        <v>2</v>
      </c>
      <c r="H80" s="28">
        <v>0.1</v>
      </c>
      <c r="I80" s="28">
        <f t="shared" si="11"/>
        <v>2.2222222222222223</v>
      </c>
      <c r="K80"/>
      <c r="L80"/>
      <c r="M80" s="57"/>
      <c r="Q80"/>
      <c r="R80"/>
      <c r="S80"/>
      <c r="T80"/>
      <c r="U80"/>
      <c r="V80"/>
      <c r="W80"/>
    </row>
    <row r="81" spans="1:23" x14ac:dyDescent="0.25">
      <c r="A81" s="33">
        <v>24</v>
      </c>
      <c r="B81" s="55">
        <v>9.58</v>
      </c>
      <c r="C81" s="11">
        <v>9.5</v>
      </c>
      <c r="D81" s="11">
        <v>5.4</v>
      </c>
      <c r="E81" s="11">
        <v>4.8</v>
      </c>
      <c r="F81" s="11">
        <v>2</v>
      </c>
      <c r="G81" s="11">
        <v>2</v>
      </c>
      <c r="H81" s="28">
        <v>0.1</v>
      </c>
      <c r="I81" s="28">
        <f t="shared" si="11"/>
        <v>2.0833333333333335</v>
      </c>
      <c r="K81"/>
      <c r="L81"/>
      <c r="M81" s="57"/>
      <c r="Q81"/>
      <c r="R81"/>
      <c r="S81"/>
      <c r="T81"/>
      <c r="U81"/>
      <c r="V81"/>
      <c r="W81"/>
    </row>
    <row r="82" spans="1:23" x14ac:dyDescent="0.25">
      <c r="A82" s="33">
        <v>25</v>
      </c>
      <c r="B82" s="55">
        <v>10.050000000000001</v>
      </c>
      <c r="C82" s="11">
        <v>10</v>
      </c>
      <c r="D82" s="11">
        <v>7.2</v>
      </c>
      <c r="E82" s="11">
        <v>6.2</v>
      </c>
      <c r="F82" s="11">
        <v>2</v>
      </c>
      <c r="G82" s="11">
        <v>2</v>
      </c>
      <c r="H82" s="28">
        <v>0.1</v>
      </c>
      <c r="I82" s="28">
        <f t="shared" si="11"/>
        <v>1.6129032258064515</v>
      </c>
      <c r="K82"/>
      <c r="L82"/>
      <c r="M82" s="57"/>
      <c r="Q82"/>
      <c r="R82"/>
      <c r="S82"/>
      <c r="T82"/>
      <c r="U82"/>
      <c r="V82"/>
      <c r="W82"/>
    </row>
    <row r="83" spans="1:23" x14ac:dyDescent="0.25">
      <c r="A83" s="33">
        <v>26</v>
      </c>
      <c r="B83" s="55">
        <v>9.7099999999999991</v>
      </c>
      <c r="C83" s="11">
        <v>9.5</v>
      </c>
      <c r="D83" s="11">
        <v>6.3</v>
      </c>
      <c r="E83" s="11">
        <v>5.6</v>
      </c>
      <c r="F83" s="11">
        <v>2</v>
      </c>
      <c r="G83" s="11">
        <v>2</v>
      </c>
      <c r="H83" s="28">
        <v>0.1</v>
      </c>
      <c r="I83" s="28">
        <f t="shared" si="11"/>
        <v>1.7857142857142858</v>
      </c>
      <c r="K83"/>
      <c r="L83"/>
      <c r="M83" s="57"/>
      <c r="Q83"/>
      <c r="R83"/>
      <c r="S83"/>
      <c r="T83"/>
      <c r="U83"/>
      <c r="V83"/>
      <c r="W83"/>
    </row>
    <row r="84" spans="1:23" x14ac:dyDescent="0.25">
      <c r="A84" s="33">
        <v>27</v>
      </c>
      <c r="B84" s="55">
        <v>8.4599999999999991</v>
      </c>
      <c r="C84" s="11">
        <v>8.5</v>
      </c>
      <c r="D84" s="11">
        <v>3.4</v>
      </c>
      <c r="E84" s="11">
        <v>3.2</v>
      </c>
      <c r="F84" s="11">
        <v>3</v>
      </c>
      <c r="H84" s="28"/>
      <c r="I84" s="28">
        <f t="shared" si="11"/>
        <v>0</v>
      </c>
      <c r="K84"/>
      <c r="L84"/>
      <c r="M84" s="57"/>
      <c r="Q84"/>
      <c r="R84"/>
      <c r="S84"/>
      <c r="T84"/>
      <c r="U84"/>
      <c r="V84"/>
      <c r="W84"/>
    </row>
    <row r="85" spans="1:23" x14ac:dyDescent="0.25">
      <c r="A85" s="33">
        <v>28</v>
      </c>
      <c r="B85" s="55">
        <v>11.97</v>
      </c>
      <c r="C85" s="11">
        <v>12</v>
      </c>
      <c r="D85" s="11">
        <v>8.5</v>
      </c>
      <c r="E85" s="11">
        <v>7.7</v>
      </c>
      <c r="F85" s="11">
        <v>2</v>
      </c>
      <c r="G85" s="11">
        <v>2</v>
      </c>
      <c r="H85" s="28">
        <v>0.1</v>
      </c>
      <c r="I85" s="28">
        <f t="shared" si="11"/>
        <v>1.2987012987012987</v>
      </c>
      <c r="J85" s="41"/>
      <c r="K85"/>
      <c r="L85"/>
      <c r="M85" s="57"/>
      <c r="Q85"/>
      <c r="R85"/>
      <c r="S85"/>
      <c r="T85"/>
      <c r="U85"/>
      <c r="V85"/>
      <c r="W85"/>
    </row>
    <row r="86" spans="1:23" x14ac:dyDescent="0.25">
      <c r="A86" s="33">
        <v>29</v>
      </c>
      <c r="B86" s="55">
        <v>9.76</v>
      </c>
      <c r="C86" s="11">
        <v>10</v>
      </c>
      <c r="D86" s="11">
        <v>6.6</v>
      </c>
      <c r="E86" s="11">
        <v>5.8</v>
      </c>
      <c r="F86" s="11">
        <v>2</v>
      </c>
      <c r="G86" s="11">
        <v>2</v>
      </c>
      <c r="H86" s="28">
        <v>0.1</v>
      </c>
      <c r="I86" s="28">
        <f t="shared" si="11"/>
        <v>1.7241379310344829</v>
      </c>
      <c r="K86"/>
      <c r="L86"/>
      <c r="M86" s="57"/>
      <c r="Q86"/>
      <c r="R86"/>
      <c r="S86"/>
      <c r="T86"/>
      <c r="U86"/>
      <c r="V86"/>
      <c r="W86"/>
    </row>
    <row r="87" spans="1:23" x14ac:dyDescent="0.25">
      <c r="A87" s="33">
        <v>30</v>
      </c>
      <c r="B87" s="55">
        <v>9.65</v>
      </c>
      <c r="C87" s="11">
        <v>9.5</v>
      </c>
      <c r="D87" s="11">
        <v>5.8</v>
      </c>
      <c r="E87" s="11">
        <v>5.0999999999999996</v>
      </c>
      <c r="F87" s="11">
        <v>2</v>
      </c>
      <c r="G87" s="11">
        <v>2</v>
      </c>
      <c r="H87" s="28">
        <v>0.1</v>
      </c>
      <c r="I87" s="28">
        <f t="shared" si="11"/>
        <v>1.9607843137254903</v>
      </c>
      <c r="K87"/>
      <c r="L87"/>
      <c r="M87" s="57"/>
      <c r="Q87"/>
      <c r="R87"/>
      <c r="S87"/>
      <c r="T87"/>
      <c r="U87"/>
      <c r="V87"/>
      <c r="W87"/>
    </row>
    <row r="88" spans="1:23" x14ac:dyDescent="0.25">
      <c r="A88" s="33">
        <v>31</v>
      </c>
      <c r="B88" s="55">
        <v>11.02</v>
      </c>
      <c r="C88" s="11">
        <v>11</v>
      </c>
      <c r="D88" s="11">
        <v>8.8000000000000007</v>
      </c>
      <c r="E88" s="11">
        <v>7.5</v>
      </c>
      <c r="F88" s="11">
        <v>2</v>
      </c>
      <c r="G88" s="11">
        <v>2</v>
      </c>
      <c r="H88" s="28">
        <v>0.1</v>
      </c>
      <c r="I88" s="28">
        <f t="shared" si="11"/>
        <v>1.3333333333333333</v>
      </c>
      <c r="K88"/>
      <c r="L88"/>
      <c r="Q88"/>
      <c r="R88"/>
      <c r="S88"/>
      <c r="T88"/>
      <c r="U88"/>
      <c r="V88"/>
      <c r="W88"/>
    </row>
    <row r="89" spans="1:23" x14ac:dyDescent="0.25">
      <c r="A89" s="33">
        <v>32</v>
      </c>
      <c r="B89" s="55">
        <v>9.48</v>
      </c>
      <c r="C89" s="11">
        <v>9.5</v>
      </c>
      <c r="D89" s="11">
        <v>5.8</v>
      </c>
      <c r="E89" s="11">
        <v>5.2</v>
      </c>
      <c r="F89" s="11">
        <v>2</v>
      </c>
      <c r="G89" s="11">
        <v>2</v>
      </c>
      <c r="H89" s="28">
        <v>0.1</v>
      </c>
      <c r="I89" s="28">
        <f t="shared" si="11"/>
        <v>1.9230769230769229</v>
      </c>
      <c r="K89"/>
      <c r="L89"/>
      <c r="Q89"/>
      <c r="R89"/>
      <c r="S89"/>
      <c r="T89"/>
      <c r="U89"/>
      <c r="V89"/>
      <c r="W89"/>
    </row>
    <row r="90" spans="1:23" x14ac:dyDescent="0.25">
      <c r="A90" s="33">
        <v>33</v>
      </c>
      <c r="B90" s="55">
        <v>9.75</v>
      </c>
      <c r="C90" s="11">
        <v>10</v>
      </c>
      <c r="D90" s="11">
        <v>7</v>
      </c>
      <c r="E90" s="11">
        <v>6.2</v>
      </c>
      <c r="F90" s="11">
        <v>2</v>
      </c>
      <c r="G90" s="11">
        <v>2</v>
      </c>
      <c r="H90" s="28">
        <v>0.1</v>
      </c>
      <c r="I90" s="28">
        <f t="shared" si="11"/>
        <v>1.6129032258064515</v>
      </c>
      <c r="K90"/>
      <c r="L90"/>
      <c r="Q90"/>
      <c r="R90"/>
      <c r="S90"/>
      <c r="T90"/>
      <c r="U90"/>
      <c r="V90"/>
      <c r="W90"/>
    </row>
    <row r="91" spans="1:23" x14ac:dyDescent="0.25">
      <c r="A91" s="33">
        <v>34</v>
      </c>
      <c r="B91" s="55">
        <v>11.05</v>
      </c>
      <c r="C91" s="11">
        <v>11</v>
      </c>
      <c r="D91" s="11">
        <v>9.6</v>
      </c>
      <c r="E91" s="11">
        <v>7.7</v>
      </c>
      <c r="F91" s="11">
        <v>2</v>
      </c>
      <c r="G91" s="11">
        <v>2</v>
      </c>
      <c r="H91" s="28">
        <v>0.1</v>
      </c>
      <c r="I91" s="28">
        <f t="shared" si="11"/>
        <v>1.2987012987012987</v>
      </c>
      <c r="K91"/>
      <c r="L91"/>
    </row>
    <row r="92" spans="1:23" x14ac:dyDescent="0.25">
      <c r="A92" s="33">
        <v>35</v>
      </c>
      <c r="B92" s="55">
        <v>11.7</v>
      </c>
      <c r="C92" s="11">
        <v>11.5</v>
      </c>
      <c r="D92" s="11">
        <v>8.4</v>
      </c>
      <c r="E92" s="11">
        <v>7.6</v>
      </c>
      <c r="F92" s="11">
        <v>2</v>
      </c>
      <c r="G92" s="11">
        <v>2</v>
      </c>
      <c r="H92" s="28">
        <v>0.1</v>
      </c>
      <c r="I92" s="28">
        <f t="shared" si="11"/>
        <v>1.3157894736842106</v>
      </c>
      <c r="K92"/>
      <c r="L92"/>
    </row>
    <row r="93" spans="1:23" x14ac:dyDescent="0.25">
      <c r="A93" s="33">
        <v>36</v>
      </c>
      <c r="B93" s="55">
        <v>10.040000000000001</v>
      </c>
      <c r="C93" s="11">
        <v>10</v>
      </c>
      <c r="D93" s="11">
        <v>7.2</v>
      </c>
      <c r="E93" s="11">
        <v>6.1</v>
      </c>
      <c r="F93" s="11">
        <v>2</v>
      </c>
      <c r="G93" s="11">
        <v>2</v>
      </c>
      <c r="H93" s="28">
        <v>0.1</v>
      </c>
      <c r="I93" s="28">
        <f t="shared" si="11"/>
        <v>1.639344262295082</v>
      </c>
      <c r="K93"/>
      <c r="L93"/>
    </row>
    <row r="94" spans="1:23" x14ac:dyDescent="0.25">
      <c r="A94" s="33">
        <v>37</v>
      </c>
      <c r="B94" s="55">
        <v>11.14</v>
      </c>
      <c r="C94" s="11">
        <v>11</v>
      </c>
      <c r="D94" s="11">
        <v>10</v>
      </c>
      <c r="E94" s="11">
        <v>8.6</v>
      </c>
      <c r="F94" s="11">
        <v>2</v>
      </c>
      <c r="G94" s="11">
        <v>2</v>
      </c>
      <c r="H94" s="28">
        <v>0.1</v>
      </c>
      <c r="I94" s="28">
        <f t="shared" si="11"/>
        <v>1.1627906976744187</v>
      </c>
      <c r="K94"/>
      <c r="L94"/>
    </row>
    <row r="95" spans="1:23" x14ac:dyDescent="0.25">
      <c r="A95" s="33">
        <v>38</v>
      </c>
      <c r="B95" s="55">
        <v>10.27</v>
      </c>
      <c r="C95" s="11">
        <v>10.5</v>
      </c>
      <c r="D95" s="11">
        <v>7.5</v>
      </c>
      <c r="E95" s="11">
        <v>6.6</v>
      </c>
      <c r="F95" s="11">
        <v>2</v>
      </c>
      <c r="G95" s="11">
        <v>2</v>
      </c>
      <c r="H95" s="28">
        <v>0.1</v>
      </c>
      <c r="I95" s="28">
        <f t="shared" si="11"/>
        <v>1.5151515151515151</v>
      </c>
      <c r="K95"/>
      <c r="L95"/>
    </row>
    <row r="96" spans="1:23" x14ac:dyDescent="0.25">
      <c r="A96" s="33">
        <v>39</v>
      </c>
      <c r="B96" s="55">
        <v>9.2799999999999994</v>
      </c>
      <c r="C96" s="11">
        <v>9.5</v>
      </c>
      <c r="D96" s="11">
        <v>5.6</v>
      </c>
      <c r="E96" s="11">
        <v>4.9000000000000004</v>
      </c>
      <c r="F96" s="11">
        <v>2</v>
      </c>
      <c r="G96" s="11">
        <v>2</v>
      </c>
      <c r="H96" s="28">
        <v>0.1</v>
      </c>
      <c r="I96" s="28">
        <f t="shared" si="11"/>
        <v>2.0408163265306123</v>
      </c>
      <c r="K96"/>
      <c r="L96"/>
    </row>
    <row r="97" spans="1:14" x14ac:dyDescent="0.25">
      <c r="A97" s="33">
        <v>40</v>
      </c>
      <c r="B97" s="55">
        <v>11.48</v>
      </c>
      <c r="C97" s="11">
        <v>11.5</v>
      </c>
      <c r="D97" s="11">
        <v>7.4</v>
      </c>
      <c r="E97" s="11">
        <v>7.4</v>
      </c>
      <c r="F97" s="11">
        <v>2</v>
      </c>
      <c r="G97" s="11">
        <v>2</v>
      </c>
      <c r="H97" s="28">
        <v>0.1</v>
      </c>
      <c r="I97" s="28">
        <f t="shared" si="11"/>
        <v>1.3513513513513513</v>
      </c>
      <c r="K97"/>
      <c r="L97"/>
    </row>
    <row r="98" spans="1:14" x14ac:dyDescent="0.25">
      <c r="A98" s="33">
        <v>41</v>
      </c>
      <c r="B98" s="55">
        <v>11.07</v>
      </c>
      <c r="C98" s="11">
        <v>11</v>
      </c>
      <c r="D98" s="11">
        <v>9.4</v>
      </c>
      <c r="E98" s="11">
        <v>7.7</v>
      </c>
      <c r="F98" s="11">
        <v>2</v>
      </c>
      <c r="G98" s="11">
        <v>2</v>
      </c>
      <c r="H98" s="28">
        <v>0.1</v>
      </c>
      <c r="I98" s="28">
        <f t="shared" si="11"/>
        <v>1.2987012987012987</v>
      </c>
      <c r="K98"/>
      <c r="L98"/>
    </row>
    <row r="99" spans="1:14" x14ac:dyDescent="0.25">
      <c r="A99" s="33">
        <v>42</v>
      </c>
      <c r="B99" s="55">
        <v>9.9</v>
      </c>
      <c r="C99" s="11">
        <v>10</v>
      </c>
      <c r="D99" s="11">
        <v>7</v>
      </c>
      <c r="E99" s="11">
        <v>6.2</v>
      </c>
      <c r="F99" s="11">
        <v>2</v>
      </c>
      <c r="G99" s="11">
        <v>2</v>
      </c>
      <c r="H99" s="28">
        <v>0.1</v>
      </c>
      <c r="I99" s="28">
        <f t="shared" si="11"/>
        <v>1.6129032258064515</v>
      </c>
      <c r="K99"/>
      <c r="L99"/>
    </row>
    <row r="100" spans="1:14" x14ac:dyDescent="0.25">
      <c r="A100" s="33">
        <v>43</v>
      </c>
      <c r="B100" s="55">
        <v>10.85</v>
      </c>
      <c r="C100" s="11">
        <v>11</v>
      </c>
      <c r="D100" s="11">
        <v>8.6999999999999993</v>
      </c>
      <c r="E100" s="11">
        <v>7.3</v>
      </c>
      <c r="F100" s="11">
        <v>2</v>
      </c>
      <c r="G100" s="11">
        <v>2</v>
      </c>
      <c r="H100" s="28">
        <v>0.1</v>
      </c>
      <c r="I100" s="28">
        <f t="shared" si="11"/>
        <v>1.3698630136986301</v>
      </c>
      <c r="K100"/>
      <c r="L100"/>
    </row>
    <row r="101" spans="1:14" x14ac:dyDescent="0.25">
      <c r="A101" s="33">
        <v>44</v>
      </c>
      <c r="B101" s="55">
        <v>10.97</v>
      </c>
      <c r="C101" s="11">
        <v>11</v>
      </c>
      <c r="D101" s="11">
        <v>10.5</v>
      </c>
      <c r="E101" s="11">
        <v>8.8000000000000007</v>
      </c>
      <c r="F101" s="11">
        <v>2</v>
      </c>
      <c r="G101" s="11">
        <v>3</v>
      </c>
      <c r="H101" s="28">
        <v>0.7</v>
      </c>
      <c r="I101" s="28">
        <f t="shared" si="11"/>
        <v>7.9545454545454541</v>
      </c>
      <c r="K101"/>
      <c r="L101"/>
    </row>
    <row r="102" spans="1:14" x14ac:dyDescent="0.25">
      <c r="A102" s="33">
        <v>45</v>
      </c>
      <c r="B102" s="55">
        <v>10.01</v>
      </c>
      <c r="C102" s="11">
        <v>10</v>
      </c>
      <c r="D102" s="11">
        <v>6.8</v>
      </c>
      <c r="E102" s="11">
        <v>5.9</v>
      </c>
      <c r="F102" s="11">
        <v>2</v>
      </c>
      <c r="G102" s="11">
        <v>2</v>
      </c>
      <c r="H102" s="28">
        <v>0.1</v>
      </c>
      <c r="I102" s="28">
        <f t="shared" si="11"/>
        <v>1.6949152542372881</v>
      </c>
      <c r="K102"/>
      <c r="L102"/>
    </row>
    <row r="103" spans="1:14" x14ac:dyDescent="0.25">
      <c r="A103" s="33">
        <v>46</v>
      </c>
      <c r="B103" s="55">
        <v>10.129999999999999</v>
      </c>
      <c r="C103" s="11">
        <v>10</v>
      </c>
      <c r="D103" s="11">
        <v>8.5</v>
      </c>
      <c r="E103" s="11">
        <v>7.3</v>
      </c>
      <c r="F103" s="11">
        <v>2</v>
      </c>
      <c r="G103" s="11">
        <v>2</v>
      </c>
      <c r="H103" s="28">
        <v>0.1</v>
      </c>
      <c r="I103" s="28">
        <f t="shared" si="11"/>
        <v>1.3698630136986301</v>
      </c>
      <c r="K103"/>
      <c r="L103"/>
    </row>
    <row r="104" spans="1:14" x14ac:dyDescent="0.25">
      <c r="A104" s="33">
        <v>47</v>
      </c>
      <c r="B104" s="55">
        <v>10.959999999999999</v>
      </c>
      <c r="C104" s="11">
        <v>11</v>
      </c>
      <c r="D104" s="11">
        <v>9.6999999999999993</v>
      </c>
      <c r="E104" s="11">
        <v>8.6999999999999993</v>
      </c>
      <c r="F104" s="11">
        <v>2</v>
      </c>
      <c r="G104" s="11">
        <v>3</v>
      </c>
      <c r="H104" s="28">
        <v>0.5</v>
      </c>
      <c r="I104" s="28">
        <f t="shared" si="11"/>
        <v>5.7471264367816097</v>
      </c>
      <c r="K104"/>
      <c r="L104"/>
    </row>
    <row r="105" spans="1:14" x14ac:dyDescent="0.25">
      <c r="A105" s="33">
        <v>48</v>
      </c>
      <c r="B105" s="55">
        <v>11</v>
      </c>
      <c r="C105" s="11">
        <v>11</v>
      </c>
      <c r="D105" s="11">
        <v>8.6999999999999993</v>
      </c>
      <c r="E105" s="11">
        <v>7.5</v>
      </c>
      <c r="F105" s="11">
        <v>2</v>
      </c>
      <c r="G105" s="11">
        <v>3</v>
      </c>
      <c r="H105" s="28">
        <v>0.4</v>
      </c>
      <c r="I105" s="28">
        <f t="shared" si="11"/>
        <v>5.333333333333333</v>
      </c>
      <c r="K105"/>
      <c r="L105"/>
    </row>
    <row r="106" spans="1:14" x14ac:dyDescent="0.25">
      <c r="A106" s="33">
        <v>49</v>
      </c>
      <c r="B106" s="55">
        <v>9.7200000000000006</v>
      </c>
      <c r="C106" s="11">
        <v>9.5</v>
      </c>
      <c r="D106" s="11">
        <v>6.5</v>
      </c>
      <c r="E106" s="11">
        <v>5.8</v>
      </c>
      <c r="F106" s="11">
        <v>2</v>
      </c>
      <c r="G106" s="11">
        <v>2</v>
      </c>
      <c r="H106" s="28">
        <v>0.1</v>
      </c>
      <c r="I106" s="28">
        <f t="shared" si="11"/>
        <v>1.7241379310344829</v>
      </c>
      <c r="K106"/>
      <c r="L106"/>
    </row>
    <row r="107" spans="1:14" x14ac:dyDescent="0.25">
      <c r="A107" s="33">
        <v>50</v>
      </c>
      <c r="B107" s="55">
        <v>9.4599999999999991</v>
      </c>
      <c r="C107" s="11">
        <v>9.5</v>
      </c>
      <c r="D107" s="11">
        <v>6.4</v>
      </c>
      <c r="E107" s="11">
        <v>5.5</v>
      </c>
      <c r="F107" s="11">
        <v>2</v>
      </c>
      <c r="G107" s="11">
        <v>2</v>
      </c>
      <c r="H107" s="28">
        <v>0.1</v>
      </c>
      <c r="I107" s="28">
        <f t="shared" si="11"/>
        <v>1.8181818181818181</v>
      </c>
      <c r="K107"/>
      <c r="L107"/>
    </row>
    <row r="108" spans="1:14" x14ac:dyDescent="0.25">
      <c r="A108" s="33">
        <v>51</v>
      </c>
      <c r="B108" s="55">
        <v>12.57</v>
      </c>
      <c r="C108" s="11">
        <v>12.5</v>
      </c>
      <c r="D108" s="11">
        <v>10.199999999999999</v>
      </c>
      <c r="E108" s="11">
        <v>8.9</v>
      </c>
      <c r="F108" s="11">
        <v>2</v>
      </c>
      <c r="G108" s="11">
        <v>3</v>
      </c>
      <c r="H108" s="28">
        <v>0.4</v>
      </c>
      <c r="I108" s="28">
        <f t="shared" si="11"/>
        <v>4.4943820224719095</v>
      </c>
      <c r="K108"/>
      <c r="L108"/>
    </row>
    <row r="109" spans="1:14" x14ac:dyDescent="0.25">
      <c r="A109" s="33">
        <v>52</v>
      </c>
      <c r="B109" s="55">
        <v>9.85</v>
      </c>
      <c r="C109" s="11">
        <v>10</v>
      </c>
      <c r="D109" s="11">
        <v>6.2</v>
      </c>
      <c r="E109" s="11">
        <v>5.8</v>
      </c>
      <c r="F109" s="11">
        <v>2</v>
      </c>
      <c r="G109" s="11">
        <v>2</v>
      </c>
      <c r="H109" s="28">
        <v>0.1</v>
      </c>
      <c r="I109" s="28">
        <f t="shared" si="11"/>
        <v>1.7241379310344829</v>
      </c>
      <c r="K109"/>
      <c r="L109"/>
    </row>
    <row r="110" spans="1:14" x14ac:dyDescent="0.25">
      <c r="A110" s="33">
        <v>53</v>
      </c>
      <c r="B110" s="55">
        <v>10.620000000000001</v>
      </c>
      <c r="C110" s="11">
        <v>10.5</v>
      </c>
      <c r="D110" s="11">
        <v>8.1999999999999993</v>
      </c>
      <c r="E110" s="11">
        <v>7.2</v>
      </c>
      <c r="F110" s="11">
        <v>2</v>
      </c>
      <c r="G110" s="11">
        <v>2</v>
      </c>
      <c r="H110" s="28">
        <v>0.1</v>
      </c>
      <c r="I110" s="28">
        <f t="shared" si="11"/>
        <v>1.3888888888888888</v>
      </c>
      <c r="K110"/>
      <c r="L110"/>
    </row>
    <row r="111" spans="1:14" x14ac:dyDescent="0.25">
      <c r="A111" s="33">
        <v>54</v>
      </c>
      <c r="B111" s="55">
        <v>10.75</v>
      </c>
      <c r="C111" s="11">
        <v>11</v>
      </c>
      <c r="D111" s="11">
        <v>8.5</v>
      </c>
      <c r="E111" s="11">
        <v>7</v>
      </c>
      <c r="F111" s="11">
        <v>2</v>
      </c>
      <c r="G111" s="11">
        <v>3</v>
      </c>
      <c r="H111" s="28">
        <v>0.6</v>
      </c>
      <c r="I111" s="28">
        <f t="shared" si="11"/>
        <v>8.5714285714285712</v>
      </c>
      <c r="K111"/>
      <c r="L111"/>
      <c r="N111" s="57"/>
    </row>
    <row r="112" spans="1:14" x14ac:dyDescent="0.25">
      <c r="A112" s="33">
        <v>55</v>
      </c>
      <c r="B112" s="55">
        <v>11.73</v>
      </c>
      <c r="C112" s="11">
        <v>11.5</v>
      </c>
      <c r="D112" s="11">
        <v>8</v>
      </c>
      <c r="E112" s="11">
        <v>7.1</v>
      </c>
      <c r="F112" s="11">
        <v>2</v>
      </c>
      <c r="G112" s="11">
        <v>2</v>
      </c>
      <c r="H112" s="28">
        <v>0.1</v>
      </c>
      <c r="I112" s="28">
        <f t="shared" si="11"/>
        <v>1.4084507042253522</v>
      </c>
      <c r="K112"/>
      <c r="L112"/>
      <c r="N112" s="57"/>
    </row>
    <row r="113" spans="1:14" x14ac:dyDescent="0.25">
      <c r="A113" s="33">
        <v>56</v>
      </c>
      <c r="B113" s="55">
        <v>11.64</v>
      </c>
      <c r="C113" s="11">
        <v>11.5</v>
      </c>
      <c r="D113" s="11">
        <v>9.8000000000000007</v>
      </c>
      <c r="E113" s="11">
        <v>8.6</v>
      </c>
      <c r="F113" s="11">
        <v>2</v>
      </c>
      <c r="G113" s="11">
        <v>2</v>
      </c>
      <c r="H113" s="28">
        <v>0.2</v>
      </c>
      <c r="I113" s="28">
        <f t="shared" si="11"/>
        <v>2.3255813953488373</v>
      </c>
      <c r="K113"/>
      <c r="L113"/>
      <c r="N113" s="57"/>
    </row>
    <row r="114" spans="1:14" x14ac:dyDescent="0.25">
      <c r="A114" s="33">
        <v>57</v>
      </c>
      <c r="B114" s="55">
        <v>10.64</v>
      </c>
      <c r="C114" s="11">
        <v>10.5</v>
      </c>
      <c r="D114" s="11">
        <v>8.1</v>
      </c>
      <c r="E114" s="11">
        <v>7.1</v>
      </c>
      <c r="F114" s="11">
        <v>2</v>
      </c>
      <c r="G114" s="11">
        <v>2</v>
      </c>
      <c r="H114" s="28">
        <v>0.2</v>
      </c>
      <c r="I114" s="28">
        <f t="shared" si="11"/>
        <v>2.8169014084507045</v>
      </c>
      <c r="K114"/>
      <c r="L114"/>
      <c r="N114" s="57"/>
    </row>
    <row r="115" spans="1:14" x14ac:dyDescent="0.25">
      <c r="A115" s="33">
        <v>58</v>
      </c>
      <c r="B115" s="55">
        <v>10.83</v>
      </c>
      <c r="C115" s="11">
        <v>11</v>
      </c>
      <c r="D115" s="11">
        <v>8.8000000000000007</v>
      </c>
      <c r="E115" s="11">
        <v>7.3</v>
      </c>
      <c r="F115" s="11">
        <v>2</v>
      </c>
      <c r="G115" s="11">
        <v>2</v>
      </c>
      <c r="H115" s="28">
        <v>0.2</v>
      </c>
      <c r="I115" s="28">
        <f t="shared" si="11"/>
        <v>2.7397260273972601</v>
      </c>
      <c r="K115"/>
      <c r="L115"/>
      <c r="N115" s="57"/>
    </row>
    <row r="116" spans="1:14" x14ac:dyDescent="0.25">
      <c r="A116" s="33">
        <v>59</v>
      </c>
      <c r="B116" s="55">
        <v>10.86</v>
      </c>
      <c r="C116" s="11">
        <v>11</v>
      </c>
      <c r="D116" s="11">
        <v>9</v>
      </c>
      <c r="E116" s="11">
        <v>7.5</v>
      </c>
      <c r="F116" s="11">
        <v>2</v>
      </c>
      <c r="G116" s="11">
        <v>3</v>
      </c>
      <c r="H116" s="28">
        <v>0.2</v>
      </c>
      <c r="I116" s="28">
        <f t="shared" si="11"/>
        <v>2.6666666666666665</v>
      </c>
      <c r="K116"/>
      <c r="L116"/>
      <c r="N116" s="57"/>
    </row>
    <row r="117" spans="1:14" x14ac:dyDescent="0.25">
      <c r="A117" s="33">
        <v>60</v>
      </c>
      <c r="B117" s="55">
        <v>10.52</v>
      </c>
      <c r="C117" s="11">
        <v>10.5</v>
      </c>
      <c r="D117" s="11">
        <v>6.4</v>
      </c>
      <c r="E117" s="11">
        <v>5.9</v>
      </c>
      <c r="F117" s="11">
        <v>2</v>
      </c>
      <c r="G117" s="11">
        <v>2</v>
      </c>
      <c r="H117" s="28">
        <v>0.2</v>
      </c>
      <c r="I117" s="28">
        <f t="shared" si="11"/>
        <v>3.3898305084745761</v>
      </c>
      <c r="K117"/>
      <c r="L117"/>
      <c r="N117" s="57"/>
    </row>
    <row r="118" spans="1:14" x14ac:dyDescent="0.25">
      <c r="A118" s="33">
        <v>61</v>
      </c>
      <c r="B118" s="55">
        <v>9.7900000000000009</v>
      </c>
      <c r="C118" s="11">
        <v>10</v>
      </c>
      <c r="D118" s="11">
        <v>6.4</v>
      </c>
      <c r="E118" s="11">
        <v>5.5</v>
      </c>
      <c r="F118" s="11">
        <v>2</v>
      </c>
      <c r="G118" s="11">
        <v>2</v>
      </c>
      <c r="H118" s="28">
        <v>0.2</v>
      </c>
      <c r="I118" s="28">
        <f t="shared" si="11"/>
        <v>3.6363636363636362</v>
      </c>
      <c r="K118"/>
      <c r="L118"/>
      <c r="N118" s="57"/>
    </row>
    <row r="119" spans="1:14" x14ac:dyDescent="0.25">
      <c r="A119" s="33">
        <v>62</v>
      </c>
      <c r="B119" s="55">
        <v>11.93</v>
      </c>
      <c r="C119" s="11">
        <v>12</v>
      </c>
      <c r="D119" s="11">
        <v>9.6999999999999993</v>
      </c>
      <c r="E119" s="11">
        <v>8.6</v>
      </c>
      <c r="F119" s="11">
        <v>2</v>
      </c>
      <c r="G119" s="11">
        <v>2</v>
      </c>
      <c r="H119" s="28">
        <v>0.2</v>
      </c>
      <c r="I119" s="28">
        <f t="shared" si="11"/>
        <v>2.3255813953488373</v>
      </c>
      <c r="K119"/>
      <c r="L119"/>
      <c r="N119" s="57"/>
    </row>
    <row r="120" spans="1:14" x14ac:dyDescent="0.25">
      <c r="A120" s="33">
        <v>63</v>
      </c>
      <c r="B120" s="55">
        <v>11.01</v>
      </c>
      <c r="C120" s="11">
        <v>11</v>
      </c>
      <c r="D120" s="11">
        <v>8.9</v>
      </c>
      <c r="E120" s="11">
        <v>7.3</v>
      </c>
      <c r="F120" s="11">
        <v>2</v>
      </c>
      <c r="G120" s="11">
        <v>2</v>
      </c>
      <c r="H120" s="28">
        <v>0.2</v>
      </c>
      <c r="I120" s="28">
        <f t="shared" si="11"/>
        <v>2.7397260273972601</v>
      </c>
      <c r="K120"/>
      <c r="L120"/>
      <c r="N120" s="57"/>
    </row>
    <row r="121" spans="1:14" x14ac:dyDescent="0.25">
      <c r="A121" s="33">
        <v>64</v>
      </c>
      <c r="B121" s="55">
        <v>11.290000000000001</v>
      </c>
      <c r="C121" s="11">
        <v>11.5</v>
      </c>
      <c r="D121" s="11">
        <v>9.4</v>
      </c>
      <c r="E121" s="11">
        <v>8.3000000000000007</v>
      </c>
      <c r="F121" s="11">
        <v>2</v>
      </c>
      <c r="G121" s="11">
        <v>2</v>
      </c>
      <c r="H121" s="28">
        <v>0.2</v>
      </c>
      <c r="I121" s="28">
        <f t="shared" si="11"/>
        <v>2.4096385542168672</v>
      </c>
      <c r="K121"/>
      <c r="L121"/>
      <c r="N121" s="57"/>
    </row>
    <row r="122" spans="1:14" x14ac:dyDescent="0.25">
      <c r="A122" s="33">
        <v>65</v>
      </c>
      <c r="B122" s="55">
        <v>10.620000000000001</v>
      </c>
      <c r="C122" s="11">
        <v>10.5</v>
      </c>
      <c r="D122" s="11">
        <v>8.1999999999999993</v>
      </c>
      <c r="E122" s="11">
        <v>6.8</v>
      </c>
      <c r="F122" s="11">
        <v>2</v>
      </c>
      <c r="G122" s="11">
        <v>2</v>
      </c>
      <c r="H122" s="28">
        <v>0.2</v>
      </c>
      <c r="I122" s="28">
        <f t="shared" si="11"/>
        <v>2.9411764705882355</v>
      </c>
      <c r="K122"/>
      <c r="L122"/>
      <c r="N122" s="57"/>
    </row>
    <row r="123" spans="1:14" x14ac:dyDescent="0.25">
      <c r="A123" s="33">
        <v>66</v>
      </c>
      <c r="B123" s="55">
        <v>13.52</v>
      </c>
      <c r="C123" s="11">
        <v>13.5</v>
      </c>
      <c r="D123" s="11">
        <v>16.7</v>
      </c>
      <c r="E123" s="11">
        <v>15.6</v>
      </c>
      <c r="F123" s="11">
        <v>2</v>
      </c>
      <c r="G123" s="11">
        <v>2</v>
      </c>
      <c r="H123" s="28">
        <v>0.2</v>
      </c>
      <c r="I123" s="28">
        <f t="shared" ref="I123:I153" si="12">IF(F123=2,H123*100/E123,)</f>
        <v>1.2820512820512822</v>
      </c>
      <c r="K123"/>
      <c r="L123"/>
      <c r="N123" s="57"/>
    </row>
    <row r="124" spans="1:14" x14ac:dyDescent="0.25">
      <c r="A124" s="33">
        <v>67</v>
      </c>
      <c r="B124" s="55">
        <v>12.02</v>
      </c>
      <c r="C124" s="11">
        <v>12</v>
      </c>
      <c r="D124" s="11">
        <v>12</v>
      </c>
      <c r="E124" s="11">
        <v>10.1</v>
      </c>
      <c r="F124" s="11">
        <v>2</v>
      </c>
      <c r="G124" s="11">
        <v>2</v>
      </c>
      <c r="H124" s="28">
        <v>0.2</v>
      </c>
      <c r="I124" s="28">
        <f t="shared" si="12"/>
        <v>1.9801980198019802</v>
      </c>
      <c r="K124"/>
      <c r="L124"/>
      <c r="M124" s="59"/>
      <c r="N124" s="57"/>
    </row>
    <row r="125" spans="1:14" x14ac:dyDescent="0.25">
      <c r="A125" s="33">
        <v>68</v>
      </c>
      <c r="B125" s="55">
        <v>11</v>
      </c>
      <c r="C125" s="11">
        <v>11</v>
      </c>
      <c r="D125" s="11">
        <v>9.3000000000000007</v>
      </c>
      <c r="E125" s="11">
        <v>7.8</v>
      </c>
      <c r="F125" s="11">
        <v>2</v>
      </c>
      <c r="G125" s="11">
        <v>2</v>
      </c>
      <c r="H125" s="28">
        <v>0.2</v>
      </c>
      <c r="I125" s="28">
        <f t="shared" si="12"/>
        <v>2.5641025641025643</v>
      </c>
      <c r="K125"/>
      <c r="L125"/>
      <c r="M125" s="59"/>
      <c r="N125" s="57"/>
    </row>
    <row r="126" spans="1:14" x14ac:dyDescent="0.25">
      <c r="A126" s="33">
        <v>69</v>
      </c>
      <c r="B126" s="55">
        <v>10.23</v>
      </c>
      <c r="C126" s="11">
        <v>10</v>
      </c>
      <c r="D126" s="11">
        <v>8.1999999999999993</v>
      </c>
      <c r="E126" s="11">
        <v>6.5</v>
      </c>
      <c r="F126" s="11">
        <v>2</v>
      </c>
      <c r="G126" s="11">
        <v>2</v>
      </c>
      <c r="H126" s="28">
        <v>0.2</v>
      </c>
      <c r="I126" s="28">
        <f t="shared" si="12"/>
        <v>3.0769230769230771</v>
      </c>
      <c r="K126"/>
      <c r="L126"/>
      <c r="M126" s="59"/>
      <c r="N126" s="57"/>
    </row>
    <row r="127" spans="1:14" x14ac:dyDescent="0.25">
      <c r="A127" s="33">
        <v>70</v>
      </c>
      <c r="B127" s="55">
        <v>11.89</v>
      </c>
      <c r="C127" s="11">
        <v>12</v>
      </c>
      <c r="D127" s="11">
        <v>9.1999999999999993</v>
      </c>
      <c r="E127" s="11">
        <v>8.5</v>
      </c>
      <c r="F127" s="11">
        <v>2</v>
      </c>
      <c r="G127" s="11">
        <v>2</v>
      </c>
      <c r="H127" s="28">
        <v>0.2</v>
      </c>
      <c r="I127" s="28">
        <f t="shared" si="12"/>
        <v>2.3529411764705883</v>
      </c>
      <c r="K127"/>
      <c r="L127"/>
      <c r="M127" s="59"/>
      <c r="N127" s="57"/>
    </row>
    <row r="128" spans="1:14" x14ac:dyDescent="0.25">
      <c r="A128" s="33">
        <v>71</v>
      </c>
      <c r="B128" s="55">
        <v>10.08</v>
      </c>
      <c r="C128" s="11">
        <v>10</v>
      </c>
      <c r="D128" s="11">
        <v>7.8</v>
      </c>
      <c r="E128" s="11">
        <v>6.8</v>
      </c>
      <c r="F128" s="11">
        <v>2</v>
      </c>
      <c r="G128" s="11">
        <v>2</v>
      </c>
      <c r="H128" s="28">
        <v>0.2</v>
      </c>
      <c r="I128" s="28">
        <f t="shared" si="12"/>
        <v>2.9411764705882355</v>
      </c>
      <c r="K128"/>
      <c r="L128"/>
      <c r="M128" s="59"/>
      <c r="N128" s="57"/>
    </row>
    <row r="129" spans="1:14" x14ac:dyDescent="0.25">
      <c r="A129" s="33">
        <v>72</v>
      </c>
      <c r="B129" s="55">
        <v>9.5299999999999994</v>
      </c>
      <c r="C129" s="11">
        <v>9.5</v>
      </c>
      <c r="D129" s="11">
        <v>5.3</v>
      </c>
      <c r="E129" s="11">
        <v>5</v>
      </c>
      <c r="F129" s="11">
        <v>2</v>
      </c>
      <c r="G129" s="11">
        <v>2</v>
      </c>
      <c r="H129" s="28">
        <v>0.2</v>
      </c>
      <c r="I129" s="28">
        <f t="shared" si="12"/>
        <v>4</v>
      </c>
      <c r="K129"/>
      <c r="L129"/>
      <c r="M129" s="59"/>
      <c r="N129" s="57"/>
    </row>
    <row r="130" spans="1:14" x14ac:dyDescent="0.25">
      <c r="A130" s="33">
        <v>73</v>
      </c>
      <c r="B130" s="55">
        <v>10.290000000000001</v>
      </c>
      <c r="C130" s="11">
        <v>10.5</v>
      </c>
      <c r="D130" s="11">
        <v>6.1</v>
      </c>
      <c r="E130" s="11">
        <v>5.0999999999999996</v>
      </c>
      <c r="F130" s="11">
        <v>2</v>
      </c>
      <c r="G130" s="11">
        <v>2</v>
      </c>
      <c r="H130" s="28">
        <v>0.2</v>
      </c>
      <c r="I130" s="28">
        <f t="shared" si="12"/>
        <v>3.9215686274509807</v>
      </c>
      <c r="K130"/>
      <c r="L130"/>
      <c r="M130" s="59"/>
      <c r="N130" s="57"/>
    </row>
    <row r="131" spans="1:14" x14ac:dyDescent="0.25">
      <c r="A131" s="33">
        <v>74</v>
      </c>
      <c r="B131" s="55">
        <v>11.57</v>
      </c>
      <c r="C131" s="11">
        <v>11.5</v>
      </c>
      <c r="D131" s="11">
        <v>12</v>
      </c>
      <c r="E131" s="11">
        <v>9.8000000000000007</v>
      </c>
      <c r="F131" s="11">
        <v>2</v>
      </c>
      <c r="G131" s="11">
        <v>3</v>
      </c>
      <c r="H131" s="28">
        <v>0.6</v>
      </c>
      <c r="I131" s="28">
        <f t="shared" si="12"/>
        <v>6.1224489795918364</v>
      </c>
      <c r="K131"/>
      <c r="L131"/>
      <c r="M131" s="59"/>
      <c r="N131" s="57"/>
    </row>
    <row r="132" spans="1:14" x14ac:dyDescent="0.25">
      <c r="A132" s="33">
        <v>75</v>
      </c>
      <c r="B132" s="55">
        <v>9.4599999999999991</v>
      </c>
      <c r="C132" s="11">
        <v>9.5</v>
      </c>
      <c r="D132" s="11">
        <v>5.2</v>
      </c>
      <c r="E132" s="11">
        <v>4.7</v>
      </c>
      <c r="F132" s="11">
        <v>2</v>
      </c>
      <c r="G132" s="11">
        <v>2</v>
      </c>
      <c r="H132" s="28">
        <v>0.1</v>
      </c>
      <c r="I132" s="28">
        <f t="shared" si="12"/>
        <v>2.1276595744680851</v>
      </c>
      <c r="K132"/>
      <c r="L132"/>
      <c r="M132" s="59"/>
      <c r="N132" s="57"/>
    </row>
    <row r="133" spans="1:14" x14ac:dyDescent="0.25">
      <c r="A133" s="33">
        <v>76</v>
      </c>
      <c r="B133" s="55">
        <v>11.540000000000001</v>
      </c>
      <c r="C133" s="11">
        <v>11.5</v>
      </c>
      <c r="D133" s="11">
        <v>8.5</v>
      </c>
      <c r="E133" s="11">
        <v>8</v>
      </c>
      <c r="F133" s="11">
        <v>2</v>
      </c>
      <c r="G133" s="11">
        <v>2</v>
      </c>
      <c r="H133" s="28">
        <v>0.1</v>
      </c>
      <c r="I133" s="28">
        <f t="shared" si="12"/>
        <v>1.25</v>
      </c>
      <c r="K133"/>
      <c r="L133"/>
      <c r="M133" s="59"/>
      <c r="N133" s="57"/>
    </row>
    <row r="134" spans="1:14" x14ac:dyDescent="0.25">
      <c r="A134" s="33">
        <v>77</v>
      </c>
      <c r="B134" s="55">
        <v>9.92</v>
      </c>
      <c r="C134" s="11">
        <v>10</v>
      </c>
      <c r="D134" s="11">
        <v>6.9</v>
      </c>
      <c r="E134" s="11">
        <v>5.9</v>
      </c>
      <c r="F134" s="11">
        <v>2</v>
      </c>
      <c r="G134" s="11">
        <v>2</v>
      </c>
      <c r="H134" s="28">
        <v>0.1</v>
      </c>
      <c r="I134" s="28">
        <f t="shared" si="12"/>
        <v>1.6949152542372881</v>
      </c>
      <c r="K134"/>
      <c r="L134"/>
      <c r="M134" s="59"/>
      <c r="N134" s="57"/>
    </row>
    <row r="135" spans="1:14" x14ac:dyDescent="0.25">
      <c r="A135" s="33">
        <v>78</v>
      </c>
      <c r="B135" s="55">
        <v>10.76</v>
      </c>
      <c r="C135" s="11">
        <v>11</v>
      </c>
      <c r="D135" s="11">
        <v>9.1</v>
      </c>
      <c r="E135" s="11">
        <v>7.6</v>
      </c>
      <c r="F135" s="11">
        <v>2</v>
      </c>
      <c r="G135" s="11">
        <v>2</v>
      </c>
      <c r="H135" s="28">
        <v>0.1</v>
      </c>
      <c r="I135" s="28">
        <f t="shared" si="12"/>
        <v>1.3157894736842106</v>
      </c>
      <c r="K135"/>
      <c r="L135"/>
      <c r="M135" s="59"/>
      <c r="N135" s="57"/>
    </row>
    <row r="136" spans="1:14" x14ac:dyDescent="0.25">
      <c r="A136" s="33">
        <v>79</v>
      </c>
      <c r="B136" s="55">
        <v>11.91</v>
      </c>
      <c r="C136" s="11">
        <v>12</v>
      </c>
      <c r="D136" s="11">
        <v>11.2</v>
      </c>
      <c r="E136" s="11">
        <v>9.6999999999999993</v>
      </c>
      <c r="F136" s="11">
        <v>2</v>
      </c>
      <c r="G136" s="11">
        <v>2</v>
      </c>
      <c r="H136" s="28">
        <v>0.1</v>
      </c>
      <c r="I136" s="28">
        <f t="shared" si="12"/>
        <v>1.0309278350515465</v>
      </c>
      <c r="K136"/>
      <c r="L136"/>
      <c r="M136" s="59"/>
      <c r="N136" s="57"/>
    </row>
    <row r="137" spans="1:14" x14ac:dyDescent="0.25">
      <c r="A137" s="33">
        <v>80</v>
      </c>
      <c r="B137" s="55">
        <v>11.05</v>
      </c>
      <c r="C137" s="11">
        <v>11</v>
      </c>
      <c r="D137" s="11">
        <v>6.5</v>
      </c>
      <c r="E137" s="11">
        <v>6</v>
      </c>
      <c r="F137" s="11">
        <v>2</v>
      </c>
      <c r="G137" s="11">
        <v>2</v>
      </c>
      <c r="H137" s="28">
        <v>0.1</v>
      </c>
      <c r="I137" s="28">
        <f t="shared" si="12"/>
        <v>1.6666666666666667</v>
      </c>
      <c r="K137"/>
      <c r="L137"/>
      <c r="M137" s="59"/>
      <c r="N137" s="57"/>
    </row>
    <row r="138" spans="1:14" x14ac:dyDescent="0.25">
      <c r="A138" s="33">
        <v>81</v>
      </c>
      <c r="B138" s="55">
        <v>9.51</v>
      </c>
      <c r="C138" s="11">
        <v>9.5</v>
      </c>
      <c r="D138" s="11">
        <v>5</v>
      </c>
      <c r="E138" s="11">
        <v>4.4000000000000004</v>
      </c>
      <c r="F138" s="11">
        <v>2</v>
      </c>
      <c r="G138" s="11">
        <v>2</v>
      </c>
      <c r="H138" s="28">
        <v>0.1</v>
      </c>
      <c r="I138" s="28">
        <f t="shared" si="12"/>
        <v>2.2727272727272725</v>
      </c>
      <c r="K138"/>
      <c r="L138"/>
      <c r="M138" s="59"/>
      <c r="N138" s="57"/>
    </row>
    <row r="139" spans="1:14" x14ac:dyDescent="0.25">
      <c r="A139" s="33">
        <v>82</v>
      </c>
      <c r="B139" s="55">
        <v>8.68</v>
      </c>
      <c r="C139" s="11">
        <v>8.5</v>
      </c>
      <c r="D139" s="11">
        <v>4.5999999999999996</v>
      </c>
      <c r="E139" s="11">
        <v>4.2</v>
      </c>
      <c r="F139" s="11">
        <v>2</v>
      </c>
      <c r="G139" s="11">
        <v>2</v>
      </c>
      <c r="H139" s="28">
        <v>0.1</v>
      </c>
      <c r="I139" s="28">
        <f t="shared" si="12"/>
        <v>2.3809523809523809</v>
      </c>
      <c r="K139"/>
      <c r="L139"/>
    </row>
    <row r="140" spans="1:14" x14ac:dyDescent="0.25">
      <c r="A140" s="33">
        <v>83</v>
      </c>
      <c r="B140" s="55">
        <v>9.879999999999999</v>
      </c>
      <c r="C140" s="11">
        <v>10</v>
      </c>
      <c r="D140" s="11">
        <v>6.1</v>
      </c>
      <c r="E140" s="11">
        <v>5.4</v>
      </c>
      <c r="F140" s="11">
        <v>2</v>
      </c>
      <c r="G140" s="11">
        <v>2</v>
      </c>
      <c r="H140" s="28">
        <v>0.1</v>
      </c>
      <c r="I140" s="28">
        <f t="shared" si="12"/>
        <v>1.8518518518518516</v>
      </c>
      <c r="K140"/>
      <c r="L140"/>
    </row>
    <row r="141" spans="1:14" x14ac:dyDescent="0.25">
      <c r="A141" s="33">
        <v>84</v>
      </c>
      <c r="B141" s="55">
        <v>9.6999999999999993</v>
      </c>
      <c r="C141" s="11">
        <v>9.5</v>
      </c>
      <c r="D141" s="11">
        <v>5.8</v>
      </c>
      <c r="E141" s="11">
        <v>5.0999999999999996</v>
      </c>
      <c r="F141" s="11">
        <v>2</v>
      </c>
      <c r="G141" s="11">
        <v>2</v>
      </c>
      <c r="H141" s="28">
        <v>0.1</v>
      </c>
      <c r="I141" s="28">
        <f t="shared" si="12"/>
        <v>1.9607843137254903</v>
      </c>
      <c r="K141"/>
      <c r="L141"/>
    </row>
    <row r="142" spans="1:14" x14ac:dyDescent="0.25">
      <c r="A142" s="33">
        <v>85</v>
      </c>
      <c r="B142" s="55">
        <v>9.32</v>
      </c>
      <c r="C142" s="11">
        <v>9.5</v>
      </c>
      <c r="D142" s="11">
        <v>5.6</v>
      </c>
      <c r="E142" s="11">
        <v>5</v>
      </c>
      <c r="F142" s="11">
        <v>2</v>
      </c>
      <c r="G142" s="11">
        <v>2</v>
      </c>
      <c r="H142" s="28">
        <v>0.1</v>
      </c>
      <c r="I142" s="28">
        <f t="shared" si="12"/>
        <v>2</v>
      </c>
      <c r="K142"/>
      <c r="L142"/>
    </row>
    <row r="143" spans="1:14" x14ac:dyDescent="0.25">
      <c r="A143" s="33">
        <v>86</v>
      </c>
      <c r="B143" s="55">
        <v>9.5400000000000009</v>
      </c>
      <c r="C143" s="11">
        <v>9.5</v>
      </c>
      <c r="D143" s="11">
        <v>6.1</v>
      </c>
      <c r="E143" s="11">
        <v>5.4</v>
      </c>
      <c r="F143" s="11">
        <v>2</v>
      </c>
      <c r="G143" s="11">
        <v>2</v>
      </c>
      <c r="H143" s="28">
        <v>0.1</v>
      </c>
      <c r="I143" s="28">
        <f t="shared" si="12"/>
        <v>1.8518518518518516</v>
      </c>
      <c r="K143"/>
      <c r="L143"/>
    </row>
    <row r="144" spans="1:14" x14ac:dyDescent="0.25">
      <c r="A144" s="33">
        <v>87</v>
      </c>
      <c r="B144" s="55">
        <v>10.26</v>
      </c>
      <c r="C144" s="11">
        <v>10.5</v>
      </c>
      <c r="D144" s="11">
        <v>7.5</v>
      </c>
      <c r="E144" s="11">
        <v>6.3</v>
      </c>
      <c r="F144" s="11">
        <v>2</v>
      </c>
      <c r="G144" s="11">
        <v>2</v>
      </c>
      <c r="H144" s="28">
        <v>0.1</v>
      </c>
      <c r="I144" s="28">
        <f t="shared" si="12"/>
        <v>1.5873015873015874</v>
      </c>
      <c r="K144"/>
      <c r="L144"/>
    </row>
    <row r="145" spans="1:12" x14ac:dyDescent="0.25">
      <c r="A145" s="33">
        <v>88</v>
      </c>
      <c r="B145" s="55">
        <v>9.7099999999999991</v>
      </c>
      <c r="C145" s="11">
        <v>9.5</v>
      </c>
      <c r="D145" s="11">
        <v>5.7</v>
      </c>
      <c r="E145" s="11">
        <v>5.2</v>
      </c>
      <c r="F145" s="11">
        <v>2</v>
      </c>
      <c r="G145" s="11">
        <v>2</v>
      </c>
      <c r="H145" s="28">
        <v>0.1</v>
      </c>
      <c r="I145" s="28">
        <f t="shared" si="12"/>
        <v>1.9230769230769229</v>
      </c>
      <c r="K145"/>
      <c r="L145"/>
    </row>
    <row r="146" spans="1:12" x14ac:dyDescent="0.25">
      <c r="A146" s="33">
        <v>89</v>
      </c>
      <c r="B146" s="55">
        <v>9.0400000000000009</v>
      </c>
      <c r="C146" s="11">
        <v>9</v>
      </c>
      <c r="D146" s="11">
        <v>4.8</v>
      </c>
      <c r="E146" s="11">
        <v>4.2</v>
      </c>
      <c r="F146" s="11">
        <v>2</v>
      </c>
      <c r="G146" s="11">
        <v>2</v>
      </c>
      <c r="H146" s="28">
        <v>0.1</v>
      </c>
      <c r="I146" s="28">
        <f t="shared" si="12"/>
        <v>2.3809523809523809</v>
      </c>
      <c r="K146"/>
      <c r="L146"/>
    </row>
    <row r="147" spans="1:12" x14ac:dyDescent="0.25">
      <c r="A147" s="33">
        <v>90</v>
      </c>
      <c r="B147" s="55">
        <v>9.77</v>
      </c>
      <c r="C147" s="11">
        <v>10</v>
      </c>
      <c r="D147" s="11">
        <v>5.9</v>
      </c>
      <c r="E147" s="11">
        <v>5.0999999999999996</v>
      </c>
      <c r="F147" s="11">
        <v>2</v>
      </c>
      <c r="G147" s="11">
        <v>2</v>
      </c>
      <c r="H147" s="28">
        <v>0.1</v>
      </c>
      <c r="I147" s="28">
        <f t="shared" si="12"/>
        <v>1.9607843137254903</v>
      </c>
      <c r="K147"/>
      <c r="L147"/>
    </row>
    <row r="148" spans="1:12" x14ac:dyDescent="0.25">
      <c r="A148" s="33">
        <v>91</v>
      </c>
      <c r="B148" s="55">
        <v>10.220000000000001</v>
      </c>
      <c r="C148" s="11">
        <v>10</v>
      </c>
      <c r="D148" s="11">
        <v>8.1999999999999993</v>
      </c>
      <c r="E148" s="11">
        <v>6.7</v>
      </c>
      <c r="F148" s="11">
        <v>2</v>
      </c>
      <c r="G148" s="11">
        <v>2</v>
      </c>
      <c r="H148" s="28">
        <v>0.1</v>
      </c>
      <c r="I148" s="28">
        <f t="shared" si="12"/>
        <v>1.4925373134328357</v>
      </c>
      <c r="K148"/>
      <c r="L148"/>
    </row>
    <row r="149" spans="1:12" x14ac:dyDescent="0.25">
      <c r="A149" s="33">
        <v>92</v>
      </c>
      <c r="B149" s="55">
        <v>12.16</v>
      </c>
      <c r="C149" s="11">
        <v>12</v>
      </c>
      <c r="D149" s="11">
        <v>9.4</v>
      </c>
      <c r="E149" s="11">
        <v>8.3000000000000007</v>
      </c>
      <c r="F149" s="11">
        <v>2</v>
      </c>
      <c r="G149" s="11">
        <v>2</v>
      </c>
      <c r="H149" s="28">
        <v>0.1</v>
      </c>
      <c r="I149" s="28">
        <f t="shared" si="12"/>
        <v>1.2048192771084336</v>
      </c>
      <c r="K149"/>
      <c r="L149"/>
    </row>
    <row r="150" spans="1:12" x14ac:dyDescent="0.25">
      <c r="A150" s="33">
        <v>93</v>
      </c>
      <c r="B150" s="55">
        <v>10.28</v>
      </c>
      <c r="C150" s="11">
        <v>10.5</v>
      </c>
      <c r="D150" s="11">
        <v>7.2</v>
      </c>
      <c r="E150" s="11">
        <v>6.4</v>
      </c>
      <c r="F150" s="11">
        <v>2</v>
      </c>
      <c r="G150" s="11">
        <v>2</v>
      </c>
      <c r="H150" s="28">
        <v>0.1</v>
      </c>
      <c r="I150" s="28">
        <f t="shared" si="12"/>
        <v>1.5625</v>
      </c>
      <c r="K150"/>
      <c r="L150"/>
    </row>
    <row r="151" spans="1:12" x14ac:dyDescent="0.25">
      <c r="A151" s="33">
        <v>94</v>
      </c>
      <c r="B151" s="55">
        <v>10.190000000000001</v>
      </c>
      <c r="C151" s="11">
        <v>10</v>
      </c>
      <c r="D151" s="11">
        <v>7.1</v>
      </c>
      <c r="E151" s="11">
        <v>6.3</v>
      </c>
      <c r="F151" s="11">
        <v>2</v>
      </c>
      <c r="G151" s="11">
        <v>2</v>
      </c>
      <c r="H151" s="28">
        <v>0.1</v>
      </c>
      <c r="I151" s="28">
        <f t="shared" si="12"/>
        <v>1.5873015873015874</v>
      </c>
      <c r="K151"/>
      <c r="L151"/>
    </row>
    <row r="152" spans="1:12" x14ac:dyDescent="0.25">
      <c r="A152" s="33">
        <v>95</v>
      </c>
      <c r="B152" s="55">
        <v>10.18</v>
      </c>
      <c r="C152" s="11">
        <v>10</v>
      </c>
      <c r="D152" s="11">
        <v>8</v>
      </c>
      <c r="E152" s="11">
        <v>6.7</v>
      </c>
      <c r="F152" s="11">
        <v>2</v>
      </c>
      <c r="G152" s="11">
        <v>2</v>
      </c>
      <c r="H152" s="28">
        <v>0.1</v>
      </c>
      <c r="I152" s="28">
        <f t="shared" si="12"/>
        <v>1.4925373134328357</v>
      </c>
      <c r="K152"/>
      <c r="L152"/>
    </row>
    <row r="153" spans="1:12" x14ac:dyDescent="0.25">
      <c r="A153" s="33">
        <v>96</v>
      </c>
      <c r="B153" s="55">
        <v>9.7900000000000009</v>
      </c>
      <c r="C153" s="11">
        <v>10</v>
      </c>
      <c r="D153" s="11">
        <v>6.3</v>
      </c>
      <c r="E153" s="11">
        <v>5.8</v>
      </c>
      <c r="F153" s="11">
        <v>2</v>
      </c>
      <c r="G153" s="11">
        <v>2</v>
      </c>
      <c r="H153" s="28">
        <v>0.1</v>
      </c>
      <c r="I153" s="28">
        <f t="shared" si="12"/>
        <v>1.7241379310344829</v>
      </c>
      <c r="K153"/>
      <c r="L153"/>
    </row>
    <row r="154" spans="1:12" x14ac:dyDescent="0.25">
      <c r="A154" s="33">
        <v>97</v>
      </c>
      <c r="B154" s="55">
        <v>9.620000000000001</v>
      </c>
      <c r="C154" s="11">
        <v>9.5</v>
      </c>
      <c r="D154" s="11">
        <v>4.2</v>
      </c>
      <c r="E154" s="11">
        <v>4</v>
      </c>
      <c r="F154" s="11">
        <v>2</v>
      </c>
      <c r="G154" s="11">
        <v>2</v>
      </c>
      <c r="H154" s="28">
        <v>0.1</v>
      </c>
      <c r="I154" s="28">
        <f>IF(F154=2,H154*100/E154,)</f>
        <v>2.5</v>
      </c>
      <c r="K154"/>
      <c r="L154"/>
    </row>
    <row r="155" spans="1:12" x14ac:dyDescent="0.25">
      <c r="A155" s="33">
        <v>98</v>
      </c>
      <c r="B155" s="55">
        <v>10.290000000000001</v>
      </c>
      <c r="C155" s="11">
        <v>10.5</v>
      </c>
      <c r="D155" s="11">
        <v>6.9</v>
      </c>
      <c r="E155" s="41">
        <v>6.2</v>
      </c>
      <c r="F155" s="11">
        <v>1</v>
      </c>
      <c r="G155" s="11">
        <v>2</v>
      </c>
      <c r="H155" s="28">
        <v>0.3</v>
      </c>
      <c r="I155" s="28">
        <f>IF(F155=2,H155*100/E155,)</f>
        <v>0</v>
      </c>
      <c r="K155"/>
      <c r="L155"/>
    </row>
    <row r="156" spans="1:12" x14ac:dyDescent="0.25">
      <c r="A156" s="33">
        <v>99</v>
      </c>
      <c r="B156" s="55">
        <v>9.9499999999999993</v>
      </c>
      <c r="C156" s="11">
        <v>10</v>
      </c>
      <c r="D156" s="41">
        <v>6.4</v>
      </c>
      <c r="E156" s="11">
        <v>5.5</v>
      </c>
      <c r="F156" s="11">
        <v>1</v>
      </c>
      <c r="G156" s="11">
        <v>2</v>
      </c>
      <c r="H156" s="28">
        <v>0.4</v>
      </c>
      <c r="I156" s="28">
        <f>IF(F156=2,H156*100/E156,)</f>
        <v>0</v>
      </c>
      <c r="K156"/>
      <c r="L156"/>
    </row>
    <row r="157" spans="1:12" x14ac:dyDescent="0.25">
      <c r="A157" s="33">
        <v>100</v>
      </c>
      <c r="B157" s="55">
        <v>11.190000000000001</v>
      </c>
      <c r="C157" s="11">
        <v>11</v>
      </c>
      <c r="D157" s="11">
        <v>7.6</v>
      </c>
      <c r="E157" s="11">
        <v>7.1</v>
      </c>
      <c r="F157" s="11">
        <v>1</v>
      </c>
      <c r="G157" s="11">
        <v>2</v>
      </c>
      <c r="H157" s="28">
        <v>0.3</v>
      </c>
      <c r="I157" s="28">
        <f>IF(F157=2,H157*100/E157,)</f>
        <v>0</v>
      </c>
      <c r="K157"/>
      <c r="L157"/>
    </row>
    <row r="158" spans="1:12" x14ac:dyDescent="0.25">
      <c r="A158" s="33">
        <v>101</v>
      </c>
      <c r="B158" s="55">
        <v>10.45</v>
      </c>
      <c r="C158" s="11">
        <v>10.5</v>
      </c>
      <c r="D158" s="11">
        <v>7.4</v>
      </c>
      <c r="E158" s="11">
        <v>6.6</v>
      </c>
      <c r="F158" s="11">
        <v>1</v>
      </c>
      <c r="G158" s="11">
        <v>2</v>
      </c>
      <c r="H158" s="28">
        <v>0.3</v>
      </c>
      <c r="I158" s="28">
        <f t="shared" ref="I158:I221" si="13">IF(F158=2,H158*100/E158,)</f>
        <v>0</v>
      </c>
      <c r="K158"/>
      <c r="L158"/>
    </row>
    <row r="159" spans="1:12" x14ac:dyDescent="0.25">
      <c r="A159" s="33">
        <v>102</v>
      </c>
      <c r="B159" s="55">
        <v>9.5</v>
      </c>
      <c r="C159" s="11">
        <v>9.5</v>
      </c>
      <c r="D159" s="11">
        <v>6.6</v>
      </c>
      <c r="E159" s="11">
        <v>5.5</v>
      </c>
      <c r="F159" s="11">
        <v>1</v>
      </c>
      <c r="G159" s="11">
        <v>2</v>
      </c>
      <c r="H159" s="28">
        <v>0.2</v>
      </c>
      <c r="I159" s="28">
        <f t="shared" si="13"/>
        <v>0</v>
      </c>
      <c r="K159"/>
      <c r="L159"/>
    </row>
    <row r="160" spans="1:12" x14ac:dyDescent="0.25">
      <c r="A160" s="33">
        <v>103</v>
      </c>
      <c r="B160" s="55">
        <v>10.290000000000001</v>
      </c>
      <c r="C160" s="11">
        <v>10.5</v>
      </c>
      <c r="D160" s="11">
        <v>7.3</v>
      </c>
      <c r="E160" s="11">
        <v>6.3</v>
      </c>
      <c r="F160" s="11">
        <v>1</v>
      </c>
      <c r="G160" s="11">
        <v>2</v>
      </c>
      <c r="H160" s="28">
        <v>0.4</v>
      </c>
      <c r="I160" s="28">
        <f t="shared" si="13"/>
        <v>0</v>
      </c>
      <c r="K160"/>
      <c r="L160"/>
    </row>
    <row r="161" spans="1:12" x14ac:dyDescent="0.25">
      <c r="A161" s="33">
        <v>104</v>
      </c>
      <c r="B161" s="55">
        <v>9.7900000000000009</v>
      </c>
      <c r="C161" s="11">
        <v>10</v>
      </c>
      <c r="D161" s="11">
        <v>6.6</v>
      </c>
      <c r="E161" s="11">
        <v>5.9</v>
      </c>
      <c r="F161" s="11">
        <v>1</v>
      </c>
      <c r="G161" s="11">
        <v>2</v>
      </c>
      <c r="H161" s="28">
        <v>0.2</v>
      </c>
      <c r="I161" s="28">
        <f t="shared" si="13"/>
        <v>0</v>
      </c>
      <c r="K161"/>
      <c r="L161"/>
    </row>
    <row r="162" spans="1:12" x14ac:dyDescent="0.25">
      <c r="A162" s="33">
        <v>105</v>
      </c>
      <c r="B162" s="55">
        <v>9.43</v>
      </c>
      <c r="C162" s="11">
        <v>9.5</v>
      </c>
      <c r="D162" s="11">
        <v>5.0999999999999996</v>
      </c>
      <c r="E162" s="11">
        <v>4.8</v>
      </c>
      <c r="F162" s="11">
        <v>1</v>
      </c>
      <c r="G162" s="11">
        <v>2</v>
      </c>
      <c r="H162" s="28">
        <v>0.2</v>
      </c>
      <c r="I162" s="28">
        <f t="shared" si="13"/>
        <v>0</v>
      </c>
      <c r="K162"/>
      <c r="L162"/>
    </row>
    <row r="163" spans="1:12" x14ac:dyDescent="0.25">
      <c r="A163" s="33">
        <v>106</v>
      </c>
      <c r="B163" s="55">
        <v>9.57</v>
      </c>
      <c r="C163" s="11">
        <v>9.5</v>
      </c>
      <c r="D163" s="11">
        <v>6.2</v>
      </c>
      <c r="E163" s="11">
        <v>5.4</v>
      </c>
      <c r="F163" s="11">
        <v>1</v>
      </c>
      <c r="G163" s="11">
        <v>2</v>
      </c>
      <c r="H163" s="28">
        <v>0.3</v>
      </c>
      <c r="I163" s="28">
        <f t="shared" si="13"/>
        <v>0</v>
      </c>
      <c r="K163"/>
      <c r="L163"/>
    </row>
    <row r="164" spans="1:12" x14ac:dyDescent="0.25">
      <c r="A164" s="33">
        <v>107</v>
      </c>
      <c r="B164" s="55">
        <v>9.68</v>
      </c>
      <c r="C164" s="11">
        <v>9.5</v>
      </c>
      <c r="D164" s="11">
        <v>6</v>
      </c>
      <c r="E164" s="11">
        <v>5.3</v>
      </c>
      <c r="F164" s="11">
        <v>1</v>
      </c>
      <c r="G164" s="11">
        <v>2</v>
      </c>
      <c r="H164" s="28">
        <v>0.2</v>
      </c>
      <c r="I164" s="28">
        <f t="shared" si="13"/>
        <v>0</v>
      </c>
      <c r="K164"/>
      <c r="L164"/>
    </row>
    <row r="165" spans="1:12" x14ac:dyDescent="0.25">
      <c r="A165" s="33">
        <v>108</v>
      </c>
      <c r="B165" s="55">
        <v>9.66</v>
      </c>
      <c r="C165" s="11">
        <v>9.5</v>
      </c>
      <c r="D165" s="11">
        <v>6.5</v>
      </c>
      <c r="E165" s="11">
        <v>5.6</v>
      </c>
      <c r="F165" s="11">
        <v>1</v>
      </c>
      <c r="G165" s="11">
        <v>2</v>
      </c>
      <c r="H165" s="28">
        <v>0.2</v>
      </c>
      <c r="I165" s="28">
        <f t="shared" si="13"/>
        <v>0</v>
      </c>
      <c r="K165"/>
      <c r="L165"/>
    </row>
    <row r="166" spans="1:12" x14ac:dyDescent="0.25">
      <c r="A166" s="33">
        <v>109</v>
      </c>
      <c r="B166" s="55">
        <v>10.34</v>
      </c>
      <c r="C166" s="11">
        <v>10.5</v>
      </c>
      <c r="D166" s="11">
        <v>6.8</v>
      </c>
      <c r="E166" s="11">
        <v>6.1</v>
      </c>
      <c r="F166" s="11">
        <v>1</v>
      </c>
      <c r="G166" s="11">
        <v>2</v>
      </c>
      <c r="H166" s="28">
        <v>0.2</v>
      </c>
      <c r="I166" s="28">
        <f t="shared" si="13"/>
        <v>0</v>
      </c>
      <c r="K166"/>
      <c r="L166"/>
    </row>
    <row r="167" spans="1:12" x14ac:dyDescent="0.25">
      <c r="A167" s="33">
        <v>110</v>
      </c>
      <c r="B167" s="55">
        <v>9.84</v>
      </c>
      <c r="C167" s="11">
        <v>10</v>
      </c>
      <c r="D167" s="11">
        <v>6.8</v>
      </c>
      <c r="E167" s="11">
        <v>5.5</v>
      </c>
      <c r="F167" s="11">
        <v>1</v>
      </c>
      <c r="G167" s="11">
        <v>2</v>
      </c>
      <c r="H167" s="28">
        <v>0.3</v>
      </c>
      <c r="I167" s="28">
        <f t="shared" si="13"/>
        <v>0</v>
      </c>
      <c r="K167"/>
      <c r="L167"/>
    </row>
    <row r="168" spans="1:12" x14ac:dyDescent="0.25">
      <c r="A168" s="33">
        <v>111</v>
      </c>
      <c r="B168" s="55">
        <v>9.370000000000001</v>
      </c>
      <c r="C168" s="11">
        <v>9.5</v>
      </c>
      <c r="D168" s="11">
        <v>5.7</v>
      </c>
      <c r="E168" s="11">
        <v>5</v>
      </c>
      <c r="F168" s="11">
        <v>1</v>
      </c>
      <c r="G168" s="11">
        <v>2</v>
      </c>
      <c r="H168" s="28">
        <v>0.4</v>
      </c>
      <c r="I168" s="28">
        <f t="shared" si="13"/>
        <v>0</v>
      </c>
      <c r="K168"/>
      <c r="L168"/>
    </row>
    <row r="169" spans="1:12" x14ac:dyDescent="0.25">
      <c r="A169" s="33">
        <v>112</v>
      </c>
      <c r="B169" s="55">
        <v>9.34</v>
      </c>
      <c r="C169" s="11">
        <v>9.5</v>
      </c>
      <c r="D169" s="11">
        <v>6.3</v>
      </c>
      <c r="E169" s="11">
        <v>5.4</v>
      </c>
      <c r="F169" s="11">
        <v>1</v>
      </c>
      <c r="G169" s="11">
        <v>2</v>
      </c>
      <c r="H169" s="28">
        <v>0.2</v>
      </c>
      <c r="I169" s="28">
        <f t="shared" si="13"/>
        <v>0</v>
      </c>
      <c r="K169"/>
      <c r="L169"/>
    </row>
    <row r="170" spans="1:12" x14ac:dyDescent="0.25">
      <c r="A170" s="33">
        <v>113</v>
      </c>
      <c r="B170" s="55">
        <v>9.7200000000000006</v>
      </c>
      <c r="C170" s="11">
        <v>9.5</v>
      </c>
      <c r="D170" s="11">
        <v>5.5</v>
      </c>
      <c r="E170" s="11">
        <v>5.0999999999999996</v>
      </c>
      <c r="F170" s="11">
        <v>1</v>
      </c>
      <c r="G170" s="11">
        <v>2</v>
      </c>
      <c r="H170" s="28">
        <v>0.3</v>
      </c>
      <c r="I170" s="28">
        <f t="shared" si="13"/>
        <v>0</v>
      </c>
      <c r="K170"/>
      <c r="L170"/>
    </row>
    <row r="171" spans="1:12" x14ac:dyDescent="0.25">
      <c r="A171" s="33">
        <v>114</v>
      </c>
      <c r="B171" s="55">
        <v>10.290000000000001</v>
      </c>
      <c r="C171" s="11">
        <v>10.5</v>
      </c>
      <c r="D171" s="11">
        <v>7.6</v>
      </c>
      <c r="E171" s="11">
        <v>6.6</v>
      </c>
      <c r="F171" s="11">
        <v>1</v>
      </c>
      <c r="G171" s="11">
        <v>2</v>
      </c>
      <c r="H171" s="28">
        <v>0.2</v>
      </c>
      <c r="I171" s="28">
        <f t="shared" si="13"/>
        <v>0</v>
      </c>
      <c r="K171"/>
      <c r="L171"/>
    </row>
    <row r="172" spans="1:12" x14ac:dyDescent="0.25">
      <c r="A172" s="33">
        <v>115</v>
      </c>
      <c r="B172" s="55">
        <v>9.6999999999999993</v>
      </c>
      <c r="C172" s="11">
        <v>9.5</v>
      </c>
      <c r="D172" s="11">
        <v>6.4</v>
      </c>
      <c r="E172" s="11">
        <v>5.4</v>
      </c>
      <c r="F172" s="11">
        <v>1</v>
      </c>
      <c r="G172" s="11">
        <v>2</v>
      </c>
      <c r="H172" s="28">
        <v>0.4</v>
      </c>
      <c r="I172" s="28">
        <f t="shared" si="13"/>
        <v>0</v>
      </c>
      <c r="K172"/>
      <c r="L172"/>
    </row>
    <row r="173" spans="1:12" x14ac:dyDescent="0.25">
      <c r="A173" s="33">
        <v>116</v>
      </c>
      <c r="B173" s="55">
        <v>10.49</v>
      </c>
      <c r="C173" s="11">
        <v>10.5</v>
      </c>
      <c r="D173" s="11">
        <v>8.6999999999999993</v>
      </c>
      <c r="E173" s="11">
        <v>7.2</v>
      </c>
      <c r="F173" s="11">
        <v>1</v>
      </c>
      <c r="G173" s="11">
        <v>2</v>
      </c>
      <c r="H173" s="28">
        <v>0.3</v>
      </c>
      <c r="I173" s="28">
        <f t="shared" si="13"/>
        <v>0</v>
      </c>
    </row>
    <row r="174" spans="1:12" x14ac:dyDescent="0.25">
      <c r="A174" s="33">
        <v>117</v>
      </c>
      <c r="B174" s="55">
        <v>10.23</v>
      </c>
      <c r="C174" s="11">
        <v>10</v>
      </c>
      <c r="D174" s="11">
        <v>7.7</v>
      </c>
      <c r="E174" s="11">
        <v>6.4</v>
      </c>
      <c r="F174" s="11">
        <v>1</v>
      </c>
      <c r="G174" s="11">
        <v>2</v>
      </c>
      <c r="H174" s="28">
        <v>0.2</v>
      </c>
      <c r="I174" s="28">
        <f t="shared" si="13"/>
        <v>0</v>
      </c>
    </row>
    <row r="175" spans="1:12" x14ac:dyDescent="0.25">
      <c r="A175" s="33">
        <v>118</v>
      </c>
      <c r="B175" s="55">
        <v>10.84</v>
      </c>
      <c r="C175" s="11">
        <v>11</v>
      </c>
      <c r="D175" s="11">
        <v>9.9</v>
      </c>
      <c r="E175" s="11">
        <v>8.3000000000000007</v>
      </c>
      <c r="F175" s="11">
        <v>1</v>
      </c>
      <c r="G175" s="11">
        <v>2</v>
      </c>
      <c r="H175" s="28">
        <v>0.4</v>
      </c>
      <c r="I175" s="28">
        <f t="shared" si="13"/>
        <v>0</v>
      </c>
    </row>
    <row r="176" spans="1:12" x14ac:dyDescent="0.25">
      <c r="A176" s="33">
        <v>119</v>
      </c>
      <c r="B176" s="55">
        <v>10.61</v>
      </c>
      <c r="C176" s="11">
        <v>10.5</v>
      </c>
      <c r="D176" s="11">
        <v>8.3000000000000007</v>
      </c>
      <c r="E176" s="11">
        <v>7.3</v>
      </c>
      <c r="F176" s="11">
        <v>1</v>
      </c>
      <c r="G176" s="11">
        <v>2</v>
      </c>
      <c r="H176" s="28">
        <v>0.6</v>
      </c>
      <c r="I176" s="28">
        <f t="shared" si="13"/>
        <v>0</v>
      </c>
    </row>
    <row r="177" spans="1:9" x14ac:dyDescent="0.25">
      <c r="A177" s="33">
        <v>120</v>
      </c>
      <c r="B177" s="55">
        <v>11.98</v>
      </c>
      <c r="C177" s="11">
        <v>12</v>
      </c>
      <c r="D177" s="11">
        <v>12.8</v>
      </c>
      <c r="E177" s="11">
        <v>10.7</v>
      </c>
      <c r="F177" s="11">
        <v>1</v>
      </c>
      <c r="G177" s="11">
        <v>2</v>
      </c>
      <c r="H177" s="28">
        <v>0.6</v>
      </c>
      <c r="I177" s="28">
        <f t="shared" si="13"/>
        <v>0</v>
      </c>
    </row>
    <row r="178" spans="1:9" x14ac:dyDescent="0.25">
      <c r="A178" s="33">
        <v>121</v>
      </c>
      <c r="B178" s="55">
        <v>11.08</v>
      </c>
      <c r="C178" s="11">
        <v>11</v>
      </c>
      <c r="D178" s="11">
        <v>9.1999999999999993</v>
      </c>
      <c r="E178" s="11">
        <v>7.4</v>
      </c>
      <c r="F178" s="11">
        <v>1</v>
      </c>
      <c r="G178" s="11">
        <v>2</v>
      </c>
      <c r="H178" s="28">
        <v>0.6</v>
      </c>
      <c r="I178" s="28">
        <f t="shared" si="13"/>
        <v>0</v>
      </c>
    </row>
    <row r="179" spans="1:9" x14ac:dyDescent="0.25">
      <c r="A179" s="33">
        <v>122</v>
      </c>
      <c r="B179" s="55">
        <v>9.4499999999999993</v>
      </c>
      <c r="C179" s="11">
        <v>9.5</v>
      </c>
      <c r="D179" s="11">
        <v>5.9</v>
      </c>
      <c r="E179" s="11">
        <v>5.2</v>
      </c>
      <c r="F179" s="11">
        <v>1</v>
      </c>
      <c r="G179" s="11">
        <v>2</v>
      </c>
      <c r="H179" s="28">
        <v>0.2</v>
      </c>
      <c r="I179" s="28">
        <f t="shared" si="13"/>
        <v>0</v>
      </c>
    </row>
    <row r="180" spans="1:9" x14ac:dyDescent="0.25">
      <c r="A180" s="33">
        <v>123</v>
      </c>
      <c r="B180" s="55">
        <v>10.78</v>
      </c>
      <c r="C180" s="11">
        <v>11</v>
      </c>
      <c r="D180" s="11">
        <v>8.9</v>
      </c>
      <c r="E180" s="11">
        <v>7.7</v>
      </c>
      <c r="F180" s="11">
        <v>1</v>
      </c>
      <c r="G180" s="11">
        <v>2</v>
      </c>
      <c r="H180" s="28">
        <v>0.2</v>
      </c>
      <c r="I180" s="28">
        <f t="shared" si="13"/>
        <v>0</v>
      </c>
    </row>
    <row r="181" spans="1:9" x14ac:dyDescent="0.25">
      <c r="A181" s="33">
        <v>124</v>
      </c>
      <c r="B181" s="55">
        <v>10.82</v>
      </c>
      <c r="C181" s="11">
        <v>11</v>
      </c>
      <c r="D181" s="11">
        <v>8.6999999999999993</v>
      </c>
      <c r="E181" s="11">
        <v>7.8</v>
      </c>
      <c r="F181" s="11">
        <v>1</v>
      </c>
      <c r="G181" s="11">
        <v>2</v>
      </c>
      <c r="H181" s="28">
        <v>0.3</v>
      </c>
      <c r="I181" s="28">
        <f t="shared" si="13"/>
        <v>0</v>
      </c>
    </row>
    <row r="182" spans="1:9" x14ac:dyDescent="0.25">
      <c r="A182" s="33">
        <v>125</v>
      </c>
      <c r="B182" s="55">
        <v>10.42</v>
      </c>
      <c r="C182" s="11">
        <v>10.5</v>
      </c>
      <c r="D182" s="11">
        <v>8.1</v>
      </c>
      <c r="E182" s="11">
        <v>6.8</v>
      </c>
      <c r="F182" s="11">
        <v>1</v>
      </c>
      <c r="G182" s="11">
        <v>2</v>
      </c>
      <c r="H182" s="28">
        <v>0.6</v>
      </c>
      <c r="I182" s="28">
        <f t="shared" si="13"/>
        <v>0</v>
      </c>
    </row>
    <row r="183" spans="1:9" x14ac:dyDescent="0.25">
      <c r="A183" s="33">
        <v>126</v>
      </c>
      <c r="B183" s="55">
        <v>12.47</v>
      </c>
      <c r="C183" s="11">
        <v>12.5</v>
      </c>
      <c r="D183" s="11">
        <v>12.7</v>
      </c>
      <c r="E183" s="11">
        <v>11.2</v>
      </c>
      <c r="F183" s="11">
        <v>1</v>
      </c>
      <c r="G183" s="11">
        <v>2</v>
      </c>
      <c r="H183" s="28">
        <v>0.7</v>
      </c>
      <c r="I183" s="56">
        <f t="shared" si="13"/>
        <v>0</v>
      </c>
    </row>
    <row r="184" spans="1:9" x14ac:dyDescent="0.25">
      <c r="A184" s="33">
        <v>127</v>
      </c>
      <c r="B184" s="55">
        <v>10.1</v>
      </c>
      <c r="C184" s="11">
        <v>10</v>
      </c>
      <c r="D184" s="11">
        <v>7.5</v>
      </c>
      <c r="E184" s="11">
        <v>6.5</v>
      </c>
      <c r="F184" s="11">
        <v>1</v>
      </c>
      <c r="G184" s="11">
        <v>2</v>
      </c>
      <c r="H184" s="28">
        <v>0.2</v>
      </c>
      <c r="I184" s="56">
        <f t="shared" si="13"/>
        <v>0</v>
      </c>
    </row>
    <row r="185" spans="1:9" x14ac:dyDescent="0.25">
      <c r="A185" s="33">
        <v>128</v>
      </c>
      <c r="B185" s="55">
        <v>10.59</v>
      </c>
      <c r="C185" s="11">
        <v>10.5</v>
      </c>
      <c r="D185" s="11">
        <v>9.1999999999999993</v>
      </c>
      <c r="E185" s="11">
        <v>8.1</v>
      </c>
      <c r="F185" s="11">
        <v>1</v>
      </c>
      <c r="G185" s="11">
        <v>2</v>
      </c>
      <c r="H185" s="28">
        <v>0.4</v>
      </c>
      <c r="I185" s="56">
        <f t="shared" si="13"/>
        <v>0</v>
      </c>
    </row>
    <row r="186" spans="1:9" x14ac:dyDescent="0.25">
      <c r="A186" s="33">
        <v>129</v>
      </c>
      <c r="B186" s="55">
        <v>10</v>
      </c>
      <c r="C186" s="11">
        <v>10</v>
      </c>
      <c r="D186" s="11">
        <v>8.1999999999999993</v>
      </c>
      <c r="E186" s="11">
        <v>6.7</v>
      </c>
      <c r="F186" s="11">
        <v>1</v>
      </c>
      <c r="G186" s="11">
        <v>2</v>
      </c>
      <c r="H186" s="28">
        <v>0.7</v>
      </c>
      <c r="I186" s="56">
        <f t="shared" si="13"/>
        <v>0</v>
      </c>
    </row>
    <row r="187" spans="1:9" x14ac:dyDescent="0.25">
      <c r="A187" s="33">
        <v>130</v>
      </c>
      <c r="B187" s="55">
        <v>10.129999999999999</v>
      </c>
      <c r="C187" s="11">
        <v>10</v>
      </c>
      <c r="D187" s="11">
        <v>7.6</v>
      </c>
      <c r="E187" s="11">
        <v>6.8</v>
      </c>
      <c r="F187" s="11">
        <v>1</v>
      </c>
      <c r="G187" s="11">
        <v>2</v>
      </c>
      <c r="H187" s="28">
        <v>0.4</v>
      </c>
      <c r="I187" s="56">
        <f t="shared" si="13"/>
        <v>0</v>
      </c>
    </row>
    <row r="188" spans="1:9" x14ac:dyDescent="0.25">
      <c r="A188" s="33">
        <v>131</v>
      </c>
      <c r="B188" s="55">
        <v>9.93</v>
      </c>
      <c r="C188" s="11">
        <v>10</v>
      </c>
      <c r="D188" s="11">
        <v>7.3</v>
      </c>
      <c r="E188" s="11">
        <v>6.4</v>
      </c>
      <c r="F188" s="11">
        <v>1</v>
      </c>
      <c r="G188" s="11">
        <v>2</v>
      </c>
      <c r="H188" s="28">
        <v>0.4</v>
      </c>
      <c r="I188" s="56">
        <f t="shared" si="13"/>
        <v>0</v>
      </c>
    </row>
    <row r="189" spans="1:9" x14ac:dyDescent="0.25">
      <c r="A189" s="33">
        <v>132</v>
      </c>
      <c r="B189" s="55">
        <v>10.790000000000001</v>
      </c>
      <c r="C189" s="11">
        <v>11</v>
      </c>
      <c r="D189" s="11">
        <v>9</v>
      </c>
      <c r="E189" s="11">
        <v>7.4</v>
      </c>
      <c r="F189" s="11">
        <v>1</v>
      </c>
      <c r="G189" s="11">
        <v>2</v>
      </c>
      <c r="H189" s="28">
        <v>0.6</v>
      </c>
      <c r="I189" s="56">
        <f t="shared" si="13"/>
        <v>0</v>
      </c>
    </row>
    <row r="190" spans="1:9" x14ac:dyDescent="0.25">
      <c r="A190" s="33">
        <v>133</v>
      </c>
      <c r="B190" s="55">
        <v>10.42</v>
      </c>
      <c r="C190" s="11">
        <v>10.5</v>
      </c>
      <c r="D190" s="11">
        <v>8.5</v>
      </c>
      <c r="E190" s="11">
        <v>7.5</v>
      </c>
      <c r="F190" s="11">
        <v>1</v>
      </c>
      <c r="G190" s="11">
        <v>2</v>
      </c>
      <c r="H190" s="28">
        <v>0.5</v>
      </c>
      <c r="I190" s="56">
        <f t="shared" si="13"/>
        <v>0</v>
      </c>
    </row>
    <row r="191" spans="1:9" x14ac:dyDescent="0.25">
      <c r="A191" s="33">
        <v>134</v>
      </c>
      <c r="B191" s="55">
        <v>11.629999999999999</v>
      </c>
      <c r="C191" s="11">
        <v>11.5</v>
      </c>
      <c r="D191" s="11">
        <v>9</v>
      </c>
      <c r="E191" s="11">
        <v>8.1999999999999993</v>
      </c>
      <c r="F191" s="11">
        <v>1</v>
      </c>
      <c r="G191" s="11">
        <v>2</v>
      </c>
      <c r="H191" s="28">
        <v>0.6</v>
      </c>
      <c r="I191" s="56">
        <f t="shared" si="13"/>
        <v>0</v>
      </c>
    </row>
    <row r="192" spans="1:9" x14ac:dyDescent="0.25">
      <c r="A192" s="33">
        <v>135</v>
      </c>
      <c r="B192" s="55">
        <v>11.14</v>
      </c>
      <c r="C192" s="11">
        <v>11</v>
      </c>
      <c r="D192" s="11">
        <v>9</v>
      </c>
      <c r="E192" s="11">
        <v>7.9</v>
      </c>
      <c r="F192" s="11">
        <v>1</v>
      </c>
      <c r="G192" s="11">
        <v>2</v>
      </c>
      <c r="H192" s="28">
        <v>0.4</v>
      </c>
      <c r="I192" s="56">
        <f t="shared" si="13"/>
        <v>0</v>
      </c>
    </row>
    <row r="193" spans="1:9" x14ac:dyDescent="0.25">
      <c r="A193" s="33">
        <v>136</v>
      </c>
      <c r="B193" s="55">
        <v>11.26</v>
      </c>
      <c r="C193" s="11">
        <v>11.5</v>
      </c>
      <c r="D193" s="11">
        <v>10.4</v>
      </c>
      <c r="E193" s="11">
        <v>8.6999999999999993</v>
      </c>
      <c r="F193" s="11">
        <v>1</v>
      </c>
      <c r="G193" s="11">
        <v>2</v>
      </c>
      <c r="H193" s="28">
        <v>1</v>
      </c>
      <c r="I193" s="56">
        <f t="shared" si="13"/>
        <v>0</v>
      </c>
    </row>
    <row r="194" spans="1:9" x14ac:dyDescent="0.25">
      <c r="A194" s="33">
        <v>137</v>
      </c>
      <c r="B194" s="55">
        <v>11.709999999999999</v>
      </c>
      <c r="C194" s="11">
        <v>11.5</v>
      </c>
      <c r="D194" s="11">
        <v>11</v>
      </c>
      <c r="E194" s="11">
        <v>9.4</v>
      </c>
      <c r="F194" s="11">
        <v>1</v>
      </c>
      <c r="G194" s="11">
        <v>2</v>
      </c>
      <c r="H194" s="28">
        <v>0.8</v>
      </c>
      <c r="I194" s="56">
        <f t="shared" si="13"/>
        <v>0</v>
      </c>
    </row>
    <row r="195" spans="1:9" x14ac:dyDescent="0.25">
      <c r="A195" s="33">
        <v>138</v>
      </c>
      <c r="B195" s="55">
        <v>9.9599999999999991</v>
      </c>
      <c r="C195" s="11">
        <v>10</v>
      </c>
      <c r="D195" s="11">
        <v>7</v>
      </c>
      <c r="E195" s="11">
        <v>6.1</v>
      </c>
      <c r="F195" s="11">
        <v>1</v>
      </c>
      <c r="G195" s="11">
        <v>2</v>
      </c>
      <c r="H195" s="28">
        <v>0.2</v>
      </c>
      <c r="I195" s="56">
        <f t="shared" si="13"/>
        <v>0</v>
      </c>
    </row>
    <row r="196" spans="1:9" x14ac:dyDescent="0.25">
      <c r="A196" s="33">
        <v>139</v>
      </c>
      <c r="B196" s="55">
        <v>10.43</v>
      </c>
      <c r="C196" s="11">
        <v>10.5</v>
      </c>
      <c r="D196" s="11">
        <v>8.5</v>
      </c>
      <c r="E196" s="11">
        <v>7.1</v>
      </c>
      <c r="F196" s="11">
        <v>1</v>
      </c>
      <c r="G196" s="11">
        <v>2</v>
      </c>
      <c r="H196" s="28">
        <v>0.2</v>
      </c>
      <c r="I196" s="56">
        <f t="shared" si="13"/>
        <v>0</v>
      </c>
    </row>
    <row r="197" spans="1:9" x14ac:dyDescent="0.25">
      <c r="A197" s="33">
        <v>140</v>
      </c>
      <c r="B197" s="55">
        <v>9.98</v>
      </c>
      <c r="C197" s="11">
        <v>10</v>
      </c>
      <c r="D197" s="11">
        <v>5.0999999999999996</v>
      </c>
      <c r="E197" s="11">
        <v>4.8</v>
      </c>
      <c r="F197" s="11">
        <v>1</v>
      </c>
      <c r="G197" s="11">
        <v>2</v>
      </c>
      <c r="H197" s="28">
        <v>0.2</v>
      </c>
      <c r="I197" s="56">
        <f t="shared" si="13"/>
        <v>0</v>
      </c>
    </row>
    <row r="198" spans="1:9" x14ac:dyDescent="0.25">
      <c r="A198" s="33">
        <v>141</v>
      </c>
      <c r="B198" s="55">
        <v>11.209999999999999</v>
      </c>
      <c r="C198" s="11">
        <v>11</v>
      </c>
      <c r="D198" s="11">
        <v>9.6</v>
      </c>
      <c r="E198" s="11">
        <v>7.9</v>
      </c>
      <c r="F198" s="11">
        <v>1</v>
      </c>
      <c r="G198" s="11">
        <v>2</v>
      </c>
      <c r="H198" s="28">
        <v>0.5</v>
      </c>
      <c r="I198" s="56">
        <f t="shared" si="13"/>
        <v>0</v>
      </c>
    </row>
    <row r="199" spans="1:9" x14ac:dyDescent="0.25">
      <c r="A199" s="33">
        <v>142</v>
      </c>
      <c r="B199" s="55">
        <v>11.08</v>
      </c>
      <c r="C199" s="11">
        <v>11</v>
      </c>
      <c r="D199" s="11">
        <v>9.9</v>
      </c>
      <c r="E199" s="11">
        <v>8.4</v>
      </c>
      <c r="F199" s="11">
        <v>1</v>
      </c>
      <c r="G199" s="11">
        <v>2</v>
      </c>
      <c r="H199" s="28">
        <v>0.4</v>
      </c>
      <c r="I199" s="56">
        <f t="shared" si="13"/>
        <v>0</v>
      </c>
    </row>
    <row r="200" spans="1:9" x14ac:dyDescent="0.25">
      <c r="A200" s="33">
        <v>143</v>
      </c>
      <c r="B200" s="55">
        <v>9.66</v>
      </c>
      <c r="C200" s="11">
        <v>9.5</v>
      </c>
      <c r="D200" s="11">
        <v>6.1</v>
      </c>
      <c r="E200" s="11">
        <v>5.9</v>
      </c>
      <c r="F200" s="11">
        <v>1</v>
      </c>
      <c r="G200" s="11">
        <v>2</v>
      </c>
      <c r="H200" s="28">
        <v>0.4</v>
      </c>
      <c r="I200" s="56">
        <f t="shared" si="13"/>
        <v>0</v>
      </c>
    </row>
    <row r="201" spans="1:9" x14ac:dyDescent="0.25">
      <c r="A201" s="33">
        <v>144</v>
      </c>
      <c r="B201" s="55">
        <v>9.6</v>
      </c>
      <c r="C201" s="11">
        <v>9.5</v>
      </c>
      <c r="D201" s="11">
        <v>6.3</v>
      </c>
      <c r="E201" s="11">
        <v>5.4</v>
      </c>
      <c r="F201" s="11">
        <v>1</v>
      </c>
      <c r="G201" s="11">
        <v>2</v>
      </c>
      <c r="H201" s="28">
        <v>0.4</v>
      </c>
      <c r="I201" s="56">
        <f t="shared" si="13"/>
        <v>0</v>
      </c>
    </row>
    <row r="202" spans="1:9" x14ac:dyDescent="0.25">
      <c r="A202" s="33">
        <v>145</v>
      </c>
      <c r="B202" s="55">
        <v>9.83</v>
      </c>
      <c r="C202" s="11">
        <v>10</v>
      </c>
      <c r="D202" s="11">
        <v>7.5</v>
      </c>
      <c r="E202" s="11">
        <v>6.1</v>
      </c>
      <c r="F202" s="11">
        <v>1</v>
      </c>
      <c r="G202" s="11">
        <v>2</v>
      </c>
      <c r="H202" s="28">
        <v>0.6</v>
      </c>
      <c r="I202" s="56">
        <f t="shared" si="13"/>
        <v>0</v>
      </c>
    </row>
    <row r="203" spans="1:9" x14ac:dyDescent="0.25">
      <c r="A203" s="33">
        <v>146</v>
      </c>
      <c r="B203" s="55">
        <v>10.440000000000001</v>
      </c>
      <c r="C203" s="11">
        <v>10.5</v>
      </c>
      <c r="D203" s="11">
        <v>8.5</v>
      </c>
      <c r="E203" s="11">
        <v>6.8</v>
      </c>
      <c r="F203" s="11">
        <v>1</v>
      </c>
      <c r="G203" s="11">
        <v>2</v>
      </c>
      <c r="H203" s="28">
        <v>0.4</v>
      </c>
      <c r="I203" s="56">
        <f t="shared" si="13"/>
        <v>0</v>
      </c>
    </row>
    <row r="204" spans="1:9" x14ac:dyDescent="0.25">
      <c r="A204" s="33">
        <v>147</v>
      </c>
      <c r="B204" s="55">
        <v>9.4599999999999991</v>
      </c>
      <c r="C204" s="11">
        <v>9.5</v>
      </c>
      <c r="D204" s="11">
        <v>6.2</v>
      </c>
      <c r="E204" s="11">
        <v>5.3</v>
      </c>
      <c r="F204" s="11">
        <v>1</v>
      </c>
      <c r="G204" s="11">
        <v>2</v>
      </c>
      <c r="H204" s="28">
        <v>0.5</v>
      </c>
      <c r="I204" s="56">
        <f t="shared" si="13"/>
        <v>0</v>
      </c>
    </row>
    <row r="205" spans="1:9" x14ac:dyDescent="0.25">
      <c r="A205" s="33">
        <v>148</v>
      </c>
      <c r="B205" s="55">
        <v>9.59</v>
      </c>
      <c r="C205" s="11">
        <v>9.5</v>
      </c>
      <c r="D205" s="11">
        <v>6.3</v>
      </c>
      <c r="E205" s="11">
        <v>5.4</v>
      </c>
      <c r="F205" s="11">
        <v>1</v>
      </c>
      <c r="G205" s="11">
        <v>2</v>
      </c>
      <c r="H205" s="28">
        <v>0.2</v>
      </c>
      <c r="I205" s="56">
        <f t="shared" si="13"/>
        <v>0</v>
      </c>
    </row>
    <row r="206" spans="1:9" x14ac:dyDescent="0.25">
      <c r="A206" s="33">
        <v>149</v>
      </c>
      <c r="B206" s="55">
        <v>9.23</v>
      </c>
      <c r="C206" s="11">
        <v>9</v>
      </c>
      <c r="D206" s="11">
        <v>5.7</v>
      </c>
      <c r="E206" s="11">
        <v>5.0999999999999996</v>
      </c>
      <c r="F206" s="11">
        <v>1</v>
      </c>
      <c r="G206" s="11">
        <v>2</v>
      </c>
      <c r="H206" s="28">
        <v>0.3</v>
      </c>
      <c r="I206" s="56">
        <f t="shared" si="13"/>
        <v>0</v>
      </c>
    </row>
    <row r="207" spans="1:9" x14ac:dyDescent="0.25">
      <c r="A207" s="33">
        <v>150</v>
      </c>
      <c r="B207" s="55">
        <v>10.78</v>
      </c>
      <c r="C207" s="11">
        <v>11</v>
      </c>
      <c r="D207" s="11">
        <v>8.6999999999999993</v>
      </c>
      <c r="E207" s="11">
        <v>7.2</v>
      </c>
      <c r="F207" s="11">
        <v>1</v>
      </c>
      <c r="G207" s="11">
        <v>2</v>
      </c>
      <c r="H207" s="28">
        <v>0.6</v>
      </c>
      <c r="I207" s="56">
        <f t="shared" si="13"/>
        <v>0</v>
      </c>
    </row>
    <row r="208" spans="1:9" x14ac:dyDescent="0.25">
      <c r="A208" s="33">
        <v>151</v>
      </c>
      <c r="B208" s="55">
        <v>9.74</v>
      </c>
      <c r="C208" s="11">
        <v>9.5</v>
      </c>
      <c r="D208" s="11">
        <v>6.5</v>
      </c>
      <c r="E208" s="11">
        <v>5.8</v>
      </c>
      <c r="F208" s="11">
        <v>1</v>
      </c>
      <c r="G208" s="11">
        <v>2</v>
      </c>
      <c r="H208" s="28">
        <v>0.4</v>
      </c>
      <c r="I208" s="56">
        <f t="shared" si="13"/>
        <v>0</v>
      </c>
    </row>
    <row r="209" spans="1:9" x14ac:dyDescent="0.25">
      <c r="A209" s="33">
        <v>152</v>
      </c>
      <c r="B209" s="55">
        <v>9.74</v>
      </c>
      <c r="C209" s="11">
        <v>9.5</v>
      </c>
      <c r="D209" s="11">
        <v>6.2</v>
      </c>
      <c r="E209" s="11">
        <v>5.9</v>
      </c>
      <c r="F209" s="11">
        <v>1</v>
      </c>
      <c r="G209" s="11">
        <v>2</v>
      </c>
      <c r="H209" s="28">
        <v>0.2</v>
      </c>
      <c r="I209" s="56">
        <f t="shared" si="13"/>
        <v>0</v>
      </c>
    </row>
    <row r="210" spans="1:9" x14ac:dyDescent="0.25">
      <c r="A210" s="33">
        <v>153</v>
      </c>
      <c r="B210" s="55">
        <v>11.02</v>
      </c>
      <c r="C210" s="11">
        <v>11</v>
      </c>
      <c r="D210" s="11">
        <v>9.8000000000000007</v>
      </c>
      <c r="E210" s="11">
        <v>8</v>
      </c>
      <c r="F210" s="11">
        <v>1</v>
      </c>
      <c r="G210" s="11">
        <v>2</v>
      </c>
      <c r="H210" s="28">
        <v>0.7</v>
      </c>
      <c r="I210" s="56">
        <f t="shared" si="13"/>
        <v>0</v>
      </c>
    </row>
    <row r="211" spans="1:9" x14ac:dyDescent="0.25">
      <c r="A211" s="33">
        <v>154</v>
      </c>
      <c r="B211" s="55">
        <v>9.52</v>
      </c>
      <c r="C211" s="11">
        <v>9.5</v>
      </c>
      <c r="D211" s="11">
        <v>5.4</v>
      </c>
      <c r="E211" s="11">
        <v>4.7</v>
      </c>
      <c r="F211" s="11">
        <v>1</v>
      </c>
      <c r="G211" s="11">
        <v>2</v>
      </c>
      <c r="H211" s="28">
        <v>0.2</v>
      </c>
      <c r="I211" s="56">
        <f t="shared" si="13"/>
        <v>0</v>
      </c>
    </row>
    <row r="212" spans="1:9" x14ac:dyDescent="0.25">
      <c r="A212" s="33">
        <v>155</v>
      </c>
      <c r="B212" s="55">
        <v>10.33</v>
      </c>
      <c r="C212" s="11">
        <v>10.5</v>
      </c>
      <c r="D212" s="11">
        <v>8.1</v>
      </c>
      <c r="E212" s="11">
        <v>6.4</v>
      </c>
      <c r="F212" s="11">
        <v>1</v>
      </c>
      <c r="G212" s="11">
        <v>2</v>
      </c>
      <c r="H212" s="28">
        <v>0.3</v>
      </c>
      <c r="I212" s="56">
        <f t="shared" si="13"/>
        <v>0</v>
      </c>
    </row>
    <row r="213" spans="1:9" x14ac:dyDescent="0.25">
      <c r="A213" s="33">
        <v>156</v>
      </c>
      <c r="B213" s="55">
        <v>11.08</v>
      </c>
      <c r="C213" s="11">
        <v>11</v>
      </c>
      <c r="D213" s="11">
        <v>9.8000000000000007</v>
      </c>
      <c r="E213" s="11">
        <v>8.1999999999999993</v>
      </c>
      <c r="F213" s="11">
        <v>1</v>
      </c>
      <c r="G213" s="11">
        <v>2</v>
      </c>
      <c r="H213" s="28">
        <v>0.4</v>
      </c>
      <c r="I213" s="56">
        <f t="shared" si="13"/>
        <v>0</v>
      </c>
    </row>
    <row r="214" spans="1:9" x14ac:dyDescent="0.25">
      <c r="A214" s="33">
        <v>157</v>
      </c>
      <c r="B214" s="55">
        <v>9.9499999999999993</v>
      </c>
      <c r="C214" s="11">
        <v>10</v>
      </c>
      <c r="D214" s="11">
        <v>6.7</v>
      </c>
      <c r="E214" s="11">
        <v>5.7</v>
      </c>
      <c r="F214" s="11">
        <v>1</v>
      </c>
      <c r="G214" s="11">
        <v>2</v>
      </c>
      <c r="H214" s="28">
        <v>0.5</v>
      </c>
      <c r="I214" s="56">
        <f t="shared" si="13"/>
        <v>0</v>
      </c>
    </row>
    <row r="215" spans="1:9" x14ac:dyDescent="0.25">
      <c r="A215" s="33">
        <v>158</v>
      </c>
      <c r="B215" s="55">
        <v>10.199999999999999</v>
      </c>
      <c r="C215" s="11">
        <v>10</v>
      </c>
      <c r="D215" s="11">
        <v>7</v>
      </c>
      <c r="E215" s="11">
        <v>5.6</v>
      </c>
      <c r="F215" s="11">
        <v>1</v>
      </c>
      <c r="G215" s="11">
        <v>2</v>
      </c>
      <c r="H215" s="28">
        <v>0.4</v>
      </c>
      <c r="I215" s="56">
        <f t="shared" si="13"/>
        <v>0</v>
      </c>
    </row>
    <row r="216" spans="1:9" x14ac:dyDescent="0.25">
      <c r="A216" s="33">
        <v>159</v>
      </c>
      <c r="B216" s="55">
        <v>11.01</v>
      </c>
      <c r="C216" s="11">
        <v>11</v>
      </c>
      <c r="D216" s="11">
        <v>9.6999999999999993</v>
      </c>
      <c r="E216" s="11">
        <v>8.1</v>
      </c>
      <c r="F216" s="11">
        <v>1</v>
      </c>
      <c r="G216" s="11">
        <v>2</v>
      </c>
      <c r="H216" s="28">
        <v>0.5</v>
      </c>
      <c r="I216" s="56">
        <f t="shared" si="13"/>
        <v>0</v>
      </c>
    </row>
    <row r="217" spans="1:9" x14ac:dyDescent="0.25">
      <c r="A217" s="33">
        <v>160</v>
      </c>
      <c r="B217" s="55">
        <v>9.57</v>
      </c>
      <c r="C217" s="11">
        <v>9.5</v>
      </c>
      <c r="D217" s="11">
        <v>6</v>
      </c>
      <c r="E217" s="11">
        <v>5</v>
      </c>
      <c r="F217" s="11">
        <v>1</v>
      </c>
      <c r="G217" s="11">
        <v>2</v>
      </c>
      <c r="H217" s="28">
        <v>0.3</v>
      </c>
      <c r="I217" s="56">
        <f t="shared" si="13"/>
        <v>0</v>
      </c>
    </row>
    <row r="218" spans="1:9" x14ac:dyDescent="0.25">
      <c r="A218" s="33">
        <v>161</v>
      </c>
      <c r="B218" s="55">
        <v>11.76</v>
      </c>
      <c r="C218" s="11">
        <v>12</v>
      </c>
      <c r="D218" s="11">
        <v>11</v>
      </c>
      <c r="E218" s="11">
        <v>9</v>
      </c>
      <c r="F218" s="11">
        <v>1</v>
      </c>
      <c r="G218" s="11">
        <v>2</v>
      </c>
      <c r="H218" s="28">
        <v>0.7</v>
      </c>
      <c r="I218" s="56">
        <f t="shared" si="13"/>
        <v>0</v>
      </c>
    </row>
    <row r="219" spans="1:9" x14ac:dyDescent="0.25">
      <c r="A219" s="33">
        <v>162</v>
      </c>
      <c r="B219" s="55">
        <v>9.6999999999999993</v>
      </c>
      <c r="C219" s="11">
        <v>9.5</v>
      </c>
      <c r="D219" s="11">
        <v>6</v>
      </c>
      <c r="E219" s="11">
        <v>5.2</v>
      </c>
      <c r="F219" s="11">
        <v>1</v>
      </c>
      <c r="G219" s="11">
        <v>2</v>
      </c>
      <c r="H219" s="28">
        <v>0.2</v>
      </c>
      <c r="I219" s="56">
        <f t="shared" si="13"/>
        <v>0</v>
      </c>
    </row>
    <row r="220" spans="1:9" x14ac:dyDescent="0.25">
      <c r="A220" s="33">
        <v>163</v>
      </c>
      <c r="B220" s="55">
        <v>10.16</v>
      </c>
      <c r="C220" s="11">
        <v>10</v>
      </c>
      <c r="D220" s="11">
        <v>8.1</v>
      </c>
      <c r="E220" s="11">
        <v>6.6</v>
      </c>
      <c r="F220" s="11">
        <v>1</v>
      </c>
      <c r="G220" s="11">
        <v>2</v>
      </c>
      <c r="H220" s="28">
        <v>0.4</v>
      </c>
      <c r="I220" s="56">
        <f t="shared" si="13"/>
        <v>0</v>
      </c>
    </row>
    <row r="221" spans="1:9" x14ac:dyDescent="0.25">
      <c r="A221" s="33">
        <v>164</v>
      </c>
      <c r="B221" s="55">
        <v>7.88</v>
      </c>
      <c r="C221" s="11">
        <v>8</v>
      </c>
      <c r="D221" s="11">
        <v>2.1</v>
      </c>
      <c r="E221" s="11">
        <v>2</v>
      </c>
      <c r="F221" s="11">
        <v>3</v>
      </c>
      <c r="H221" s="28"/>
      <c r="I221" s="56">
        <f t="shared" si="13"/>
        <v>0</v>
      </c>
    </row>
    <row r="222" spans="1:9" x14ac:dyDescent="0.25">
      <c r="A222" s="33">
        <v>165</v>
      </c>
      <c r="B222" s="55">
        <v>7.83</v>
      </c>
      <c r="C222" s="11">
        <v>8</v>
      </c>
      <c r="D222" s="11">
        <v>2.8</v>
      </c>
      <c r="E222" s="11">
        <v>2.6</v>
      </c>
      <c r="F222" s="11">
        <v>3</v>
      </c>
      <c r="H222" s="28"/>
      <c r="I222" s="56">
        <f t="shared" ref="I222:I247" si="14">IF(F222=2,H222*100/E222,)</f>
        <v>0</v>
      </c>
    </row>
    <row r="223" spans="1:9" x14ac:dyDescent="0.25">
      <c r="A223" s="33">
        <v>166</v>
      </c>
      <c r="B223" s="55">
        <v>7.17</v>
      </c>
      <c r="C223" s="11">
        <v>7</v>
      </c>
      <c r="D223" s="11">
        <v>2.2999999999999998</v>
      </c>
      <c r="E223" s="11">
        <v>2</v>
      </c>
      <c r="F223" s="11">
        <v>3</v>
      </c>
      <c r="H223" s="28"/>
      <c r="I223" s="56">
        <f t="shared" si="14"/>
        <v>0</v>
      </c>
    </row>
    <row r="224" spans="1:9" x14ac:dyDescent="0.25">
      <c r="A224" s="33">
        <v>167</v>
      </c>
      <c r="B224" s="55">
        <v>5.88</v>
      </c>
      <c r="C224" s="11">
        <v>6</v>
      </c>
      <c r="D224" s="11">
        <v>1</v>
      </c>
      <c r="E224" s="11">
        <v>0.9</v>
      </c>
      <c r="F224" s="11">
        <v>3</v>
      </c>
      <c r="H224" s="28"/>
      <c r="I224" s="56">
        <f t="shared" si="14"/>
        <v>0</v>
      </c>
    </row>
    <row r="225" spans="1:9" x14ac:dyDescent="0.25">
      <c r="A225" s="33">
        <v>168</v>
      </c>
      <c r="B225" s="55">
        <v>5.93</v>
      </c>
      <c r="C225" s="11">
        <v>6</v>
      </c>
      <c r="D225" s="11">
        <v>0.9</v>
      </c>
      <c r="E225" s="11">
        <v>0.8</v>
      </c>
      <c r="F225" s="11">
        <v>3</v>
      </c>
      <c r="H225" s="28"/>
      <c r="I225" s="56">
        <f t="shared" si="14"/>
        <v>0</v>
      </c>
    </row>
    <row r="226" spans="1:9" x14ac:dyDescent="0.25">
      <c r="A226" s="33">
        <v>169</v>
      </c>
      <c r="B226" s="55">
        <v>7.01</v>
      </c>
      <c r="C226" s="11">
        <v>7</v>
      </c>
      <c r="D226" s="11">
        <v>1.5</v>
      </c>
      <c r="E226" s="11">
        <v>1.3</v>
      </c>
      <c r="F226" s="11">
        <v>3</v>
      </c>
      <c r="H226" s="28"/>
      <c r="I226" s="56">
        <f t="shared" si="14"/>
        <v>0</v>
      </c>
    </row>
    <row r="227" spans="1:9" x14ac:dyDescent="0.25">
      <c r="A227" s="33">
        <v>170</v>
      </c>
      <c r="B227" s="55">
        <v>7.74</v>
      </c>
      <c r="C227" s="11">
        <v>7.5</v>
      </c>
      <c r="D227" s="11">
        <v>2.5</v>
      </c>
      <c r="E227" s="11">
        <v>2.2999999999999998</v>
      </c>
      <c r="F227" s="11">
        <v>3</v>
      </c>
      <c r="H227" s="28"/>
      <c r="I227" s="56">
        <f t="shared" si="14"/>
        <v>0</v>
      </c>
    </row>
    <row r="228" spans="1:9" x14ac:dyDescent="0.25">
      <c r="A228" s="33">
        <v>171</v>
      </c>
      <c r="B228" s="55">
        <v>8.2099999999999991</v>
      </c>
      <c r="C228" s="11">
        <v>8</v>
      </c>
      <c r="D228" s="11">
        <v>2.8</v>
      </c>
      <c r="E228" s="11">
        <v>2.6</v>
      </c>
      <c r="F228" s="11">
        <v>3</v>
      </c>
      <c r="H228" s="28"/>
      <c r="I228" s="56">
        <f t="shared" si="14"/>
        <v>0</v>
      </c>
    </row>
    <row r="229" spans="1:9" x14ac:dyDescent="0.25">
      <c r="A229" s="33">
        <v>172</v>
      </c>
      <c r="B229" s="55">
        <v>8.15</v>
      </c>
      <c r="C229" s="11">
        <v>8</v>
      </c>
      <c r="D229" s="11">
        <v>1.8</v>
      </c>
      <c r="E229" s="11">
        <v>1.6</v>
      </c>
      <c r="F229" s="11">
        <v>3</v>
      </c>
      <c r="H229" s="28"/>
      <c r="I229" s="56">
        <f t="shared" si="14"/>
        <v>0</v>
      </c>
    </row>
    <row r="230" spans="1:9" x14ac:dyDescent="0.25">
      <c r="A230" s="33">
        <v>173</v>
      </c>
      <c r="B230" s="55">
        <v>7.7799999999999994</v>
      </c>
      <c r="C230" s="11">
        <v>8</v>
      </c>
      <c r="D230" s="11">
        <v>1.9</v>
      </c>
      <c r="E230" s="11">
        <v>1.7</v>
      </c>
      <c r="F230" s="11">
        <v>3</v>
      </c>
      <c r="H230" s="28"/>
      <c r="I230" s="56">
        <f t="shared" si="14"/>
        <v>0</v>
      </c>
    </row>
    <row r="231" spans="1:9" x14ac:dyDescent="0.25">
      <c r="A231" s="33">
        <v>174</v>
      </c>
      <c r="B231" s="55">
        <v>8.39</v>
      </c>
      <c r="C231" s="11">
        <v>8.5</v>
      </c>
      <c r="D231" s="11">
        <v>3.3</v>
      </c>
      <c r="E231" s="11">
        <v>3</v>
      </c>
      <c r="F231" s="11">
        <v>3</v>
      </c>
      <c r="H231" s="28"/>
      <c r="I231" s="56">
        <f t="shared" si="14"/>
        <v>0</v>
      </c>
    </row>
    <row r="232" spans="1:9" x14ac:dyDescent="0.25">
      <c r="A232" s="33">
        <v>175</v>
      </c>
      <c r="B232" s="55">
        <v>5.7299999999999995</v>
      </c>
      <c r="C232" s="11">
        <v>5.5</v>
      </c>
      <c r="D232" s="11">
        <v>1</v>
      </c>
      <c r="E232" s="11">
        <v>0.9</v>
      </c>
      <c r="F232" s="11">
        <v>3</v>
      </c>
      <c r="H232" s="28"/>
      <c r="I232" s="56">
        <f t="shared" si="14"/>
        <v>0</v>
      </c>
    </row>
    <row r="233" spans="1:9" x14ac:dyDescent="0.25">
      <c r="A233" s="33">
        <v>176</v>
      </c>
      <c r="B233" s="55">
        <v>6.14</v>
      </c>
      <c r="C233" s="11">
        <v>6</v>
      </c>
      <c r="D233" s="11">
        <v>1.3</v>
      </c>
      <c r="E233" s="11">
        <v>1.2</v>
      </c>
      <c r="F233" s="11">
        <v>3</v>
      </c>
      <c r="H233" s="28"/>
      <c r="I233" s="56">
        <f t="shared" si="14"/>
        <v>0</v>
      </c>
    </row>
    <row r="234" spans="1:9" x14ac:dyDescent="0.25">
      <c r="A234" s="33">
        <v>177</v>
      </c>
      <c r="B234" s="55">
        <v>5.2799999999999994</v>
      </c>
      <c r="C234" s="11">
        <v>5.5</v>
      </c>
      <c r="D234" s="11">
        <v>0.7</v>
      </c>
      <c r="E234" s="11">
        <v>0.6</v>
      </c>
      <c r="F234" s="11">
        <v>3</v>
      </c>
      <c r="H234" s="28"/>
      <c r="I234" s="56">
        <f t="shared" si="14"/>
        <v>0</v>
      </c>
    </row>
    <row r="235" spans="1:9" x14ac:dyDescent="0.25">
      <c r="A235" s="33">
        <v>178</v>
      </c>
      <c r="B235" s="55">
        <v>7.69</v>
      </c>
      <c r="C235" s="11">
        <v>7.5</v>
      </c>
      <c r="D235" s="11">
        <v>1.5</v>
      </c>
      <c r="E235" s="11">
        <v>1.3</v>
      </c>
      <c r="F235" s="11">
        <v>3</v>
      </c>
      <c r="H235" s="28"/>
      <c r="I235" s="56">
        <f t="shared" si="14"/>
        <v>0</v>
      </c>
    </row>
    <row r="236" spans="1:9" x14ac:dyDescent="0.25">
      <c r="A236" s="33">
        <v>179</v>
      </c>
      <c r="B236" s="55">
        <v>5.5600000000000005</v>
      </c>
      <c r="C236" s="11">
        <v>5.5</v>
      </c>
      <c r="D236" s="11">
        <v>0.7</v>
      </c>
      <c r="E236" s="11">
        <v>0.6</v>
      </c>
      <c r="F236" s="11">
        <v>3</v>
      </c>
      <c r="H236" s="28"/>
      <c r="I236" s="56">
        <f t="shared" si="14"/>
        <v>0</v>
      </c>
    </row>
    <row r="237" spans="1:9" x14ac:dyDescent="0.25">
      <c r="A237" s="33">
        <v>180</v>
      </c>
      <c r="B237" s="55">
        <v>5.91</v>
      </c>
      <c r="C237" s="11">
        <v>6</v>
      </c>
      <c r="D237" s="11">
        <v>1.1000000000000001</v>
      </c>
      <c r="E237" s="11">
        <v>1</v>
      </c>
      <c r="F237" s="11">
        <v>3</v>
      </c>
      <c r="H237" s="28"/>
      <c r="I237" s="56">
        <f t="shared" si="14"/>
        <v>0</v>
      </c>
    </row>
    <row r="238" spans="1:9" x14ac:dyDescent="0.25">
      <c r="A238" s="33">
        <v>181</v>
      </c>
      <c r="B238" s="55">
        <v>3.9799999999999995</v>
      </c>
      <c r="C238" s="11">
        <v>4</v>
      </c>
      <c r="D238" s="11">
        <v>0.3</v>
      </c>
      <c r="E238" s="11">
        <v>0.2</v>
      </c>
      <c r="F238" s="11">
        <v>3</v>
      </c>
      <c r="H238" s="28"/>
      <c r="I238" s="56">
        <f t="shared" si="14"/>
        <v>0</v>
      </c>
    </row>
    <row r="239" spans="1:9" x14ac:dyDescent="0.25">
      <c r="A239" s="33">
        <v>182</v>
      </c>
      <c r="B239" s="55">
        <v>5.58</v>
      </c>
      <c r="C239" s="11">
        <v>5.5</v>
      </c>
      <c r="D239" s="11">
        <v>0.9</v>
      </c>
      <c r="E239" s="11">
        <v>0.8</v>
      </c>
      <c r="F239" s="11">
        <v>3</v>
      </c>
      <c r="H239" s="28"/>
      <c r="I239" s="56">
        <f t="shared" si="14"/>
        <v>0</v>
      </c>
    </row>
    <row r="240" spans="1:9" x14ac:dyDescent="0.25">
      <c r="A240" s="33">
        <v>183</v>
      </c>
      <c r="B240" s="55">
        <v>4.62</v>
      </c>
      <c r="C240" s="11">
        <v>4.5</v>
      </c>
      <c r="D240" s="11">
        <v>0.3</v>
      </c>
      <c r="E240" s="11">
        <v>0.2</v>
      </c>
      <c r="F240" s="11">
        <v>3</v>
      </c>
      <c r="H240" s="28"/>
      <c r="I240" s="56">
        <f t="shared" si="14"/>
        <v>0</v>
      </c>
    </row>
    <row r="241" spans="1:9" x14ac:dyDescent="0.25">
      <c r="A241" s="33">
        <v>184</v>
      </c>
      <c r="B241" s="55">
        <v>4.7700000000000005</v>
      </c>
      <c r="C241" s="11">
        <v>5</v>
      </c>
      <c r="D241" s="11">
        <v>0.4</v>
      </c>
      <c r="E241" s="11">
        <v>0.3</v>
      </c>
      <c r="F241" s="11">
        <v>3</v>
      </c>
      <c r="H241" s="28"/>
      <c r="I241" s="56">
        <f t="shared" si="14"/>
        <v>0</v>
      </c>
    </row>
    <row r="242" spans="1:9" x14ac:dyDescent="0.25">
      <c r="A242" s="33">
        <v>185</v>
      </c>
      <c r="B242" s="55">
        <v>4.8</v>
      </c>
      <c r="C242" s="11">
        <v>5</v>
      </c>
      <c r="D242" s="11">
        <v>0.5</v>
      </c>
      <c r="E242" s="11">
        <v>0.4</v>
      </c>
      <c r="F242" s="11">
        <v>3</v>
      </c>
      <c r="H242" s="28"/>
      <c r="I242" s="56">
        <f t="shared" si="14"/>
        <v>0</v>
      </c>
    </row>
    <row r="243" spans="1:9" x14ac:dyDescent="0.25">
      <c r="A243" s="33">
        <v>186</v>
      </c>
      <c r="B243" s="55">
        <v>4.5</v>
      </c>
      <c r="C243" s="11">
        <v>4.5</v>
      </c>
      <c r="D243" s="11">
        <v>0.4</v>
      </c>
      <c r="E243" s="11">
        <v>0.3</v>
      </c>
      <c r="F243" s="11">
        <v>3</v>
      </c>
      <c r="H243" s="28"/>
      <c r="I243" s="56">
        <f t="shared" si="14"/>
        <v>0</v>
      </c>
    </row>
    <row r="244" spans="1:9" x14ac:dyDescent="0.25">
      <c r="A244" s="33">
        <v>187</v>
      </c>
      <c r="B244" s="55">
        <v>4.4000000000000004</v>
      </c>
      <c r="C244" s="11">
        <v>4.5</v>
      </c>
      <c r="D244" s="11">
        <v>0.4</v>
      </c>
      <c r="E244" s="11">
        <v>0.3</v>
      </c>
      <c r="F244" s="11">
        <v>3</v>
      </c>
      <c r="H244" s="28"/>
      <c r="I244" s="56">
        <f t="shared" si="14"/>
        <v>0</v>
      </c>
    </row>
    <row r="245" spans="1:9" x14ac:dyDescent="0.25">
      <c r="A245" s="33">
        <v>188</v>
      </c>
      <c r="B245" s="55">
        <v>4.3</v>
      </c>
      <c r="C245" s="11">
        <v>4.5</v>
      </c>
      <c r="D245" s="11">
        <v>0.3</v>
      </c>
      <c r="E245" s="11">
        <v>0.2</v>
      </c>
      <c r="F245" s="11">
        <v>3</v>
      </c>
      <c r="H245" s="28"/>
      <c r="I245" s="56">
        <f t="shared" si="14"/>
        <v>0</v>
      </c>
    </row>
    <row r="246" spans="1:9" x14ac:dyDescent="0.25">
      <c r="A246" s="33">
        <v>189</v>
      </c>
      <c r="B246" s="55">
        <v>5.2</v>
      </c>
      <c r="C246" s="11">
        <v>5</v>
      </c>
      <c r="D246" s="11">
        <v>0.6</v>
      </c>
      <c r="E246" s="11">
        <v>0.5</v>
      </c>
      <c r="F246" s="11">
        <v>3</v>
      </c>
      <c r="H246" s="28"/>
      <c r="I246" s="56">
        <f t="shared" si="14"/>
        <v>0</v>
      </c>
    </row>
    <row r="247" spans="1:9" x14ac:dyDescent="0.25">
      <c r="A247" s="33">
        <v>190</v>
      </c>
      <c r="B247" s="55">
        <v>5.0999999999999996</v>
      </c>
      <c r="C247" s="11">
        <v>5</v>
      </c>
      <c r="D247" s="11">
        <v>0.7</v>
      </c>
      <c r="E247" s="11">
        <v>0.6</v>
      </c>
      <c r="F247" s="11">
        <v>3</v>
      </c>
      <c r="H247" s="28"/>
      <c r="I247" s="56">
        <f t="shared" si="14"/>
        <v>0</v>
      </c>
    </row>
    <row r="248" spans="1:9" x14ac:dyDescent="0.25">
      <c r="A248" s="33">
        <v>191</v>
      </c>
      <c r="B248" s="55">
        <v>4.2</v>
      </c>
      <c r="C248" s="11">
        <v>4</v>
      </c>
      <c r="D248" s="11">
        <v>0.3</v>
      </c>
      <c r="E248" s="11">
        <v>0.2</v>
      </c>
      <c r="F248" s="59">
        <v>3</v>
      </c>
      <c r="H248" s="57"/>
      <c r="I248" s="56"/>
    </row>
    <row r="249" spans="1:9" x14ac:dyDescent="0.25">
      <c r="A249" s="33">
        <v>192</v>
      </c>
      <c r="B249" s="55">
        <v>4</v>
      </c>
      <c r="C249" s="11">
        <v>4</v>
      </c>
      <c r="D249" s="11">
        <v>0.2</v>
      </c>
      <c r="E249" s="11">
        <v>0.1</v>
      </c>
      <c r="F249" s="59">
        <v>3</v>
      </c>
      <c r="H249" s="57"/>
      <c r="I249" s="56"/>
    </row>
    <row r="250" spans="1:9" x14ac:dyDescent="0.25">
      <c r="A250" s="33">
        <v>193</v>
      </c>
      <c r="B250" s="55">
        <v>4</v>
      </c>
      <c r="C250" s="11">
        <v>4</v>
      </c>
      <c r="D250" s="11">
        <v>0.2</v>
      </c>
      <c r="E250" s="11">
        <v>0.1</v>
      </c>
      <c r="F250" s="59">
        <v>3</v>
      </c>
      <c r="H250" s="57"/>
      <c r="I250" s="56"/>
    </row>
    <row r="251" spans="1:9" x14ac:dyDescent="0.25">
      <c r="A251" s="33">
        <v>194</v>
      </c>
      <c r="B251" s="55">
        <v>4.2</v>
      </c>
      <c r="C251" s="11">
        <v>4</v>
      </c>
      <c r="D251" s="11">
        <v>0.3</v>
      </c>
      <c r="E251" s="11">
        <v>0.2</v>
      </c>
      <c r="F251" s="59">
        <v>3</v>
      </c>
      <c r="H251" s="57"/>
      <c r="I251" s="56"/>
    </row>
    <row r="252" spans="1:9" x14ac:dyDescent="0.25">
      <c r="A252" s="33">
        <v>195</v>
      </c>
      <c r="B252" s="55">
        <v>4.3</v>
      </c>
      <c r="C252" s="11">
        <v>4.5</v>
      </c>
      <c r="D252" s="11">
        <v>0.5</v>
      </c>
      <c r="E252" s="11">
        <v>0.4</v>
      </c>
      <c r="F252" s="59">
        <v>3</v>
      </c>
      <c r="H252" s="57"/>
      <c r="I252" s="56"/>
    </row>
    <row r="253" spans="1:9" x14ac:dyDescent="0.25">
      <c r="A253" s="33">
        <v>196</v>
      </c>
      <c r="B253" s="55">
        <v>4.0999999999999996</v>
      </c>
      <c r="C253" s="11">
        <v>4</v>
      </c>
      <c r="D253" s="11">
        <v>0.4</v>
      </c>
      <c r="E253" s="11">
        <v>0.3</v>
      </c>
      <c r="F253" s="59">
        <v>3</v>
      </c>
      <c r="H253" s="57"/>
      <c r="I253" s="56"/>
    </row>
    <row r="254" spans="1:9" x14ac:dyDescent="0.25">
      <c r="A254" s="33">
        <v>197</v>
      </c>
      <c r="B254" s="55">
        <v>4</v>
      </c>
      <c r="C254" s="11">
        <v>4</v>
      </c>
      <c r="D254" s="11">
        <v>0.3</v>
      </c>
      <c r="E254" s="11">
        <v>0.2</v>
      </c>
      <c r="F254" s="59">
        <v>3</v>
      </c>
      <c r="H254" s="57"/>
      <c r="I254" s="56"/>
    </row>
    <row r="255" spans="1:9" x14ac:dyDescent="0.25">
      <c r="A255" s="33">
        <v>198</v>
      </c>
      <c r="B255" s="55">
        <v>3.9</v>
      </c>
      <c r="C255" s="11">
        <v>4</v>
      </c>
      <c r="D255" s="11">
        <v>0.2</v>
      </c>
      <c r="E255" s="11">
        <v>0.1</v>
      </c>
      <c r="F255" s="59">
        <v>3</v>
      </c>
      <c r="H255" s="57"/>
      <c r="I255" s="56"/>
    </row>
    <row r="256" spans="1:9" x14ac:dyDescent="0.25">
      <c r="A256" s="33">
        <v>199</v>
      </c>
      <c r="B256" s="55">
        <v>4.0999999999999996</v>
      </c>
      <c r="C256" s="11">
        <v>4</v>
      </c>
      <c r="D256" s="11">
        <v>0.4</v>
      </c>
      <c r="E256" s="11">
        <v>0.3</v>
      </c>
      <c r="F256" s="59">
        <v>3</v>
      </c>
      <c r="H256" s="57"/>
      <c r="I256" s="56"/>
    </row>
    <row r="257" spans="1:31" x14ac:dyDescent="0.25">
      <c r="A257" s="40">
        <v>200</v>
      </c>
      <c r="B257" s="60">
        <v>4</v>
      </c>
      <c r="C257" s="11">
        <v>4</v>
      </c>
      <c r="D257" s="36">
        <v>0.3</v>
      </c>
      <c r="E257" s="36">
        <v>0.2</v>
      </c>
      <c r="F257" s="61">
        <v>3</v>
      </c>
      <c r="G257" s="36"/>
      <c r="H257" s="62"/>
      <c r="I257" s="63"/>
    </row>
    <row r="258" spans="1:31" x14ac:dyDescent="0.25">
      <c r="B258" s="58"/>
      <c r="F258" s="59"/>
      <c r="G258" s="57"/>
      <c r="H258" s="57"/>
    </row>
    <row r="259" spans="1:31" x14ac:dyDescent="0.25">
      <c r="B259" s="58"/>
      <c r="F259" s="59"/>
      <c r="G259" s="57"/>
      <c r="H259" s="57"/>
    </row>
    <row r="260" spans="1:31" ht="13" x14ac:dyDescent="0.3">
      <c r="A260" s="10" t="s">
        <v>82</v>
      </c>
      <c r="B260" s="58"/>
      <c r="F260" s="59"/>
      <c r="G260" s="57"/>
      <c r="H260" s="57"/>
    </row>
    <row r="261" spans="1:31" ht="13" x14ac:dyDescent="0.3">
      <c r="A261" s="10"/>
      <c r="B261" s="58"/>
      <c r="F261" s="59"/>
      <c r="G261" s="57"/>
      <c r="H261" s="57"/>
    </row>
    <row r="262" spans="1:31" x14ac:dyDescent="0.25">
      <c r="A262" s="16" t="s">
        <v>69</v>
      </c>
      <c r="B262" s="64" t="s">
        <v>45</v>
      </c>
      <c r="C262" s="16" t="s">
        <v>54</v>
      </c>
      <c r="D262" s="48" t="s">
        <v>70</v>
      </c>
      <c r="F262" s="59"/>
      <c r="G262" s="57"/>
      <c r="H262" s="57"/>
    </row>
    <row r="263" spans="1:31" x14ac:dyDescent="0.25">
      <c r="A263" s="17" t="s">
        <v>74</v>
      </c>
      <c r="B263" s="65" t="s">
        <v>52</v>
      </c>
      <c r="C263" s="17" t="s">
        <v>75</v>
      </c>
      <c r="D263" s="50"/>
      <c r="F263" s="59"/>
      <c r="G263" s="57"/>
      <c r="H263" s="57"/>
    </row>
    <row r="264" spans="1:31" x14ac:dyDescent="0.25">
      <c r="A264" s="27">
        <v>1</v>
      </c>
      <c r="B264" s="66"/>
      <c r="C264" s="67"/>
      <c r="D264" s="68"/>
      <c r="F264" s="59"/>
      <c r="G264" s="57"/>
      <c r="H264" s="57"/>
    </row>
    <row r="265" spans="1:31" x14ac:dyDescent="0.25">
      <c r="A265" s="33">
        <v>2</v>
      </c>
      <c r="B265" s="58"/>
      <c r="C265" s="69"/>
      <c r="D265" s="70"/>
      <c r="F265" s="59"/>
      <c r="G265" s="57"/>
      <c r="H265" s="57"/>
    </row>
    <row r="266" spans="1:31" x14ac:dyDescent="0.25">
      <c r="A266" s="33">
        <v>3</v>
      </c>
      <c r="B266" s="58"/>
      <c r="C266" s="69"/>
      <c r="D266" s="70"/>
      <c r="F266" s="59"/>
      <c r="G266" s="57"/>
      <c r="H266" s="57"/>
      <c r="K266" s="71"/>
      <c r="N266" s="71"/>
      <c r="X266" s="28"/>
      <c r="Y266" s="28"/>
      <c r="Z266" s="28"/>
      <c r="AA266" s="28"/>
      <c r="AB266" s="28"/>
      <c r="AC266" s="28"/>
      <c r="AD266" s="28"/>
      <c r="AE266" s="28"/>
    </row>
    <row r="267" spans="1:31" x14ac:dyDescent="0.25">
      <c r="A267" s="33">
        <v>4</v>
      </c>
      <c r="B267" s="58"/>
      <c r="C267" s="69"/>
      <c r="D267" s="70"/>
      <c r="F267" s="59"/>
      <c r="G267" s="57"/>
      <c r="H267" s="57"/>
      <c r="K267" s="71"/>
      <c r="N267" s="71"/>
    </row>
    <row r="268" spans="1:31" x14ac:dyDescent="0.25">
      <c r="A268" s="33">
        <v>5</v>
      </c>
      <c r="B268" s="58"/>
      <c r="C268" s="69"/>
      <c r="D268" s="70"/>
      <c r="F268" s="59"/>
      <c r="G268" s="57"/>
      <c r="H268" s="57"/>
      <c r="K268" s="71"/>
      <c r="N268" s="71"/>
    </row>
    <row r="269" spans="1:31" x14ac:dyDescent="0.25">
      <c r="A269" s="33">
        <v>6</v>
      </c>
      <c r="C269" s="69"/>
      <c r="D269" s="70"/>
      <c r="F269" s="59"/>
      <c r="G269" s="57"/>
      <c r="H269" s="57"/>
      <c r="K269" s="71"/>
      <c r="N269" s="71"/>
      <c r="X269" s="28"/>
      <c r="Y269" s="28"/>
      <c r="Z269" s="28"/>
      <c r="AA269" s="28"/>
      <c r="AB269" s="28"/>
      <c r="AC269" s="28"/>
      <c r="AD269" s="28"/>
      <c r="AE269" s="28"/>
    </row>
    <row r="270" spans="1:31" x14ac:dyDescent="0.25">
      <c r="A270" s="33">
        <v>7</v>
      </c>
      <c r="C270" s="69"/>
      <c r="D270" s="70"/>
      <c r="F270" s="59"/>
      <c r="G270" s="57"/>
      <c r="H270" s="57"/>
      <c r="K270" s="71"/>
      <c r="N270" s="71"/>
      <c r="X270" s="28"/>
      <c r="Y270" s="28"/>
      <c r="Z270" s="28"/>
      <c r="AA270" s="28"/>
      <c r="AB270" s="28"/>
      <c r="AC270" s="28"/>
      <c r="AD270" s="28"/>
      <c r="AE270" s="28"/>
    </row>
    <row r="271" spans="1:31" x14ac:dyDescent="0.25">
      <c r="A271" s="33">
        <v>8</v>
      </c>
      <c r="C271" s="69"/>
      <c r="D271" s="70"/>
      <c r="F271" s="59"/>
      <c r="G271" s="57"/>
      <c r="H271" s="57"/>
      <c r="K271" s="71"/>
      <c r="N271" s="71"/>
      <c r="X271" s="28"/>
      <c r="Y271" s="28"/>
      <c r="Z271" s="28"/>
      <c r="AA271" s="28"/>
      <c r="AB271" s="28"/>
      <c r="AC271" s="28"/>
      <c r="AD271" s="28"/>
      <c r="AE271" s="28"/>
    </row>
    <row r="272" spans="1:31" x14ac:dyDescent="0.25">
      <c r="A272" s="33">
        <v>9</v>
      </c>
      <c r="C272" s="69"/>
      <c r="D272" s="70"/>
      <c r="F272" s="59"/>
      <c r="G272" s="57"/>
      <c r="H272" s="57"/>
      <c r="K272" s="71"/>
      <c r="N272" s="71"/>
      <c r="X272" s="28"/>
      <c r="Y272" s="28"/>
      <c r="Z272" s="28"/>
      <c r="AA272" s="28"/>
      <c r="AB272" s="28"/>
      <c r="AC272" s="28"/>
      <c r="AD272" s="28"/>
      <c r="AE272" s="28"/>
    </row>
    <row r="273" spans="1:31" x14ac:dyDescent="0.25">
      <c r="A273" s="33">
        <v>10</v>
      </c>
      <c r="C273" s="69"/>
      <c r="D273" s="70"/>
      <c r="F273" s="59"/>
      <c r="G273" s="57"/>
      <c r="H273" s="57"/>
      <c r="K273" s="71"/>
      <c r="N273" s="71"/>
      <c r="X273" s="28"/>
      <c r="Y273" s="28"/>
      <c r="Z273" s="28"/>
      <c r="AA273" s="28"/>
      <c r="AB273" s="28"/>
      <c r="AC273" s="28"/>
      <c r="AD273" s="28"/>
      <c r="AE273" s="28"/>
    </row>
    <row r="274" spans="1:31" x14ac:dyDescent="0.25">
      <c r="A274" s="33">
        <v>11</v>
      </c>
      <c r="C274" s="69"/>
      <c r="D274" s="70"/>
      <c r="F274" s="59"/>
      <c r="G274" s="57"/>
      <c r="H274" s="57"/>
      <c r="K274" s="71"/>
      <c r="N274" s="71"/>
      <c r="X274" s="28"/>
      <c r="Y274" s="28"/>
      <c r="Z274" s="28"/>
      <c r="AA274" s="28"/>
      <c r="AB274" s="28"/>
      <c r="AC274" s="28"/>
      <c r="AD274" s="28"/>
      <c r="AE274" s="28"/>
    </row>
    <row r="275" spans="1:31" x14ac:dyDescent="0.25">
      <c r="A275" s="33">
        <v>12</v>
      </c>
      <c r="C275" s="69"/>
      <c r="D275" s="30"/>
      <c r="F275" s="59"/>
      <c r="G275" s="57"/>
      <c r="H275" s="57"/>
      <c r="K275" s="71"/>
      <c r="N275" s="71"/>
      <c r="X275" s="28"/>
      <c r="Y275" s="28"/>
      <c r="Z275" s="28"/>
      <c r="AA275" s="28"/>
      <c r="AB275" s="28"/>
      <c r="AC275" s="28"/>
      <c r="AD275" s="28"/>
      <c r="AE275" s="28"/>
    </row>
    <row r="276" spans="1:31" x14ac:dyDescent="0.25">
      <c r="A276" s="33">
        <v>13</v>
      </c>
      <c r="C276" s="69"/>
      <c r="D276" s="30"/>
      <c r="F276" s="59"/>
      <c r="G276" s="57"/>
      <c r="H276" s="57"/>
      <c r="K276" s="71"/>
      <c r="N276" s="71"/>
      <c r="X276" s="28"/>
      <c r="Y276" s="28"/>
      <c r="Z276" s="28"/>
      <c r="AA276" s="28"/>
      <c r="AB276" s="28"/>
      <c r="AC276" s="28"/>
      <c r="AD276" s="28"/>
      <c r="AE276" s="28"/>
    </row>
    <row r="277" spans="1:31" x14ac:dyDescent="0.25">
      <c r="A277" s="33">
        <v>14</v>
      </c>
      <c r="C277" s="69"/>
      <c r="D277" s="30"/>
      <c r="F277" s="59"/>
      <c r="G277" s="57"/>
      <c r="H277" s="57"/>
      <c r="K277" s="71"/>
      <c r="N277" s="71"/>
      <c r="X277" s="28"/>
      <c r="Y277" s="28"/>
      <c r="Z277" s="28"/>
      <c r="AA277" s="28"/>
      <c r="AB277" s="28"/>
      <c r="AC277" s="28"/>
      <c r="AD277" s="28"/>
      <c r="AE277" s="28"/>
    </row>
    <row r="278" spans="1:31" x14ac:dyDescent="0.25">
      <c r="A278" s="33">
        <v>15</v>
      </c>
      <c r="C278" s="69"/>
      <c r="D278" s="30"/>
      <c r="F278" s="59"/>
      <c r="G278" s="57"/>
      <c r="H278" s="57"/>
      <c r="K278" s="71"/>
      <c r="N278" s="71"/>
      <c r="X278" s="28"/>
      <c r="Y278" s="28"/>
      <c r="Z278" s="28"/>
      <c r="AA278" s="28"/>
      <c r="AB278" s="28"/>
      <c r="AC278" s="28"/>
      <c r="AD278" s="28"/>
      <c r="AE278" s="28"/>
    </row>
    <row r="279" spans="1:31" x14ac:dyDescent="0.25">
      <c r="A279" s="33">
        <v>16</v>
      </c>
      <c r="C279" s="69"/>
      <c r="D279" s="30"/>
      <c r="F279" s="59"/>
      <c r="G279" s="57"/>
      <c r="H279" s="57"/>
      <c r="K279" s="71"/>
      <c r="N279" s="71"/>
      <c r="X279" s="28"/>
      <c r="Y279" s="28"/>
      <c r="Z279" s="28"/>
      <c r="AA279" s="28"/>
      <c r="AB279" s="28"/>
      <c r="AC279" s="28"/>
      <c r="AD279" s="28"/>
      <c r="AE279" s="28"/>
    </row>
    <row r="280" spans="1:31" x14ac:dyDescent="0.25">
      <c r="A280" s="33">
        <v>17</v>
      </c>
      <c r="C280" s="69"/>
      <c r="D280" s="30"/>
      <c r="F280" s="59"/>
      <c r="G280" s="57"/>
      <c r="H280" s="57"/>
      <c r="K280" s="71"/>
      <c r="N280" s="71"/>
      <c r="X280" s="28"/>
      <c r="Y280" s="28"/>
      <c r="Z280" s="28"/>
      <c r="AA280" s="28"/>
      <c r="AB280" s="28"/>
      <c r="AC280" s="28"/>
      <c r="AD280" s="28"/>
      <c r="AE280" s="28"/>
    </row>
    <row r="281" spans="1:31" x14ac:dyDescent="0.25">
      <c r="A281" s="33">
        <v>18</v>
      </c>
      <c r="C281" s="69"/>
      <c r="D281" s="30"/>
      <c r="F281" s="59"/>
      <c r="G281" s="57"/>
      <c r="H281" s="57"/>
      <c r="K281" s="71"/>
      <c r="N281" s="71"/>
      <c r="X281" s="28"/>
      <c r="Y281" s="28"/>
      <c r="Z281" s="28"/>
      <c r="AA281" s="28"/>
      <c r="AB281" s="28"/>
      <c r="AC281" s="28"/>
      <c r="AD281" s="28"/>
      <c r="AE281" s="28"/>
    </row>
    <row r="282" spans="1:31" x14ac:dyDescent="0.25">
      <c r="A282" s="33">
        <v>19</v>
      </c>
      <c r="C282" s="69"/>
      <c r="D282" s="30"/>
      <c r="F282" s="59"/>
      <c r="G282" s="57"/>
      <c r="H282" s="57"/>
      <c r="K282" s="71"/>
      <c r="N282" s="71"/>
      <c r="X282" s="28"/>
      <c r="Y282" s="28"/>
      <c r="Z282" s="28"/>
      <c r="AA282" s="28"/>
      <c r="AB282" s="28"/>
      <c r="AC282" s="28"/>
      <c r="AD282" s="28"/>
      <c r="AE282" s="28"/>
    </row>
    <row r="283" spans="1:31" x14ac:dyDescent="0.25">
      <c r="A283" s="33">
        <v>20</v>
      </c>
      <c r="C283" s="69"/>
      <c r="D283" s="30"/>
      <c r="F283" s="59"/>
      <c r="G283" s="57"/>
      <c r="H283" s="57"/>
      <c r="K283" s="71"/>
      <c r="N283" s="71"/>
      <c r="X283" s="28"/>
      <c r="Y283" s="28"/>
      <c r="Z283" s="28"/>
      <c r="AA283" s="28"/>
      <c r="AB283" s="28"/>
      <c r="AC283" s="28"/>
      <c r="AD283" s="28"/>
      <c r="AE283" s="28"/>
    </row>
    <row r="284" spans="1:31" x14ac:dyDescent="0.25">
      <c r="A284" s="33">
        <v>21</v>
      </c>
      <c r="C284" s="69"/>
      <c r="D284" s="30"/>
      <c r="F284" s="59"/>
      <c r="G284" s="57"/>
      <c r="H284" s="57"/>
      <c r="K284" s="71"/>
      <c r="N284" s="71"/>
      <c r="X284" s="28"/>
      <c r="Y284" s="28"/>
      <c r="Z284" s="28"/>
      <c r="AA284" s="28"/>
      <c r="AB284" s="28"/>
      <c r="AC284" s="28"/>
      <c r="AD284" s="28"/>
      <c r="AE284" s="28"/>
    </row>
    <row r="285" spans="1:31" x14ac:dyDescent="0.25">
      <c r="A285" s="33">
        <v>22</v>
      </c>
      <c r="C285" s="69"/>
      <c r="D285" s="30"/>
      <c r="F285" s="59"/>
      <c r="G285" s="57"/>
      <c r="H285" s="57"/>
      <c r="K285" s="71"/>
      <c r="N285" s="71"/>
      <c r="X285" s="28"/>
      <c r="Y285" s="28"/>
      <c r="Z285" s="28"/>
      <c r="AA285" s="28"/>
      <c r="AB285" s="28"/>
      <c r="AC285" s="28"/>
      <c r="AD285" s="28"/>
      <c r="AE285" s="28"/>
    </row>
    <row r="286" spans="1:31" x14ac:dyDescent="0.25">
      <c r="A286" s="33">
        <v>23</v>
      </c>
      <c r="C286" s="69"/>
      <c r="D286" s="30"/>
      <c r="F286" s="59"/>
      <c r="G286" s="57"/>
      <c r="H286" s="57"/>
      <c r="K286" s="71"/>
      <c r="N286" s="71"/>
      <c r="X286" s="28"/>
      <c r="Y286" s="28"/>
      <c r="Z286" s="28"/>
      <c r="AA286" s="28"/>
      <c r="AB286" s="28"/>
      <c r="AC286" s="28"/>
      <c r="AD286" s="28"/>
      <c r="AE286" s="28"/>
    </row>
    <row r="287" spans="1:31" x14ac:dyDescent="0.25">
      <c r="A287" s="33">
        <v>24</v>
      </c>
      <c r="C287" s="69"/>
      <c r="D287" s="30"/>
      <c r="F287" s="59"/>
      <c r="G287" s="57"/>
      <c r="H287" s="57"/>
      <c r="K287" s="71"/>
      <c r="N287" s="71"/>
      <c r="X287" s="28"/>
      <c r="Y287" s="28"/>
      <c r="Z287" s="28"/>
      <c r="AA287" s="28"/>
      <c r="AB287" s="28"/>
      <c r="AC287" s="28"/>
      <c r="AD287" s="28"/>
      <c r="AE287" s="28"/>
    </row>
    <row r="288" spans="1:31" x14ac:dyDescent="0.25">
      <c r="A288" s="33">
        <v>25</v>
      </c>
      <c r="C288" s="69"/>
      <c r="D288" s="30"/>
      <c r="F288" s="59"/>
      <c r="G288" s="57"/>
      <c r="H288" s="57"/>
      <c r="K288" s="71"/>
      <c r="N288" s="71"/>
      <c r="X288" s="28"/>
      <c r="Y288" s="28"/>
      <c r="Z288" s="28"/>
      <c r="AA288" s="28"/>
      <c r="AB288" s="28"/>
      <c r="AC288" s="28"/>
      <c r="AD288" s="28"/>
      <c r="AE288" s="28"/>
    </row>
    <row r="289" spans="1:31" x14ac:dyDescent="0.25">
      <c r="A289" s="33">
        <v>26</v>
      </c>
      <c r="C289" s="69"/>
      <c r="D289" s="30"/>
      <c r="F289" s="59"/>
      <c r="G289" s="57"/>
      <c r="H289" s="57"/>
      <c r="K289" s="71"/>
      <c r="N289" s="71"/>
      <c r="X289" s="28"/>
      <c r="Y289" s="28"/>
      <c r="Z289" s="28"/>
      <c r="AA289" s="28"/>
      <c r="AB289" s="28"/>
      <c r="AC289" s="28"/>
      <c r="AD289" s="28"/>
      <c r="AE289" s="28"/>
    </row>
    <row r="290" spans="1:31" x14ac:dyDescent="0.25">
      <c r="A290" s="33">
        <v>27</v>
      </c>
      <c r="C290" s="69"/>
      <c r="D290" s="30"/>
      <c r="F290" s="59"/>
      <c r="G290" s="57"/>
      <c r="H290" s="57"/>
      <c r="K290" s="71"/>
      <c r="N290" s="71"/>
      <c r="X290" s="28"/>
      <c r="Y290" s="28"/>
      <c r="Z290" s="28"/>
      <c r="AA290" s="28"/>
      <c r="AB290" s="28"/>
      <c r="AC290" s="28"/>
      <c r="AD290" s="28"/>
      <c r="AE290" s="28"/>
    </row>
    <row r="291" spans="1:31" x14ac:dyDescent="0.25">
      <c r="A291" s="33">
        <v>28</v>
      </c>
      <c r="C291" s="69"/>
      <c r="D291" s="30"/>
      <c r="F291" s="59"/>
      <c r="G291" s="57"/>
      <c r="H291" s="57"/>
      <c r="K291" s="71"/>
      <c r="N291" s="71"/>
      <c r="X291" s="28"/>
      <c r="Y291" s="28"/>
      <c r="Z291" s="28"/>
      <c r="AA291" s="28"/>
      <c r="AB291" s="28"/>
      <c r="AC291" s="28"/>
      <c r="AD291" s="28"/>
      <c r="AE291" s="28"/>
    </row>
    <row r="292" spans="1:31" x14ac:dyDescent="0.25">
      <c r="A292" s="33">
        <v>29</v>
      </c>
      <c r="C292" s="69"/>
      <c r="D292" s="30"/>
      <c r="F292" s="59"/>
      <c r="G292" s="57"/>
      <c r="H292" s="57"/>
      <c r="K292" s="71"/>
      <c r="N292" s="71"/>
    </row>
    <row r="293" spans="1:31" x14ac:dyDescent="0.25">
      <c r="A293" s="33">
        <v>30</v>
      </c>
      <c r="C293" s="69"/>
      <c r="D293" s="30"/>
      <c r="F293" s="59"/>
      <c r="G293" s="57"/>
      <c r="H293" s="57"/>
      <c r="K293" s="71"/>
      <c r="N293" s="71"/>
    </row>
    <row r="294" spans="1:31" x14ac:dyDescent="0.25">
      <c r="A294" s="33">
        <v>31</v>
      </c>
      <c r="C294" s="69"/>
      <c r="D294" s="30"/>
      <c r="F294" s="59"/>
      <c r="G294" s="57"/>
      <c r="H294" s="57"/>
      <c r="K294" s="71"/>
      <c r="N294" s="71"/>
      <c r="X294" s="28"/>
      <c r="Y294" s="28"/>
      <c r="Z294" s="28"/>
      <c r="AA294" s="28"/>
      <c r="AB294" s="28"/>
      <c r="AC294" s="28"/>
      <c r="AD294" s="28"/>
      <c r="AE294" s="28"/>
    </row>
    <row r="295" spans="1:31" x14ac:dyDescent="0.25">
      <c r="A295" s="33">
        <v>32</v>
      </c>
      <c r="C295" s="69"/>
      <c r="D295" s="30"/>
      <c r="F295" s="59"/>
      <c r="G295" s="57"/>
      <c r="H295" s="57"/>
      <c r="K295" s="71"/>
      <c r="X295" s="28"/>
      <c r="Y295" s="28"/>
      <c r="Z295" s="28"/>
      <c r="AA295" s="28"/>
      <c r="AB295" s="28"/>
      <c r="AD295" s="28"/>
      <c r="AE295" s="28"/>
    </row>
    <row r="296" spans="1:31" x14ac:dyDescent="0.25">
      <c r="A296" s="33">
        <v>33</v>
      </c>
      <c r="C296" s="69"/>
      <c r="D296" s="30"/>
      <c r="F296" s="59"/>
      <c r="G296" s="57"/>
      <c r="H296" s="57"/>
    </row>
    <row r="297" spans="1:31" x14ac:dyDescent="0.25">
      <c r="A297" s="33">
        <v>34</v>
      </c>
      <c r="C297" s="69"/>
      <c r="D297" s="30"/>
      <c r="F297" s="59"/>
      <c r="G297" s="57"/>
      <c r="H297" s="57"/>
      <c r="M297" s="71"/>
    </row>
    <row r="298" spans="1:31" x14ac:dyDescent="0.25">
      <c r="A298" s="33">
        <v>35</v>
      </c>
      <c r="C298" s="69"/>
      <c r="D298" s="30"/>
      <c r="F298" s="59"/>
      <c r="G298" s="57"/>
      <c r="H298" s="57"/>
      <c r="M298" s="71"/>
    </row>
    <row r="299" spans="1:31" x14ac:dyDescent="0.25">
      <c r="A299" s="33">
        <v>36</v>
      </c>
      <c r="C299" s="69"/>
      <c r="D299" s="30"/>
      <c r="F299" s="59"/>
      <c r="G299" s="57"/>
      <c r="H299" s="57"/>
    </row>
    <row r="300" spans="1:31" x14ac:dyDescent="0.25">
      <c r="A300" s="33">
        <v>37</v>
      </c>
      <c r="C300" s="69"/>
      <c r="D300" s="30"/>
      <c r="F300" s="59"/>
      <c r="G300" s="57"/>
      <c r="H300" s="57"/>
    </row>
    <row r="301" spans="1:31" x14ac:dyDescent="0.25">
      <c r="A301" s="33">
        <v>38</v>
      </c>
      <c r="C301" s="69"/>
      <c r="D301" s="30"/>
      <c r="F301" s="59"/>
      <c r="G301" s="57"/>
      <c r="H301" s="57"/>
    </row>
    <row r="302" spans="1:31" x14ac:dyDescent="0.25">
      <c r="A302" s="33">
        <v>39</v>
      </c>
      <c r="C302" s="69"/>
      <c r="D302" s="30"/>
      <c r="F302" s="59"/>
      <c r="G302" s="57"/>
      <c r="H302" s="57"/>
    </row>
    <row r="303" spans="1:31" x14ac:dyDescent="0.25">
      <c r="A303" s="33">
        <v>40</v>
      </c>
      <c r="C303" s="69"/>
      <c r="D303" s="30"/>
      <c r="F303" s="59"/>
      <c r="G303" s="57"/>
      <c r="H303" s="57"/>
    </row>
    <row r="304" spans="1:31" x14ac:dyDescent="0.25">
      <c r="A304" s="33">
        <v>41</v>
      </c>
      <c r="C304" s="69"/>
      <c r="D304" s="30"/>
      <c r="F304" s="59"/>
      <c r="G304" s="57"/>
      <c r="H304" s="57"/>
    </row>
    <row r="305" spans="1:8" x14ac:dyDescent="0.25">
      <c r="A305" s="33">
        <v>42</v>
      </c>
      <c r="C305" s="69"/>
      <c r="D305" s="30"/>
      <c r="F305" s="59"/>
      <c r="G305" s="57"/>
      <c r="H305" s="57"/>
    </row>
    <row r="306" spans="1:8" x14ac:dyDescent="0.25">
      <c r="A306" s="33">
        <v>43</v>
      </c>
      <c r="C306" s="69"/>
      <c r="D306" s="30"/>
      <c r="F306" s="59"/>
      <c r="G306" s="57"/>
      <c r="H306" s="57"/>
    </row>
    <row r="307" spans="1:8" x14ac:dyDescent="0.25">
      <c r="A307" s="33">
        <v>44</v>
      </c>
      <c r="C307" s="69"/>
      <c r="D307" s="70"/>
      <c r="G307" s="57"/>
      <c r="H307" s="57"/>
    </row>
    <row r="308" spans="1:8" x14ac:dyDescent="0.25">
      <c r="A308" s="33">
        <v>45</v>
      </c>
      <c r="C308" s="69"/>
      <c r="D308" s="70"/>
      <c r="G308" s="57"/>
      <c r="H308" s="57"/>
    </row>
    <row r="309" spans="1:8" x14ac:dyDescent="0.25">
      <c r="A309" s="33">
        <v>46</v>
      </c>
      <c r="C309" s="69"/>
      <c r="D309" s="70"/>
      <c r="G309" s="57"/>
      <c r="H309" s="57"/>
    </row>
    <row r="310" spans="1:8" x14ac:dyDescent="0.25">
      <c r="A310" s="33">
        <v>47</v>
      </c>
      <c r="C310" s="69"/>
      <c r="D310" s="70"/>
      <c r="G310" s="57"/>
      <c r="H310" s="57"/>
    </row>
    <row r="311" spans="1:8" x14ac:dyDescent="0.25">
      <c r="A311" s="33">
        <v>48</v>
      </c>
      <c r="C311" s="69"/>
      <c r="D311" s="70"/>
      <c r="G311" s="57"/>
      <c r="H311" s="57"/>
    </row>
    <row r="312" spans="1:8" x14ac:dyDescent="0.25">
      <c r="A312" s="33">
        <v>49</v>
      </c>
      <c r="C312" s="69"/>
      <c r="D312" s="70"/>
      <c r="G312" s="57"/>
      <c r="H312" s="57"/>
    </row>
    <row r="313" spans="1:8" x14ac:dyDescent="0.25">
      <c r="A313" s="33">
        <v>50</v>
      </c>
      <c r="C313" s="69"/>
      <c r="D313" s="70"/>
      <c r="G313" s="57"/>
      <c r="H313" s="57"/>
    </row>
    <row r="314" spans="1:8" x14ac:dyDescent="0.25">
      <c r="A314" s="33">
        <v>51</v>
      </c>
      <c r="C314" s="69"/>
      <c r="D314" s="70"/>
      <c r="G314" s="57"/>
      <c r="H314" s="57"/>
    </row>
    <row r="315" spans="1:8" x14ac:dyDescent="0.25">
      <c r="A315" s="33">
        <v>52</v>
      </c>
      <c r="C315" s="69"/>
      <c r="D315" s="70"/>
      <c r="G315" s="57"/>
      <c r="H315" s="57"/>
    </row>
    <row r="316" spans="1:8" x14ac:dyDescent="0.25">
      <c r="A316" s="33">
        <v>53</v>
      </c>
      <c r="C316" s="69"/>
      <c r="D316" s="70"/>
      <c r="G316" s="57"/>
      <c r="H316" s="57"/>
    </row>
    <row r="317" spans="1:8" x14ac:dyDescent="0.25">
      <c r="A317" s="33">
        <v>54</v>
      </c>
      <c r="C317" s="69"/>
      <c r="D317" s="70"/>
      <c r="G317" s="57"/>
      <c r="H317" s="57"/>
    </row>
    <row r="318" spans="1:8" x14ac:dyDescent="0.25">
      <c r="A318" s="33">
        <v>55</v>
      </c>
      <c r="C318" s="69"/>
      <c r="D318" s="70"/>
      <c r="G318" s="57"/>
      <c r="H318" s="57"/>
    </row>
    <row r="319" spans="1:8" x14ac:dyDescent="0.25">
      <c r="A319" s="33">
        <v>56</v>
      </c>
      <c r="C319" s="69"/>
      <c r="D319" s="70"/>
      <c r="G319" s="57"/>
      <c r="H319" s="57"/>
    </row>
    <row r="320" spans="1:8" x14ac:dyDescent="0.25">
      <c r="A320" s="33">
        <v>57</v>
      </c>
      <c r="C320" s="69"/>
      <c r="D320" s="70"/>
      <c r="G320" s="57"/>
      <c r="H320" s="57"/>
    </row>
    <row r="321" spans="1:8" x14ac:dyDescent="0.25">
      <c r="A321" s="33">
        <v>58</v>
      </c>
      <c r="C321" s="69"/>
      <c r="D321" s="70"/>
      <c r="G321" s="57"/>
      <c r="H321" s="57"/>
    </row>
    <row r="322" spans="1:8" x14ac:dyDescent="0.25">
      <c r="A322" s="33">
        <v>59</v>
      </c>
      <c r="C322" s="69"/>
      <c r="D322" s="70"/>
      <c r="G322" s="57"/>
      <c r="H322" s="57"/>
    </row>
    <row r="323" spans="1:8" x14ac:dyDescent="0.25">
      <c r="A323" s="33">
        <v>60</v>
      </c>
      <c r="C323" s="69"/>
      <c r="D323" s="70"/>
      <c r="G323" s="57"/>
      <c r="H323" s="57"/>
    </row>
    <row r="324" spans="1:8" x14ac:dyDescent="0.25">
      <c r="A324" s="33">
        <v>61</v>
      </c>
      <c r="C324" s="69"/>
      <c r="D324" s="70"/>
      <c r="G324" s="57"/>
      <c r="H324" s="57"/>
    </row>
    <row r="325" spans="1:8" x14ac:dyDescent="0.25">
      <c r="A325" s="33">
        <v>62</v>
      </c>
      <c r="C325" s="69"/>
      <c r="D325" s="70"/>
      <c r="G325" s="57"/>
      <c r="H325" s="57"/>
    </row>
    <row r="326" spans="1:8" x14ac:dyDescent="0.25">
      <c r="A326" s="33">
        <v>63</v>
      </c>
      <c r="C326" s="69"/>
      <c r="D326" s="70"/>
      <c r="G326" s="57"/>
      <c r="H326" s="57"/>
    </row>
    <row r="327" spans="1:8" x14ac:dyDescent="0.25">
      <c r="A327" s="33">
        <v>64</v>
      </c>
      <c r="C327" s="69"/>
      <c r="D327" s="70"/>
      <c r="G327" s="57"/>
      <c r="H327" s="57"/>
    </row>
    <row r="328" spans="1:8" x14ac:dyDescent="0.25">
      <c r="A328" s="33">
        <v>65</v>
      </c>
      <c r="C328" s="69"/>
      <c r="D328" s="70"/>
      <c r="G328" s="57"/>
      <c r="H328" s="57"/>
    </row>
    <row r="329" spans="1:8" x14ac:dyDescent="0.25">
      <c r="A329" s="33">
        <v>66</v>
      </c>
      <c r="C329" s="69"/>
      <c r="D329" s="70"/>
      <c r="G329" s="57"/>
      <c r="H329" s="57"/>
    </row>
    <row r="330" spans="1:8" x14ac:dyDescent="0.25">
      <c r="A330" s="33">
        <v>67</v>
      </c>
      <c r="C330" s="69"/>
      <c r="D330" s="70"/>
      <c r="G330" s="57"/>
      <c r="H330" s="57"/>
    </row>
    <row r="331" spans="1:8" x14ac:dyDescent="0.25">
      <c r="A331" s="33">
        <v>68</v>
      </c>
      <c r="C331" s="69"/>
      <c r="D331" s="70"/>
      <c r="G331" s="57"/>
      <c r="H331" s="57"/>
    </row>
    <row r="332" spans="1:8" x14ac:dyDescent="0.25">
      <c r="A332" s="33">
        <v>69</v>
      </c>
      <c r="C332" s="69"/>
      <c r="D332" s="70"/>
      <c r="G332" s="57"/>
      <c r="H332" s="57"/>
    </row>
    <row r="333" spans="1:8" x14ac:dyDescent="0.25">
      <c r="A333" s="33">
        <v>70</v>
      </c>
      <c r="C333" s="69"/>
      <c r="D333" s="70"/>
      <c r="G333" s="57"/>
      <c r="H333" s="57"/>
    </row>
    <row r="334" spans="1:8" x14ac:dyDescent="0.25">
      <c r="A334" s="33">
        <v>71</v>
      </c>
      <c r="C334" s="69"/>
      <c r="D334" s="70"/>
      <c r="G334" s="57"/>
      <c r="H334" s="57"/>
    </row>
    <row r="335" spans="1:8" x14ac:dyDescent="0.25">
      <c r="A335" s="33">
        <v>72</v>
      </c>
      <c r="C335" s="69"/>
      <c r="D335" s="70"/>
      <c r="G335" s="57"/>
      <c r="H335" s="57"/>
    </row>
    <row r="336" spans="1:8" x14ac:dyDescent="0.25">
      <c r="A336" s="33">
        <v>73</v>
      </c>
      <c r="C336" s="69"/>
      <c r="D336" s="70"/>
      <c r="G336" s="57"/>
      <c r="H336" s="57"/>
    </row>
    <row r="337" spans="1:8" x14ac:dyDescent="0.25">
      <c r="A337" s="33">
        <v>74</v>
      </c>
      <c r="C337" s="69"/>
      <c r="D337" s="70"/>
      <c r="G337" s="57"/>
      <c r="H337" s="57"/>
    </row>
    <row r="338" spans="1:8" x14ac:dyDescent="0.25">
      <c r="A338" s="33">
        <v>75</v>
      </c>
      <c r="C338" s="69"/>
      <c r="D338" s="70"/>
      <c r="G338" s="57"/>
      <c r="H338" s="57"/>
    </row>
    <row r="339" spans="1:8" x14ac:dyDescent="0.25">
      <c r="A339" s="33">
        <v>76</v>
      </c>
      <c r="C339" s="69"/>
      <c r="D339" s="70"/>
      <c r="G339" s="57"/>
      <c r="H339" s="57"/>
    </row>
    <row r="340" spans="1:8" x14ac:dyDescent="0.25">
      <c r="A340" s="33">
        <v>77</v>
      </c>
      <c r="C340" s="69"/>
      <c r="D340" s="70"/>
      <c r="G340" s="57"/>
      <c r="H340" s="57"/>
    </row>
    <row r="341" spans="1:8" x14ac:dyDescent="0.25">
      <c r="A341" s="33">
        <v>78</v>
      </c>
      <c r="C341" s="69"/>
      <c r="D341" s="70"/>
      <c r="G341" s="57"/>
      <c r="H341" s="57"/>
    </row>
    <row r="342" spans="1:8" x14ac:dyDescent="0.25">
      <c r="A342" s="33">
        <v>79</v>
      </c>
      <c r="C342" s="69"/>
      <c r="D342" s="70"/>
      <c r="G342" s="57"/>
      <c r="H342" s="57"/>
    </row>
    <row r="343" spans="1:8" x14ac:dyDescent="0.25">
      <c r="A343" s="33">
        <v>80</v>
      </c>
      <c r="C343" s="69"/>
      <c r="D343" s="70"/>
      <c r="G343" s="57"/>
      <c r="H343" s="57"/>
    </row>
    <row r="344" spans="1:8" x14ac:dyDescent="0.25">
      <c r="A344" s="33">
        <v>81</v>
      </c>
      <c r="C344" s="69"/>
      <c r="D344" s="70"/>
      <c r="G344" s="57"/>
      <c r="H344" s="57"/>
    </row>
    <row r="345" spans="1:8" x14ac:dyDescent="0.25">
      <c r="A345" s="33">
        <v>82</v>
      </c>
      <c r="C345" s="69"/>
      <c r="D345" s="70"/>
      <c r="G345" s="57"/>
      <c r="H345" s="57"/>
    </row>
    <row r="346" spans="1:8" x14ac:dyDescent="0.25">
      <c r="A346" s="33">
        <v>83</v>
      </c>
      <c r="C346" s="69"/>
      <c r="D346" s="70"/>
      <c r="G346" s="57"/>
      <c r="H346" s="57"/>
    </row>
    <row r="347" spans="1:8" x14ac:dyDescent="0.25">
      <c r="A347" s="33">
        <v>84</v>
      </c>
      <c r="C347" s="69"/>
      <c r="D347" s="70"/>
      <c r="G347" s="57"/>
      <c r="H347" s="57"/>
    </row>
    <row r="348" spans="1:8" x14ac:dyDescent="0.25">
      <c r="A348" s="33">
        <v>85</v>
      </c>
      <c r="C348" s="69"/>
      <c r="D348" s="70"/>
      <c r="G348" s="57"/>
      <c r="H348" s="57"/>
    </row>
    <row r="349" spans="1:8" x14ac:dyDescent="0.25">
      <c r="A349" s="33">
        <v>86</v>
      </c>
      <c r="C349" s="69"/>
      <c r="D349" s="70"/>
      <c r="G349" s="57"/>
      <c r="H349" s="57"/>
    </row>
    <row r="350" spans="1:8" x14ac:dyDescent="0.25">
      <c r="A350" s="33">
        <v>87</v>
      </c>
      <c r="C350" s="69"/>
      <c r="D350" s="70"/>
      <c r="G350" s="57"/>
      <c r="H350" s="57"/>
    </row>
    <row r="351" spans="1:8" x14ac:dyDescent="0.25">
      <c r="A351" s="33">
        <v>88</v>
      </c>
      <c r="C351" s="69"/>
      <c r="D351" s="70"/>
      <c r="G351" s="57"/>
      <c r="H351" s="57"/>
    </row>
    <row r="352" spans="1:8" x14ac:dyDescent="0.25">
      <c r="A352" s="33">
        <v>89</v>
      </c>
      <c r="C352" s="69"/>
      <c r="D352" s="70"/>
      <c r="G352" s="57"/>
      <c r="H352" s="57"/>
    </row>
    <row r="353" spans="1:8" x14ac:dyDescent="0.25">
      <c r="A353" s="33">
        <v>90</v>
      </c>
      <c r="C353" s="69"/>
      <c r="D353" s="70"/>
      <c r="G353" s="57"/>
      <c r="H353" s="57"/>
    </row>
    <row r="354" spans="1:8" x14ac:dyDescent="0.25">
      <c r="A354" s="33">
        <v>91</v>
      </c>
      <c r="C354" s="69"/>
      <c r="D354" s="70"/>
      <c r="G354" s="57"/>
      <c r="H354" s="57"/>
    </row>
    <row r="355" spans="1:8" x14ac:dyDescent="0.25">
      <c r="A355" s="33">
        <v>92</v>
      </c>
      <c r="C355" s="69"/>
      <c r="D355" s="70"/>
      <c r="G355" s="57"/>
      <c r="H355" s="57"/>
    </row>
    <row r="356" spans="1:8" x14ac:dyDescent="0.25">
      <c r="A356" s="33">
        <v>93</v>
      </c>
      <c r="C356" s="69"/>
      <c r="D356" s="70"/>
      <c r="G356" s="57"/>
      <c r="H356" s="57"/>
    </row>
    <row r="357" spans="1:8" x14ac:dyDescent="0.25">
      <c r="A357" s="33">
        <v>94</v>
      </c>
      <c r="C357" s="69"/>
      <c r="D357" s="70"/>
      <c r="G357" s="57"/>
      <c r="H357" s="57"/>
    </row>
    <row r="358" spans="1:8" x14ac:dyDescent="0.25">
      <c r="A358" s="33">
        <v>95</v>
      </c>
      <c r="C358" s="69"/>
      <c r="D358" s="70"/>
      <c r="G358" s="57"/>
      <c r="H358" s="57"/>
    </row>
    <row r="359" spans="1:8" x14ac:dyDescent="0.25">
      <c r="A359" s="33">
        <v>96</v>
      </c>
      <c r="C359" s="69"/>
      <c r="D359" s="70"/>
      <c r="G359" s="57"/>
      <c r="H359" s="57"/>
    </row>
    <row r="360" spans="1:8" x14ac:dyDescent="0.25">
      <c r="A360" s="33">
        <v>97</v>
      </c>
      <c r="C360" s="69"/>
      <c r="D360" s="70"/>
      <c r="G360" s="57"/>
      <c r="H360" s="57"/>
    </row>
    <row r="361" spans="1:8" x14ac:dyDescent="0.25">
      <c r="A361" s="33">
        <v>98</v>
      </c>
      <c r="C361" s="69"/>
      <c r="D361" s="70"/>
      <c r="G361" s="57"/>
      <c r="H361" s="57"/>
    </row>
    <row r="362" spans="1:8" x14ac:dyDescent="0.25">
      <c r="A362" s="33">
        <v>99</v>
      </c>
      <c r="C362" s="69"/>
      <c r="D362" s="70"/>
      <c r="G362" s="57"/>
      <c r="H362" s="57"/>
    </row>
    <row r="363" spans="1:8" x14ac:dyDescent="0.25">
      <c r="A363" s="33">
        <v>100</v>
      </c>
      <c r="C363" s="69"/>
      <c r="D363" s="70"/>
      <c r="G363" s="57"/>
      <c r="H363" s="57"/>
    </row>
    <row r="364" spans="1:8" x14ac:dyDescent="0.25">
      <c r="A364" s="33">
        <v>101</v>
      </c>
      <c r="C364" s="69"/>
      <c r="D364" s="70"/>
      <c r="G364" s="57"/>
      <c r="H364" s="57"/>
    </row>
    <row r="365" spans="1:8" x14ac:dyDescent="0.25">
      <c r="A365" s="33">
        <v>102</v>
      </c>
      <c r="C365" s="69"/>
      <c r="D365" s="70"/>
      <c r="G365" s="57"/>
      <c r="H365" s="57"/>
    </row>
    <row r="366" spans="1:8" x14ac:dyDescent="0.25">
      <c r="A366" s="33">
        <v>103</v>
      </c>
      <c r="C366" s="69"/>
      <c r="D366" s="70"/>
      <c r="G366" s="57"/>
      <c r="H366" s="57"/>
    </row>
    <row r="367" spans="1:8" x14ac:dyDescent="0.25">
      <c r="A367" s="33">
        <v>104</v>
      </c>
      <c r="C367" s="69"/>
      <c r="D367" s="70"/>
      <c r="G367" s="57"/>
      <c r="H367" s="57"/>
    </row>
    <row r="368" spans="1:8" x14ac:dyDescent="0.25">
      <c r="A368" s="33">
        <v>105</v>
      </c>
      <c r="C368" s="69"/>
      <c r="D368" s="70"/>
      <c r="G368" s="57"/>
      <c r="H368" s="57"/>
    </row>
    <row r="369" spans="1:8" x14ac:dyDescent="0.25">
      <c r="A369" s="33">
        <v>106</v>
      </c>
      <c r="C369" s="69"/>
      <c r="D369" s="70"/>
      <c r="G369" s="57"/>
      <c r="H369" s="57"/>
    </row>
    <row r="370" spans="1:8" x14ac:dyDescent="0.25">
      <c r="A370" s="33">
        <v>107</v>
      </c>
      <c r="C370" s="69"/>
      <c r="D370" s="70"/>
      <c r="G370" s="57"/>
      <c r="H370" s="57"/>
    </row>
    <row r="371" spans="1:8" x14ac:dyDescent="0.25">
      <c r="A371" s="33">
        <v>108</v>
      </c>
      <c r="C371" s="69"/>
      <c r="D371" s="70"/>
      <c r="G371" s="57"/>
      <c r="H371" s="57"/>
    </row>
    <row r="372" spans="1:8" x14ac:dyDescent="0.25">
      <c r="A372" s="33">
        <v>109</v>
      </c>
      <c r="C372" s="69"/>
      <c r="D372" s="70"/>
      <c r="G372" s="57"/>
      <c r="H372" s="57"/>
    </row>
    <row r="373" spans="1:8" x14ac:dyDescent="0.25">
      <c r="A373" s="33">
        <v>110</v>
      </c>
      <c r="C373" s="69"/>
      <c r="D373" s="70"/>
      <c r="G373" s="57"/>
      <c r="H373" s="57"/>
    </row>
    <row r="374" spans="1:8" x14ac:dyDescent="0.25">
      <c r="A374" s="33">
        <v>111</v>
      </c>
      <c r="C374" s="69"/>
      <c r="D374" s="70"/>
      <c r="G374" s="57"/>
      <c r="H374" s="57"/>
    </row>
    <row r="375" spans="1:8" x14ac:dyDescent="0.25">
      <c r="A375" s="33">
        <v>112</v>
      </c>
      <c r="C375" s="69"/>
      <c r="D375" s="70"/>
      <c r="G375" s="57"/>
      <c r="H375" s="57"/>
    </row>
    <row r="376" spans="1:8" x14ac:dyDescent="0.25">
      <c r="A376" s="33">
        <v>113</v>
      </c>
      <c r="C376" s="69"/>
      <c r="D376" s="70"/>
      <c r="G376" s="57"/>
      <c r="H376" s="57"/>
    </row>
    <row r="377" spans="1:8" x14ac:dyDescent="0.25">
      <c r="A377" s="33">
        <v>114</v>
      </c>
      <c r="C377" s="69"/>
      <c r="D377" s="70"/>
      <c r="G377" s="57"/>
      <c r="H377" s="57"/>
    </row>
    <row r="378" spans="1:8" x14ac:dyDescent="0.25">
      <c r="A378" s="33">
        <v>115</v>
      </c>
      <c r="C378" s="69"/>
      <c r="D378" s="70"/>
      <c r="G378" s="57"/>
      <c r="H378" s="57"/>
    </row>
    <row r="379" spans="1:8" x14ac:dyDescent="0.25">
      <c r="A379" s="33">
        <v>116</v>
      </c>
      <c r="C379" s="69"/>
      <c r="D379" s="70"/>
      <c r="G379" s="57"/>
      <c r="H379" s="57"/>
    </row>
    <row r="380" spans="1:8" x14ac:dyDescent="0.25">
      <c r="A380" s="33">
        <v>117</v>
      </c>
      <c r="C380" s="69"/>
      <c r="D380" s="70"/>
      <c r="G380" s="57"/>
      <c r="H380" s="57"/>
    </row>
    <row r="381" spans="1:8" x14ac:dyDescent="0.25">
      <c r="A381" s="33">
        <v>118</v>
      </c>
      <c r="C381" s="69"/>
      <c r="D381" s="70"/>
      <c r="G381" s="57"/>
      <c r="H381" s="57"/>
    </row>
    <row r="382" spans="1:8" x14ac:dyDescent="0.25">
      <c r="A382" s="33">
        <v>119</v>
      </c>
      <c r="C382" s="69"/>
      <c r="D382" s="70"/>
      <c r="G382" s="57"/>
      <c r="H382" s="57"/>
    </row>
    <row r="383" spans="1:8" x14ac:dyDescent="0.25">
      <c r="A383" s="33">
        <v>120</v>
      </c>
      <c r="C383" s="69"/>
      <c r="D383" s="70"/>
      <c r="G383" s="57"/>
      <c r="H383" s="57"/>
    </row>
    <row r="384" spans="1:8" x14ac:dyDescent="0.25">
      <c r="A384" s="33">
        <v>121</v>
      </c>
      <c r="C384" s="69"/>
      <c r="D384" s="70"/>
      <c r="G384" s="57"/>
      <c r="H384" s="57"/>
    </row>
    <row r="385" spans="1:8" x14ac:dyDescent="0.25">
      <c r="A385" s="33">
        <v>122</v>
      </c>
      <c r="C385" s="69"/>
      <c r="D385" s="70"/>
      <c r="G385" s="57"/>
      <c r="H385" s="57"/>
    </row>
    <row r="386" spans="1:8" x14ac:dyDescent="0.25">
      <c r="A386" s="33">
        <v>123</v>
      </c>
      <c r="C386" s="69"/>
      <c r="D386" s="70"/>
      <c r="G386" s="57"/>
      <c r="H386" s="57"/>
    </row>
    <row r="387" spans="1:8" x14ac:dyDescent="0.25">
      <c r="A387" s="33">
        <v>124</v>
      </c>
      <c r="C387" s="69"/>
      <c r="D387" s="70"/>
      <c r="G387" s="57"/>
      <c r="H387" s="57"/>
    </row>
    <row r="388" spans="1:8" x14ac:dyDescent="0.25">
      <c r="A388" s="33">
        <v>125</v>
      </c>
      <c r="C388" s="69"/>
      <c r="D388" s="70"/>
      <c r="G388" s="57"/>
      <c r="H388" s="57"/>
    </row>
    <row r="389" spans="1:8" x14ac:dyDescent="0.25">
      <c r="A389" s="33">
        <v>126</v>
      </c>
      <c r="C389" s="69"/>
      <c r="D389" s="70"/>
      <c r="F389" s="12"/>
      <c r="G389" s="57"/>
      <c r="H389" s="57"/>
    </row>
    <row r="390" spans="1:8" x14ac:dyDescent="0.25">
      <c r="A390" s="33">
        <v>127</v>
      </c>
      <c r="C390" s="69"/>
      <c r="D390" s="70"/>
      <c r="F390" s="12"/>
      <c r="G390" s="57"/>
      <c r="H390" s="57"/>
    </row>
    <row r="391" spans="1:8" x14ac:dyDescent="0.25">
      <c r="A391" s="33">
        <v>128</v>
      </c>
      <c r="C391" s="69"/>
      <c r="D391" s="70"/>
      <c r="F391" s="12"/>
      <c r="G391" s="57"/>
      <c r="H391" s="57"/>
    </row>
    <row r="392" spans="1:8" x14ac:dyDescent="0.25">
      <c r="A392" s="33">
        <v>129</v>
      </c>
      <c r="C392" s="69"/>
      <c r="D392" s="70"/>
      <c r="F392" s="12"/>
      <c r="G392" s="57"/>
      <c r="H392" s="57"/>
    </row>
    <row r="393" spans="1:8" x14ac:dyDescent="0.25">
      <c r="A393" s="33">
        <v>130</v>
      </c>
      <c r="C393" s="69"/>
      <c r="D393" s="70"/>
      <c r="F393" s="12"/>
      <c r="G393" s="57"/>
      <c r="H393" s="57"/>
    </row>
    <row r="394" spans="1:8" x14ac:dyDescent="0.25">
      <c r="A394" s="33">
        <v>131</v>
      </c>
      <c r="C394" s="69"/>
      <c r="D394" s="70"/>
      <c r="F394" s="12"/>
      <c r="G394" s="57"/>
      <c r="H394" s="57"/>
    </row>
    <row r="395" spans="1:8" x14ac:dyDescent="0.25">
      <c r="A395" s="33">
        <v>132</v>
      </c>
      <c r="C395" s="69"/>
      <c r="D395" s="70"/>
      <c r="F395" s="12"/>
      <c r="G395" s="57"/>
      <c r="H395" s="57"/>
    </row>
    <row r="396" spans="1:8" x14ac:dyDescent="0.25">
      <c r="A396" s="33">
        <v>133</v>
      </c>
      <c r="C396" s="69"/>
      <c r="D396" s="70"/>
      <c r="F396" s="12"/>
      <c r="G396" s="57"/>
      <c r="H396" s="57"/>
    </row>
    <row r="397" spans="1:8" x14ac:dyDescent="0.25">
      <c r="A397" s="33">
        <v>134</v>
      </c>
      <c r="C397" s="69"/>
      <c r="D397" s="70"/>
      <c r="F397" s="12"/>
      <c r="G397" s="57"/>
      <c r="H397" s="57"/>
    </row>
    <row r="398" spans="1:8" x14ac:dyDescent="0.25">
      <c r="A398" s="33">
        <v>135</v>
      </c>
      <c r="C398" s="69"/>
      <c r="D398" s="70"/>
      <c r="F398" s="12"/>
      <c r="G398" s="57"/>
      <c r="H398" s="57"/>
    </row>
    <row r="399" spans="1:8" x14ac:dyDescent="0.25">
      <c r="A399" s="33">
        <v>136</v>
      </c>
      <c r="C399" s="69"/>
      <c r="D399" s="70"/>
      <c r="F399" s="12"/>
      <c r="G399" s="57"/>
      <c r="H399" s="57"/>
    </row>
    <row r="400" spans="1:8" x14ac:dyDescent="0.25">
      <c r="A400" s="33">
        <v>137</v>
      </c>
      <c r="C400" s="69"/>
      <c r="D400" s="70"/>
      <c r="F400" s="12"/>
      <c r="G400" s="57"/>
      <c r="H400" s="57"/>
    </row>
    <row r="401" spans="1:8" x14ac:dyDescent="0.25">
      <c r="A401" s="33">
        <v>138</v>
      </c>
      <c r="C401" s="69"/>
      <c r="D401" s="70"/>
      <c r="F401" s="12"/>
      <c r="G401" s="57"/>
      <c r="H401" s="57"/>
    </row>
    <row r="402" spans="1:8" x14ac:dyDescent="0.25">
      <c r="A402" s="33">
        <v>139</v>
      </c>
      <c r="C402" s="69"/>
      <c r="D402" s="70"/>
      <c r="F402" s="12"/>
      <c r="G402" s="57"/>
      <c r="H402" s="57"/>
    </row>
    <row r="403" spans="1:8" x14ac:dyDescent="0.25">
      <c r="A403" s="33">
        <v>140</v>
      </c>
      <c r="C403" s="69"/>
      <c r="D403" s="70"/>
      <c r="F403" s="12"/>
      <c r="G403" s="57"/>
      <c r="H403" s="57"/>
    </row>
    <row r="404" spans="1:8" x14ac:dyDescent="0.25">
      <c r="A404" s="33">
        <v>141</v>
      </c>
      <c r="C404" s="69"/>
      <c r="D404" s="70"/>
      <c r="F404" s="12"/>
      <c r="G404" s="57"/>
      <c r="H404" s="57"/>
    </row>
    <row r="405" spans="1:8" x14ac:dyDescent="0.25">
      <c r="A405" s="33">
        <v>142</v>
      </c>
      <c r="C405" s="69"/>
      <c r="D405" s="70"/>
      <c r="F405" s="12"/>
      <c r="G405" s="57"/>
      <c r="H405" s="57"/>
    </row>
    <row r="406" spans="1:8" x14ac:dyDescent="0.25">
      <c r="A406" s="33">
        <v>143</v>
      </c>
      <c r="C406" s="69"/>
      <c r="D406" s="70"/>
      <c r="F406" s="12"/>
      <c r="G406" s="57"/>
      <c r="H406" s="57"/>
    </row>
    <row r="407" spans="1:8" x14ac:dyDescent="0.25">
      <c r="A407" s="33">
        <v>144</v>
      </c>
      <c r="C407" s="69"/>
      <c r="D407" s="70"/>
      <c r="F407" s="12"/>
      <c r="G407" s="57"/>
      <c r="H407" s="57"/>
    </row>
    <row r="408" spans="1:8" x14ac:dyDescent="0.25">
      <c r="A408" s="33">
        <v>145</v>
      </c>
      <c r="C408" s="69"/>
      <c r="D408" s="70"/>
      <c r="F408" s="12"/>
      <c r="G408" s="57"/>
      <c r="H408" s="57"/>
    </row>
    <row r="409" spans="1:8" x14ac:dyDescent="0.25">
      <c r="A409" s="33">
        <v>146</v>
      </c>
      <c r="C409" s="69"/>
      <c r="D409" s="70"/>
      <c r="F409" s="12"/>
      <c r="G409" s="57"/>
      <c r="H409" s="57"/>
    </row>
    <row r="410" spans="1:8" x14ac:dyDescent="0.25">
      <c r="A410" s="33">
        <v>147</v>
      </c>
      <c r="C410" s="69"/>
      <c r="D410" s="70"/>
      <c r="F410" s="12"/>
      <c r="G410" s="57"/>
      <c r="H410" s="57"/>
    </row>
    <row r="411" spans="1:8" x14ac:dyDescent="0.25">
      <c r="A411" s="33">
        <v>148</v>
      </c>
      <c r="C411" s="69"/>
      <c r="D411" s="70"/>
      <c r="G411" s="57"/>
      <c r="H411" s="57"/>
    </row>
    <row r="412" spans="1:8" x14ac:dyDescent="0.25">
      <c r="A412" s="33">
        <v>149</v>
      </c>
      <c r="C412" s="69"/>
      <c r="D412" s="70"/>
      <c r="G412" s="57"/>
      <c r="H412" s="57"/>
    </row>
    <row r="413" spans="1:8" x14ac:dyDescent="0.25">
      <c r="A413" s="33">
        <v>150</v>
      </c>
      <c r="C413" s="69"/>
      <c r="D413" s="70"/>
      <c r="G413" s="57"/>
      <c r="H413" s="57"/>
    </row>
    <row r="414" spans="1:8" x14ac:dyDescent="0.25">
      <c r="A414" s="33">
        <v>151</v>
      </c>
      <c r="C414" s="69"/>
      <c r="D414" s="70"/>
      <c r="G414" s="57"/>
      <c r="H414" s="57"/>
    </row>
    <row r="415" spans="1:8" x14ac:dyDescent="0.25">
      <c r="A415" s="33">
        <v>152</v>
      </c>
      <c r="C415" s="69"/>
      <c r="D415" s="70"/>
      <c r="G415" s="57"/>
      <c r="H415" s="57"/>
    </row>
    <row r="416" spans="1:8" x14ac:dyDescent="0.25">
      <c r="A416" s="33">
        <v>153</v>
      </c>
      <c r="C416" s="69"/>
      <c r="D416" s="70"/>
      <c r="G416" s="57"/>
      <c r="H416" s="57"/>
    </row>
    <row r="417" spans="1:8" x14ac:dyDescent="0.25">
      <c r="A417" s="33">
        <v>154</v>
      </c>
      <c r="C417" s="69"/>
      <c r="D417" s="70"/>
      <c r="G417" s="57"/>
      <c r="H417" s="57"/>
    </row>
    <row r="418" spans="1:8" x14ac:dyDescent="0.25">
      <c r="A418" s="33">
        <v>155</v>
      </c>
      <c r="C418" s="69"/>
      <c r="D418" s="70"/>
      <c r="G418" s="57"/>
      <c r="H418" s="57"/>
    </row>
    <row r="419" spans="1:8" x14ac:dyDescent="0.25">
      <c r="A419" s="33">
        <v>156</v>
      </c>
      <c r="C419" s="69"/>
      <c r="D419" s="70"/>
      <c r="G419" s="57"/>
      <c r="H419" s="57"/>
    </row>
    <row r="420" spans="1:8" x14ac:dyDescent="0.25">
      <c r="A420" s="33">
        <v>157</v>
      </c>
      <c r="C420" s="69"/>
      <c r="D420" s="70"/>
      <c r="G420" s="57"/>
      <c r="H420" s="57"/>
    </row>
    <row r="421" spans="1:8" x14ac:dyDescent="0.25">
      <c r="A421" s="33">
        <v>158</v>
      </c>
      <c r="C421" s="69"/>
      <c r="D421" s="70"/>
      <c r="G421" s="57"/>
      <c r="H421" s="57"/>
    </row>
    <row r="422" spans="1:8" x14ac:dyDescent="0.25">
      <c r="A422" s="33">
        <v>159</v>
      </c>
      <c r="C422" s="69"/>
      <c r="D422" s="70"/>
      <c r="G422" s="57"/>
      <c r="H422" s="57"/>
    </row>
    <row r="423" spans="1:8" x14ac:dyDescent="0.25">
      <c r="A423" s="33">
        <v>160</v>
      </c>
      <c r="C423" s="69"/>
      <c r="D423" s="70"/>
      <c r="G423" s="57"/>
      <c r="H423" s="57"/>
    </row>
    <row r="424" spans="1:8" x14ac:dyDescent="0.25">
      <c r="A424" s="33">
        <v>161</v>
      </c>
      <c r="C424" s="69"/>
      <c r="D424" s="70"/>
      <c r="G424" s="57"/>
      <c r="H424" s="57"/>
    </row>
    <row r="425" spans="1:8" x14ac:dyDescent="0.25">
      <c r="A425" s="33">
        <v>162</v>
      </c>
      <c r="C425" s="69"/>
      <c r="D425" s="70"/>
      <c r="G425" s="57"/>
      <c r="H425" s="57"/>
    </row>
    <row r="426" spans="1:8" x14ac:dyDescent="0.25">
      <c r="A426" s="33">
        <v>163</v>
      </c>
      <c r="B426" s="41"/>
      <c r="C426" s="69"/>
      <c r="D426" s="72"/>
      <c r="E426" s="41"/>
      <c r="G426" s="57"/>
      <c r="H426" s="57"/>
    </row>
    <row r="427" spans="1:8" x14ac:dyDescent="0.25">
      <c r="A427" s="33">
        <v>164</v>
      </c>
      <c r="C427" s="73"/>
      <c r="D427" s="70"/>
      <c r="G427" s="57"/>
      <c r="H427" s="57"/>
    </row>
    <row r="428" spans="1:8" x14ac:dyDescent="0.25">
      <c r="A428" s="33">
        <v>165</v>
      </c>
      <c r="C428" s="69"/>
      <c r="D428" s="70"/>
      <c r="G428" s="57"/>
      <c r="H428" s="57"/>
    </row>
    <row r="429" spans="1:8" x14ac:dyDescent="0.25">
      <c r="A429" s="33">
        <v>166</v>
      </c>
      <c r="C429" s="69"/>
      <c r="D429" s="70"/>
      <c r="G429" s="57"/>
      <c r="H429" s="57"/>
    </row>
    <row r="430" spans="1:8" x14ac:dyDescent="0.25">
      <c r="A430" s="33">
        <v>167</v>
      </c>
      <c r="C430" s="69"/>
      <c r="D430" s="70"/>
      <c r="G430" s="57"/>
      <c r="H430" s="57"/>
    </row>
    <row r="431" spans="1:8" x14ac:dyDescent="0.25">
      <c r="A431" s="33">
        <v>168</v>
      </c>
      <c r="C431" s="69"/>
      <c r="D431" s="70"/>
      <c r="G431" s="57"/>
      <c r="H431" s="57"/>
    </row>
    <row r="432" spans="1:8" x14ac:dyDescent="0.25">
      <c r="A432" s="33">
        <v>169</v>
      </c>
      <c r="C432" s="69"/>
      <c r="D432" s="70"/>
      <c r="G432" s="57"/>
      <c r="H432" s="57"/>
    </row>
    <row r="433" spans="1:8" x14ac:dyDescent="0.25">
      <c r="A433" s="33">
        <v>170</v>
      </c>
      <c r="C433" s="69"/>
      <c r="D433" s="70"/>
      <c r="G433" s="57"/>
      <c r="H433" s="57"/>
    </row>
    <row r="434" spans="1:8" x14ac:dyDescent="0.25">
      <c r="A434" s="33">
        <v>171</v>
      </c>
      <c r="C434" s="69"/>
      <c r="D434" s="70"/>
      <c r="G434" s="57"/>
      <c r="H434" s="57"/>
    </row>
    <row r="435" spans="1:8" x14ac:dyDescent="0.25">
      <c r="A435" s="33">
        <v>172</v>
      </c>
      <c r="C435" s="69"/>
      <c r="D435" s="70"/>
      <c r="G435" s="57"/>
      <c r="H435" s="57"/>
    </row>
    <row r="436" spans="1:8" x14ac:dyDescent="0.25">
      <c r="A436" s="33">
        <v>173</v>
      </c>
      <c r="C436" s="69"/>
      <c r="D436" s="70"/>
      <c r="G436" s="57"/>
      <c r="H436" s="57"/>
    </row>
    <row r="437" spans="1:8" x14ac:dyDescent="0.25">
      <c r="A437" s="33">
        <v>174</v>
      </c>
      <c r="C437" s="69"/>
      <c r="D437" s="70"/>
      <c r="G437" s="57"/>
      <c r="H437" s="57"/>
    </row>
    <row r="438" spans="1:8" x14ac:dyDescent="0.25">
      <c r="A438" s="33">
        <v>175</v>
      </c>
      <c r="C438" s="69"/>
      <c r="D438" s="70"/>
      <c r="G438" s="57"/>
      <c r="H438" s="57"/>
    </row>
    <row r="439" spans="1:8" x14ac:dyDescent="0.25">
      <c r="A439" s="33">
        <v>176</v>
      </c>
      <c r="C439" s="69"/>
      <c r="D439" s="70"/>
      <c r="G439" s="57"/>
      <c r="H439" s="57"/>
    </row>
    <row r="440" spans="1:8" x14ac:dyDescent="0.25">
      <c r="A440" s="33">
        <v>177</v>
      </c>
      <c r="C440" s="69"/>
      <c r="D440" s="70"/>
      <c r="G440" s="57"/>
      <c r="H440" s="57"/>
    </row>
    <row r="441" spans="1:8" x14ac:dyDescent="0.25">
      <c r="A441" s="33">
        <v>178</v>
      </c>
      <c r="C441" s="69"/>
      <c r="D441" s="70"/>
      <c r="G441" s="57"/>
      <c r="H441" s="57"/>
    </row>
    <row r="442" spans="1:8" x14ac:dyDescent="0.25">
      <c r="A442" s="33">
        <v>179</v>
      </c>
      <c r="C442" s="69"/>
      <c r="D442" s="70"/>
      <c r="G442" s="57"/>
      <c r="H442" s="57"/>
    </row>
    <row r="443" spans="1:8" x14ac:dyDescent="0.25">
      <c r="A443" s="33">
        <v>180</v>
      </c>
      <c r="C443" s="69"/>
      <c r="D443" s="70"/>
      <c r="G443" s="57"/>
      <c r="H443" s="57"/>
    </row>
    <row r="444" spans="1:8" x14ac:dyDescent="0.25">
      <c r="A444" s="33">
        <v>181</v>
      </c>
      <c r="C444" s="69"/>
      <c r="D444" s="70"/>
      <c r="G444" s="57"/>
      <c r="H444" s="57"/>
    </row>
    <row r="445" spans="1:8" x14ac:dyDescent="0.25">
      <c r="A445" s="33">
        <v>182</v>
      </c>
      <c r="C445" s="69"/>
      <c r="D445" s="70"/>
      <c r="G445" s="57"/>
      <c r="H445" s="57"/>
    </row>
    <row r="446" spans="1:8" x14ac:dyDescent="0.25">
      <c r="A446" s="33">
        <v>183</v>
      </c>
      <c r="C446" s="69"/>
      <c r="D446" s="70"/>
      <c r="G446" s="57"/>
      <c r="H446" s="57"/>
    </row>
    <row r="447" spans="1:8" x14ac:dyDescent="0.25">
      <c r="A447" s="33">
        <v>184</v>
      </c>
      <c r="C447" s="69"/>
      <c r="D447" s="70"/>
      <c r="G447" s="57"/>
      <c r="H447" s="57"/>
    </row>
    <row r="448" spans="1:8" x14ac:dyDescent="0.25">
      <c r="A448" s="33">
        <v>185</v>
      </c>
      <c r="C448" s="69"/>
      <c r="D448" s="70"/>
      <c r="G448" s="57"/>
      <c r="H448" s="57"/>
    </row>
    <row r="449" spans="1:8" x14ac:dyDescent="0.25">
      <c r="A449" s="33">
        <v>186</v>
      </c>
      <c r="C449" s="69"/>
      <c r="D449" s="70"/>
      <c r="G449" s="57"/>
      <c r="H449" s="57"/>
    </row>
    <row r="450" spans="1:8" x14ac:dyDescent="0.25">
      <c r="A450" s="33">
        <v>187</v>
      </c>
      <c r="C450" s="69"/>
      <c r="D450" s="70"/>
      <c r="G450" s="57"/>
      <c r="H450" s="57"/>
    </row>
    <row r="451" spans="1:8" x14ac:dyDescent="0.25">
      <c r="A451" s="33">
        <v>188</v>
      </c>
      <c r="C451" s="69"/>
      <c r="D451" s="70"/>
      <c r="G451" s="57"/>
      <c r="H451" s="57"/>
    </row>
    <row r="452" spans="1:8" x14ac:dyDescent="0.25">
      <c r="A452" s="33">
        <v>189</v>
      </c>
      <c r="C452" s="69"/>
      <c r="D452" s="70"/>
      <c r="G452" s="57"/>
      <c r="H452" s="57"/>
    </row>
    <row r="453" spans="1:8" x14ac:dyDescent="0.25">
      <c r="A453" s="33">
        <v>190</v>
      </c>
      <c r="C453" s="69"/>
      <c r="D453" s="70"/>
      <c r="G453" s="57"/>
      <c r="H453" s="57"/>
    </row>
    <row r="454" spans="1:8" x14ac:dyDescent="0.25">
      <c r="A454" s="33">
        <v>191</v>
      </c>
      <c r="C454" s="69"/>
      <c r="D454" s="70"/>
      <c r="G454" s="57"/>
      <c r="H454" s="57"/>
    </row>
    <row r="455" spans="1:8" x14ac:dyDescent="0.25">
      <c r="A455" s="33">
        <v>192</v>
      </c>
      <c r="C455" s="69"/>
      <c r="D455" s="70"/>
      <c r="G455" s="57"/>
      <c r="H455" s="57"/>
    </row>
    <row r="456" spans="1:8" x14ac:dyDescent="0.25">
      <c r="A456" s="33">
        <v>193</v>
      </c>
      <c r="C456" s="69"/>
      <c r="D456" s="70"/>
      <c r="G456" s="57"/>
      <c r="H456" s="57"/>
    </row>
    <row r="457" spans="1:8" x14ac:dyDescent="0.25">
      <c r="A457" s="33">
        <v>194</v>
      </c>
      <c r="C457" s="69"/>
      <c r="D457" s="70"/>
      <c r="G457" s="57"/>
      <c r="H457" s="57"/>
    </row>
    <row r="458" spans="1:8" x14ac:dyDescent="0.25">
      <c r="A458" s="33">
        <v>195</v>
      </c>
      <c r="C458" s="69"/>
      <c r="D458" s="70"/>
      <c r="G458" s="57"/>
      <c r="H458" s="57"/>
    </row>
    <row r="459" spans="1:8" x14ac:dyDescent="0.25">
      <c r="A459" s="33">
        <v>196</v>
      </c>
      <c r="C459" s="69"/>
      <c r="D459" s="70"/>
      <c r="G459" s="57"/>
      <c r="H459" s="57"/>
    </row>
    <row r="460" spans="1:8" x14ac:dyDescent="0.25">
      <c r="A460" s="33">
        <v>197</v>
      </c>
      <c r="C460" s="69"/>
      <c r="D460" s="70"/>
      <c r="G460" s="57"/>
      <c r="H460" s="57"/>
    </row>
    <row r="461" spans="1:8" x14ac:dyDescent="0.25">
      <c r="A461" s="33">
        <v>198</v>
      </c>
      <c r="C461" s="69"/>
      <c r="D461" s="70"/>
      <c r="G461" s="57"/>
      <c r="H461" s="57"/>
    </row>
    <row r="462" spans="1:8" x14ac:dyDescent="0.25">
      <c r="A462" s="33">
        <v>199</v>
      </c>
      <c r="C462" s="69"/>
      <c r="D462" s="70"/>
      <c r="G462" s="57"/>
      <c r="H462" s="57"/>
    </row>
    <row r="463" spans="1:8" x14ac:dyDescent="0.25">
      <c r="A463" s="33">
        <v>200</v>
      </c>
      <c r="C463" s="69"/>
      <c r="D463" s="70"/>
      <c r="G463" s="57"/>
      <c r="H463" s="57"/>
    </row>
    <row r="464" spans="1:8" x14ac:dyDescent="0.25">
      <c r="A464" s="33">
        <v>201</v>
      </c>
      <c r="C464" s="69"/>
      <c r="D464" s="70"/>
      <c r="G464" s="57"/>
      <c r="H464" s="57"/>
    </row>
    <row r="465" spans="1:8" x14ac:dyDescent="0.25">
      <c r="A465" s="33">
        <v>202</v>
      </c>
      <c r="C465" s="69"/>
      <c r="D465" s="70"/>
      <c r="G465" s="57"/>
      <c r="H465" s="57"/>
    </row>
    <row r="466" spans="1:8" x14ac:dyDescent="0.25">
      <c r="A466" s="33">
        <v>203</v>
      </c>
      <c r="C466" s="69"/>
      <c r="D466" s="70"/>
      <c r="G466" s="57"/>
      <c r="H466" s="57"/>
    </row>
    <row r="467" spans="1:8" x14ac:dyDescent="0.25">
      <c r="A467" s="33">
        <v>204</v>
      </c>
      <c r="C467" s="69"/>
      <c r="D467" s="70"/>
      <c r="G467" s="57"/>
      <c r="H467" s="57"/>
    </row>
    <row r="468" spans="1:8" x14ac:dyDescent="0.25">
      <c r="A468" s="40">
        <v>205</v>
      </c>
      <c r="B468" s="36"/>
      <c r="C468" s="74"/>
      <c r="D468" s="75"/>
      <c r="G468" s="57"/>
      <c r="H468" s="57"/>
    </row>
    <row r="469" spans="1:8" x14ac:dyDescent="0.25">
      <c r="G469" s="57"/>
      <c r="H469" s="57"/>
    </row>
    <row r="470" spans="1:8" x14ac:dyDescent="0.25">
      <c r="G470" s="57"/>
      <c r="H470" s="57"/>
    </row>
    <row r="471" spans="1:8" x14ac:dyDescent="0.25">
      <c r="G471" s="57"/>
      <c r="H471" s="57"/>
    </row>
    <row r="472" spans="1:8" x14ac:dyDescent="0.25">
      <c r="G472" s="57"/>
      <c r="H472" s="57"/>
    </row>
    <row r="473" spans="1:8" x14ac:dyDescent="0.25">
      <c r="G473" s="57"/>
      <c r="H473" s="57"/>
    </row>
    <row r="474" spans="1:8" x14ac:dyDescent="0.25">
      <c r="G474" s="57"/>
      <c r="H474" s="57"/>
    </row>
    <row r="475" spans="1:8" x14ac:dyDescent="0.25">
      <c r="G475" s="57"/>
      <c r="H475" s="57"/>
    </row>
    <row r="476" spans="1:8" x14ac:dyDescent="0.25">
      <c r="G476" s="57"/>
      <c r="H476" s="57"/>
    </row>
    <row r="477" spans="1:8" x14ac:dyDescent="0.25">
      <c r="G477" s="57"/>
      <c r="H477" s="57"/>
    </row>
    <row r="478" spans="1:8" x14ac:dyDescent="0.25">
      <c r="G478" s="57"/>
      <c r="H478" s="57"/>
    </row>
    <row r="479" spans="1:8" x14ac:dyDescent="0.25">
      <c r="G479" s="57"/>
      <c r="H479" s="57"/>
    </row>
    <row r="480" spans="1:8" x14ac:dyDescent="0.25">
      <c r="G480" s="57"/>
      <c r="H480" s="57"/>
    </row>
    <row r="481" spans="7:8" x14ac:dyDescent="0.25">
      <c r="G481" s="57"/>
      <c r="H481" s="57"/>
    </row>
    <row r="482" spans="7:8" x14ac:dyDescent="0.25">
      <c r="G482" s="57"/>
      <c r="H482" s="57"/>
    </row>
    <row r="483" spans="7:8" x14ac:dyDescent="0.25">
      <c r="G483" s="57"/>
      <c r="H483" s="57"/>
    </row>
    <row r="484" spans="7:8" x14ac:dyDescent="0.25">
      <c r="G484" s="57"/>
      <c r="H484" s="57"/>
    </row>
    <row r="485" spans="7:8" x14ac:dyDescent="0.25">
      <c r="G485" s="57"/>
      <c r="H485" s="57"/>
    </row>
    <row r="486" spans="7:8" x14ac:dyDescent="0.25">
      <c r="G486" s="57"/>
      <c r="H486" s="57"/>
    </row>
    <row r="487" spans="7:8" x14ac:dyDescent="0.25">
      <c r="G487" s="57"/>
      <c r="H487" s="57"/>
    </row>
    <row r="488" spans="7:8" x14ac:dyDescent="0.25">
      <c r="G488" s="57"/>
      <c r="H488" s="57"/>
    </row>
    <row r="489" spans="7:8" x14ac:dyDescent="0.25">
      <c r="G489" s="57"/>
      <c r="H489" s="57"/>
    </row>
    <row r="490" spans="7:8" x14ac:dyDescent="0.25">
      <c r="G490" s="57"/>
      <c r="H490" s="57"/>
    </row>
    <row r="491" spans="7:8" x14ac:dyDescent="0.25">
      <c r="G491" s="57"/>
      <c r="H491" s="57"/>
    </row>
    <row r="492" spans="7:8" x14ac:dyDescent="0.25">
      <c r="G492" s="57"/>
      <c r="H492" s="57"/>
    </row>
    <row r="493" spans="7:8" x14ac:dyDescent="0.25">
      <c r="G493" s="57"/>
      <c r="H493" s="57"/>
    </row>
    <row r="494" spans="7:8" x14ac:dyDescent="0.25">
      <c r="G494" s="57"/>
      <c r="H494" s="57"/>
    </row>
    <row r="495" spans="7:8" x14ac:dyDescent="0.25">
      <c r="G495" s="57"/>
      <c r="H495" s="57"/>
    </row>
    <row r="496" spans="7:8" x14ac:dyDescent="0.25">
      <c r="G496" s="57"/>
      <c r="H496" s="57"/>
    </row>
    <row r="497" spans="7:8" x14ac:dyDescent="0.25">
      <c r="G497" s="57"/>
      <c r="H497" s="57"/>
    </row>
    <row r="498" spans="7:8" x14ac:dyDescent="0.25">
      <c r="G498" s="57"/>
      <c r="H498" s="57"/>
    </row>
    <row r="499" spans="7:8" x14ac:dyDescent="0.25">
      <c r="G499" s="57"/>
      <c r="H499" s="57"/>
    </row>
    <row r="500" spans="7:8" x14ac:dyDescent="0.25">
      <c r="G500" s="57"/>
      <c r="H500" s="57"/>
    </row>
    <row r="501" spans="7:8" x14ac:dyDescent="0.25">
      <c r="G501" s="57"/>
      <c r="H501" s="57"/>
    </row>
    <row r="502" spans="7:8" x14ac:dyDescent="0.25">
      <c r="G502" s="57"/>
      <c r="H502" s="57"/>
    </row>
    <row r="503" spans="7:8" x14ac:dyDescent="0.25">
      <c r="G503" s="57"/>
      <c r="H503" s="57"/>
    </row>
    <row r="504" spans="7:8" x14ac:dyDescent="0.25">
      <c r="G504" s="57"/>
      <c r="H504" s="57"/>
    </row>
    <row r="505" spans="7:8" x14ac:dyDescent="0.25">
      <c r="G505" s="57"/>
    </row>
    <row r="506" spans="7:8" x14ac:dyDescent="0.25">
      <c r="G506" s="57"/>
    </row>
    <row r="507" spans="7:8" x14ac:dyDescent="0.25">
      <c r="G507" s="57"/>
    </row>
    <row r="508" spans="7:8" x14ac:dyDescent="0.25">
      <c r="G508" s="57"/>
    </row>
    <row r="509" spans="7:8" x14ac:dyDescent="0.25">
      <c r="G509" s="57"/>
    </row>
    <row r="510" spans="7:8" x14ac:dyDescent="0.25">
      <c r="G510" s="57"/>
    </row>
    <row r="511" spans="7:8" x14ac:dyDescent="0.25">
      <c r="G511" s="57"/>
    </row>
    <row r="512" spans="7:8" x14ac:dyDescent="0.25">
      <c r="G512" s="57"/>
    </row>
    <row r="513" spans="7:7" x14ac:dyDescent="0.25">
      <c r="G513" s="57"/>
    </row>
    <row r="514" spans="7:7" x14ac:dyDescent="0.25">
      <c r="G514" s="57"/>
    </row>
    <row r="515" spans="7:7" x14ac:dyDescent="0.25">
      <c r="G515" s="57"/>
    </row>
    <row r="516" spans="7:7" x14ac:dyDescent="0.25">
      <c r="G516" s="57"/>
    </row>
    <row r="517" spans="7:7" x14ac:dyDescent="0.25">
      <c r="G517" s="57"/>
    </row>
    <row r="518" spans="7:7" x14ac:dyDescent="0.25">
      <c r="G518" s="57"/>
    </row>
    <row r="519" spans="7:7" x14ac:dyDescent="0.25">
      <c r="G519" s="57"/>
    </row>
    <row r="520" spans="7:7" x14ac:dyDescent="0.25">
      <c r="G520" s="57"/>
    </row>
    <row r="521" spans="7:7" x14ac:dyDescent="0.25">
      <c r="G521" s="57"/>
    </row>
    <row r="522" spans="7:7" x14ac:dyDescent="0.25">
      <c r="G522" s="57"/>
    </row>
    <row r="523" spans="7:7" x14ac:dyDescent="0.25">
      <c r="G523" s="57"/>
    </row>
    <row r="524" spans="7:7" x14ac:dyDescent="0.25">
      <c r="G524" s="57"/>
    </row>
    <row r="525" spans="7:7" x14ac:dyDescent="0.25">
      <c r="G525" s="57"/>
    </row>
    <row r="526" spans="7:7" x14ac:dyDescent="0.25">
      <c r="G526" s="57"/>
    </row>
    <row r="527" spans="7:7" x14ac:dyDescent="0.25">
      <c r="G527" s="57"/>
    </row>
    <row r="528" spans="7:7" x14ac:dyDescent="0.25">
      <c r="G528" s="57"/>
    </row>
    <row r="529" spans="7:7" x14ac:dyDescent="0.25">
      <c r="G529" s="57"/>
    </row>
    <row r="530" spans="7:7" x14ac:dyDescent="0.25">
      <c r="G530" s="57"/>
    </row>
    <row r="531" spans="7:7" x14ac:dyDescent="0.25">
      <c r="G531" s="57"/>
    </row>
    <row r="532" spans="7:7" x14ac:dyDescent="0.25">
      <c r="G532" s="57"/>
    </row>
    <row r="533" spans="7:7" x14ac:dyDescent="0.25">
      <c r="G533" s="57"/>
    </row>
    <row r="534" spans="7:7" x14ac:dyDescent="0.25">
      <c r="G534" s="57"/>
    </row>
    <row r="535" spans="7:7" x14ac:dyDescent="0.25">
      <c r="G535" s="57"/>
    </row>
    <row r="536" spans="7:7" x14ac:dyDescent="0.25">
      <c r="G536" s="57"/>
    </row>
    <row r="537" spans="7:7" x14ac:dyDescent="0.25">
      <c r="G537" s="57"/>
    </row>
    <row r="538" spans="7:7" x14ac:dyDescent="0.25">
      <c r="G538" s="57"/>
    </row>
    <row r="539" spans="7:7" x14ac:dyDescent="0.25">
      <c r="G539" s="57"/>
    </row>
    <row r="540" spans="7:7" x14ac:dyDescent="0.25">
      <c r="G540" s="57"/>
    </row>
    <row r="541" spans="7:7" x14ac:dyDescent="0.25">
      <c r="G541" s="57"/>
    </row>
    <row r="542" spans="7:7" x14ac:dyDescent="0.25">
      <c r="G542" s="57"/>
    </row>
    <row r="543" spans="7:7" x14ac:dyDescent="0.25">
      <c r="G543" s="57"/>
    </row>
    <row r="544" spans="7:7" x14ac:dyDescent="0.25">
      <c r="G544" s="57"/>
    </row>
    <row r="545" spans="7:7" x14ac:dyDescent="0.25">
      <c r="G545" s="57"/>
    </row>
    <row r="546" spans="7:7" x14ac:dyDescent="0.25">
      <c r="G546" s="57"/>
    </row>
    <row r="547" spans="7:7" x14ac:dyDescent="0.25">
      <c r="G547" s="57"/>
    </row>
    <row r="548" spans="7:7" x14ac:dyDescent="0.25">
      <c r="G548" s="57"/>
    </row>
    <row r="549" spans="7:7" x14ac:dyDescent="0.25">
      <c r="G549" s="57"/>
    </row>
    <row r="550" spans="7:7" x14ac:dyDescent="0.25">
      <c r="G550" s="57"/>
    </row>
    <row r="551" spans="7:7" x14ac:dyDescent="0.25">
      <c r="G551" s="57"/>
    </row>
    <row r="552" spans="7:7" x14ac:dyDescent="0.25">
      <c r="G552" s="57"/>
    </row>
    <row r="553" spans="7:7" x14ac:dyDescent="0.25">
      <c r="G553" s="57"/>
    </row>
    <row r="554" spans="7:7" x14ac:dyDescent="0.25">
      <c r="G554" s="57"/>
    </row>
    <row r="555" spans="7:7" x14ac:dyDescent="0.25">
      <c r="G555" s="57"/>
    </row>
    <row r="556" spans="7:7" x14ac:dyDescent="0.25">
      <c r="G556" s="57"/>
    </row>
    <row r="557" spans="7:7" x14ac:dyDescent="0.25">
      <c r="G557" s="57"/>
    </row>
    <row r="558" spans="7:7" x14ac:dyDescent="0.25">
      <c r="G558" s="57"/>
    </row>
    <row r="559" spans="7:7" x14ac:dyDescent="0.25">
      <c r="G559" s="57"/>
    </row>
    <row r="560" spans="7:7" x14ac:dyDescent="0.25">
      <c r="G560" s="57"/>
    </row>
    <row r="561" spans="7:7" x14ac:dyDescent="0.25">
      <c r="G561" s="57"/>
    </row>
    <row r="562" spans="7:7" x14ac:dyDescent="0.25">
      <c r="G562" s="57"/>
    </row>
    <row r="563" spans="7:7" x14ac:dyDescent="0.25">
      <c r="G563" s="57"/>
    </row>
    <row r="564" spans="7:7" x14ac:dyDescent="0.25">
      <c r="G564" s="57"/>
    </row>
    <row r="565" spans="7:7" x14ac:dyDescent="0.25">
      <c r="G565" s="57"/>
    </row>
    <row r="566" spans="7:7" x14ac:dyDescent="0.25">
      <c r="G566" s="57"/>
    </row>
    <row r="567" spans="7:7" x14ac:dyDescent="0.25">
      <c r="G567" s="57"/>
    </row>
    <row r="568" spans="7:7" x14ac:dyDescent="0.25">
      <c r="G568" s="57"/>
    </row>
    <row r="569" spans="7:7" x14ac:dyDescent="0.25">
      <c r="G569" s="57"/>
    </row>
    <row r="570" spans="7:7" x14ac:dyDescent="0.25">
      <c r="G570" s="57"/>
    </row>
    <row r="571" spans="7:7" x14ac:dyDescent="0.25">
      <c r="G571" s="57"/>
    </row>
    <row r="572" spans="7:7" x14ac:dyDescent="0.25">
      <c r="G572" s="57"/>
    </row>
    <row r="573" spans="7:7" x14ac:dyDescent="0.25">
      <c r="G573" s="57"/>
    </row>
    <row r="574" spans="7:7" x14ac:dyDescent="0.25">
      <c r="G574" s="57"/>
    </row>
    <row r="575" spans="7:7" x14ac:dyDescent="0.25">
      <c r="G575" s="57"/>
    </row>
    <row r="576" spans="7:7" x14ac:dyDescent="0.25">
      <c r="G576" s="57"/>
    </row>
    <row r="577" spans="7:7" x14ac:dyDescent="0.25">
      <c r="G577" s="57"/>
    </row>
    <row r="578" spans="7:7" x14ac:dyDescent="0.25">
      <c r="G578" s="57"/>
    </row>
    <row r="579" spans="7:7" x14ac:dyDescent="0.25">
      <c r="G579" s="57"/>
    </row>
    <row r="580" spans="7:7" x14ac:dyDescent="0.25">
      <c r="G580" s="57"/>
    </row>
    <row r="581" spans="7:7" x14ac:dyDescent="0.25">
      <c r="G581" s="57"/>
    </row>
    <row r="582" spans="7:7" x14ac:dyDescent="0.25">
      <c r="G582" s="57"/>
    </row>
    <row r="583" spans="7:7" x14ac:dyDescent="0.25">
      <c r="G583" s="57"/>
    </row>
    <row r="584" spans="7:7" x14ac:dyDescent="0.25">
      <c r="G584" s="57"/>
    </row>
    <row r="585" spans="7:7" x14ac:dyDescent="0.25">
      <c r="G585" s="57"/>
    </row>
    <row r="586" spans="7:7" x14ac:dyDescent="0.25">
      <c r="G586" s="57"/>
    </row>
    <row r="587" spans="7:7" x14ac:dyDescent="0.25">
      <c r="G587" s="57"/>
    </row>
    <row r="588" spans="7:7" x14ac:dyDescent="0.25">
      <c r="G588" s="57"/>
    </row>
    <row r="589" spans="7:7" x14ac:dyDescent="0.25">
      <c r="G589" s="57"/>
    </row>
    <row r="590" spans="7:7" x14ac:dyDescent="0.25">
      <c r="G590" s="57"/>
    </row>
    <row r="591" spans="7:7" x14ac:dyDescent="0.25">
      <c r="G591" s="57"/>
    </row>
    <row r="592" spans="7:7" x14ac:dyDescent="0.25">
      <c r="G592" s="57"/>
    </row>
    <row r="593" spans="7:7" x14ac:dyDescent="0.25">
      <c r="G593" s="57"/>
    </row>
    <row r="594" spans="7:7" x14ac:dyDescent="0.25">
      <c r="G594" s="57"/>
    </row>
    <row r="595" spans="7:7" x14ac:dyDescent="0.25">
      <c r="G595" s="57"/>
    </row>
    <row r="596" spans="7:7" x14ac:dyDescent="0.25">
      <c r="G596" s="57"/>
    </row>
    <row r="597" spans="7:7" x14ac:dyDescent="0.25">
      <c r="G597" s="57"/>
    </row>
    <row r="598" spans="7:7" x14ac:dyDescent="0.25">
      <c r="G598" s="57"/>
    </row>
    <row r="599" spans="7:7" x14ac:dyDescent="0.25">
      <c r="G599" s="57"/>
    </row>
    <row r="600" spans="7:7" x14ac:dyDescent="0.25">
      <c r="G600" s="57"/>
    </row>
    <row r="601" spans="7:7" x14ac:dyDescent="0.25">
      <c r="G601" s="57"/>
    </row>
    <row r="602" spans="7:7" x14ac:dyDescent="0.25">
      <c r="G602" s="57"/>
    </row>
    <row r="603" spans="7:7" x14ac:dyDescent="0.25">
      <c r="G603" s="57"/>
    </row>
    <row r="604" spans="7:7" x14ac:dyDescent="0.25">
      <c r="G604" s="57"/>
    </row>
    <row r="605" spans="7:7" x14ac:dyDescent="0.25">
      <c r="G605" s="57"/>
    </row>
    <row r="606" spans="7:7" x14ac:dyDescent="0.25">
      <c r="G606" s="57"/>
    </row>
    <row r="607" spans="7:7" x14ac:dyDescent="0.25">
      <c r="G607" s="57"/>
    </row>
    <row r="608" spans="7:7" x14ac:dyDescent="0.25">
      <c r="G608" s="57"/>
    </row>
    <row r="609" spans="7:7" x14ac:dyDescent="0.25">
      <c r="G609" s="57"/>
    </row>
    <row r="610" spans="7:7" x14ac:dyDescent="0.25">
      <c r="G610" s="57"/>
    </row>
    <row r="611" spans="7:7" x14ac:dyDescent="0.25">
      <c r="G611" s="57"/>
    </row>
    <row r="612" spans="7:7" x14ac:dyDescent="0.25">
      <c r="G612" s="57"/>
    </row>
    <row r="613" spans="7:7" x14ac:dyDescent="0.25">
      <c r="G613" s="57"/>
    </row>
    <row r="614" spans="7:7" x14ac:dyDescent="0.25">
      <c r="G614" s="57"/>
    </row>
    <row r="615" spans="7:7" x14ac:dyDescent="0.25">
      <c r="G615" s="57"/>
    </row>
    <row r="616" spans="7:7" x14ac:dyDescent="0.25">
      <c r="G616" s="57"/>
    </row>
    <row r="617" spans="7:7" x14ac:dyDescent="0.25">
      <c r="G617" s="57"/>
    </row>
    <row r="618" spans="7:7" x14ac:dyDescent="0.25">
      <c r="G618" s="57"/>
    </row>
    <row r="619" spans="7:7" x14ac:dyDescent="0.25">
      <c r="G619" s="57"/>
    </row>
    <row r="620" spans="7:7" x14ac:dyDescent="0.25">
      <c r="G620" s="57"/>
    </row>
    <row r="621" spans="7:7" x14ac:dyDescent="0.25">
      <c r="G621" s="57"/>
    </row>
    <row r="622" spans="7:7" x14ac:dyDescent="0.25">
      <c r="G622" s="57"/>
    </row>
    <row r="623" spans="7:7" x14ac:dyDescent="0.25">
      <c r="G623" s="57"/>
    </row>
    <row r="624" spans="7:7" x14ac:dyDescent="0.25">
      <c r="G624" s="57"/>
    </row>
    <row r="625" spans="7:7" x14ac:dyDescent="0.25">
      <c r="G625" s="57"/>
    </row>
    <row r="626" spans="7:7" x14ac:dyDescent="0.25">
      <c r="G626" s="57"/>
    </row>
    <row r="627" spans="7:7" x14ac:dyDescent="0.25">
      <c r="G627" s="57"/>
    </row>
    <row r="628" spans="7:7" x14ac:dyDescent="0.25">
      <c r="G628" s="57"/>
    </row>
    <row r="629" spans="7:7" x14ac:dyDescent="0.25">
      <c r="G629" s="57"/>
    </row>
    <row r="630" spans="7:7" x14ac:dyDescent="0.25">
      <c r="G630" s="57"/>
    </row>
    <row r="631" spans="7:7" x14ac:dyDescent="0.25">
      <c r="G631" s="57"/>
    </row>
    <row r="632" spans="7:7" x14ac:dyDescent="0.25">
      <c r="G632" s="57"/>
    </row>
    <row r="633" spans="7:7" x14ac:dyDescent="0.25">
      <c r="G633" s="57"/>
    </row>
    <row r="634" spans="7:7" x14ac:dyDescent="0.25">
      <c r="G634" s="57"/>
    </row>
    <row r="635" spans="7:7" x14ac:dyDescent="0.25">
      <c r="G635" s="57"/>
    </row>
    <row r="636" spans="7:7" x14ac:dyDescent="0.25">
      <c r="G636" s="57"/>
    </row>
    <row r="637" spans="7:7" x14ac:dyDescent="0.25">
      <c r="G637" s="57"/>
    </row>
    <row r="638" spans="7:7" x14ac:dyDescent="0.25">
      <c r="G638" s="57"/>
    </row>
    <row r="639" spans="7:7" x14ac:dyDescent="0.25">
      <c r="G639" s="57"/>
    </row>
    <row r="640" spans="7:7" x14ac:dyDescent="0.25">
      <c r="G640" s="57"/>
    </row>
    <row r="641" spans="7:7" x14ac:dyDescent="0.25">
      <c r="G641" s="57"/>
    </row>
    <row r="642" spans="7:7" x14ac:dyDescent="0.25">
      <c r="G642" s="57"/>
    </row>
    <row r="643" spans="7:7" x14ac:dyDescent="0.25">
      <c r="G643" s="57"/>
    </row>
    <row r="644" spans="7:7" x14ac:dyDescent="0.25">
      <c r="G644" s="57"/>
    </row>
    <row r="645" spans="7:7" x14ac:dyDescent="0.25">
      <c r="G645" s="57"/>
    </row>
    <row r="646" spans="7:7" x14ac:dyDescent="0.25">
      <c r="G646" s="57"/>
    </row>
    <row r="647" spans="7:7" x14ac:dyDescent="0.25">
      <c r="G647" s="57"/>
    </row>
    <row r="648" spans="7:7" x14ac:dyDescent="0.25">
      <c r="G648" s="57"/>
    </row>
    <row r="649" spans="7:7" x14ac:dyDescent="0.25">
      <c r="G649" s="57"/>
    </row>
    <row r="650" spans="7:7" x14ac:dyDescent="0.25">
      <c r="G650" s="57"/>
    </row>
    <row r="651" spans="7:7" x14ac:dyDescent="0.25">
      <c r="G651" s="57"/>
    </row>
    <row r="652" spans="7:7" x14ac:dyDescent="0.25">
      <c r="G652" s="57"/>
    </row>
    <row r="653" spans="7:7" x14ac:dyDescent="0.25">
      <c r="G653" s="57"/>
    </row>
    <row r="654" spans="7:7" x14ac:dyDescent="0.25">
      <c r="G654" s="57"/>
    </row>
    <row r="655" spans="7:7" x14ac:dyDescent="0.25">
      <c r="G655" s="57"/>
    </row>
    <row r="656" spans="7:7" x14ac:dyDescent="0.25">
      <c r="G656" s="57"/>
    </row>
    <row r="657" spans="7:7" x14ac:dyDescent="0.25">
      <c r="G657" s="57"/>
    </row>
    <row r="658" spans="7:7" x14ac:dyDescent="0.25">
      <c r="G658" s="57"/>
    </row>
    <row r="659" spans="7:7" x14ac:dyDescent="0.25">
      <c r="G659" s="57"/>
    </row>
    <row r="660" spans="7:7" x14ac:dyDescent="0.25">
      <c r="G660" s="57"/>
    </row>
    <row r="661" spans="7:7" x14ac:dyDescent="0.25">
      <c r="G661" s="57"/>
    </row>
    <row r="662" spans="7:7" x14ac:dyDescent="0.25">
      <c r="G662" s="57"/>
    </row>
    <row r="663" spans="7:7" x14ac:dyDescent="0.25">
      <c r="G663" s="57"/>
    </row>
    <row r="664" spans="7:7" x14ac:dyDescent="0.25">
      <c r="G664" s="57"/>
    </row>
    <row r="665" spans="7:7" x14ac:dyDescent="0.25">
      <c r="G665" s="57"/>
    </row>
    <row r="666" spans="7:7" x14ac:dyDescent="0.25">
      <c r="G666" s="57"/>
    </row>
    <row r="667" spans="7:7" x14ac:dyDescent="0.25">
      <c r="G667" s="57"/>
    </row>
    <row r="668" spans="7:7" x14ac:dyDescent="0.25">
      <c r="G668" s="57"/>
    </row>
    <row r="669" spans="7:7" x14ac:dyDescent="0.25">
      <c r="G669" s="57"/>
    </row>
    <row r="670" spans="7:7" x14ac:dyDescent="0.25">
      <c r="G670" s="57"/>
    </row>
    <row r="671" spans="7:7" x14ac:dyDescent="0.25">
      <c r="G671" s="57"/>
    </row>
    <row r="672" spans="7:7" x14ac:dyDescent="0.25">
      <c r="G672" s="57"/>
    </row>
    <row r="673" spans="7:7" x14ac:dyDescent="0.25">
      <c r="G673" s="57"/>
    </row>
    <row r="674" spans="7:7" x14ac:dyDescent="0.25">
      <c r="G674" s="57"/>
    </row>
    <row r="675" spans="7:7" x14ac:dyDescent="0.25">
      <c r="G675" s="57"/>
    </row>
    <row r="676" spans="7:7" x14ac:dyDescent="0.25">
      <c r="G676" s="57"/>
    </row>
    <row r="677" spans="7:7" x14ac:dyDescent="0.25">
      <c r="G677" s="57"/>
    </row>
    <row r="678" spans="7:7" x14ac:dyDescent="0.25">
      <c r="G678" s="57"/>
    </row>
    <row r="679" spans="7:7" x14ac:dyDescent="0.25">
      <c r="G679" s="57"/>
    </row>
    <row r="680" spans="7:7" x14ac:dyDescent="0.25">
      <c r="G680" s="57"/>
    </row>
    <row r="681" spans="7:7" x14ac:dyDescent="0.25">
      <c r="G681" s="57"/>
    </row>
    <row r="682" spans="7:7" x14ac:dyDescent="0.25">
      <c r="G682" s="57"/>
    </row>
    <row r="683" spans="7:7" x14ac:dyDescent="0.25">
      <c r="G683" s="57"/>
    </row>
    <row r="684" spans="7:7" x14ac:dyDescent="0.25">
      <c r="G684" s="57"/>
    </row>
    <row r="685" spans="7:7" x14ac:dyDescent="0.25">
      <c r="G685" s="57"/>
    </row>
    <row r="686" spans="7:7" x14ac:dyDescent="0.25">
      <c r="G686" s="57"/>
    </row>
    <row r="687" spans="7:7" x14ac:dyDescent="0.25">
      <c r="G687" s="57"/>
    </row>
    <row r="688" spans="7:7" x14ac:dyDescent="0.25">
      <c r="G688" s="57"/>
    </row>
    <row r="689" spans="7:7" x14ac:dyDescent="0.25">
      <c r="G689" s="57"/>
    </row>
    <row r="690" spans="7:7" x14ac:dyDescent="0.25">
      <c r="G690" s="57"/>
    </row>
    <row r="691" spans="7:7" x14ac:dyDescent="0.25">
      <c r="G691" s="57"/>
    </row>
    <row r="692" spans="7:7" x14ac:dyDescent="0.25">
      <c r="G692" s="57"/>
    </row>
    <row r="693" spans="7:7" x14ac:dyDescent="0.25">
      <c r="G693" s="57"/>
    </row>
    <row r="694" spans="7:7" x14ac:dyDescent="0.25">
      <c r="G694" s="57"/>
    </row>
    <row r="695" spans="7:7" x14ac:dyDescent="0.25">
      <c r="G695" s="57"/>
    </row>
    <row r="696" spans="7:7" x14ac:dyDescent="0.25">
      <c r="G696" s="57"/>
    </row>
    <row r="697" spans="7:7" x14ac:dyDescent="0.25">
      <c r="G697" s="57"/>
    </row>
    <row r="698" spans="7:7" x14ac:dyDescent="0.25">
      <c r="G698" s="57"/>
    </row>
    <row r="699" spans="7:7" x14ac:dyDescent="0.25">
      <c r="G699" s="57"/>
    </row>
    <row r="700" spans="7:7" x14ac:dyDescent="0.25">
      <c r="G700" s="57"/>
    </row>
    <row r="701" spans="7:7" x14ac:dyDescent="0.25">
      <c r="G701" s="57"/>
    </row>
    <row r="702" spans="7:7" x14ac:dyDescent="0.25">
      <c r="G702" s="57"/>
    </row>
    <row r="703" spans="7:7" x14ac:dyDescent="0.25">
      <c r="G703" s="57"/>
    </row>
    <row r="704" spans="7:7" x14ac:dyDescent="0.25">
      <c r="G704" s="57"/>
    </row>
    <row r="705" spans="7:7" x14ac:dyDescent="0.25">
      <c r="G705" s="57"/>
    </row>
    <row r="706" spans="7:7" x14ac:dyDescent="0.25">
      <c r="G706" s="57"/>
    </row>
    <row r="707" spans="7:7" x14ac:dyDescent="0.25">
      <c r="G707" s="57"/>
    </row>
    <row r="708" spans="7:7" x14ac:dyDescent="0.25">
      <c r="G708" s="57"/>
    </row>
    <row r="709" spans="7:7" x14ac:dyDescent="0.25">
      <c r="G709" s="57"/>
    </row>
    <row r="710" spans="7:7" x14ac:dyDescent="0.25">
      <c r="G710" s="57"/>
    </row>
    <row r="711" spans="7:7" x14ac:dyDescent="0.25">
      <c r="G711" s="57"/>
    </row>
    <row r="712" spans="7:7" x14ac:dyDescent="0.25">
      <c r="G712" s="57"/>
    </row>
    <row r="713" spans="7:7" x14ac:dyDescent="0.25">
      <c r="G713" s="57"/>
    </row>
    <row r="714" spans="7:7" x14ac:dyDescent="0.25">
      <c r="G714" s="57"/>
    </row>
    <row r="715" spans="7:7" x14ac:dyDescent="0.25">
      <c r="G715" s="57"/>
    </row>
    <row r="716" spans="7:7" x14ac:dyDescent="0.25">
      <c r="G716" s="57"/>
    </row>
    <row r="717" spans="7:7" x14ac:dyDescent="0.25">
      <c r="G717" s="57"/>
    </row>
    <row r="718" spans="7:7" x14ac:dyDescent="0.25">
      <c r="G718" s="57"/>
    </row>
    <row r="719" spans="7:7" x14ac:dyDescent="0.25">
      <c r="G719" s="57"/>
    </row>
    <row r="720" spans="7:7" x14ac:dyDescent="0.25">
      <c r="G720" s="57"/>
    </row>
    <row r="721" spans="7:7" x14ac:dyDescent="0.25">
      <c r="G721" s="57"/>
    </row>
    <row r="722" spans="7:7" x14ac:dyDescent="0.25">
      <c r="G722" s="57"/>
    </row>
    <row r="723" spans="7:7" x14ac:dyDescent="0.25">
      <c r="G723" s="57"/>
    </row>
    <row r="724" spans="7:7" x14ac:dyDescent="0.25">
      <c r="G724" s="57"/>
    </row>
    <row r="725" spans="7:7" x14ac:dyDescent="0.25">
      <c r="G725" s="57"/>
    </row>
    <row r="726" spans="7:7" x14ac:dyDescent="0.25">
      <c r="G726" s="57"/>
    </row>
    <row r="727" spans="7:7" x14ac:dyDescent="0.25">
      <c r="G727" s="57"/>
    </row>
    <row r="728" spans="7:7" x14ac:dyDescent="0.25">
      <c r="G728" s="57"/>
    </row>
    <row r="729" spans="7:7" x14ac:dyDescent="0.25">
      <c r="G729" s="57"/>
    </row>
    <row r="730" spans="7:7" x14ac:dyDescent="0.25">
      <c r="G730" s="57"/>
    </row>
    <row r="731" spans="7:7" x14ac:dyDescent="0.25">
      <c r="G731" s="57"/>
    </row>
    <row r="732" spans="7:7" x14ac:dyDescent="0.25">
      <c r="G732" s="57"/>
    </row>
    <row r="733" spans="7:7" x14ac:dyDescent="0.25">
      <c r="G733" s="57"/>
    </row>
    <row r="734" spans="7:7" x14ac:dyDescent="0.25">
      <c r="G734" s="57"/>
    </row>
    <row r="735" spans="7:7" x14ac:dyDescent="0.25">
      <c r="G735" s="57"/>
    </row>
    <row r="736" spans="7:7" x14ac:dyDescent="0.25">
      <c r="G736" s="57"/>
    </row>
    <row r="737" spans="7:7" x14ac:dyDescent="0.25">
      <c r="G737" s="57"/>
    </row>
    <row r="738" spans="7:7" x14ac:dyDescent="0.25">
      <c r="G738" s="57"/>
    </row>
    <row r="739" spans="7:7" x14ac:dyDescent="0.25">
      <c r="G739" s="57"/>
    </row>
    <row r="740" spans="7:7" x14ac:dyDescent="0.25">
      <c r="G740" s="57"/>
    </row>
    <row r="741" spans="7:7" x14ac:dyDescent="0.25">
      <c r="G741" s="57"/>
    </row>
    <row r="742" spans="7:7" x14ac:dyDescent="0.25">
      <c r="G742" s="57"/>
    </row>
    <row r="743" spans="7:7" x14ac:dyDescent="0.25">
      <c r="G743" s="57"/>
    </row>
    <row r="744" spans="7:7" x14ac:dyDescent="0.25">
      <c r="G744" s="57"/>
    </row>
    <row r="745" spans="7:7" x14ac:dyDescent="0.25">
      <c r="G745" s="57"/>
    </row>
    <row r="746" spans="7:7" x14ac:dyDescent="0.25">
      <c r="G746" s="57"/>
    </row>
    <row r="747" spans="7:7" x14ac:dyDescent="0.25">
      <c r="G747" s="57"/>
    </row>
    <row r="748" spans="7:7" x14ac:dyDescent="0.25">
      <c r="G748" s="57"/>
    </row>
    <row r="749" spans="7:7" x14ac:dyDescent="0.25">
      <c r="G749" s="57"/>
    </row>
    <row r="750" spans="7:7" x14ac:dyDescent="0.25">
      <c r="G750" s="57"/>
    </row>
    <row r="751" spans="7:7" x14ac:dyDescent="0.25">
      <c r="G751" s="57"/>
    </row>
    <row r="752" spans="7:7" x14ac:dyDescent="0.25">
      <c r="G752" s="57"/>
    </row>
    <row r="753" spans="7:7" x14ac:dyDescent="0.25">
      <c r="G753" s="57"/>
    </row>
    <row r="754" spans="7:7" x14ac:dyDescent="0.25">
      <c r="G754" s="57"/>
    </row>
    <row r="755" spans="7:7" x14ac:dyDescent="0.25">
      <c r="G755" s="57"/>
    </row>
    <row r="756" spans="7:7" x14ac:dyDescent="0.25">
      <c r="G756" s="57"/>
    </row>
    <row r="757" spans="7:7" x14ac:dyDescent="0.25">
      <c r="G757" s="57"/>
    </row>
    <row r="758" spans="7:7" x14ac:dyDescent="0.25">
      <c r="G758" s="57"/>
    </row>
    <row r="759" spans="7:7" x14ac:dyDescent="0.25">
      <c r="G759" s="57"/>
    </row>
    <row r="760" spans="7:7" x14ac:dyDescent="0.25">
      <c r="G760" s="57"/>
    </row>
    <row r="761" spans="7:7" x14ac:dyDescent="0.25">
      <c r="G761" s="57"/>
    </row>
    <row r="762" spans="7:7" x14ac:dyDescent="0.25">
      <c r="G762" s="57"/>
    </row>
    <row r="763" spans="7:7" x14ac:dyDescent="0.25">
      <c r="G763" s="57"/>
    </row>
    <row r="764" spans="7:7" x14ac:dyDescent="0.25">
      <c r="G764" s="57"/>
    </row>
    <row r="765" spans="7:7" x14ac:dyDescent="0.25">
      <c r="G765" s="57"/>
    </row>
    <row r="766" spans="7:7" x14ac:dyDescent="0.25">
      <c r="G766" s="57"/>
    </row>
    <row r="767" spans="7:7" x14ac:dyDescent="0.25">
      <c r="G767" s="57"/>
    </row>
    <row r="768" spans="7:7" x14ac:dyDescent="0.25">
      <c r="G768" s="57"/>
    </row>
    <row r="769" spans="7:7" x14ac:dyDescent="0.25">
      <c r="G769" s="57"/>
    </row>
    <row r="770" spans="7:7" x14ac:dyDescent="0.25">
      <c r="G770" s="57"/>
    </row>
    <row r="771" spans="7:7" x14ac:dyDescent="0.25">
      <c r="G771" s="57"/>
    </row>
    <row r="772" spans="7:7" x14ac:dyDescent="0.25">
      <c r="G772" s="57"/>
    </row>
    <row r="773" spans="7:7" x14ac:dyDescent="0.25">
      <c r="G773" s="57"/>
    </row>
    <row r="774" spans="7:7" x14ac:dyDescent="0.25">
      <c r="G774" s="57"/>
    </row>
    <row r="775" spans="7:7" x14ac:dyDescent="0.25">
      <c r="G775" s="57"/>
    </row>
    <row r="776" spans="7:7" x14ac:dyDescent="0.25">
      <c r="G776" s="57"/>
    </row>
    <row r="777" spans="7:7" x14ac:dyDescent="0.25">
      <c r="G777" s="57"/>
    </row>
    <row r="778" spans="7:7" x14ac:dyDescent="0.25">
      <c r="G778" s="57"/>
    </row>
    <row r="779" spans="7:7" x14ac:dyDescent="0.25">
      <c r="G779" s="57"/>
    </row>
    <row r="780" spans="7:7" x14ac:dyDescent="0.25">
      <c r="G780" s="57"/>
    </row>
    <row r="781" spans="7:7" x14ac:dyDescent="0.25">
      <c r="G781" s="57"/>
    </row>
    <row r="782" spans="7:7" x14ac:dyDescent="0.25">
      <c r="G782" s="57"/>
    </row>
    <row r="783" spans="7:7" x14ac:dyDescent="0.25">
      <c r="G783" s="57"/>
    </row>
    <row r="784" spans="7:7" x14ac:dyDescent="0.25">
      <c r="G784" s="57"/>
    </row>
    <row r="785" spans="7:7" x14ac:dyDescent="0.25">
      <c r="G785" s="57"/>
    </row>
    <row r="786" spans="7:7" x14ac:dyDescent="0.25">
      <c r="G786" s="57"/>
    </row>
    <row r="787" spans="7:7" x14ac:dyDescent="0.25">
      <c r="G787" s="57"/>
    </row>
    <row r="788" spans="7:7" x14ac:dyDescent="0.25">
      <c r="G788" s="57"/>
    </row>
    <row r="789" spans="7:7" x14ac:dyDescent="0.25">
      <c r="G789" s="57"/>
    </row>
    <row r="790" spans="7:7" x14ac:dyDescent="0.25">
      <c r="G790" s="57"/>
    </row>
    <row r="791" spans="7:7" x14ac:dyDescent="0.25">
      <c r="G791" s="57"/>
    </row>
    <row r="792" spans="7:7" x14ac:dyDescent="0.25">
      <c r="G792" s="57"/>
    </row>
    <row r="793" spans="7:7" x14ac:dyDescent="0.25">
      <c r="G793" s="57"/>
    </row>
    <row r="794" spans="7:7" x14ac:dyDescent="0.25">
      <c r="G794" s="57"/>
    </row>
    <row r="795" spans="7:7" x14ac:dyDescent="0.25">
      <c r="G795" s="57"/>
    </row>
    <row r="796" spans="7:7" x14ac:dyDescent="0.25">
      <c r="G796" s="57"/>
    </row>
    <row r="797" spans="7:7" x14ac:dyDescent="0.25">
      <c r="G797" s="57"/>
    </row>
    <row r="798" spans="7:7" x14ac:dyDescent="0.25">
      <c r="G798" s="57"/>
    </row>
    <row r="799" spans="7:7" x14ac:dyDescent="0.25">
      <c r="G799" s="57"/>
    </row>
    <row r="800" spans="7:7" x14ac:dyDescent="0.25">
      <c r="G800" s="57"/>
    </row>
    <row r="801" spans="7:7" x14ac:dyDescent="0.25">
      <c r="G801" s="57"/>
    </row>
    <row r="802" spans="7:7" x14ac:dyDescent="0.25">
      <c r="G802" s="57"/>
    </row>
    <row r="803" spans="7:7" x14ac:dyDescent="0.25">
      <c r="G803" s="57"/>
    </row>
    <row r="804" spans="7:7" x14ac:dyDescent="0.25">
      <c r="G804" s="57"/>
    </row>
    <row r="805" spans="7:7" x14ac:dyDescent="0.25">
      <c r="G805" s="57"/>
    </row>
    <row r="806" spans="7:7" x14ac:dyDescent="0.25">
      <c r="G806" s="57"/>
    </row>
    <row r="807" spans="7:7" x14ac:dyDescent="0.25">
      <c r="G807" s="57"/>
    </row>
    <row r="808" spans="7:7" x14ac:dyDescent="0.25">
      <c r="G808" s="57"/>
    </row>
    <row r="809" spans="7:7" x14ac:dyDescent="0.25">
      <c r="G809" s="57"/>
    </row>
    <row r="810" spans="7:7" x14ac:dyDescent="0.25">
      <c r="G810" s="57"/>
    </row>
    <row r="811" spans="7:7" x14ac:dyDescent="0.25">
      <c r="G811" s="57"/>
    </row>
    <row r="812" spans="7:7" x14ac:dyDescent="0.25">
      <c r="G812" s="57"/>
    </row>
    <row r="813" spans="7:7" x14ac:dyDescent="0.25">
      <c r="G813" s="57"/>
    </row>
    <row r="814" spans="7:7" x14ac:dyDescent="0.25">
      <c r="G814" s="57"/>
    </row>
    <row r="815" spans="7:7" x14ac:dyDescent="0.25">
      <c r="G815" s="57"/>
    </row>
    <row r="816" spans="7:7" x14ac:dyDescent="0.25">
      <c r="G816" s="57"/>
    </row>
    <row r="817" spans="7:7" x14ac:dyDescent="0.25">
      <c r="G817" s="57"/>
    </row>
    <row r="818" spans="7:7" x14ac:dyDescent="0.25">
      <c r="G818" s="57"/>
    </row>
    <row r="819" spans="7:7" x14ac:dyDescent="0.25">
      <c r="G819" s="57"/>
    </row>
    <row r="820" spans="7:7" x14ac:dyDescent="0.25">
      <c r="G820" s="57"/>
    </row>
    <row r="821" spans="7:7" x14ac:dyDescent="0.25">
      <c r="G821" s="57"/>
    </row>
    <row r="822" spans="7:7" x14ac:dyDescent="0.25">
      <c r="G822" s="57"/>
    </row>
    <row r="823" spans="7:7" x14ac:dyDescent="0.25">
      <c r="G823" s="57"/>
    </row>
    <row r="824" spans="7:7" x14ac:dyDescent="0.25">
      <c r="G824" s="57"/>
    </row>
    <row r="825" spans="7:7" x14ac:dyDescent="0.25">
      <c r="G825" s="57"/>
    </row>
    <row r="826" spans="7:7" x14ac:dyDescent="0.25">
      <c r="G826" s="57"/>
    </row>
    <row r="827" spans="7:7" x14ac:dyDescent="0.25">
      <c r="G827" s="57"/>
    </row>
    <row r="828" spans="7:7" x14ac:dyDescent="0.25">
      <c r="G828" s="57"/>
    </row>
    <row r="829" spans="7:7" x14ac:dyDescent="0.25">
      <c r="G829" s="57"/>
    </row>
    <row r="830" spans="7:7" x14ac:dyDescent="0.25">
      <c r="G830" s="57"/>
    </row>
    <row r="831" spans="7:7" x14ac:dyDescent="0.25">
      <c r="G831" s="57"/>
    </row>
    <row r="832" spans="7:7" x14ac:dyDescent="0.25">
      <c r="G832" s="57"/>
    </row>
    <row r="833" spans="7:7" x14ac:dyDescent="0.25">
      <c r="G833" s="57"/>
    </row>
    <row r="834" spans="7:7" x14ac:dyDescent="0.25">
      <c r="G834" s="57"/>
    </row>
    <row r="835" spans="7:7" x14ac:dyDescent="0.25">
      <c r="G835" s="57"/>
    </row>
    <row r="836" spans="7:7" x14ac:dyDescent="0.25">
      <c r="G836" s="57"/>
    </row>
    <row r="837" spans="7:7" x14ac:dyDescent="0.25">
      <c r="G837" s="57"/>
    </row>
    <row r="838" spans="7:7" x14ac:dyDescent="0.25">
      <c r="G838" s="57"/>
    </row>
    <row r="839" spans="7:7" x14ac:dyDescent="0.25">
      <c r="G839" s="57"/>
    </row>
    <row r="840" spans="7:7" x14ac:dyDescent="0.25">
      <c r="G840" s="57"/>
    </row>
    <row r="841" spans="7:7" x14ac:dyDescent="0.25">
      <c r="G841" s="57"/>
    </row>
    <row r="842" spans="7:7" x14ac:dyDescent="0.25">
      <c r="G842" s="57"/>
    </row>
    <row r="843" spans="7:7" x14ac:dyDescent="0.25">
      <c r="G843" s="57"/>
    </row>
    <row r="844" spans="7:7" x14ac:dyDescent="0.25">
      <c r="G844" s="57"/>
    </row>
    <row r="845" spans="7:7" x14ac:dyDescent="0.25">
      <c r="G845" s="57"/>
    </row>
    <row r="846" spans="7:7" x14ac:dyDescent="0.25">
      <c r="G846" s="57"/>
    </row>
    <row r="847" spans="7:7" x14ac:dyDescent="0.25">
      <c r="G847" s="57"/>
    </row>
    <row r="848" spans="7:7" x14ac:dyDescent="0.25">
      <c r="G848" s="57"/>
    </row>
    <row r="849" spans="7:7" x14ac:dyDescent="0.25">
      <c r="G849" s="57"/>
    </row>
    <row r="850" spans="7:7" x14ac:dyDescent="0.25">
      <c r="G850" s="57"/>
    </row>
    <row r="851" spans="7:7" x14ac:dyDescent="0.25">
      <c r="G851" s="57"/>
    </row>
    <row r="852" spans="7:7" x14ac:dyDescent="0.25">
      <c r="G852" s="57"/>
    </row>
    <row r="853" spans="7:7" x14ac:dyDescent="0.25">
      <c r="G853" s="57"/>
    </row>
    <row r="854" spans="7:7" x14ac:dyDescent="0.25">
      <c r="G854" s="57"/>
    </row>
    <row r="855" spans="7:7" x14ac:dyDescent="0.25">
      <c r="G855" s="57"/>
    </row>
    <row r="856" spans="7:7" x14ac:dyDescent="0.25">
      <c r="G856" s="57"/>
    </row>
    <row r="857" spans="7:7" x14ac:dyDescent="0.25">
      <c r="G857" s="57"/>
    </row>
    <row r="858" spans="7:7" x14ac:dyDescent="0.25">
      <c r="G858" s="57"/>
    </row>
    <row r="859" spans="7:7" x14ac:dyDescent="0.25">
      <c r="G859" s="57"/>
    </row>
    <row r="860" spans="7:7" x14ac:dyDescent="0.25">
      <c r="G860" s="57"/>
    </row>
    <row r="861" spans="7:7" x14ac:dyDescent="0.25">
      <c r="G861" s="57"/>
    </row>
    <row r="862" spans="7:7" x14ac:dyDescent="0.25">
      <c r="G862" s="57"/>
    </row>
    <row r="863" spans="7:7" x14ac:dyDescent="0.25">
      <c r="G863" s="57"/>
    </row>
    <row r="864" spans="7:7" x14ac:dyDescent="0.25">
      <c r="G864" s="57"/>
    </row>
    <row r="865" spans="7:7" x14ac:dyDescent="0.25">
      <c r="G865" s="57"/>
    </row>
    <row r="866" spans="7:7" x14ac:dyDescent="0.25">
      <c r="G866" s="57"/>
    </row>
    <row r="867" spans="7:7" x14ac:dyDescent="0.25">
      <c r="G867" s="57"/>
    </row>
    <row r="868" spans="7:7" x14ac:dyDescent="0.25">
      <c r="G868" s="57"/>
    </row>
    <row r="869" spans="7:7" x14ac:dyDescent="0.25">
      <c r="G869" s="57"/>
    </row>
    <row r="870" spans="7:7" x14ac:dyDescent="0.25">
      <c r="G870" s="57"/>
    </row>
    <row r="871" spans="7:7" x14ac:dyDescent="0.25">
      <c r="G871" s="57"/>
    </row>
    <row r="872" spans="7:7" x14ac:dyDescent="0.25">
      <c r="G872" s="57"/>
    </row>
    <row r="873" spans="7:7" x14ac:dyDescent="0.25">
      <c r="G873" s="57"/>
    </row>
    <row r="874" spans="7:7" x14ac:dyDescent="0.25">
      <c r="G874" s="57"/>
    </row>
    <row r="875" spans="7:7" x14ac:dyDescent="0.25">
      <c r="G875" s="57"/>
    </row>
    <row r="876" spans="7:7" x14ac:dyDescent="0.25">
      <c r="G876" s="57"/>
    </row>
    <row r="877" spans="7:7" x14ac:dyDescent="0.25">
      <c r="G877" s="57"/>
    </row>
    <row r="878" spans="7:7" x14ac:dyDescent="0.25">
      <c r="G878" s="57"/>
    </row>
    <row r="879" spans="7:7" x14ac:dyDescent="0.25">
      <c r="G879" s="57"/>
    </row>
    <row r="880" spans="7:7" x14ac:dyDescent="0.25">
      <c r="G880" s="57"/>
    </row>
    <row r="881" spans="7:7" x14ac:dyDescent="0.25">
      <c r="G881" s="57"/>
    </row>
    <row r="882" spans="7:7" x14ac:dyDescent="0.25">
      <c r="G882" s="57"/>
    </row>
    <row r="883" spans="7:7" x14ac:dyDescent="0.25">
      <c r="G883" s="57"/>
    </row>
    <row r="884" spans="7:7" x14ac:dyDescent="0.25">
      <c r="G884" s="57"/>
    </row>
    <row r="885" spans="7:7" x14ac:dyDescent="0.25">
      <c r="G885" s="57"/>
    </row>
    <row r="886" spans="7:7" x14ac:dyDescent="0.25">
      <c r="G886" s="57"/>
    </row>
    <row r="887" spans="7:7" x14ac:dyDescent="0.25">
      <c r="G887" s="57"/>
    </row>
    <row r="888" spans="7:7" x14ac:dyDescent="0.25">
      <c r="G888" s="57"/>
    </row>
    <row r="889" spans="7:7" x14ac:dyDescent="0.25">
      <c r="G889" s="57"/>
    </row>
    <row r="890" spans="7:7" x14ac:dyDescent="0.25">
      <c r="G890" s="57"/>
    </row>
    <row r="891" spans="7:7" x14ac:dyDescent="0.25">
      <c r="G891" s="57"/>
    </row>
    <row r="892" spans="7:7" x14ac:dyDescent="0.25">
      <c r="G892" s="57"/>
    </row>
    <row r="893" spans="7:7" x14ac:dyDescent="0.25">
      <c r="G893" s="57"/>
    </row>
    <row r="894" spans="7:7" x14ac:dyDescent="0.25">
      <c r="G894" s="57"/>
    </row>
    <row r="895" spans="7:7" x14ac:dyDescent="0.25">
      <c r="G895" s="57"/>
    </row>
    <row r="896" spans="7:7" x14ac:dyDescent="0.25">
      <c r="G896" s="57"/>
    </row>
    <row r="897" spans="7:7" x14ac:dyDescent="0.25">
      <c r="G897" s="57"/>
    </row>
    <row r="898" spans="7:7" x14ac:dyDescent="0.25">
      <c r="G898" s="57"/>
    </row>
    <row r="899" spans="7:7" x14ac:dyDescent="0.25">
      <c r="G899" s="57"/>
    </row>
    <row r="900" spans="7:7" x14ac:dyDescent="0.25">
      <c r="G900" s="57"/>
    </row>
    <row r="901" spans="7:7" x14ac:dyDescent="0.25">
      <c r="G901" s="57"/>
    </row>
    <row r="902" spans="7:7" x14ac:dyDescent="0.25">
      <c r="G902" s="57"/>
    </row>
    <row r="903" spans="7:7" x14ac:dyDescent="0.25">
      <c r="G903" s="57"/>
    </row>
    <row r="904" spans="7:7" x14ac:dyDescent="0.25">
      <c r="G904" s="57"/>
    </row>
    <row r="905" spans="7:7" x14ac:dyDescent="0.25">
      <c r="G905" s="57"/>
    </row>
    <row r="906" spans="7:7" x14ac:dyDescent="0.25">
      <c r="G906" s="57"/>
    </row>
    <row r="907" spans="7:7" x14ac:dyDescent="0.25">
      <c r="G907" s="57"/>
    </row>
    <row r="908" spans="7:7" x14ac:dyDescent="0.25">
      <c r="G908" s="57"/>
    </row>
    <row r="909" spans="7:7" x14ac:dyDescent="0.25">
      <c r="G909" s="57"/>
    </row>
    <row r="910" spans="7:7" x14ac:dyDescent="0.25">
      <c r="G910" s="57"/>
    </row>
    <row r="911" spans="7:7" x14ac:dyDescent="0.25">
      <c r="G911" s="57"/>
    </row>
    <row r="912" spans="7:7" x14ac:dyDescent="0.25">
      <c r="G912" s="57"/>
    </row>
    <row r="913" spans="7:7" x14ac:dyDescent="0.25">
      <c r="G913" s="57"/>
    </row>
    <row r="914" spans="7:7" x14ac:dyDescent="0.25">
      <c r="G914" s="57"/>
    </row>
    <row r="915" spans="7:7" x14ac:dyDescent="0.25">
      <c r="G915" s="57"/>
    </row>
    <row r="916" spans="7:7" x14ac:dyDescent="0.25">
      <c r="G916" s="57"/>
    </row>
    <row r="917" spans="7:7" x14ac:dyDescent="0.25">
      <c r="G917" s="57"/>
    </row>
    <row r="918" spans="7:7" x14ac:dyDescent="0.25">
      <c r="G918" s="57"/>
    </row>
    <row r="919" spans="7:7" x14ac:dyDescent="0.25">
      <c r="G919" s="57"/>
    </row>
    <row r="920" spans="7:7" x14ac:dyDescent="0.25">
      <c r="G920" s="57"/>
    </row>
    <row r="921" spans="7:7" x14ac:dyDescent="0.25">
      <c r="G921" s="57"/>
    </row>
    <row r="922" spans="7:7" x14ac:dyDescent="0.25">
      <c r="G922" s="57"/>
    </row>
    <row r="923" spans="7:7" x14ac:dyDescent="0.25">
      <c r="G923" s="57"/>
    </row>
    <row r="924" spans="7:7" x14ac:dyDescent="0.25">
      <c r="G924" s="57"/>
    </row>
    <row r="925" spans="7:7" x14ac:dyDescent="0.25">
      <c r="G925" s="57"/>
    </row>
    <row r="926" spans="7:7" x14ac:dyDescent="0.25">
      <c r="G926" s="57"/>
    </row>
    <row r="927" spans="7:7" x14ac:dyDescent="0.25">
      <c r="G927" s="57"/>
    </row>
    <row r="928" spans="7:7" x14ac:dyDescent="0.25">
      <c r="G928" s="57"/>
    </row>
    <row r="929" spans="7:7" x14ac:dyDescent="0.25">
      <c r="G929" s="57"/>
    </row>
    <row r="930" spans="7:7" x14ac:dyDescent="0.25">
      <c r="G930" s="57"/>
    </row>
    <row r="931" spans="7:7" x14ac:dyDescent="0.25">
      <c r="G931" s="57"/>
    </row>
    <row r="932" spans="7:7" x14ac:dyDescent="0.25">
      <c r="G932" s="57"/>
    </row>
    <row r="933" spans="7:7" x14ac:dyDescent="0.25">
      <c r="G933" s="57"/>
    </row>
    <row r="934" spans="7:7" x14ac:dyDescent="0.25">
      <c r="G934" s="57"/>
    </row>
    <row r="935" spans="7:7" x14ac:dyDescent="0.25">
      <c r="G935" s="57"/>
    </row>
    <row r="936" spans="7:7" x14ac:dyDescent="0.25">
      <c r="G936" s="57"/>
    </row>
    <row r="937" spans="7:7" x14ac:dyDescent="0.25">
      <c r="G937" s="57"/>
    </row>
    <row r="938" spans="7:7" x14ac:dyDescent="0.25">
      <c r="G938" s="57"/>
    </row>
    <row r="939" spans="7:7" x14ac:dyDescent="0.25">
      <c r="G939" s="57"/>
    </row>
    <row r="940" spans="7:7" x14ac:dyDescent="0.25">
      <c r="G940" s="57"/>
    </row>
    <row r="941" spans="7:7" x14ac:dyDescent="0.25">
      <c r="G941" s="57"/>
    </row>
    <row r="942" spans="7:7" x14ac:dyDescent="0.25">
      <c r="G942" s="57"/>
    </row>
    <row r="943" spans="7:7" x14ac:dyDescent="0.25">
      <c r="G943" s="57"/>
    </row>
    <row r="944" spans="7:7" x14ac:dyDescent="0.25">
      <c r="G944" s="57"/>
    </row>
    <row r="945" spans="7:7" x14ac:dyDescent="0.25">
      <c r="G945" s="57"/>
    </row>
    <row r="946" spans="7:7" x14ac:dyDescent="0.25">
      <c r="G946" s="57"/>
    </row>
    <row r="947" spans="7:7" x14ac:dyDescent="0.25">
      <c r="G947" s="57"/>
    </row>
    <row r="948" spans="7:7" x14ac:dyDescent="0.25">
      <c r="G948" s="57"/>
    </row>
    <row r="949" spans="7:7" x14ac:dyDescent="0.25">
      <c r="G949" s="57"/>
    </row>
    <row r="950" spans="7:7" x14ac:dyDescent="0.25">
      <c r="G950" s="57"/>
    </row>
    <row r="951" spans="7:7" x14ac:dyDescent="0.25">
      <c r="G951" s="57"/>
    </row>
    <row r="952" spans="7:7" x14ac:dyDescent="0.25">
      <c r="G952" s="57"/>
    </row>
    <row r="953" spans="7:7" x14ac:dyDescent="0.25">
      <c r="G953" s="57"/>
    </row>
    <row r="954" spans="7:7" x14ac:dyDescent="0.25">
      <c r="G954" s="57"/>
    </row>
    <row r="955" spans="7:7" x14ac:dyDescent="0.25">
      <c r="G955" s="57"/>
    </row>
    <row r="956" spans="7:7" x14ac:dyDescent="0.25">
      <c r="G956" s="57"/>
    </row>
    <row r="957" spans="7:7" x14ac:dyDescent="0.25">
      <c r="G957" s="57"/>
    </row>
    <row r="958" spans="7:7" x14ac:dyDescent="0.25">
      <c r="G958" s="57"/>
    </row>
    <row r="959" spans="7:7" x14ac:dyDescent="0.25">
      <c r="G959" s="57"/>
    </row>
    <row r="960" spans="7:7" x14ac:dyDescent="0.25">
      <c r="G960" s="57"/>
    </row>
    <row r="961" spans="7:7" x14ac:dyDescent="0.25">
      <c r="G961" s="57"/>
    </row>
    <row r="962" spans="7:7" x14ac:dyDescent="0.25">
      <c r="G962" s="57"/>
    </row>
    <row r="963" spans="7:7" x14ac:dyDescent="0.25">
      <c r="G963" s="57"/>
    </row>
    <row r="964" spans="7:7" x14ac:dyDescent="0.25">
      <c r="G964" s="57"/>
    </row>
    <row r="965" spans="7:7" x14ac:dyDescent="0.25">
      <c r="G965" s="57"/>
    </row>
    <row r="966" spans="7:7" x14ac:dyDescent="0.25">
      <c r="G966" s="57"/>
    </row>
    <row r="967" spans="7:7" x14ac:dyDescent="0.25">
      <c r="G967" s="57"/>
    </row>
    <row r="968" spans="7:7" x14ac:dyDescent="0.25">
      <c r="G968" s="57"/>
    </row>
    <row r="969" spans="7:7" x14ac:dyDescent="0.25">
      <c r="G969" s="57"/>
    </row>
    <row r="970" spans="7:7" x14ac:dyDescent="0.25">
      <c r="G970" s="57"/>
    </row>
    <row r="971" spans="7:7" x14ac:dyDescent="0.25">
      <c r="G971" s="57"/>
    </row>
    <row r="972" spans="7:7" x14ac:dyDescent="0.25">
      <c r="G972" s="57"/>
    </row>
    <row r="973" spans="7:7" x14ac:dyDescent="0.25">
      <c r="G973" s="57"/>
    </row>
    <row r="974" spans="7:7" x14ac:dyDescent="0.25">
      <c r="G974" s="57"/>
    </row>
    <row r="975" spans="7:7" x14ac:dyDescent="0.25">
      <c r="G975" s="57"/>
    </row>
    <row r="976" spans="7:7" x14ac:dyDescent="0.25">
      <c r="G976" s="57"/>
    </row>
    <row r="977" spans="7:7" x14ac:dyDescent="0.25">
      <c r="G977" s="57"/>
    </row>
    <row r="978" spans="7:7" x14ac:dyDescent="0.25">
      <c r="G978" s="57"/>
    </row>
    <row r="979" spans="7:7" x14ac:dyDescent="0.25">
      <c r="G979" s="57"/>
    </row>
    <row r="980" spans="7:7" x14ac:dyDescent="0.25">
      <c r="G980" s="57"/>
    </row>
    <row r="981" spans="7:7" x14ac:dyDescent="0.25">
      <c r="G981" s="57"/>
    </row>
    <row r="982" spans="7:7" x14ac:dyDescent="0.25">
      <c r="G982" s="57"/>
    </row>
    <row r="983" spans="7:7" x14ac:dyDescent="0.25">
      <c r="G983" s="57"/>
    </row>
    <row r="984" spans="7:7" x14ac:dyDescent="0.25">
      <c r="G984" s="57"/>
    </row>
    <row r="985" spans="7:7" x14ac:dyDescent="0.25">
      <c r="G985" s="57"/>
    </row>
    <row r="986" spans="7:7" x14ac:dyDescent="0.25">
      <c r="G986" s="57"/>
    </row>
    <row r="987" spans="7:7" x14ac:dyDescent="0.25">
      <c r="G987" s="57"/>
    </row>
    <row r="988" spans="7:7" x14ac:dyDescent="0.25">
      <c r="G988" s="57"/>
    </row>
    <row r="989" spans="7:7" x14ac:dyDescent="0.25">
      <c r="G989" s="57"/>
    </row>
    <row r="990" spans="7:7" x14ac:dyDescent="0.25">
      <c r="G990" s="57"/>
    </row>
    <row r="991" spans="7:7" x14ac:dyDescent="0.25">
      <c r="G991" s="57"/>
    </row>
    <row r="992" spans="7:7" x14ac:dyDescent="0.25">
      <c r="G992" s="57"/>
    </row>
    <row r="993" spans="7:7" x14ac:dyDescent="0.25">
      <c r="G993" s="57"/>
    </row>
    <row r="994" spans="7:7" x14ac:dyDescent="0.25">
      <c r="G994" s="57"/>
    </row>
    <row r="995" spans="7:7" x14ac:dyDescent="0.25">
      <c r="G995" s="57"/>
    </row>
    <row r="996" spans="7:7" x14ac:dyDescent="0.25">
      <c r="G996" s="57"/>
    </row>
    <row r="997" spans="7:7" x14ac:dyDescent="0.25">
      <c r="G997" s="57"/>
    </row>
    <row r="998" spans="7:7" x14ac:dyDescent="0.25">
      <c r="G998" s="57"/>
    </row>
    <row r="999" spans="7:7" x14ac:dyDescent="0.25">
      <c r="G999" s="57"/>
    </row>
    <row r="1000" spans="7:7" x14ac:dyDescent="0.25">
      <c r="G1000" s="57"/>
    </row>
    <row r="1001" spans="7:7" x14ac:dyDescent="0.25">
      <c r="G1001" s="57"/>
    </row>
    <row r="1002" spans="7:7" x14ac:dyDescent="0.25">
      <c r="G1002" s="57"/>
    </row>
    <row r="1003" spans="7:7" x14ac:dyDescent="0.25">
      <c r="G1003" s="57"/>
    </row>
    <row r="1004" spans="7:7" x14ac:dyDescent="0.25">
      <c r="G1004" s="57"/>
    </row>
    <row r="1005" spans="7:7" x14ac:dyDescent="0.25">
      <c r="G1005" s="57"/>
    </row>
    <row r="1006" spans="7:7" x14ac:dyDescent="0.25">
      <c r="G1006" s="57"/>
    </row>
    <row r="1007" spans="7:7" x14ac:dyDescent="0.25">
      <c r="G1007" s="57"/>
    </row>
    <row r="1008" spans="7:7" x14ac:dyDescent="0.25">
      <c r="G1008" s="57"/>
    </row>
    <row r="1009" spans="7:7" x14ac:dyDescent="0.25">
      <c r="G1009" s="57"/>
    </row>
    <row r="1010" spans="7:7" x14ac:dyDescent="0.25">
      <c r="G1010" s="57"/>
    </row>
    <row r="1011" spans="7:7" x14ac:dyDescent="0.25">
      <c r="G1011" s="57"/>
    </row>
    <row r="1012" spans="7:7" x14ac:dyDescent="0.25">
      <c r="G1012" s="57"/>
    </row>
    <row r="1013" spans="7:7" x14ac:dyDescent="0.25">
      <c r="G1013" s="57"/>
    </row>
    <row r="1014" spans="7:7" x14ac:dyDescent="0.25">
      <c r="G1014" s="57"/>
    </row>
    <row r="1015" spans="7:7" x14ac:dyDescent="0.25">
      <c r="G1015" s="57"/>
    </row>
    <row r="1016" spans="7:7" x14ac:dyDescent="0.25">
      <c r="G1016" s="57"/>
    </row>
    <row r="1017" spans="7:7" x14ac:dyDescent="0.25">
      <c r="G1017" s="57"/>
    </row>
    <row r="1018" spans="7:7" x14ac:dyDescent="0.25">
      <c r="G1018" s="57"/>
    </row>
    <row r="1019" spans="7:7" x14ac:dyDescent="0.25">
      <c r="G1019" s="57"/>
    </row>
    <row r="1020" spans="7:7" x14ac:dyDescent="0.25">
      <c r="G1020" s="57"/>
    </row>
    <row r="1021" spans="7:7" x14ac:dyDescent="0.25">
      <c r="G1021" s="57"/>
    </row>
    <row r="1022" spans="7:7" x14ac:dyDescent="0.25">
      <c r="G1022" s="57"/>
    </row>
    <row r="1023" spans="7:7" x14ac:dyDescent="0.25">
      <c r="G1023" s="57"/>
    </row>
    <row r="1024" spans="7:7" x14ac:dyDescent="0.25">
      <c r="G1024" s="57"/>
    </row>
    <row r="1025" spans="7:7" x14ac:dyDescent="0.25">
      <c r="G1025" s="57"/>
    </row>
    <row r="1026" spans="7:7" x14ac:dyDescent="0.25">
      <c r="G1026" s="57"/>
    </row>
    <row r="1027" spans="7:7" x14ac:dyDescent="0.25">
      <c r="G1027" s="57"/>
    </row>
    <row r="1028" spans="7:7" x14ac:dyDescent="0.25">
      <c r="G1028" s="57"/>
    </row>
    <row r="1029" spans="7:7" x14ac:dyDescent="0.25">
      <c r="G1029" s="57"/>
    </row>
    <row r="1030" spans="7:7" x14ac:dyDescent="0.25">
      <c r="G1030" s="57"/>
    </row>
    <row r="1031" spans="7:7" x14ac:dyDescent="0.25">
      <c r="G1031" s="57"/>
    </row>
    <row r="1032" spans="7:7" x14ac:dyDescent="0.25">
      <c r="G1032" s="57"/>
    </row>
    <row r="1033" spans="7:7" x14ac:dyDescent="0.25">
      <c r="G1033" s="57"/>
    </row>
    <row r="1034" spans="7:7" x14ac:dyDescent="0.25">
      <c r="G1034" s="57"/>
    </row>
    <row r="1035" spans="7:7" x14ac:dyDescent="0.25">
      <c r="G1035" s="57"/>
    </row>
    <row r="1036" spans="7:7" x14ac:dyDescent="0.25">
      <c r="G1036" s="57"/>
    </row>
    <row r="1037" spans="7:7" x14ac:dyDescent="0.25">
      <c r="G1037" s="57"/>
    </row>
    <row r="1038" spans="7:7" x14ac:dyDescent="0.25">
      <c r="G1038" s="57"/>
    </row>
    <row r="1039" spans="7:7" x14ac:dyDescent="0.25">
      <c r="G1039" s="57"/>
    </row>
    <row r="1040" spans="7:7" x14ac:dyDescent="0.25">
      <c r="G1040" s="57"/>
    </row>
    <row r="1041" spans="7:7" x14ac:dyDescent="0.25">
      <c r="G1041" s="57"/>
    </row>
    <row r="1042" spans="7:7" x14ac:dyDescent="0.25">
      <c r="G1042" s="57"/>
    </row>
    <row r="1043" spans="7:7" x14ac:dyDescent="0.25">
      <c r="G1043" s="57"/>
    </row>
    <row r="1044" spans="7:7" x14ac:dyDescent="0.25">
      <c r="G1044" s="57"/>
    </row>
    <row r="1045" spans="7:7" x14ac:dyDescent="0.25">
      <c r="G1045" s="57"/>
    </row>
    <row r="1046" spans="7:7" x14ac:dyDescent="0.25">
      <c r="G1046" s="57"/>
    </row>
    <row r="1047" spans="7:7" x14ac:dyDescent="0.25">
      <c r="G1047" s="57"/>
    </row>
    <row r="1048" spans="7:7" x14ac:dyDescent="0.25">
      <c r="G1048" s="57"/>
    </row>
    <row r="1049" spans="7:7" x14ac:dyDescent="0.25">
      <c r="G1049" s="57"/>
    </row>
    <row r="1050" spans="7:7" x14ac:dyDescent="0.25">
      <c r="G1050" s="57"/>
    </row>
    <row r="1051" spans="7:7" x14ac:dyDescent="0.25">
      <c r="G1051" s="57"/>
    </row>
    <row r="1052" spans="7:7" x14ac:dyDescent="0.25">
      <c r="G1052" s="57"/>
    </row>
    <row r="1053" spans="7:7" x14ac:dyDescent="0.25">
      <c r="G1053" s="57"/>
    </row>
    <row r="1054" spans="7:7" x14ac:dyDescent="0.25">
      <c r="G1054" s="57"/>
    </row>
    <row r="1055" spans="7:7" x14ac:dyDescent="0.25">
      <c r="G1055" s="57"/>
    </row>
    <row r="1056" spans="7:7" x14ac:dyDescent="0.25">
      <c r="G1056" s="57"/>
    </row>
    <row r="1057" spans="7:7" x14ac:dyDescent="0.25">
      <c r="G1057" s="57"/>
    </row>
    <row r="1058" spans="7:7" x14ac:dyDescent="0.25">
      <c r="G1058" s="57"/>
    </row>
    <row r="1059" spans="7:7" x14ac:dyDescent="0.25">
      <c r="G1059" s="57"/>
    </row>
    <row r="1060" spans="7:7" x14ac:dyDescent="0.25">
      <c r="G1060" s="57"/>
    </row>
    <row r="1061" spans="7:7" x14ac:dyDescent="0.25">
      <c r="G1061" s="57"/>
    </row>
    <row r="1062" spans="7:7" x14ac:dyDescent="0.25">
      <c r="G1062" s="57"/>
    </row>
    <row r="1063" spans="7:7" x14ac:dyDescent="0.25">
      <c r="G1063" s="57"/>
    </row>
    <row r="1064" spans="7:7" x14ac:dyDescent="0.25">
      <c r="G1064" s="57"/>
    </row>
    <row r="1065" spans="7:7" x14ac:dyDescent="0.25">
      <c r="G1065" s="57"/>
    </row>
    <row r="1066" spans="7:7" x14ac:dyDescent="0.25">
      <c r="G1066" s="57"/>
    </row>
    <row r="1067" spans="7:7" x14ac:dyDescent="0.25">
      <c r="G1067" s="57"/>
    </row>
    <row r="1068" spans="7:7" x14ac:dyDescent="0.25">
      <c r="G1068" s="57"/>
    </row>
    <row r="1069" spans="7:7" x14ac:dyDescent="0.25">
      <c r="G1069" s="57"/>
    </row>
    <row r="1070" spans="7:7" x14ac:dyDescent="0.25">
      <c r="G1070" s="57"/>
    </row>
    <row r="1071" spans="7:7" x14ac:dyDescent="0.25">
      <c r="G1071" s="57"/>
    </row>
    <row r="1072" spans="7:7" x14ac:dyDescent="0.25">
      <c r="G1072" s="57"/>
    </row>
    <row r="1073" spans="7:7" x14ac:dyDescent="0.25">
      <c r="G1073" s="57"/>
    </row>
    <row r="1074" spans="7:7" x14ac:dyDescent="0.25">
      <c r="G1074" s="57"/>
    </row>
    <row r="1075" spans="7:7" x14ac:dyDescent="0.25">
      <c r="G1075" s="57"/>
    </row>
    <row r="1076" spans="7:7" x14ac:dyDescent="0.25">
      <c r="G1076" s="57"/>
    </row>
    <row r="1077" spans="7:7" x14ac:dyDescent="0.25">
      <c r="G1077" s="57"/>
    </row>
    <row r="1078" spans="7:7" x14ac:dyDescent="0.25">
      <c r="G1078" s="57"/>
    </row>
    <row r="1079" spans="7:7" x14ac:dyDescent="0.25">
      <c r="G1079" s="57"/>
    </row>
    <row r="1080" spans="7:7" x14ac:dyDescent="0.25">
      <c r="G1080" s="57"/>
    </row>
    <row r="1081" spans="7:7" x14ac:dyDescent="0.25">
      <c r="G1081" s="57"/>
    </row>
    <row r="1082" spans="7:7" x14ac:dyDescent="0.25">
      <c r="G1082" s="57"/>
    </row>
    <row r="1083" spans="7:7" x14ac:dyDescent="0.25">
      <c r="G1083" s="57"/>
    </row>
    <row r="1084" spans="7:7" x14ac:dyDescent="0.25">
      <c r="G1084" s="57"/>
    </row>
    <row r="1085" spans="7:7" x14ac:dyDescent="0.25">
      <c r="G1085" s="57"/>
    </row>
    <row r="1086" spans="7:7" x14ac:dyDescent="0.25">
      <c r="G1086" s="57"/>
    </row>
    <row r="1087" spans="7:7" x14ac:dyDescent="0.25">
      <c r="G1087" s="57"/>
    </row>
    <row r="1088" spans="7:7" x14ac:dyDescent="0.25">
      <c r="G1088" s="57"/>
    </row>
    <row r="1089" spans="7:7" x14ac:dyDescent="0.25">
      <c r="G1089" s="57"/>
    </row>
    <row r="1090" spans="7:7" x14ac:dyDescent="0.25">
      <c r="G1090" s="57"/>
    </row>
    <row r="1091" spans="7:7" x14ac:dyDescent="0.25">
      <c r="G1091" s="57"/>
    </row>
    <row r="1092" spans="7:7" x14ac:dyDescent="0.25">
      <c r="G1092" s="57"/>
    </row>
    <row r="1093" spans="7:7" x14ac:dyDescent="0.25">
      <c r="G1093" s="57"/>
    </row>
    <row r="1094" spans="7:7" x14ac:dyDescent="0.25">
      <c r="G1094" s="57"/>
    </row>
    <row r="1095" spans="7:7" x14ac:dyDescent="0.25">
      <c r="G1095" s="57"/>
    </row>
    <row r="1096" spans="7:7" x14ac:dyDescent="0.25">
      <c r="G1096" s="57"/>
    </row>
    <row r="1097" spans="7:7" x14ac:dyDescent="0.25">
      <c r="G1097" s="57"/>
    </row>
    <row r="1098" spans="7:7" x14ac:dyDescent="0.25">
      <c r="G1098" s="57"/>
    </row>
    <row r="1099" spans="7:7" x14ac:dyDescent="0.25">
      <c r="G1099" s="57"/>
    </row>
    <row r="1100" spans="7:7" x14ac:dyDescent="0.25">
      <c r="G1100" s="57"/>
    </row>
    <row r="1101" spans="7:7" x14ac:dyDescent="0.25">
      <c r="G1101" s="57"/>
    </row>
    <row r="1102" spans="7:7" x14ac:dyDescent="0.25">
      <c r="G1102" s="57"/>
    </row>
    <row r="1103" spans="7:7" x14ac:dyDescent="0.25">
      <c r="G1103" s="57"/>
    </row>
    <row r="1104" spans="7:7" x14ac:dyDescent="0.25">
      <c r="G1104" s="57"/>
    </row>
    <row r="1105" spans="7:7" x14ac:dyDescent="0.25">
      <c r="G1105" s="57"/>
    </row>
    <row r="1106" spans="7:7" x14ac:dyDescent="0.25">
      <c r="G1106" s="57"/>
    </row>
    <row r="1107" spans="7:7" x14ac:dyDescent="0.25">
      <c r="G1107" s="57"/>
    </row>
    <row r="1108" spans="7:7" x14ac:dyDescent="0.25">
      <c r="G1108" s="57"/>
    </row>
    <row r="1109" spans="7:7" x14ac:dyDescent="0.25">
      <c r="G1109" s="57"/>
    </row>
    <row r="1110" spans="7:7" x14ac:dyDescent="0.25">
      <c r="G1110" s="57"/>
    </row>
    <row r="1111" spans="7:7" x14ac:dyDescent="0.25">
      <c r="G1111" s="57"/>
    </row>
    <row r="1112" spans="7:7" x14ac:dyDescent="0.25">
      <c r="G1112" s="57"/>
    </row>
    <row r="1113" spans="7:7" x14ac:dyDescent="0.25">
      <c r="G1113" s="57"/>
    </row>
    <row r="1114" spans="7:7" x14ac:dyDescent="0.25">
      <c r="G1114" s="57"/>
    </row>
    <row r="1115" spans="7:7" x14ac:dyDescent="0.25">
      <c r="G1115" s="57"/>
    </row>
    <row r="1116" spans="7:7" x14ac:dyDescent="0.25">
      <c r="G1116" s="57"/>
    </row>
    <row r="1117" spans="7:7" x14ac:dyDescent="0.25">
      <c r="G1117" s="57"/>
    </row>
    <row r="1118" spans="7:7" x14ac:dyDescent="0.25">
      <c r="G1118" s="57"/>
    </row>
    <row r="1119" spans="7:7" x14ac:dyDescent="0.25">
      <c r="G1119" s="57"/>
    </row>
    <row r="1120" spans="7:7" x14ac:dyDescent="0.25">
      <c r="G1120" s="57"/>
    </row>
    <row r="1121" spans="7:7" x14ac:dyDescent="0.25">
      <c r="G1121" s="57"/>
    </row>
    <row r="1122" spans="7:7" x14ac:dyDescent="0.25">
      <c r="G1122" s="57"/>
    </row>
    <row r="1123" spans="7:7" x14ac:dyDescent="0.25">
      <c r="G1123" s="57"/>
    </row>
    <row r="1124" spans="7:7" x14ac:dyDescent="0.25">
      <c r="G1124" s="57"/>
    </row>
    <row r="1125" spans="7:7" x14ac:dyDescent="0.25">
      <c r="G1125" s="57"/>
    </row>
    <row r="1126" spans="7:7" x14ac:dyDescent="0.25">
      <c r="G1126" s="57"/>
    </row>
    <row r="1127" spans="7:7" x14ac:dyDescent="0.25">
      <c r="G1127" s="57"/>
    </row>
    <row r="1128" spans="7:7" x14ac:dyDescent="0.25">
      <c r="G1128" s="57"/>
    </row>
    <row r="1129" spans="7:7" x14ac:dyDescent="0.25">
      <c r="G1129" s="57"/>
    </row>
    <row r="1130" spans="7:7" x14ac:dyDescent="0.25">
      <c r="G1130" s="57"/>
    </row>
    <row r="1131" spans="7:7" x14ac:dyDescent="0.25">
      <c r="G1131" s="57"/>
    </row>
    <row r="1132" spans="7:7" x14ac:dyDescent="0.25">
      <c r="G1132" s="57"/>
    </row>
    <row r="1133" spans="7:7" x14ac:dyDescent="0.25">
      <c r="G1133" s="57"/>
    </row>
    <row r="1134" spans="7:7" x14ac:dyDescent="0.25">
      <c r="G1134" s="57"/>
    </row>
    <row r="1135" spans="7:7" x14ac:dyDescent="0.25">
      <c r="G1135" s="57"/>
    </row>
    <row r="1136" spans="7:7" x14ac:dyDescent="0.25">
      <c r="G1136" s="57"/>
    </row>
    <row r="1137" spans="7:7" x14ac:dyDescent="0.25">
      <c r="G1137" s="57"/>
    </row>
    <row r="1138" spans="7:7" x14ac:dyDescent="0.25">
      <c r="G1138" s="57"/>
    </row>
    <row r="1139" spans="7:7" x14ac:dyDescent="0.25">
      <c r="G1139" s="57"/>
    </row>
    <row r="1140" spans="7:7" x14ac:dyDescent="0.25">
      <c r="G1140" s="57"/>
    </row>
    <row r="1141" spans="7:7" x14ac:dyDescent="0.25">
      <c r="G1141" s="57"/>
    </row>
    <row r="1142" spans="7:7" x14ac:dyDescent="0.25">
      <c r="G1142" s="57"/>
    </row>
    <row r="1143" spans="7:7" x14ac:dyDescent="0.25">
      <c r="G1143" s="57"/>
    </row>
    <row r="1144" spans="7:7" x14ac:dyDescent="0.25">
      <c r="G1144" s="57"/>
    </row>
    <row r="1145" spans="7:7" x14ac:dyDescent="0.25">
      <c r="G1145" s="57"/>
    </row>
    <row r="1146" spans="7:7" x14ac:dyDescent="0.25">
      <c r="G1146" s="57"/>
    </row>
    <row r="1147" spans="7:7" x14ac:dyDescent="0.25">
      <c r="G1147" s="57"/>
    </row>
    <row r="1148" spans="7:7" x14ac:dyDescent="0.25">
      <c r="G1148" s="57"/>
    </row>
    <row r="1149" spans="7:7" x14ac:dyDescent="0.25">
      <c r="G1149" s="57"/>
    </row>
    <row r="1150" spans="7:7" x14ac:dyDescent="0.25">
      <c r="G1150" s="57"/>
    </row>
    <row r="1151" spans="7:7" x14ac:dyDescent="0.25">
      <c r="G1151" s="57"/>
    </row>
    <row r="1152" spans="7:7" x14ac:dyDescent="0.25">
      <c r="G1152" s="57"/>
    </row>
    <row r="1153" spans="7:7" x14ac:dyDescent="0.25">
      <c r="G1153" s="57"/>
    </row>
    <row r="1154" spans="7:7" x14ac:dyDescent="0.25">
      <c r="G1154" s="57"/>
    </row>
    <row r="1155" spans="7:7" x14ac:dyDescent="0.25">
      <c r="G1155" s="57"/>
    </row>
  </sheetData>
  <mergeCells count="12">
    <mergeCell ref="J48:K48"/>
    <mergeCell ref="E7:G7"/>
    <mergeCell ref="H7:J7"/>
    <mergeCell ref="A3:B3"/>
    <mergeCell ref="B7:D7"/>
    <mergeCell ref="K7:M7"/>
    <mergeCell ref="J49:K49"/>
    <mergeCell ref="J50:K50"/>
    <mergeCell ref="J58:L58"/>
    <mergeCell ref="J55:L55"/>
    <mergeCell ref="J57:L57"/>
    <mergeCell ref="J56:L56"/>
  </mergeCells>
  <phoneticPr fontId="0" type="noConversion"/>
  <pageMargins left="0.75" right="0.75" top="1" bottom="1" header="0" footer="0"/>
  <pageSetup orientation="portrait" horizontalDpi="300" verticalDpi="300" r:id="rId2"/>
  <headerFooter alignWithMargins="0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8">
    <tabColor rgb="FF00B0F0"/>
  </sheetPr>
  <dimension ref="A1:AX1155"/>
  <sheetViews>
    <sheetView topLeftCell="A4" zoomScale="75" workbookViewId="0">
      <selection activeCell="L9" sqref="L9:L45"/>
    </sheetView>
  </sheetViews>
  <sheetFormatPr baseColWidth="10" defaultColWidth="12.54296875" defaultRowHeight="12.5" x14ac:dyDescent="0.25"/>
  <cols>
    <col min="1" max="1" width="7.7265625" style="11" customWidth="1"/>
    <col min="2" max="2" width="6.54296875" style="11" customWidth="1"/>
    <col min="3" max="7" width="8.7265625" style="11" customWidth="1"/>
    <col min="8" max="8" width="9.26953125" style="11" customWidth="1"/>
    <col min="9" max="9" width="8.7265625" style="11" customWidth="1"/>
    <col min="10" max="11" width="13.26953125" style="11" customWidth="1"/>
    <col min="12" max="12" width="8.26953125" style="11" customWidth="1"/>
    <col min="13" max="13" width="13.7265625" style="11" customWidth="1"/>
    <col min="14" max="15" width="8.1796875" style="11" customWidth="1"/>
    <col min="16" max="16" width="11.54296875" style="11" customWidth="1"/>
    <col min="17" max="18" width="8.7265625" style="11" customWidth="1"/>
    <col min="19" max="19" width="12.7265625" style="11" bestFit="1" customWidth="1"/>
    <col min="20" max="21" width="8.54296875" style="11" bestFit="1" customWidth="1"/>
    <col min="22" max="22" width="12.7265625" style="11" bestFit="1" customWidth="1"/>
    <col min="23" max="49" width="7.1796875" style="11" bestFit="1" customWidth="1"/>
    <col min="50" max="50" width="12.7265625" style="11" bestFit="1" customWidth="1"/>
    <col min="51" max="16384" width="12.54296875" style="11"/>
  </cols>
  <sheetData>
    <row r="1" spans="1:31" ht="13" x14ac:dyDescent="0.3">
      <c r="A1" s="76" t="s">
        <v>89</v>
      </c>
      <c r="G1" s="12"/>
    </row>
    <row r="2" spans="1:31" ht="13" x14ac:dyDescent="0.3">
      <c r="A2" s="10"/>
      <c r="G2" s="12"/>
    </row>
    <row r="3" spans="1:31" ht="13" x14ac:dyDescent="0.3">
      <c r="A3" s="250" t="s">
        <v>43</v>
      </c>
      <c r="B3" s="250"/>
      <c r="C3" s="13" t="s">
        <v>83</v>
      </c>
      <c r="G3" s="82"/>
      <c r="H3" s="77"/>
      <c r="I3" s="77"/>
      <c r="J3" s="87"/>
    </row>
    <row r="4" spans="1:31" x14ac:dyDescent="0.25">
      <c r="I4" s="14"/>
      <c r="J4" s="14"/>
      <c r="K4" s="15"/>
      <c r="L4" s="15"/>
    </row>
    <row r="5" spans="1:31" ht="13" x14ac:dyDescent="0.3">
      <c r="A5" s="10" t="s">
        <v>44</v>
      </c>
    </row>
    <row r="7" spans="1:31" ht="13" x14ac:dyDescent="0.3">
      <c r="A7" s="16" t="s">
        <v>45</v>
      </c>
      <c r="B7" s="248" t="s">
        <v>46</v>
      </c>
      <c r="C7" s="248"/>
      <c r="D7" s="249"/>
      <c r="E7" s="247" t="s">
        <v>47</v>
      </c>
      <c r="F7" s="248"/>
      <c r="G7" s="249"/>
      <c r="H7" s="247" t="s">
        <v>48</v>
      </c>
      <c r="I7" s="248"/>
      <c r="J7" s="249"/>
      <c r="K7" s="247" t="s">
        <v>49</v>
      </c>
      <c r="L7" s="248"/>
      <c r="M7" s="249"/>
      <c r="N7" s="16" t="s">
        <v>50</v>
      </c>
      <c r="O7" s="16" t="s">
        <v>50</v>
      </c>
      <c r="P7" s="16"/>
      <c r="Q7" s="16" t="s">
        <v>51</v>
      </c>
    </row>
    <row r="8" spans="1:31" x14ac:dyDescent="0.25">
      <c r="A8" s="17" t="s">
        <v>52</v>
      </c>
      <c r="B8" s="3" t="s">
        <v>53</v>
      </c>
      <c r="C8" s="4" t="s">
        <v>54</v>
      </c>
      <c r="D8" s="4" t="s">
        <v>55</v>
      </c>
      <c r="E8" s="4" t="s">
        <v>53</v>
      </c>
      <c r="F8" s="4" t="s">
        <v>54</v>
      </c>
      <c r="G8" s="4" t="s">
        <v>55</v>
      </c>
      <c r="H8" s="4" t="s">
        <v>53</v>
      </c>
      <c r="I8" s="4" t="s">
        <v>54</v>
      </c>
      <c r="J8" s="4" t="s">
        <v>55</v>
      </c>
      <c r="K8" s="4" t="s">
        <v>53</v>
      </c>
      <c r="L8" s="4" t="s">
        <v>54</v>
      </c>
      <c r="M8" s="4" t="s">
        <v>55</v>
      </c>
      <c r="N8" s="17" t="s">
        <v>56</v>
      </c>
      <c r="O8" s="17" t="s">
        <v>57</v>
      </c>
      <c r="P8" s="17" t="s">
        <v>58</v>
      </c>
      <c r="Q8" s="17" t="s">
        <v>59</v>
      </c>
    </row>
    <row r="9" spans="1:31" x14ac:dyDescent="0.25">
      <c r="A9" s="18">
        <v>2</v>
      </c>
      <c r="B9" s="19"/>
      <c r="C9" s="19"/>
      <c r="D9" s="20" t="str">
        <f>IF(C9&gt;0,C9/B9,"")</f>
        <v/>
      </c>
      <c r="E9" s="19"/>
      <c r="F9" s="19"/>
      <c r="G9" s="20" t="str">
        <f>IF(F9&gt;0,F9/E9,"")</f>
        <v/>
      </c>
      <c r="H9" s="19"/>
      <c r="I9" s="19"/>
      <c r="J9" s="21" t="str">
        <f t="shared" ref="J9:J45" si="0">IF(I9&gt;0,I9/H9,"")</f>
        <v/>
      </c>
      <c r="K9" s="22">
        <f t="shared" ref="K9:L45" si="1">B9+E9+H9</f>
        <v>0</v>
      </c>
      <c r="L9" s="23">
        <f t="shared" si="1"/>
        <v>0</v>
      </c>
      <c r="M9" s="21" t="str">
        <f t="shared" ref="M9:M45" si="2">IF(L9&gt;0,L9/K9,"")</f>
        <v/>
      </c>
      <c r="N9" s="24">
        <f t="shared" ref="N9:N45" si="3">IF(K$46&gt;0,K9*100/$K$46,0)</f>
        <v>0</v>
      </c>
      <c r="O9" s="25">
        <f>N9</f>
        <v>0</v>
      </c>
      <c r="P9" s="26">
        <f t="shared" ref="P9:P45" si="4">A9*K9</f>
        <v>0</v>
      </c>
      <c r="Q9" s="27">
        <f t="shared" ref="Q9:Q45" si="5">IF((INT(A9)-A9)=0,A9,"")</f>
        <v>2</v>
      </c>
      <c r="X9" s="28"/>
      <c r="Y9" s="28"/>
      <c r="Z9" s="28"/>
      <c r="AA9" s="28"/>
      <c r="AB9" s="28"/>
      <c r="AC9" s="28"/>
      <c r="AD9" s="28"/>
      <c r="AE9" s="28"/>
    </row>
    <row r="10" spans="1:31" x14ac:dyDescent="0.25">
      <c r="A10" s="18">
        <v>2.5</v>
      </c>
      <c r="B10" s="19"/>
      <c r="C10" s="19"/>
      <c r="D10" s="20" t="str">
        <f>IF(C10&gt;0,C10/B10,"")</f>
        <v/>
      </c>
      <c r="E10" s="19"/>
      <c r="F10" s="19"/>
      <c r="G10" s="20" t="str">
        <f t="shared" ref="G10:G28" si="6">IF(F10&gt;0,F10/E10,"")</f>
        <v/>
      </c>
      <c r="H10" s="19"/>
      <c r="I10" s="19"/>
      <c r="J10" s="21" t="str">
        <f t="shared" si="0"/>
        <v/>
      </c>
      <c r="K10" s="29">
        <f t="shared" si="1"/>
        <v>0</v>
      </c>
      <c r="L10" s="11">
        <f t="shared" si="1"/>
        <v>0</v>
      </c>
      <c r="M10" s="30" t="str">
        <f t="shared" si="2"/>
        <v/>
      </c>
      <c r="N10" s="24">
        <f t="shared" si="3"/>
        <v>0</v>
      </c>
      <c r="O10" s="31">
        <f t="shared" ref="O10:O45" si="7">O9+N10</f>
        <v>0</v>
      </c>
      <c r="P10" s="32">
        <f t="shared" si="4"/>
        <v>0</v>
      </c>
      <c r="Q10" s="33" t="str">
        <f t="shared" si="5"/>
        <v/>
      </c>
    </row>
    <row r="11" spans="1:31" x14ac:dyDescent="0.25">
      <c r="A11" s="18">
        <v>3</v>
      </c>
      <c r="B11" s="19"/>
      <c r="C11" s="19"/>
      <c r="D11" s="20"/>
      <c r="E11" s="19"/>
      <c r="F11" s="19"/>
      <c r="G11" s="20" t="str">
        <f t="shared" si="6"/>
        <v/>
      </c>
      <c r="H11" s="19"/>
      <c r="I11" s="19"/>
      <c r="J11" s="21" t="str">
        <f t="shared" si="0"/>
        <v/>
      </c>
      <c r="K11" s="29">
        <f t="shared" si="1"/>
        <v>0</v>
      </c>
      <c r="L11" s="11">
        <f t="shared" si="1"/>
        <v>0</v>
      </c>
      <c r="M11" s="30" t="str">
        <f t="shared" si="2"/>
        <v/>
      </c>
      <c r="N11" s="24">
        <f t="shared" si="3"/>
        <v>0</v>
      </c>
      <c r="O11" s="31">
        <f t="shared" si="7"/>
        <v>0</v>
      </c>
      <c r="P11" s="32">
        <f t="shared" si="4"/>
        <v>0</v>
      </c>
      <c r="Q11" s="33">
        <f t="shared" si="5"/>
        <v>3</v>
      </c>
    </row>
    <row r="12" spans="1:31" x14ac:dyDescent="0.25">
      <c r="A12" s="18">
        <v>3.5</v>
      </c>
      <c r="B12" s="19"/>
      <c r="C12" s="19"/>
      <c r="D12" s="20"/>
      <c r="E12" s="19"/>
      <c r="F12" s="19"/>
      <c r="G12" s="20" t="str">
        <f t="shared" si="6"/>
        <v/>
      </c>
      <c r="H12" s="19"/>
      <c r="I12" s="19"/>
      <c r="J12" s="21" t="str">
        <f t="shared" si="0"/>
        <v/>
      </c>
      <c r="K12" s="29">
        <f t="shared" si="1"/>
        <v>0</v>
      </c>
      <c r="L12" s="11">
        <f t="shared" si="1"/>
        <v>0</v>
      </c>
      <c r="M12" s="30" t="str">
        <f t="shared" si="2"/>
        <v/>
      </c>
      <c r="N12" s="24">
        <f t="shared" si="3"/>
        <v>0</v>
      </c>
      <c r="O12" s="31">
        <f t="shared" si="7"/>
        <v>0</v>
      </c>
      <c r="P12" s="32">
        <f t="shared" si="4"/>
        <v>0</v>
      </c>
      <c r="Q12" s="33" t="str">
        <f t="shared" si="5"/>
        <v/>
      </c>
    </row>
    <row r="13" spans="1:31" x14ac:dyDescent="0.25">
      <c r="A13" s="18">
        <v>4</v>
      </c>
      <c r="B13" s="19"/>
      <c r="C13" s="19"/>
      <c r="D13" s="20"/>
      <c r="E13" s="19"/>
      <c r="F13" s="19"/>
      <c r="G13" s="20" t="str">
        <f t="shared" si="6"/>
        <v/>
      </c>
      <c r="H13" s="19"/>
      <c r="I13" s="19"/>
      <c r="J13" s="21" t="str">
        <f t="shared" si="0"/>
        <v/>
      </c>
      <c r="K13" s="29">
        <f t="shared" si="1"/>
        <v>0</v>
      </c>
      <c r="L13" s="11">
        <f t="shared" si="1"/>
        <v>0</v>
      </c>
      <c r="M13" s="30" t="str">
        <f t="shared" si="2"/>
        <v/>
      </c>
      <c r="N13" s="24">
        <f t="shared" si="3"/>
        <v>0</v>
      </c>
      <c r="O13" s="31">
        <f t="shared" si="7"/>
        <v>0</v>
      </c>
      <c r="P13" s="32">
        <f t="shared" si="4"/>
        <v>0</v>
      </c>
      <c r="Q13" s="33">
        <f t="shared" si="5"/>
        <v>4</v>
      </c>
    </row>
    <row r="14" spans="1:31" x14ac:dyDescent="0.25">
      <c r="A14" s="18">
        <v>4.5</v>
      </c>
      <c r="B14" s="19"/>
      <c r="C14" s="19"/>
      <c r="D14" s="20"/>
      <c r="E14" s="19"/>
      <c r="F14" s="19"/>
      <c r="G14" s="20" t="str">
        <f t="shared" si="6"/>
        <v/>
      </c>
      <c r="H14" s="19"/>
      <c r="I14" s="19"/>
      <c r="J14" s="21" t="str">
        <f t="shared" si="0"/>
        <v/>
      </c>
      <c r="K14" s="29">
        <f t="shared" si="1"/>
        <v>0</v>
      </c>
      <c r="L14" s="11">
        <f t="shared" si="1"/>
        <v>0</v>
      </c>
      <c r="M14" s="30" t="str">
        <f t="shared" si="2"/>
        <v/>
      </c>
      <c r="N14" s="24">
        <f t="shared" si="3"/>
        <v>0</v>
      </c>
      <c r="O14" s="31">
        <f t="shared" si="7"/>
        <v>0</v>
      </c>
      <c r="P14" s="32">
        <f t="shared" si="4"/>
        <v>0</v>
      </c>
      <c r="Q14" s="33" t="str">
        <f t="shared" si="5"/>
        <v/>
      </c>
    </row>
    <row r="15" spans="1:31" x14ac:dyDescent="0.25">
      <c r="A15" s="18">
        <v>5</v>
      </c>
      <c r="B15" s="19"/>
      <c r="C15" s="19"/>
      <c r="D15" s="20"/>
      <c r="E15" s="19"/>
      <c r="F15" s="19"/>
      <c r="G15" s="20" t="str">
        <f t="shared" si="6"/>
        <v/>
      </c>
      <c r="H15" s="19"/>
      <c r="I15" s="19"/>
      <c r="J15" s="21" t="str">
        <f t="shared" si="0"/>
        <v/>
      </c>
      <c r="K15" s="29">
        <f t="shared" si="1"/>
        <v>0</v>
      </c>
      <c r="L15" s="11">
        <f t="shared" si="1"/>
        <v>0</v>
      </c>
      <c r="M15" s="30" t="str">
        <f t="shared" si="2"/>
        <v/>
      </c>
      <c r="N15" s="24">
        <f t="shared" si="3"/>
        <v>0</v>
      </c>
      <c r="O15" s="31">
        <f t="shared" si="7"/>
        <v>0</v>
      </c>
      <c r="P15" s="32">
        <f t="shared" si="4"/>
        <v>0</v>
      </c>
      <c r="Q15" s="33">
        <f t="shared" si="5"/>
        <v>5</v>
      </c>
    </row>
    <row r="16" spans="1:31" x14ac:dyDescent="0.25">
      <c r="A16" s="18">
        <v>5.5</v>
      </c>
      <c r="B16" s="19"/>
      <c r="C16" s="19"/>
      <c r="D16" s="20"/>
      <c r="E16" s="19"/>
      <c r="F16" s="19"/>
      <c r="G16" s="20" t="str">
        <f t="shared" si="6"/>
        <v/>
      </c>
      <c r="H16" s="19"/>
      <c r="I16" s="19"/>
      <c r="J16" s="21" t="str">
        <f t="shared" ref="J16:J31" si="8">IF(I16&gt;0,I16/H16,"")</f>
        <v/>
      </c>
      <c r="K16" s="29">
        <f t="shared" si="1"/>
        <v>0</v>
      </c>
      <c r="L16" s="11">
        <f t="shared" si="1"/>
        <v>0</v>
      </c>
      <c r="M16" s="30" t="str">
        <f t="shared" si="2"/>
        <v/>
      </c>
      <c r="N16" s="24">
        <f t="shared" si="3"/>
        <v>0</v>
      </c>
      <c r="O16" s="31">
        <f t="shared" si="7"/>
        <v>0</v>
      </c>
      <c r="P16" s="32">
        <f t="shared" si="4"/>
        <v>0</v>
      </c>
      <c r="Q16" s="33" t="str">
        <f t="shared" si="5"/>
        <v/>
      </c>
    </row>
    <row r="17" spans="1:31" x14ac:dyDescent="0.25">
      <c r="A17" s="18">
        <v>6</v>
      </c>
      <c r="B17" s="19"/>
      <c r="C17" s="19"/>
      <c r="D17" s="20"/>
      <c r="E17" s="19"/>
      <c r="F17" s="19"/>
      <c r="G17" s="20" t="str">
        <f t="shared" si="6"/>
        <v/>
      </c>
      <c r="H17" s="19">
        <v>6</v>
      </c>
      <c r="I17" s="19">
        <v>8.1999999999999993</v>
      </c>
      <c r="J17" s="21">
        <f t="shared" si="8"/>
        <v>1.3666666666666665</v>
      </c>
      <c r="K17" s="29">
        <f t="shared" si="1"/>
        <v>6</v>
      </c>
      <c r="L17" s="11">
        <f t="shared" si="1"/>
        <v>8.1999999999999993</v>
      </c>
      <c r="M17" s="30">
        <f t="shared" si="2"/>
        <v>1.3666666666666665</v>
      </c>
      <c r="N17" s="24">
        <f t="shared" si="3"/>
        <v>12</v>
      </c>
      <c r="O17" s="31">
        <f t="shared" si="7"/>
        <v>12</v>
      </c>
      <c r="P17" s="32">
        <f t="shared" si="4"/>
        <v>36</v>
      </c>
      <c r="Q17" s="33">
        <f t="shared" si="5"/>
        <v>6</v>
      </c>
    </row>
    <row r="18" spans="1:31" x14ac:dyDescent="0.25">
      <c r="A18" s="18">
        <v>6.5</v>
      </c>
      <c r="B18" s="19"/>
      <c r="C18" s="19"/>
      <c r="D18" s="20"/>
      <c r="E18" s="19"/>
      <c r="F18" s="19"/>
      <c r="G18" s="20" t="str">
        <f t="shared" si="6"/>
        <v/>
      </c>
      <c r="H18" s="19">
        <v>2</v>
      </c>
      <c r="I18" s="19">
        <v>3.1</v>
      </c>
      <c r="J18" s="21">
        <f t="shared" si="8"/>
        <v>1.55</v>
      </c>
      <c r="K18" s="29">
        <f t="shared" si="1"/>
        <v>2</v>
      </c>
      <c r="L18" s="11">
        <f t="shared" si="1"/>
        <v>3.1</v>
      </c>
      <c r="M18" s="30">
        <f t="shared" si="2"/>
        <v>1.55</v>
      </c>
      <c r="N18" s="24">
        <f t="shared" si="3"/>
        <v>4</v>
      </c>
      <c r="O18" s="31">
        <f t="shared" si="7"/>
        <v>16</v>
      </c>
      <c r="P18" s="32">
        <f t="shared" si="4"/>
        <v>13</v>
      </c>
      <c r="Q18" s="33" t="str">
        <f t="shared" si="5"/>
        <v/>
      </c>
      <c r="X18" s="28"/>
      <c r="Y18" s="28"/>
      <c r="Z18" s="28"/>
      <c r="AA18" s="28"/>
      <c r="AB18" s="28"/>
      <c r="AC18" s="28"/>
      <c r="AD18" s="28"/>
      <c r="AE18" s="28"/>
    </row>
    <row r="19" spans="1:31" x14ac:dyDescent="0.25">
      <c r="A19" s="18">
        <v>7</v>
      </c>
      <c r="B19" s="19"/>
      <c r="C19" s="19"/>
      <c r="D19" s="20"/>
      <c r="E19" s="19"/>
      <c r="F19" s="19"/>
      <c r="G19" s="20" t="str">
        <f t="shared" si="6"/>
        <v/>
      </c>
      <c r="H19" s="19">
        <v>1</v>
      </c>
      <c r="I19" s="19">
        <v>2.5</v>
      </c>
      <c r="J19" s="21">
        <f t="shared" si="8"/>
        <v>2.5</v>
      </c>
      <c r="K19" s="29">
        <f t="shared" si="1"/>
        <v>1</v>
      </c>
      <c r="L19" s="11">
        <f t="shared" si="1"/>
        <v>2.5</v>
      </c>
      <c r="M19" s="30">
        <f t="shared" si="2"/>
        <v>2.5</v>
      </c>
      <c r="N19" s="24">
        <f t="shared" si="3"/>
        <v>2</v>
      </c>
      <c r="O19" s="31">
        <f t="shared" si="7"/>
        <v>18</v>
      </c>
      <c r="P19" s="32">
        <f t="shared" si="4"/>
        <v>7</v>
      </c>
      <c r="Q19" s="33">
        <f t="shared" si="5"/>
        <v>7</v>
      </c>
      <c r="X19" s="28"/>
      <c r="Y19" s="28"/>
      <c r="Z19" s="28"/>
      <c r="AA19" s="28"/>
      <c r="AB19" s="28"/>
      <c r="AC19" s="28"/>
      <c r="AD19" s="28"/>
      <c r="AE19" s="28"/>
    </row>
    <row r="20" spans="1:31" x14ac:dyDescent="0.25">
      <c r="A20" s="18">
        <v>7.5</v>
      </c>
      <c r="B20" s="19"/>
      <c r="C20" s="19"/>
      <c r="D20" s="20"/>
      <c r="E20" s="19">
        <v>1</v>
      </c>
      <c r="F20" s="19">
        <v>3.4</v>
      </c>
      <c r="G20" s="20">
        <f t="shared" si="6"/>
        <v>3.4</v>
      </c>
      <c r="H20" s="19">
        <v>9</v>
      </c>
      <c r="I20" s="19">
        <v>26.800000000000004</v>
      </c>
      <c r="J20" s="21">
        <f t="shared" si="8"/>
        <v>2.9777777777777783</v>
      </c>
      <c r="K20" s="29">
        <f t="shared" si="1"/>
        <v>10</v>
      </c>
      <c r="L20" s="11">
        <f t="shared" si="1"/>
        <v>30.200000000000003</v>
      </c>
      <c r="M20" s="30">
        <f t="shared" si="2"/>
        <v>3.0200000000000005</v>
      </c>
      <c r="N20" s="24">
        <f t="shared" si="3"/>
        <v>20</v>
      </c>
      <c r="O20" s="31">
        <f t="shared" si="7"/>
        <v>38</v>
      </c>
      <c r="P20" s="32">
        <f t="shared" si="4"/>
        <v>75</v>
      </c>
      <c r="Q20" s="33" t="str">
        <f t="shared" si="5"/>
        <v/>
      </c>
      <c r="X20" s="28"/>
      <c r="Y20" s="28"/>
      <c r="Z20" s="28"/>
      <c r="AA20" s="28"/>
      <c r="AB20" s="28"/>
      <c r="AC20" s="28"/>
      <c r="AD20" s="28"/>
      <c r="AE20" s="28"/>
    </row>
    <row r="21" spans="1:31" x14ac:dyDescent="0.25">
      <c r="A21" s="18">
        <v>8</v>
      </c>
      <c r="B21" s="19"/>
      <c r="C21" s="19"/>
      <c r="D21" s="20"/>
      <c r="E21" s="19">
        <v>7</v>
      </c>
      <c r="F21" s="19">
        <v>25.400000000000002</v>
      </c>
      <c r="G21" s="20">
        <f t="shared" si="6"/>
        <v>3.628571428571429</v>
      </c>
      <c r="H21" s="19">
        <v>5</v>
      </c>
      <c r="I21" s="19">
        <v>16.600000000000001</v>
      </c>
      <c r="J21" s="21">
        <f t="shared" si="8"/>
        <v>3.3200000000000003</v>
      </c>
      <c r="K21" s="29">
        <f t="shared" si="1"/>
        <v>12</v>
      </c>
      <c r="L21" s="11">
        <f t="shared" si="1"/>
        <v>42</v>
      </c>
      <c r="M21" s="30">
        <f t="shared" si="2"/>
        <v>3.5</v>
      </c>
      <c r="N21" s="24">
        <f t="shared" si="3"/>
        <v>24</v>
      </c>
      <c r="O21" s="31">
        <f t="shared" si="7"/>
        <v>62</v>
      </c>
      <c r="P21" s="32">
        <f t="shared" si="4"/>
        <v>96</v>
      </c>
      <c r="Q21" s="33">
        <f t="shared" si="5"/>
        <v>8</v>
      </c>
      <c r="X21" s="28"/>
      <c r="Y21" s="28"/>
      <c r="Z21" s="28"/>
      <c r="AA21" s="28"/>
      <c r="AB21" s="28"/>
      <c r="AC21" s="28"/>
      <c r="AD21" s="28"/>
      <c r="AE21" s="28"/>
    </row>
    <row r="22" spans="1:31" x14ac:dyDescent="0.25">
      <c r="A22" s="18">
        <v>8.5</v>
      </c>
      <c r="B22" s="19"/>
      <c r="C22" s="19"/>
      <c r="D22" s="20"/>
      <c r="E22" s="19">
        <v>6</v>
      </c>
      <c r="F22" s="19">
        <v>25.8</v>
      </c>
      <c r="G22" s="20">
        <f t="shared" si="6"/>
        <v>4.3</v>
      </c>
      <c r="H22" s="19">
        <v>2</v>
      </c>
      <c r="I22" s="19">
        <v>8.1</v>
      </c>
      <c r="J22" s="21">
        <f t="shared" si="8"/>
        <v>4.05</v>
      </c>
      <c r="K22" s="29">
        <f t="shared" si="1"/>
        <v>8</v>
      </c>
      <c r="L22" s="11">
        <f t="shared" si="1"/>
        <v>33.9</v>
      </c>
      <c r="M22" s="30">
        <f t="shared" si="2"/>
        <v>4.2374999999999998</v>
      </c>
      <c r="N22" s="24">
        <f t="shared" si="3"/>
        <v>16</v>
      </c>
      <c r="O22" s="31">
        <f t="shared" si="7"/>
        <v>78</v>
      </c>
      <c r="P22" s="32">
        <f t="shared" si="4"/>
        <v>68</v>
      </c>
      <c r="Q22" s="33" t="str">
        <f t="shared" si="5"/>
        <v/>
      </c>
      <c r="X22" s="28"/>
      <c r="Y22" s="28"/>
      <c r="Z22" s="28"/>
      <c r="AA22" s="28"/>
      <c r="AB22" s="28"/>
      <c r="AC22" s="28"/>
      <c r="AD22" s="28"/>
      <c r="AE22" s="28"/>
    </row>
    <row r="23" spans="1:31" x14ac:dyDescent="0.25">
      <c r="A23" s="18">
        <v>9</v>
      </c>
      <c r="B23" s="19"/>
      <c r="C23" s="19"/>
      <c r="D23" s="20"/>
      <c r="E23" s="19">
        <v>7</v>
      </c>
      <c r="F23" s="19">
        <v>34.599999999999994</v>
      </c>
      <c r="G23" s="20">
        <f t="shared" si="6"/>
        <v>4.9428571428571422</v>
      </c>
      <c r="H23" s="19"/>
      <c r="I23" s="19"/>
      <c r="J23" s="21" t="str">
        <f t="shared" si="8"/>
        <v/>
      </c>
      <c r="K23" s="29">
        <f t="shared" si="1"/>
        <v>7</v>
      </c>
      <c r="L23" s="11">
        <f t="shared" si="1"/>
        <v>34.599999999999994</v>
      </c>
      <c r="M23" s="30">
        <f t="shared" si="2"/>
        <v>4.9428571428571422</v>
      </c>
      <c r="N23" s="24">
        <f t="shared" si="3"/>
        <v>14</v>
      </c>
      <c r="O23" s="31">
        <f t="shared" si="7"/>
        <v>92</v>
      </c>
      <c r="P23" s="32">
        <f t="shared" si="4"/>
        <v>63</v>
      </c>
      <c r="Q23" s="33">
        <f t="shared" si="5"/>
        <v>9</v>
      </c>
      <c r="X23" s="28"/>
      <c r="Y23" s="28"/>
      <c r="Z23" s="28"/>
      <c r="AA23" s="28"/>
      <c r="AB23" s="28"/>
      <c r="AC23" s="28"/>
      <c r="AD23" s="28"/>
      <c r="AE23" s="28"/>
    </row>
    <row r="24" spans="1:31" x14ac:dyDescent="0.25">
      <c r="A24" s="18">
        <v>9.5</v>
      </c>
      <c r="B24" s="19"/>
      <c r="C24" s="19"/>
      <c r="D24" s="20"/>
      <c r="E24" s="19">
        <v>1</v>
      </c>
      <c r="F24" s="19">
        <v>6.5</v>
      </c>
      <c r="G24" s="20">
        <f t="shared" si="6"/>
        <v>6.5</v>
      </c>
      <c r="H24" s="19"/>
      <c r="I24" s="19"/>
      <c r="J24" s="21" t="str">
        <f t="shared" si="8"/>
        <v/>
      </c>
      <c r="K24" s="29">
        <f t="shared" si="1"/>
        <v>1</v>
      </c>
      <c r="L24" s="11">
        <f t="shared" si="1"/>
        <v>6.5</v>
      </c>
      <c r="M24" s="30">
        <f t="shared" si="2"/>
        <v>6.5</v>
      </c>
      <c r="N24" s="24">
        <f t="shared" si="3"/>
        <v>2</v>
      </c>
      <c r="O24" s="31">
        <f t="shared" si="7"/>
        <v>94</v>
      </c>
      <c r="P24" s="32">
        <f t="shared" si="4"/>
        <v>9.5</v>
      </c>
      <c r="Q24" s="33" t="str">
        <f t="shared" si="5"/>
        <v/>
      </c>
      <c r="X24" s="28"/>
      <c r="Y24" s="28"/>
      <c r="Z24" s="28"/>
      <c r="AA24" s="28"/>
      <c r="AB24" s="28"/>
      <c r="AC24" s="28"/>
      <c r="AD24" s="28"/>
      <c r="AE24" s="28"/>
    </row>
    <row r="25" spans="1:31" x14ac:dyDescent="0.25">
      <c r="A25" s="18">
        <v>10</v>
      </c>
      <c r="B25" s="19"/>
      <c r="C25" s="19"/>
      <c r="D25" s="20"/>
      <c r="E25" s="19">
        <v>2</v>
      </c>
      <c r="F25" s="19">
        <v>15.2</v>
      </c>
      <c r="G25" s="20">
        <f t="shared" si="6"/>
        <v>7.6</v>
      </c>
      <c r="H25" s="19"/>
      <c r="I25" s="19"/>
      <c r="J25" s="21" t="str">
        <f t="shared" si="8"/>
        <v/>
      </c>
      <c r="K25" s="29">
        <f t="shared" si="1"/>
        <v>2</v>
      </c>
      <c r="L25" s="11">
        <f t="shared" si="1"/>
        <v>15.2</v>
      </c>
      <c r="M25" s="30">
        <f t="shared" si="2"/>
        <v>7.6</v>
      </c>
      <c r="N25" s="24">
        <f t="shared" si="3"/>
        <v>4</v>
      </c>
      <c r="O25" s="31">
        <f t="shared" si="7"/>
        <v>98</v>
      </c>
      <c r="P25" s="32">
        <f t="shared" si="4"/>
        <v>20</v>
      </c>
      <c r="Q25" s="33">
        <f t="shared" si="5"/>
        <v>10</v>
      </c>
      <c r="X25" s="28"/>
      <c r="Y25" s="28"/>
      <c r="Z25" s="28"/>
      <c r="AA25" s="28"/>
      <c r="AB25" s="28"/>
      <c r="AC25" s="28"/>
      <c r="AD25" s="28"/>
      <c r="AE25" s="28"/>
    </row>
    <row r="26" spans="1:31" x14ac:dyDescent="0.25">
      <c r="A26" s="18">
        <v>10.5</v>
      </c>
      <c r="B26" s="19"/>
      <c r="C26" s="19"/>
      <c r="D26" s="20"/>
      <c r="E26" s="19">
        <v>1</v>
      </c>
      <c r="F26" s="19">
        <v>8.6999999999999993</v>
      </c>
      <c r="G26" s="20">
        <f t="shared" si="6"/>
        <v>8.6999999999999993</v>
      </c>
      <c r="H26" s="19"/>
      <c r="I26" s="19"/>
      <c r="J26" s="21" t="str">
        <f t="shared" si="8"/>
        <v/>
      </c>
      <c r="K26" s="29">
        <f t="shared" si="1"/>
        <v>1</v>
      </c>
      <c r="L26" s="11">
        <f t="shared" si="1"/>
        <v>8.6999999999999993</v>
      </c>
      <c r="M26" s="30">
        <f t="shared" si="2"/>
        <v>8.6999999999999993</v>
      </c>
      <c r="N26" s="24">
        <f t="shared" si="3"/>
        <v>2</v>
      </c>
      <c r="O26" s="31">
        <f t="shared" si="7"/>
        <v>100</v>
      </c>
      <c r="P26" s="32">
        <f t="shared" si="4"/>
        <v>10.5</v>
      </c>
      <c r="Q26" s="33" t="str">
        <f t="shared" si="5"/>
        <v/>
      </c>
      <c r="X26" s="28"/>
      <c r="Y26" s="28"/>
      <c r="Z26" s="28"/>
      <c r="AA26" s="28"/>
      <c r="AB26" s="28"/>
      <c r="AC26" s="28"/>
      <c r="AD26" s="28"/>
      <c r="AE26" s="28"/>
    </row>
    <row r="27" spans="1:31" x14ac:dyDescent="0.25">
      <c r="A27" s="18">
        <v>11</v>
      </c>
      <c r="B27" s="19"/>
      <c r="C27" s="19"/>
      <c r="D27" s="20"/>
      <c r="E27" s="19"/>
      <c r="F27" s="19"/>
      <c r="G27" s="20" t="str">
        <f t="shared" si="6"/>
        <v/>
      </c>
      <c r="H27" s="19"/>
      <c r="I27" s="19"/>
      <c r="J27" s="21" t="str">
        <f t="shared" si="8"/>
        <v/>
      </c>
      <c r="K27" s="29">
        <f t="shared" si="1"/>
        <v>0</v>
      </c>
      <c r="L27" s="11">
        <f t="shared" si="1"/>
        <v>0</v>
      </c>
      <c r="M27" s="30" t="str">
        <f t="shared" si="2"/>
        <v/>
      </c>
      <c r="N27" s="24">
        <f t="shared" si="3"/>
        <v>0</v>
      </c>
      <c r="O27" s="31">
        <f t="shared" si="7"/>
        <v>100</v>
      </c>
      <c r="P27" s="32">
        <f t="shared" si="4"/>
        <v>0</v>
      </c>
      <c r="Q27" s="33">
        <f t="shared" si="5"/>
        <v>11</v>
      </c>
      <c r="X27" s="28"/>
      <c r="Y27" s="28"/>
      <c r="Z27" s="28"/>
      <c r="AA27" s="28"/>
      <c r="AB27" s="28"/>
      <c r="AC27" s="28"/>
      <c r="AD27" s="28"/>
      <c r="AE27" s="28"/>
    </row>
    <row r="28" spans="1:31" x14ac:dyDescent="0.25">
      <c r="A28" s="18">
        <v>11.5</v>
      </c>
      <c r="B28" s="19"/>
      <c r="C28" s="19"/>
      <c r="D28" s="20"/>
      <c r="E28" s="19"/>
      <c r="F28" s="19"/>
      <c r="G28" s="20" t="str">
        <f t="shared" si="6"/>
        <v/>
      </c>
      <c r="H28" s="19"/>
      <c r="I28" s="19"/>
      <c r="J28" s="21" t="str">
        <f t="shared" si="8"/>
        <v/>
      </c>
      <c r="K28" s="29">
        <f t="shared" si="1"/>
        <v>0</v>
      </c>
      <c r="L28" s="11">
        <f t="shared" si="1"/>
        <v>0</v>
      </c>
      <c r="M28" s="30" t="str">
        <f t="shared" si="2"/>
        <v/>
      </c>
      <c r="N28" s="24">
        <f t="shared" si="3"/>
        <v>0</v>
      </c>
      <c r="O28" s="31">
        <f t="shared" si="7"/>
        <v>100</v>
      </c>
      <c r="P28" s="32">
        <f t="shared" si="4"/>
        <v>0</v>
      </c>
      <c r="Q28" s="33" t="str">
        <f t="shared" si="5"/>
        <v/>
      </c>
      <c r="X28" s="28"/>
      <c r="Y28" s="28"/>
      <c r="Z28" s="28"/>
      <c r="AA28" s="28"/>
      <c r="AB28" s="28"/>
      <c r="AC28" s="28"/>
      <c r="AD28" s="28"/>
      <c r="AE28" s="28"/>
    </row>
    <row r="29" spans="1:31" x14ac:dyDescent="0.25">
      <c r="A29" s="18">
        <v>12</v>
      </c>
      <c r="B29" s="19"/>
      <c r="C29" s="19"/>
      <c r="D29" s="20"/>
      <c r="E29" s="19"/>
      <c r="F29" s="19"/>
      <c r="G29" s="20"/>
      <c r="H29" s="19"/>
      <c r="I29" s="19"/>
      <c r="J29" s="21" t="str">
        <f t="shared" si="8"/>
        <v/>
      </c>
      <c r="K29" s="29">
        <f t="shared" si="1"/>
        <v>0</v>
      </c>
      <c r="L29" s="11">
        <f t="shared" si="1"/>
        <v>0</v>
      </c>
      <c r="M29" s="30" t="str">
        <f t="shared" si="2"/>
        <v/>
      </c>
      <c r="N29" s="24">
        <f t="shared" si="3"/>
        <v>0</v>
      </c>
      <c r="O29" s="31">
        <f t="shared" si="7"/>
        <v>100</v>
      </c>
      <c r="P29" s="32">
        <f t="shared" si="4"/>
        <v>0</v>
      </c>
      <c r="Q29" s="33">
        <f t="shared" si="5"/>
        <v>12</v>
      </c>
      <c r="X29" s="28"/>
      <c r="Y29" s="28"/>
      <c r="Z29" s="28"/>
      <c r="AA29" s="28"/>
      <c r="AB29" s="28"/>
      <c r="AC29" s="28"/>
      <c r="AD29" s="28"/>
      <c r="AE29" s="28"/>
    </row>
    <row r="30" spans="1:31" x14ac:dyDescent="0.25">
      <c r="A30" s="18">
        <v>12.5</v>
      </c>
      <c r="B30" s="19"/>
      <c r="C30" s="19"/>
      <c r="D30" s="20"/>
      <c r="E30" s="19"/>
      <c r="F30" s="19"/>
      <c r="G30" s="20"/>
      <c r="H30" s="19"/>
      <c r="I30" s="19"/>
      <c r="J30" s="21" t="str">
        <f t="shared" si="8"/>
        <v/>
      </c>
      <c r="K30" s="29">
        <f t="shared" si="1"/>
        <v>0</v>
      </c>
      <c r="L30" s="11">
        <f t="shared" si="1"/>
        <v>0</v>
      </c>
      <c r="M30" s="30" t="str">
        <f t="shared" si="2"/>
        <v/>
      </c>
      <c r="N30" s="24">
        <f t="shared" si="3"/>
        <v>0</v>
      </c>
      <c r="O30" s="31">
        <f t="shared" si="7"/>
        <v>100</v>
      </c>
      <c r="P30" s="32">
        <f t="shared" si="4"/>
        <v>0</v>
      </c>
      <c r="Q30" s="33" t="str">
        <f t="shared" si="5"/>
        <v/>
      </c>
      <c r="X30" s="28"/>
      <c r="Y30" s="28"/>
      <c r="Z30" s="28"/>
      <c r="AA30" s="28"/>
      <c r="AB30" s="28"/>
      <c r="AC30" s="28"/>
      <c r="AD30" s="28"/>
      <c r="AE30" s="28"/>
    </row>
    <row r="31" spans="1:31" x14ac:dyDescent="0.25">
      <c r="A31" s="18">
        <v>13</v>
      </c>
      <c r="B31" s="19"/>
      <c r="C31" s="19"/>
      <c r="D31" s="20"/>
      <c r="E31" s="19"/>
      <c r="F31" s="19"/>
      <c r="G31" s="20"/>
      <c r="H31" s="19"/>
      <c r="I31" s="19"/>
      <c r="J31" s="21" t="str">
        <f t="shared" si="8"/>
        <v/>
      </c>
      <c r="K31" s="29">
        <f t="shared" si="1"/>
        <v>0</v>
      </c>
      <c r="L31" s="11">
        <f t="shared" si="1"/>
        <v>0</v>
      </c>
      <c r="M31" s="30" t="str">
        <f t="shared" si="2"/>
        <v/>
      </c>
      <c r="N31" s="24">
        <f t="shared" si="3"/>
        <v>0</v>
      </c>
      <c r="O31" s="31">
        <f t="shared" si="7"/>
        <v>100</v>
      </c>
      <c r="P31" s="32">
        <f t="shared" si="4"/>
        <v>0</v>
      </c>
      <c r="Q31" s="33">
        <f t="shared" si="5"/>
        <v>13</v>
      </c>
      <c r="X31" s="28"/>
      <c r="Y31" s="28"/>
      <c r="Z31" s="28"/>
      <c r="AA31" s="28"/>
      <c r="AB31" s="28"/>
      <c r="AC31" s="28"/>
      <c r="AD31" s="28"/>
      <c r="AE31" s="28"/>
    </row>
    <row r="32" spans="1:31" x14ac:dyDescent="0.25">
      <c r="A32" s="18">
        <v>13.5</v>
      </c>
      <c r="B32" s="19"/>
      <c r="C32" s="19"/>
      <c r="D32" s="20" t="str">
        <f t="shared" ref="D32:D45" si="9">IF(C32&gt;0,C32/B32,"")</f>
        <v/>
      </c>
      <c r="E32" s="19"/>
      <c r="F32" s="19"/>
      <c r="G32" s="20" t="str">
        <f t="shared" ref="G32:G45" si="10">IF(F32&gt;0,F32/E32,"")</f>
        <v/>
      </c>
      <c r="H32" s="19"/>
      <c r="I32" s="19"/>
      <c r="J32" s="21" t="str">
        <f t="shared" si="0"/>
        <v/>
      </c>
      <c r="K32" s="29">
        <f t="shared" si="1"/>
        <v>0</v>
      </c>
      <c r="L32" s="11">
        <f t="shared" si="1"/>
        <v>0</v>
      </c>
      <c r="M32" s="30" t="str">
        <f t="shared" si="2"/>
        <v/>
      </c>
      <c r="N32" s="24">
        <f t="shared" si="3"/>
        <v>0</v>
      </c>
      <c r="O32" s="31">
        <f t="shared" si="7"/>
        <v>100</v>
      </c>
      <c r="P32" s="32">
        <f t="shared" si="4"/>
        <v>0</v>
      </c>
      <c r="Q32" s="33" t="str">
        <f t="shared" si="5"/>
        <v/>
      </c>
      <c r="X32" s="28"/>
      <c r="Y32" s="28"/>
      <c r="Z32" s="28"/>
      <c r="AA32" s="28"/>
      <c r="AB32" s="28"/>
      <c r="AC32" s="28"/>
      <c r="AD32" s="28"/>
      <c r="AE32" s="28"/>
    </row>
    <row r="33" spans="1:31" x14ac:dyDescent="0.25">
      <c r="A33" s="18">
        <v>14</v>
      </c>
      <c r="B33" s="19"/>
      <c r="C33" s="19"/>
      <c r="D33" s="20" t="str">
        <f t="shared" si="9"/>
        <v/>
      </c>
      <c r="E33" s="19"/>
      <c r="F33" s="19"/>
      <c r="G33" s="20" t="str">
        <f t="shared" si="10"/>
        <v/>
      </c>
      <c r="H33" s="19"/>
      <c r="I33" s="19"/>
      <c r="J33" s="21" t="str">
        <f t="shared" si="0"/>
        <v/>
      </c>
      <c r="K33" s="29">
        <f t="shared" si="1"/>
        <v>0</v>
      </c>
      <c r="L33" s="11">
        <f t="shared" si="1"/>
        <v>0</v>
      </c>
      <c r="M33" s="30" t="str">
        <f t="shared" si="2"/>
        <v/>
      </c>
      <c r="N33" s="24">
        <f t="shared" si="3"/>
        <v>0</v>
      </c>
      <c r="O33" s="31">
        <f t="shared" si="7"/>
        <v>100</v>
      </c>
      <c r="P33" s="32">
        <f t="shared" si="4"/>
        <v>0</v>
      </c>
      <c r="Q33" s="33">
        <f t="shared" si="5"/>
        <v>14</v>
      </c>
      <c r="X33" s="28"/>
      <c r="Y33" s="28"/>
      <c r="Z33" s="28"/>
      <c r="AA33" s="28"/>
      <c r="AB33" s="28"/>
      <c r="AC33" s="28"/>
      <c r="AD33" s="28"/>
      <c r="AE33" s="28"/>
    </row>
    <row r="34" spans="1:31" x14ac:dyDescent="0.25">
      <c r="A34" s="18">
        <v>14.5</v>
      </c>
      <c r="B34" s="19"/>
      <c r="C34" s="19"/>
      <c r="D34" s="20" t="str">
        <f t="shared" si="9"/>
        <v/>
      </c>
      <c r="E34" s="19"/>
      <c r="F34" s="19"/>
      <c r="G34" s="20" t="str">
        <f t="shared" si="10"/>
        <v/>
      </c>
      <c r="H34" s="19"/>
      <c r="I34" s="19"/>
      <c r="J34" s="21" t="str">
        <f t="shared" si="0"/>
        <v/>
      </c>
      <c r="K34" s="29">
        <f t="shared" si="1"/>
        <v>0</v>
      </c>
      <c r="L34" s="11">
        <f t="shared" si="1"/>
        <v>0</v>
      </c>
      <c r="M34" s="30" t="str">
        <f t="shared" si="2"/>
        <v/>
      </c>
      <c r="N34" s="24">
        <f t="shared" si="3"/>
        <v>0</v>
      </c>
      <c r="O34" s="31">
        <f t="shared" si="7"/>
        <v>100</v>
      </c>
      <c r="P34" s="32">
        <f t="shared" si="4"/>
        <v>0</v>
      </c>
      <c r="Q34" s="33" t="str">
        <f t="shared" si="5"/>
        <v/>
      </c>
      <c r="X34" s="28"/>
      <c r="Y34" s="28"/>
      <c r="Z34" s="28"/>
      <c r="AA34" s="28"/>
      <c r="AB34" s="28"/>
      <c r="AC34" s="28"/>
      <c r="AD34" s="28"/>
      <c r="AE34" s="28"/>
    </row>
    <row r="35" spans="1:31" x14ac:dyDescent="0.25">
      <c r="A35" s="18">
        <v>15</v>
      </c>
      <c r="B35" s="19"/>
      <c r="C35" s="19"/>
      <c r="D35" s="20" t="str">
        <f t="shared" si="9"/>
        <v/>
      </c>
      <c r="E35" s="19"/>
      <c r="F35" s="19"/>
      <c r="G35" s="20" t="str">
        <f t="shared" si="10"/>
        <v/>
      </c>
      <c r="H35" s="19"/>
      <c r="I35" s="19"/>
      <c r="J35" s="21" t="str">
        <f t="shared" si="0"/>
        <v/>
      </c>
      <c r="K35" s="29">
        <f t="shared" si="1"/>
        <v>0</v>
      </c>
      <c r="L35" s="11">
        <f t="shared" si="1"/>
        <v>0</v>
      </c>
      <c r="M35" s="30" t="str">
        <f t="shared" si="2"/>
        <v/>
      </c>
      <c r="N35" s="24">
        <f t="shared" si="3"/>
        <v>0</v>
      </c>
      <c r="O35" s="31">
        <f t="shared" si="7"/>
        <v>100</v>
      </c>
      <c r="P35" s="32">
        <f t="shared" si="4"/>
        <v>0</v>
      </c>
      <c r="Q35" s="33">
        <f t="shared" si="5"/>
        <v>15</v>
      </c>
      <c r="X35" s="28"/>
      <c r="Y35" s="28"/>
      <c r="Z35" s="28"/>
      <c r="AA35" s="28"/>
      <c r="AB35" s="28"/>
      <c r="AC35" s="28"/>
      <c r="AD35" s="28"/>
      <c r="AE35" s="28"/>
    </row>
    <row r="36" spans="1:31" x14ac:dyDescent="0.25">
      <c r="A36" s="18">
        <v>15.5</v>
      </c>
      <c r="B36" s="19"/>
      <c r="C36" s="19"/>
      <c r="D36" s="20" t="str">
        <f t="shared" si="9"/>
        <v/>
      </c>
      <c r="E36" s="19"/>
      <c r="F36" s="19"/>
      <c r="G36" s="20" t="str">
        <f t="shared" si="10"/>
        <v/>
      </c>
      <c r="H36" s="19"/>
      <c r="I36" s="19"/>
      <c r="J36" s="21" t="str">
        <f t="shared" si="0"/>
        <v/>
      </c>
      <c r="K36" s="29">
        <f t="shared" si="1"/>
        <v>0</v>
      </c>
      <c r="L36" s="11">
        <f t="shared" si="1"/>
        <v>0</v>
      </c>
      <c r="M36" s="30" t="str">
        <f t="shared" si="2"/>
        <v/>
      </c>
      <c r="N36" s="24">
        <f t="shared" si="3"/>
        <v>0</v>
      </c>
      <c r="O36" s="31">
        <f t="shared" si="7"/>
        <v>100</v>
      </c>
      <c r="P36" s="32">
        <f t="shared" si="4"/>
        <v>0</v>
      </c>
      <c r="Q36" s="33" t="str">
        <f t="shared" si="5"/>
        <v/>
      </c>
      <c r="X36" s="28"/>
      <c r="Y36" s="28"/>
      <c r="Z36" s="28"/>
      <c r="AA36" s="28"/>
      <c r="AB36" s="28"/>
      <c r="AC36" s="28"/>
      <c r="AD36" s="28"/>
      <c r="AE36" s="28"/>
    </row>
    <row r="37" spans="1:31" x14ac:dyDescent="0.25">
      <c r="A37" s="18">
        <v>16</v>
      </c>
      <c r="B37" s="19"/>
      <c r="C37" s="19"/>
      <c r="D37" s="20" t="str">
        <f t="shared" si="9"/>
        <v/>
      </c>
      <c r="E37" s="19"/>
      <c r="F37" s="19"/>
      <c r="G37" s="20" t="str">
        <f t="shared" si="10"/>
        <v/>
      </c>
      <c r="H37" s="19"/>
      <c r="I37" s="19"/>
      <c r="J37" s="21" t="str">
        <f t="shared" si="0"/>
        <v/>
      </c>
      <c r="K37" s="29">
        <f t="shared" si="1"/>
        <v>0</v>
      </c>
      <c r="L37" s="11">
        <f t="shared" si="1"/>
        <v>0</v>
      </c>
      <c r="M37" s="30" t="str">
        <f t="shared" si="2"/>
        <v/>
      </c>
      <c r="N37" s="24">
        <f t="shared" si="3"/>
        <v>0</v>
      </c>
      <c r="O37" s="31">
        <f t="shared" si="7"/>
        <v>100</v>
      </c>
      <c r="P37" s="32">
        <f t="shared" si="4"/>
        <v>0</v>
      </c>
      <c r="Q37" s="33">
        <f t="shared" si="5"/>
        <v>16</v>
      </c>
      <c r="X37" s="28"/>
      <c r="Y37" s="28"/>
      <c r="Z37" s="28"/>
      <c r="AA37" s="28"/>
      <c r="AB37" s="28"/>
      <c r="AC37" s="28"/>
      <c r="AD37" s="28"/>
      <c r="AE37" s="28"/>
    </row>
    <row r="38" spans="1:31" x14ac:dyDescent="0.25">
      <c r="A38" s="18">
        <v>16.5</v>
      </c>
      <c r="B38" s="19"/>
      <c r="C38" s="19"/>
      <c r="D38" s="20" t="str">
        <f t="shared" si="9"/>
        <v/>
      </c>
      <c r="E38" s="19"/>
      <c r="F38" s="19"/>
      <c r="G38" s="20" t="str">
        <f t="shared" si="10"/>
        <v/>
      </c>
      <c r="H38" s="19"/>
      <c r="I38" s="19"/>
      <c r="J38" s="21" t="str">
        <f t="shared" si="0"/>
        <v/>
      </c>
      <c r="K38" s="29">
        <f t="shared" si="1"/>
        <v>0</v>
      </c>
      <c r="L38" s="11">
        <f t="shared" si="1"/>
        <v>0</v>
      </c>
      <c r="M38" s="30" t="str">
        <f t="shared" si="2"/>
        <v/>
      </c>
      <c r="N38" s="24">
        <f t="shared" si="3"/>
        <v>0</v>
      </c>
      <c r="O38" s="31">
        <f t="shared" si="7"/>
        <v>100</v>
      </c>
      <c r="P38" s="32">
        <f t="shared" si="4"/>
        <v>0</v>
      </c>
      <c r="Q38" s="33" t="str">
        <f t="shared" si="5"/>
        <v/>
      </c>
      <c r="X38" s="28"/>
      <c r="Y38" s="28"/>
      <c r="Z38" s="28"/>
      <c r="AA38" s="28"/>
      <c r="AB38" s="28"/>
      <c r="AC38" s="28"/>
      <c r="AD38" s="28"/>
      <c r="AE38" s="28"/>
    </row>
    <row r="39" spans="1:31" x14ac:dyDescent="0.25">
      <c r="A39" s="18">
        <v>17</v>
      </c>
      <c r="B39" s="19"/>
      <c r="C39" s="19"/>
      <c r="D39" s="20" t="str">
        <f t="shared" si="9"/>
        <v/>
      </c>
      <c r="E39" s="19"/>
      <c r="F39" s="19"/>
      <c r="G39" s="20" t="str">
        <f t="shared" si="10"/>
        <v/>
      </c>
      <c r="H39" s="19"/>
      <c r="I39" s="19"/>
      <c r="J39" s="21" t="str">
        <f t="shared" si="0"/>
        <v/>
      </c>
      <c r="K39" s="29">
        <f t="shared" si="1"/>
        <v>0</v>
      </c>
      <c r="L39" s="11">
        <f t="shared" si="1"/>
        <v>0</v>
      </c>
      <c r="M39" s="30" t="str">
        <f t="shared" si="2"/>
        <v/>
      </c>
      <c r="N39" s="24">
        <f t="shared" si="3"/>
        <v>0</v>
      </c>
      <c r="O39" s="31">
        <f t="shared" si="7"/>
        <v>100</v>
      </c>
      <c r="P39" s="32">
        <f t="shared" si="4"/>
        <v>0</v>
      </c>
      <c r="Q39" s="33">
        <f t="shared" si="5"/>
        <v>17</v>
      </c>
      <c r="X39" s="28"/>
      <c r="Y39" s="28"/>
      <c r="Z39" s="28"/>
      <c r="AA39" s="28"/>
      <c r="AB39" s="28"/>
      <c r="AC39" s="28"/>
      <c r="AD39" s="28"/>
      <c r="AE39" s="28"/>
    </row>
    <row r="40" spans="1:31" x14ac:dyDescent="0.25">
      <c r="A40" s="18">
        <v>17.5</v>
      </c>
      <c r="B40" s="19"/>
      <c r="C40" s="34"/>
      <c r="D40" s="20" t="str">
        <f t="shared" si="9"/>
        <v/>
      </c>
      <c r="E40" s="19"/>
      <c r="F40" s="34"/>
      <c r="G40" s="20" t="str">
        <f t="shared" si="10"/>
        <v/>
      </c>
      <c r="H40" s="19"/>
      <c r="I40" s="34"/>
      <c r="J40" s="21" t="str">
        <f t="shared" si="0"/>
        <v/>
      </c>
      <c r="K40" s="29">
        <f t="shared" si="1"/>
        <v>0</v>
      </c>
      <c r="L40" s="11">
        <f t="shared" si="1"/>
        <v>0</v>
      </c>
      <c r="M40" s="30" t="str">
        <f t="shared" si="2"/>
        <v/>
      </c>
      <c r="N40" s="24">
        <f t="shared" si="3"/>
        <v>0</v>
      </c>
      <c r="O40" s="31">
        <f t="shared" si="7"/>
        <v>100</v>
      </c>
      <c r="P40" s="32">
        <f t="shared" si="4"/>
        <v>0</v>
      </c>
      <c r="Q40" s="33" t="str">
        <f t="shared" si="5"/>
        <v/>
      </c>
      <c r="X40" s="28"/>
      <c r="Y40" s="28"/>
      <c r="Z40" s="28"/>
      <c r="AA40" s="28"/>
      <c r="AB40" s="28"/>
      <c r="AC40" s="28"/>
      <c r="AD40" s="28"/>
      <c r="AE40" s="28"/>
    </row>
    <row r="41" spans="1:31" x14ac:dyDescent="0.25">
      <c r="A41" s="18">
        <v>18</v>
      </c>
      <c r="B41" s="19"/>
      <c r="C41" s="34"/>
      <c r="D41" s="20" t="str">
        <f t="shared" si="9"/>
        <v/>
      </c>
      <c r="E41" s="19"/>
      <c r="F41" s="34"/>
      <c r="G41" s="20" t="str">
        <f t="shared" si="10"/>
        <v/>
      </c>
      <c r="H41" s="19"/>
      <c r="I41" s="34"/>
      <c r="J41" s="21" t="str">
        <f t="shared" si="0"/>
        <v/>
      </c>
      <c r="K41" s="29">
        <f t="shared" si="1"/>
        <v>0</v>
      </c>
      <c r="L41" s="11">
        <f t="shared" si="1"/>
        <v>0</v>
      </c>
      <c r="M41" s="30" t="str">
        <f t="shared" si="2"/>
        <v/>
      </c>
      <c r="N41" s="24">
        <f t="shared" si="3"/>
        <v>0</v>
      </c>
      <c r="O41" s="31">
        <f t="shared" si="7"/>
        <v>100</v>
      </c>
      <c r="P41" s="32">
        <f t="shared" si="4"/>
        <v>0</v>
      </c>
      <c r="Q41" s="33">
        <f t="shared" si="5"/>
        <v>18</v>
      </c>
    </row>
    <row r="42" spans="1:31" x14ac:dyDescent="0.25">
      <c r="A42" s="18">
        <v>18.5</v>
      </c>
      <c r="B42" s="19"/>
      <c r="C42" s="19"/>
      <c r="D42" s="20" t="str">
        <f t="shared" si="9"/>
        <v/>
      </c>
      <c r="E42" s="19"/>
      <c r="F42" s="19"/>
      <c r="G42" s="20" t="str">
        <f t="shared" si="10"/>
        <v/>
      </c>
      <c r="H42" s="19"/>
      <c r="I42" s="19"/>
      <c r="J42" s="21" t="str">
        <f t="shared" si="0"/>
        <v/>
      </c>
      <c r="K42" s="29">
        <f t="shared" si="1"/>
        <v>0</v>
      </c>
      <c r="L42" s="11">
        <f t="shared" si="1"/>
        <v>0</v>
      </c>
      <c r="M42" s="30" t="str">
        <f t="shared" si="2"/>
        <v/>
      </c>
      <c r="N42" s="24">
        <f t="shared" si="3"/>
        <v>0</v>
      </c>
      <c r="O42" s="31">
        <f t="shared" si="7"/>
        <v>100</v>
      </c>
      <c r="P42" s="32">
        <f t="shared" si="4"/>
        <v>0</v>
      </c>
      <c r="Q42" s="33" t="str">
        <f t="shared" si="5"/>
        <v/>
      </c>
    </row>
    <row r="43" spans="1:31" x14ac:dyDescent="0.25">
      <c r="A43" s="18">
        <v>19</v>
      </c>
      <c r="B43" s="19"/>
      <c r="C43" s="19"/>
      <c r="D43" s="20" t="str">
        <f t="shared" si="9"/>
        <v/>
      </c>
      <c r="E43" s="19"/>
      <c r="F43" s="19"/>
      <c r="G43" s="20" t="str">
        <f t="shared" si="10"/>
        <v/>
      </c>
      <c r="H43" s="19"/>
      <c r="I43" s="19"/>
      <c r="J43" s="21" t="str">
        <f t="shared" si="0"/>
        <v/>
      </c>
      <c r="K43" s="29">
        <f t="shared" si="1"/>
        <v>0</v>
      </c>
      <c r="L43" s="11">
        <f t="shared" si="1"/>
        <v>0</v>
      </c>
      <c r="M43" s="30" t="str">
        <f t="shared" si="2"/>
        <v/>
      </c>
      <c r="N43" s="24">
        <f t="shared" si="3"/>
        <v>0</v>
      </c>
      <c r="O43" s="31">
        <f t="shared" si="7"/>
        <v>100</v>
      </c>
      <c r="P43" s="32">
        <f t="shared" si="4"/>
        <v>0</v>
      </c>
      <c r="Q43" s="33">
        <f t="shared" si="5"/>
        <v>19</v>
      </c>
      <c r="X43" s="28"/>
      <c r="Y43" s="28"/>
      <c r="Z43" s="28"/>
      <c r="AA43" s="28"/>
      <c r="AB43" s="28"/>
      <c r="AC43" s="28"/>
      <c r="AD43" s="28"/>
      <c r="AE43" s="28"/>
    </row>
    <row r="44" spans="1:31" x14ac:dyDescent="0.25">
      <c r="A44" s="18">
        <v>19.5</v>
      </c>
      <c r="B44" s="19"/>
      <c r="C44" s="19"/>
      <c r="D44" s="20" t="str">
        <f t="shared" si="9"/>
        <v/>
      </c>
      <c r="E44" s="19"/>
      <c r="F44" s="19"/>
      <c r="G44" s="20" t="str">
        <f t="shared" si="10"/>
        <v/>
      </c>
      <c r="H44" s="19"/>
      <c r="I44" s="19"/>
      <c r="J44" s="21" t="str">
        <f t="shared" si="0"/>
        <v/>
      </c>
      <c r="K44" s="29">
        <f t="shared" si="1"/>
        <v>0</v>
      </c>
      <c r="L44" s="11">
        <f t="shared" si="1"/>
        <v>0</v>
      </c>
      <c r="M44" s="30" t="str">
        <f t="shared" si="2"/>
        <v/>
      </c>
      <c r="N44" s="24">
        <f t="shared" si="3"/>
        <v>0</v>
      </c>
      <c r="O44" s="31">
        <f t="shared" si="7"/>
        <v>100</v>
      </c>
      <c r="P44" s="32">
        <f t="shared" si="4"/>
        <v>0</v>
      </c>
      <c r="Q44" s="33" t="str">
        <f t="shared" si="5"/>
        <v/>
      </c>
      <c r="X44" s="28"/>
      <c r="Y44" s="28"/>
      <c r="Z44" s="28"/>
      <c r="AA44" s="28"/>
      <c r="AB44" s="28"/>
      <c r="AC44" s="28"/>
      <c r="AD44" s="28"/>
      <c r="AE44" s="28"/>
    </row>
    <row r="45" spans="1:31" x14ac:dyDescent="0.25">
      <c r="A45" s="18">
        <v>20</v>
      </c>
      <c r="B45" s="19"/>
      <c r="C45" s="19"/>
      <c r="D45" s="20" t="str">
        <f t="shared" si="9"/>
        <v/>
      </c>
      <c r="E45" s="19"/>
      <c r="F45" s="19"/>
      <c r="G45" s="20" t="str">
        <f t="shared" si="10"/>
        <v/>
      </c>
      <c r="H45" s="19"/>
      <c r="I45" s="19"/>
      <c r="J45" s="21" t="str">
        <f t="shared" si="0"/>
        <v/>
      </c>
      <c r="K45" s="35">
        <f t="shared" si="1"/>
        <v>0</v>
      </c>
      <c r="L45" s="36">
        <f t="shared" si="1"/>
        <v>0</v>
      </c>
      <c r="M45" s="37" t="str">
        <f t="shared" si="2"/>
        <v/>
      </c>
      <c r="N45" s="38">
        <f t="shared" si="3"/>
        <v>0</v>
      </c>
      <c r="O45" s="31">
        <f t="shared" si="7"/>
        <v>100</v>
      </c>
      <c r="P45" s="39">
        <f t="shared" si="4"/>
        <v>0</v>
      </c>
      <c r="Q45" s="40">
        <f t="shared" si="5"/>
        <v>20</v>
      </c>
      <c r="X45" s="28"/>
      <c r="Y45" s="28"/>
      <c r="Z45" s="28"/>
      <c r="AA45" s="28"/>
      <c r="AB45" s="28"/>
      <c r="AC45" s="28"/>
      <c r="AD45" s="28"/>
      <c r="AE45" s="28"/>
    </row>
    <row r="46" spans="1:31" x14ac:dyDescent="0.25">
      <c r="A46" s="41" t="s">
        <v>49</v>
      </c>
      <c r="B46" s="42">
        <f>SUM(B9:B45)</f>
        <v>0</v>
      </c>
      <c r="C46" s="42">
        <f>SUM(C9:C45)</f>
        <v>0</v>
      </c>
      <c r="D46" s="31"/>
      <c r="E46" s="42">
        <f>SUM(E9:E45)</f>
        <v>25</v>
      </c>
      <c r="F46" s="42">
        <f>SUM(F9:F45)</f>
        <v>119.6</v>
      </c>
      <c r="G46" s="31"/>
      <c r="H46" s="42">
        <f>SUM(H9:H45)</f>
        <v>25</v>
      </c>
      <c r="I46" s="42">
        <f>SUM(I9:I45)</f>
        <v>65.3</v>
      </c>
      <c r="J46" s="31"/>
      <c r="K46" s="42">
        <f>SUM(K9:K45)</f>
        <v>50</v>
      </c>
      <c r="L46" s="42">
        <f>SUM(L9:L45)</f>
        <v>184.89999999999998</v>
      </c>
      <c r="M46" s="42"/>
      <c r="N46" s="31">
        <f>SUM(N9:N45)</f>
        <v>100</v>
      </c>
      <c r="O46" s="42"/>
      <c r="P46" s="43">
        <f>SUM(P9:P45)</f>
        <v>398</v>
      </c>
      <c r="X46" s="28"/>
      <c r="Y46" s="28"/>
      <c r="Z46" s="28"/>
      <c r="AA46" s="28"/>
      <c r="AB46" s="28"/>
      <c r="AD46" s="28"/>
      <c r="AE46" s="28"/>
    </row>
    <row r="48" spans="1:31" ht="13" x14ac:dyDescent="0.3">
      <c r="J48" s="237" t="s">
        <v>60</v>
      </c>
      <c r="K48" s="237"/>
      <c r="L48" s="44">
        <f>IF(K46&gt;0,L46/K46,0)</f>
        <v>3.6979999999999995</v>
      </c>
      <c r="M48" s="45" t="s">
        <v>61</v>
      </c>
    </row>
    <row r="49" spans="1:17" ht="13" x14ac:dyDescent="0.3">
      <c r="E49" s="44"/>
      <c r="J49" s="237" t="s">
        <v>62</v>
      </c>
      <c r="K49" s="237"/>
      <c r="L49" s="44">
        <f>IF(K46&gt;0,P46/K46,0)</f>
        <v>7.96</v>
      </c>
      <c r="M49" s="45" t="s">
        <v>63</v>
      </c>
    </row>
    <row r="50" spans="1:17" ht="13" x14ac:dyDescent="0.3">
      <c r="J50" s="237" t="s">
        <v>64</v>
      </c>
      <c r="K50" s="237"/>
      <c r="L50" s="44">
        <f>O28</f>
        <v>100</v>
      </c>
      <c r="M50" s="45" t="s">
        <v>65</v>
      </c>
    </row>
    <row r="51" spans="1:17" ht="13" x14ac:dyDescent="0.3">
      <c r="J51" s="11" t="s">
        <v>66</v>
      </c>
      <c r="L51" s="46" t="s">
        <v>114</v>
      </c>
      <c r="M51" s="45" t="s">
        <v>63</v>
      </c>
      <c r="O51" s="47"/>
    </row>
    <row r="52" spans="1:17" ht="13" x14ac:dyDescent="0.3">
      <c r="M52" s="47"/>
    </row>
    <row r="54" spans="1:17" ht="13" x14ac:dyDescent="0.3">
      <c r="A54" s="10" t="s">
        <v>67</v>
      </c>
      <c r="F54" s="12"/>
      <c r="G54" s="12"/>
    </row>
    <row r="55" spans="1:17" ht="13" x14ac:dyDescent="0.3">
      <c r="A55" s="10"/>
      <c r="C55" s="77"/>
      <c r="F55" s="12"/>
      <c r="G55" s="12"/>
      <c r="H55" s="12"/>
      <c r="J55" s="241" t="s">
        <v>68</v>
      </c>
      <c r="K55" s="242"/>
      <c r="L55" s="243"/>
    </row>
    <row r="56" spans="1:17" ht="13" x14ac:dyDescent="0.3">
      <c r="A56" s="16" t="s">
        <v>69</v>
      </c>
      <c r="B56" s="48" t="s">
        <v>45</v>
      </c>
      <c r="C56" s="81" t="s">
        <v>84</v>
      </c>
      <c r="D56" s="16" t="s">
        <v>54</v>
      </c>
      <c r="E56" s="16" t="s">
        <v>54</v>
      </c>
      <c r="F56" s="79" t="s">
        <v>70</v>
      </c>
      <c r="G56" s="16" t="s">
        <v>71</v>
      </c>
      <c r="H56" s="16" t="s">
        <v>54</v>
      </c>
      <c r="I56" s="16" t="s">
        <v>72</v>
      </c>
      <c r="J56" s="244" t="s">
        <v>73</v>
      </c>
      <c r="K56" s="245"/>
      <c r="L56" s="246"/>
      <c r="M56" s="49">
        <f>SUMIF(F58:F157,2,H58:H157)</f>
        <v>2.5000000000000009</v>
      </c>
      <c r="N56" s="44"/>
      <c r="O56" s="84"/>
      <c r="P56" s="11" t="s">
        <v>86</v>
      </c>
    </row>
    <row r="57" spans="1:17" ht="13" x14ac:dyDescent="0.3">
      <c r="A57" s="17" t="s">
        <v>74</v>
      </c>
      <c r="B57" s="50" t="s">
        <v>52</v>
      </c>
      <c r="C57" s="81" t="s">
        <v>85</v>
      </c>
      <c r="D57" s="17" t="s">
        <v>75</v>
      </c>
      <c r="E57" s="17" t="s">
        <v>76</v>
      </c>
      <c r="F57" s="80" t="s">
        <v>98</v>
      </c>
      <c r="G57" s="17" t="s">
        <v>77</v>
      </c>
      <c r="H57" s="17" t="s">
        <v>78</v>
      </c>
      <c r="I57" s="17" t="s">
        <v>79</v>
      </c>
      <c r="J57" s="244" t="s">
        <v>80</v>
      </c>
      <c r="K57" s="245"/>
      <c r="L57" s="246"/>
      <c r="M57" s="51">
        <f>SUMIF(I58:I157,"&lt;&gt; 0",D58:D258)</f>
        <v>119.60000000000001</v>
      </c>
      <c r="O57" s="83"/>
      <c r="P57" s="11" t="s">
        <v>87</v>
      </c>
    </row>
    <row r="58" spans="1:17" ht="13" x14ac:dyDescent="0.3">
      <c r="A58" s="33">
        <v>1</v>
      </c>
      <c r="B58" s="52">
        <v>10</v>
      </c>
      <c r="C58" s="11">
        <v>10</v>
      </c>
      <c r="D58" s="23">
        <v>8.1999999999999993</v>
      </c>
      <c r="E58" s="23">
        <v>7.4</v>
      </c>
      <c r="F58" s="23">
        <v>2</v>
      </c>
      <c r="G58" s="23">
        <v>2</v>
      </c>
      <c r="H58" s="53">
        <v>0.1</v>
      </c>
      <c r="I58" s="54">
        <f>IF(F58=2,H58*100/E58,)</f>
        <v>1.3513513513513513</v>
      </c>
      <c r="J58" s="238" t="s">
        <v>81</v>
      </c>
      <c r="K58" s="239"/>
      <c r="L58" s="240"/>
      <c r="M58" s="49">
        <f>M56*100/M57</f>
        <v>2.0903010033444822</v>
      </c>
    </row>
    <row r="59" spans="1:17" x14ac:dyDescent="0.25">
      <c r="A59" s="33">
        <v>2</v>
      </c>
      <c r="B59" s="55">
        <v>9.8099999999999987</v>
      </c>
      <c r="C59" s="11">
        <v>10</v>
      </c>
      <c r="D59" s="11">
        <v>7</v>
      </c>
      <c r="E59" s="11">
        <v>5.8</v>
      </c>
      <c r="F59" s="11">
        <v>2</v>
      </c>
      <c r="G59" s="11">
        <v>2</v>
      </c>
      <c r="H59" s="28">
        <v>0.1</v>
      </c>
      <c r="I59" s="56">
        <f t="shared" ref="I59:I122" si="11">IF(F59=2,H59*100/E59,)</f>
        <v>1.7241379310344829</v>
      </c>
    </row>
    <row r="60" spans="1:17" x14ac:dyDescent="0.25">
      <c r="A60" s="33">
        <v>3</v>
      </c>
      <c r="B60" s="55">
        <v>10.36</v>
      </c>
      <c r="C60" s="11">
        <v>10.5</v>
      </c>
      <c r="D60" s="11">
        <v>8.6999999999999993</v>
      </c>
      <c r="E60" s="11">
        <v>7.2</v>
      </c>
      <c r="F60" s="11">
        <v>2</v>
      </c>
      <c r="G60" s="11">
        <v>2</v>
      </c>
      <c r="H60" s="28">
        <v>0.1</v>
      </c>
      <c r="I60" s="28">
        <f t="shared" si="11"/>
        <v>1.3888888888888888</v>
      </c>
      <c r="N60" s="28"/>
    </row>
    <row r="61" spans="1:17" x14ac:dyDescent="0.25">
      <c r="A61" s="33">
        <v>4</v>
      </c>
      <c r="B61" s="55">
        <v>8.33</v>
      </c>
      <c r="C61" s="11">
        <v>8.5</v>
      </c>
      <c r="D61" s="11">
        <v>4.2</v>
      </c>
      <c r="E61" s="11">
        <v>3.5</v>
      </c>
      <c r="F61" s="11">
        <v>2</v>
      </c>
      <c r="G61" s="11">
        <v>2</v>
      </c>
      <c r="H61" s="28">
        <v>0.1</v>
      </c>
      <c r="I61" s="28">
        <f t="shared" si="11"/>
        <v>2.8571428571428572</v>
      </c>
      <c r="K61"/>
      <c r="L61"/>
      <c r="M61"/>
      <c r="N61"/>
      <c r="O61"/>
      <c r="P61"/>
      <c r="Q61"/>
    </row>
    <row r="62" spans="1:17" x14ac:dyDescent="0.25">
      <c r="A62" s="33">
        <v>5</v>
      </c>
      <c r="B62" s="55">
        <v>9.61</v>
      </c>
      <c r="C62" s="11">
        <v>9.5</v>
      </c>
      <c r="D62" s="11">
        <v>6.5</v>
      </c>
      <c r="E62" s="11">
        <v>5.8</v>
      </c>
      <c r="F62" s="11">
        <v>2</v>
      </c>
      <c r="G62" s="11">
        <v>2</v>
      </c>
      <c r="H62" s="28">
        <v>0.1</v>
      </c>
      <c r="I62" s="28">
        <f t="shared" si="11"/>
        <v>1.7241379310344829</v>
      </c>
      <c r="J62"/>
      <c r="K62"/>
      <c r="L62"/>
      <c r="M62"/>
      <c r="N62"/>
      <c r="O62"/>
      <c r="P62"/>
      <c r="Q62"/>
    </row>
    <row r="63" spans="1:17" x14ac:dyDescent="0.25">
      <c r="A63" s="33">
        <v>6</v>
      </c>
      <c r="B63" s="55">
        <v>8.25</v>
      </c>
      <c r="C63" s="11">
        <v>8</v>
      </c>
      <c r="D63" s="11">
        <v>4.2</v>
      </c>
      <c r="E63" s="11">
        <v>3.2</v>
      </c>
      <c r="F63" s="11">
        <v>2</v>
      </c>
      <c r="G63" s="11">
        <v>2</v>
      </c>
      <c r="H63" s="28">
        <v>0.1</v>
      </c>
      <c r="I63" s="28">
        <f t="shared" si="11"/>
        <v>3.125</v>
      </c>
      <c r="J63"/>
      <c r="K63"/>
      <c r="L63"/>
      <c r="M63"/>
      <c r="N63"/>
      <c r="O63"/>
      <c r="P63"/>
      <c r="Q63"/>
    </row>
    <row r="64" spans="1:17" x14ac:dyDescent="0.25">
      <c r="A64" s="33">
        <v>7</v>
      </c>
      <c r="B64" s="55">
        <v>8.4700000000000006</v>
      </c>
      <c r="C64" s="11">
        <v>8.5</v>
      </c>
      <c r="D64" s="11">
        <v>4.3</v>
      </c>
      <c r="E64" s="11">
        <v>3.4</v>
      </c>
      <c r="F64" s="11">
        <v>2</v>
      </c>
      <c r="G64" s="11">
        <v>2</v>
      </c>
      <c r="H64" s="28">
        <v>0.1</v>
      </c>
      <c r="I64" s="28">
        <f t="shared" si="11"/>
        <v>2.9411764705882355</v>
      </c>
      <c r="J64"/>
      <c r="K64"/>
      <c r="L64"/>
      <c r="M64"/>
      <c r="N64"/>
      <c r="O64"/>
      <c r="P64"/>
      <c r="Q64"/>
    </row>
    <row r="65" spans="1:50" x14ac:dyDescent="0.25">
      <c r="A65" s="33">
        <v>8</v>
      </c>
      <c r="B65" s="55">
        <v>8.6</v>
      </c>
      <c r="C65" s="11">
        <v>8.5</v>
      </c>
      <c r="D65" s="11">
        <v>4.4000000000000004</v>
      </c>
      <c r="E65" s="11">
        <v>3.7</v>
      </c>
      <c r="F65" s="11">
        <v>2</v>
      </c>
      <c r="G65" s="11">
        <v>2</v>
      </c>
      <c r="H65" s="28">
        <v>0.1</v>
      </c>
      <c r="I65" s="28">
        <f t="shared" si="11"/>
        <v>2.7027027027027026</v>
      </c>
      <c r="J65"/>
      <c r="K65"/>
      <c r="L65"/>
      <c r="M65"/>
      <c r="N65"/>
      <c r="O65"/>
      <c r="P65"/>
      <c r="Q65"/>
    </row>
    <row r="66" spans="1:50" x14ac:dyDescent="0.25">
      <c r="A66" s="33">
        <v>9</v>
      </c>
      <c r="B66" s="55">
        <v>8.91</v>
      </c>
      <c r="C66" s="11">
        <v>9</v>
      </c>
      <c r="D66" s="11">
        <v>5.0999999999999996</v>
      </c>
      <c r="E66" s="11">
        <v>4.0999999999999996</v>
      </c>
      <c r="F66" s="11">
        <v>2</v>
      </c>
      <c r="G66" s="11">
        <v>2</v>
      </c>
      <c r="H66" s="28">
        <v>0.1</v>
      </c>
      <c r="I66" s="28">
        <f t="shared" si="11"/>
        <v>2.4390243902439028</v>
      </c>
      <c r="J66"/>
      <c r="K66"/>
      <c r="L66"/>
      <c r="M66"/>
      <c r="N66"/>
      <c r="O66"/>
      <c r="P66"/>
      <c r="Q66"/>
    </row>
    <row r="67" spans="1:50" x14ac:dyDescent="0.25">
      <c r="A67" s="33">
        <v>10</v>
      </c>
      <c r="B67" s="55">
        <v>8.93</v>
      </c>
      <c r="C67" s="11">
        <v>9</v>
      </c>
      <c r="D67" s="11">
        <v>5.3</v>
      </c>
      <c r="E67" s="11">
        <v>4.3</v>
      </c>
      <c r="F67" s="11">
        <v>2</v>
      </c>
      <c r="G67" s="11">
        <v>2</v>
      </c>
      <c r="H67" s="28">
        <v>0.1</v>
      </c>
      <c r="I67" s="28">
        <f t="shared" si="11"/>
        <v>2.3255813953488373</v>
      </c>
      <c r="J67"/>
      <c r="K67"/>
      <c r="L67"/>
      <c r="M67"/>
      <c r="N67"/>
      <c r="O67"/>
      <c r="P67"/>
      <c r="Q67"/>
      <c r="S67" s="96" t="s">
        <v>101</v>
      </c>
      <c r="T67" s="96" t="s">
        <v>98</v>
      </c>
      <c r="U67" s="101"/>
      <c r="V67" s="102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</row>
    <row r="68" spans="1:50" x14ac:dyDescent="0.25">
      <c r="A68" s="33">
        <v>11</v>
      </c>
      <c r="B68" s="55">
        <v>8.82</v>
      </c>
      <c r="C68" s="11">
        <v>9</v>
      </c>
      <c r="D68" s="11">
        <v>4.9000000000000004</v>
      </c>
      <c r="E68" s="11">
        <v>4</v>
      </c>
      <c r="F68" s="11">
        <v>2</v>
      </c>
      <c r="G68" s="11">
        <v>2</v>
      </c>
      <c r="H68" s="28">
        <v>0.1</v>
      </c>
      <c r="I68" s="28">
        <f t="shared" si="11"/>
        <v>2.5</v>
      </c>
      <c r="J68"/>
      <c r="K68"/>
      <c r="L68"/>
      <c r="M68"/>
      <c r="N68"/>
      <c r="O68"/>
      <c r="P68"/>
      <c r="Q68"/>
      <c r="S68" s="96" t="s">
        <v>85</v>
      </c>
      <c r="T68" s="100">
        <v>2</v>
      </c>
      <c r="U68" s="103">
        <v>3</v>
      </c>
      <c r="V68" s="97" t="s">
        <v>88</v>
      </c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</row>
    <row r="69" spans="1:50" x14ac:dyDescent="0.25">
      <c r="A69" s="33">
        <v>12</v>
      </c>
      <c r="B69" s="55">
        <v>8.99</v>
      </c>
      <c r="C69" s="11">
        <v>9</v>
      </c>
      <c r="D69" s="11">
        <v>4.9000000000000004</v>
      </c>
      <c r="E69" s="11">
        <v>4.0999999999999996</v>
      </c>
      <c r="F69" s="11">
        <v>2</v>
      </c>
      <c r="G69" s="11">
        <v>2</v>
      </c>
      <c r="H69" s="28">
        <v>0.1</v>
      </c>
      <c r="I69" s="28">
        <f t="shared" si="11"/>
        <v>2.4390243902439028</v>
      </c>
      <c r="J69"/>
      <c r="K69"/>
      <c r="L69"/>
      <c r="M69"/>
      <c r="N69"/>
      <c r="O69"/>
      <c r="P69"/>
      <c r="S69" s="100">
        <v>6</v>
      </c>
      <c r="T69" s="100"/>
      <c r="U69" s="103">
        <v>8.1999999999999993</v>
      </c>
      <c r="V69" s="97">
        <v>8.1999999999999993</v>
      </c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</row>
    <row r="70" spans="1:50" x14ac:dyDescent="0.25">
      <c r="A70" s="33">
        <v>13</v>
      </c>
      <c r="B70" s="55">
        <v>8.8099999999999987</v>
      </c>
      <c r="C70" s="11">
        <v>9</v>
      </c>
      <c r="D70" s="11">
        <v>4.7</v>
      </c>
      <c r="E70" s="11">
        <v>4</v>
      </c>
      <c r="F70" s="11">
        <v>2</v>
      </c>
      <c r="G70" s="11">
        <v>2</v>
      </c>
      <c r="H70" s="28">
        <v>0.1</v>
      </c>
      <c r="I70" s="28">
        <f t="shared" si="11"/>
        <v>2.5</v>
      </c>
      <c r="J70"/>
      <c r="K70"/>
      <c r="L70"/>
      <c r="M70"/>
      <c r="N70"/>
      <c r="O70"/>
      <c r="P70"/>
      <c r="S70" s="105">
        <v>6.5</v>
      </c>
      <c r="T70" s="105"/>
      <c r="U70">
        <v>3.1</v>
      </c>
      <c r="V70" s="106">
        <v>3.1</v>
      </c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</row>
    <row r="71" spans="1:50" x14ac:dyDescent="0.25">
      <c r="A71" s="33">
        <v>14</v>
      </c>
      <c r="B71" s="55">
        <v>8.33</v>
      </c>
      <c r="C71" s="11">
        <v>8.5</v>
      </c>
      <c r="D71" s="11">
        <v>3.9</v>
      </c>
      <c r="E71" s="11">
        <v>3.4</v>
      </c>
      <c r="F71" s="11">
        <v>3</v>
      </c>
      <c r="H71" s="28"/>
      <c r="I71" s="28">
        <f t="shared" si="11"/>
        <v>0</v>
      </c>
      <c r="J71"/>
      <c r="K71"/>
      <c r="L71"/>
      <c r="M71"/>
      <c r="N71"/>
      <c r="O71"/>
      <c r="P71"/>
      <c r="S71" s="105">
        <v>7</v>
      </c>
      <c r="T71" s="105"/>
      <c r="U71">
        <v>2.5</v>
      </c>
      <c r="V71" s="106">
        <v>2.5</v>
      </c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</row>
    <row r="72" spans="1:50" x14ac:dyDescent="0.25">
      <c r="A72" s="33">
        <v>15</v>
      </c>
      <c r="B72" s="55">
        <v>8.66</v>
      </c>
      <c r="C72" s="11">
        <v>8.5</v>
      </c>
      <c r="D72" s="11">
        <v>4.5999999999999996</v>
      </c>
      <c r="E72" s="11">
        <v>3.9</v>
      </c>
      <c r="F72" s="11">
        <v>2</v>
      </c>
      <c r="G72" s="11">
        <v>2</v>
      </c>
      <c r="H72" s="28">
        <v>0.1</v>
      </c>
      <c r="I72" s="28">
        <f t="shared" si="11"/>
        <v>2.5641025641025643</v>
      </c>
      <c r="J72"/>
      <c r="K72"/>
      <c r="L72"/>
      <c r="M72"/>
      <c r="N72"/>
      <c r="O72"/>
      <c r="P72"/>
      <c r="S72" s="105">
        <v>7.5</v>
      </c>
      <c r="T72" s="105">
        <v>3.4</v>
      </c>
      <c r="U72">
        <v>26.800000000000004</v>
      </c>
      <c r="V72" s="106">
        <v>30.200000000000003</v>
      </c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</row>
    <row r="73" spans="1:50" x14ac:dyDescent="0.25">
      <c r="A73" s="33">
        <v>16</v>
      </c>
      <c r="B73" s="55">
        <v>8.9400000000000013</v>
      </c>
      <c r="C73" s="11">
        <v>9</v>
      </c>
      <c r="D73" s="11">
        <v>4.9000000000000004</v>
      </c>
      <c r="E73" s="11">
        <v>4.2</v>
      </c>
      <c r="F73" s="11">
        <v>2</v>
      </c>
      <c r="G73" s="11">
        <v>2</v>
      </c>
      <c r="H73" s="28">
        <v>0.1</v>
      </c>
      <c r="I73" s="28">
        <f t="shared" si="11"/>
        <v>2.3809523809523809</v>
      </c>
      <c r="J73"/>
      <c r="K73"/>
      <c r="L73"/>
      <c r="M73"/>
      <c r="N73"/>
      <c r="O73"/>
      <c r="P73"/>
      <c r="S73" s="105">
        <v>8</v>
      </c>
      <c r="T73" s="105">
        <v>25.400000000000002</v>
      </c>
      <c r="U73">
        <v>16.600000000000001</v>
      </c>
      <c r="V73" s="106">
        <v>42</v>
      </c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</row>
    <row r="74" spans="1:50" x14ac:dyDescent="0.25">
      <c r="A74" s="33">
        <v>17</v>
      </c>
      <c r="B74" s="55">
        <v>8.2799999999999994</v>
      </c>
      <c r="C74" s="11">
        <v>8.5</v>
      </c>
      <c r="D74" s="11">
        <v>4.0999999999999996</v>
      </c>
      <c r="E74" s="11">
        <v>3.4</v>
      </c>
      <c r="F74" s="11">
        <v>2</v>
      </c>
      <c r="G74" s="11">
        <v>2</v>
      </c>
      <c r="H74" s="28">
        <v>0.1</v>
      </c>
      <c r="I74" s="28">
        <f t="shared" si="11"/>
        <v>2.9411764705882355</v>
      </c>
      <c r="J74"/>
      <c r="K74"/>
      <c r="L74"/>
      <c r="M74"/>
      <c r="N74"/>
      <c r="O74"/>
      <c r="S74" s="105">
        <v>8.5</v>
      </c>
      <c r="T74" s="105">
        <v>25.8</v>
      </c>
      <c r="U74">
        <v>8.1</v>
      </c>
      <c r="V74" s="106">
        <v>33.9</v>
      </c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</row>
    <row r="75" spans="1:50" x14ac:dyDescent="0.25">
      <c r="A75" s="33">
        <v>18</v>
      </c>
      <c r="B75" s="55">
        <v>8.1999999999999993</v>
      </c>
      <c r="C75" s="11">
        <v>8</v>
      </c>
      <c r="D75" s="11">
        <v>3.7</v>
      </c>
      <c r="E75" s="11">
        <v>3.2</v>
      </c>
      <c r="F75" s="11">
        <v>2</v>
      </c>
      <c r="G75" s="11">
        <v>2</v>
      </c>
      <c r="H75" s="28">
        <v>0.1</v>
      </c>
      <c r="I75" s="28">
        <f t="shared" si="11"/>
        <v>3.125</v>
      </c>
      <c r="J75"/>
      <c r="K75"/>
      <c r="L75"/>
      <c r="M75"/>
      <c r="N75"/>
      <c r="O75"/>
      <c r="S75" s="105">
        <v>9</v>
      </c>
      <c r="T75" s="105">
        <v>34.599999999999994</v>
      </c>
      <c r="U75"/>
      <c r="V75" s="106">
        <v>34.599999999999994</v>
      </c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</row>
    <row r="76" spans="1:50" x14ac:dyDescent="0.25">
      <c r="A76" s="33">
        <v>19</v>
      </c>
      <c r="B76" s="55">
        <v>8</v>
      </c>
      <c r="C76" s="11">
        <v>8</v>
      </c>
      <c r="D76" s="11">
        <v>3.9</v>
      </c>
      <c r="E76" s="11">
        <v>3.3</v>
      </c>
      <c r="F76" s="11">
        <v>2</v>
      </c>
      <c r="G76" s="11">
        <v>2</v>
      </c>
      <c r="H76" s="28">
        <v>0.1</v>
      </c>
      <c r="I76" s="28">
        <f t="shared" si="11"/>
        <v>3.0303030303030303</v>
      </c>
      <c r="K76"/>
      <c r="L76"/>
      <c r="M76"/>
      <c r="N76"/>
      <c r="O76"/>
      <c r="S76" s="105">
        <v>9.5</v>
      </c>
      <c r="T76" s="105">
        <v>6.5</v>
      </c>
      <c r="U76"/>
      <c r="V76" s="106">
        <v>6.5</v>
      </c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</row>
    <row r="77" spans="1:50" x14ac:dyDescent="0.25">
      <c r="A77" s="33">
        <v>20</v>
      </c>
      <c r="B77" s="55">
        <v>8.11</v>
      </c>
      <c r="C77" s="11">
        <v>8</v>
      </c>
      <c r="D77" s="11">
        <v>3.4</v>
      </c>
      <c r="E77" s="11">
        <v>3</v>
      </c>
      <c r="F77" s="11">
        <v>2</v>
      </c>
      <c r="G77" s="11">
        <v>2</v>
      </c>
      <c r="H77" s="28">
        <v>0.1</v>
      </c>
      <c r="I77" s="28">
        <f t="shared" si="11"/>
        <v>3.3333333333333335</v>
      </c>
      <c r="K77"/>
      <c r="L77"/>
      <c r="M77"/>
      <c r="N77"/>
      <c r="O77"/>
      <c r="S77" s="105">
        <v>10</v>
      </c>
      <c r="T77" s="105">
        <v>15.2</v>
      </c>
      <c r="U77"/>
      <c r="V77" s="106">
        <v>15.2</v>
      </c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</row>
    <row r="78" spans="1:50" x14ac:dyDescent="0.25">
      <c r="A78" s="33">
        <v>21</v>
      </c>
      <c r="B78" s="55">
        <v>7.69</v>
      </c>
      <c r="C78" s="11">
        <v>7.5</v>
      </c>
      <c r="D78" s="11">
        <v>3.4</v>
      </c>
      <c r="E78" s="11">
        <v>3</v>
      </c>
      <c r="F78" s="11">
        <v>2</v>
      </c>
      <c r="G78" s="11">
        <v>2</v>
      </c>
      <c r="H78" s="28">
        <v>0.1</v>
      </c>
      <c r="I78" s="28">
        <f t="shared" si="11"/>
        <v>3.3333333333333335</v>
      </c>
      <c r="K78"/>
      <c r="L78"/>
      <c r="M78" s="57"/>
      <c r="S78" s="105">
        <v>10.5</v>
      </c>
      <c r="T78" s="105">
        <v>8.6999999999999993</v>
      </c>
      <c r="U78"/>
      <c r="V78" s="106">
        <v>8.6999999999999993</v>
      </c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</row>
    <row r="79" spans="1:50" x14ac:dyDescent="0.25">
      <c r="A79" s="33">
        <v>22</v>
      </c>
      <c r="B79" s="55">
        <v>8.36</v>
      </c>
      <c r="C79" s="11">
        <v>8.5</v>
      </c>
      <c r="D79" s="11">
        <v>4.2</v>
      </c>
      <c r="E79" s="11">
        <v>3.7</v>
      </c>
      <c r="F79" s="11">
        <v>2</v>
      </c>
      <c r="G79" s="11">
        <v>2</v>
      </c>
      <c r="H79" s="28">
        <v>0.1</v>
      </c>
      <c r="I79" s="28">
        <f t="shared" si="11"/>
        <v>2.7027027027027026</v>
      </c>
      <c r="K79"/>
      <c r="L79"/>
      <c r="M79" s="57"/>
      <c r="S79" s="98" t="s">
        <v>88</v>
      </c>
      <c r="T79" s="98">
        <v>119.6</v>
      </c>
      <c r="U79" s="104">
        <v>65.3</v>
      </c>
      <c r="V79" s="99">
        <v>184.89999999999998</v>
      </c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</row>
    <row r="80" spans="1:50" x14ac:dyDescent="0.25">
      <c r="A80" s="33">
        <v>23</v>
      </c>
      <c r="B80" s="55">
        <v>7.83</v>
      </c>
      <c r="C80" s="11">
        <v>8</v>
      </c>
      <c r="D80" s="11">
        <v>3.2</v>
      </c>
      <c r="E80" s="11">
        <v>2.9</v>
      </c>
      <c r="F80" s="11">
        <v>2</v>
      </c>
      <c r="G80" s="11">
        <v>2</v>
      </c>
      <c r="H80" s="28">
        <v>0.1</v>
      </c>
      <c r="I80" s="28">
        <f t="shared" si="11"/>
        <v>3.4482758620689657</v>
      </c>
      <c r="K80"/>
      <c r="L80"/>
      <c r="M80" s="57"/>
      <c r="S80"/>
      <c r="T80"/>
      <c r="U80"/>
      <c r="V80"/>
      <c r="W80"/>
      <c r="X80"/>
      <c r="Y80"/>
      <c r="Z80"/>
      <c r="AA80"/>
      <c r="AB80"/>
      <c r="AC80"/>
      <c r="AD80"/>
    </row>
    <row r="81" spans="1:30" x14ac:dyDescent="0.25">
      <c r="A81" s="33">
        <v>24</v>
      </c>
      <c r="B81" s="55">
        <v>8</v>
      </c>
      <c r="C81" s="11">
        <v>8</v>
      </c>
      <c r="D81" s="11">
        <v>3.1</v>
      </c>
      <c r="E81" s="11">
        <v>2.8</v>
      </c>
      <c r="F81" s="11">
        <v>2</v>
      </c>
      <c r="G81" s="11">
        <v>2</v>
      </c>
      <c r="H81" s="28">
        <v>0.1</v>
      </c>
      <c r="I81" s="28">
        <f t="shared" si="11"/>
        <v>3.5714285714285716</v>
      </c>
      <c r="K81"/>
      <c r="L81"/>
      <c r="M81" s="57"/>
      <c r="S81"/>
      <c r="T81"/>
      <c r="U81"/>
      <c r="V81"/>
      <c r="W81"/>
      <c r="X81"/>
      <c r="Y81"/>
      <c r="Z81"/>
      <c r="AA81"/>
      <c r="AB81"/>
      <c r="AC81"/>
      <c r="AD81"/>
    </row>
    <row r="82" spans="1:30" x14ac:dyDescent="0.25">
      <c r="A82" s="33">
        <v>25</v>
      </c>
      <c r="B82" s="55">
        <v>8</v>
      </c>
      <c r="C82" s="11">
        <v>8</v>
      </c>
      <c r="D82" s="11">
        <v>3.9</v>
      </c>
      <c r="E82" s="11">
        <v>3.5</v>
      </c>
      <c r="F82" s="11">
        <v>2</v>
      </c>
      <c r="G82" s="11">
        <v>2</v>
      </c>
      <c r="H82" s="28">
        <v>0.1</v>
      </c>
      <c r="I82" s="28">
        <f t="shared" si="11"/>
        <v>2.8571428571428572</v>
      </c>
      <c r="K82"/>
      <c r="L82"/>
      <c r="M82" s="57"/>
    </row>
    <row r="83" spans="1:30" x14ac:dyDescent="0.25">
      <c r="A83" s="33">
        <v>26</v>
      </c>
      <c r="B83" s="55">
        <v>8.9</v>
      </c>
      <c r="C83" s="11">
        <v>9</v>
      </c>
      <c r="D83" s="11">
        <v>4.8</v>
      </c>
      <c r="E83" s="11">
        <v>4</v>
      </c>
      <c r="F83" s="11">
        <v>2</v>
      </c>
      <c r="G83" s="11">
        <v>2</v>
      </c>
      <c r="H83" s="28">
        <v>0.1</v>
      </c>
      <c r="I83" s="28">
        <f t="shared" si="11"/>
        <v>2.5</v>
      </c>
      <c r="K83"/>
      <c r="L83"/>
      <c r="M83" s="57"/>
    </row>
    <row r="84" spans="1:30" x14ac:dyDescent="0.25">
      <c r="A84" s="33">
        <v>27</v>
      </c>
      <c r="B84" s="55">
        <v>7.7799999999999994</v>
      </c>
      <c r="C84" s="11">
        <v>8</v>
      </c>
      <c r="D84" s="11">
        <v>3</v>
      </c>
      <c r="E84" s="11">
        <v>2.6</v>
      </c>
      <c r="F84" s="11">
        <v>3</v>
      </c>
      <c r="H84" s="28"/>
      <c r="I84" s="28">
        <f t="shared" si="11"/>
        <v>0</v>
      </c>
      <c r="K84"/>
      <c r="L84"/>
      <c r="M84" s="57"/>
    </row>
    <row r="85" spans="1:30" x14ac:dyDescent="0.25">
      <c r="A85" s="33">
        <v>28</v>
      </c>
      <c r="B85" s="55">
        <v>8.41</v>
      </c>
      <c r="C85" s="11">
        <v>8.5</v>
      </c>
      <c r="D85" s="11">
        <v>4.2</v>
      </c>
      <c r="E85" s="11">
        <v>3.8</v>
      </c>
      <c r="F85" s="11">
        <v>3</v>
      </c>
      <c r="H85" s="28"/>
      <c r="I85" s="28">
        <f t="shared" si="11"/>
        <v>0</v>
      </c>
      <c r="J85" s="41"/>
      <c r="K85"/>
      <c r="L85"/>
      <c r="M85" s="57"/>
    </row>
    <row r="86" spans="1:30" x14ac:dyDescent="0.25">
      <c r="A86" s="33">
        <v>29</v>
      </c>
      <c r="B86" s="55">
        <v>8.08</v>
      </c>
      <c r="C86" s="11">
        <v>8</v>
      </c>
      <c r="D86" s="11">
        <v>3.6</v>
      </c>
      <c r="E86" s="11">
        <v>3.1</v>
      </c>
      <c r="F86" s="11">
        <v>3</v>
      </c>
      <c r="H86" s="28"/>
      <c r="I86" s="28">
        <f t="shared" si="11"/>
        <v>0</v>
      </c>
      <c r="K86"/>
      <c r="L86"/>
      <c r="M86" s="57"/>
    </row>
    <row r="87" spans="1:30" x14ac:dyDescent="0.25">
      <c r="A87" s="33">
        <v>30</v>
      </c>
      <c r="B87" s="55">
        <v>8.11</v>
      </c>
      <c r="C87" s="11">
        <v>8</v>
      </c>
      <c r="D87" s="11">
        <v>3.4</v>
      </c>
      <c r="E87" s="11">
        <v>3</v>
      </c>
      <c r="F87" s="11">
        <v>3</v>
      </c>
      <c r="H87" s="28"/>
      <c r="I87" s="28">
        <f t="shared" si="11"/>
        <v>0</v>
      </c>
      <c r="K87"/>
      <c r="L87"/>
      <c r="M87" s="57"/>
    </row>
    <row r="88" spans="1:30" x14ac:dyDescent="0.25">
      <c r="A88" s="33">
        <v>31</v>
      </c>
      <c r="B88" s="55">
        <v>7.9799999999999995</v>
      </c>
      <c r="C88" s="11">
        <v>8</v>
      </c>
      <c r="D88" s="11">
        <v>3.4</v>
      </c>
      <c r="E88" s="11">
        <v>2.9</v>
      </c>
      <c r="F88" s="11">
        <v>3</v>
      </c>
      <c r="H88" s="28"/>
      <c r="I88" s="28">
        <f t="shared" si="11"/>
        <v>0</v>
      </c>
      <c r="K88"/>
      <c r="L88"/>
    </row>
    <row r="89" spans="1:30" x14ac:dyDescent="0.25">
      <c r="A89" s="33">
        <v>32</v>
      </c>
      <c r="B89" s="55">
        <v>7.63</v>
      </c>
      <c r="C89" s="11">
        <v>7.5</v>
      </c>
      <c r="D89" s="11">
        <v>3</v>
      </c>
      <c r="E89" s="11">
        <v>2.7</v>
      </c>
      <c r="F89" s="11">
        <v>3</v>
      </c>
      <c r="H89" s="28"/>
      <c r="I89" s="28">
        <f t="shared" si="11"/>
        <v>0</v>
      </c>
      <c r="K89"/>
      <c r="L89"/>
    </row>
    <row r="90" spans="1:30" x14ac:dyDescent="0.25">
      <c r="A90" s="33">
        <v>33</v>
      </c>
      <c r="B90" s="55">
        <v>7.63</v>
      </c>
      <c r="C90" s="11">
        <v>7.5</v>
      </c>
      <c r="D90" s="11">
        <v>3</v>
      </c>
      <c r="E90" s="11">
        <v>2.6</v>
      </c>
      <c r="F90" s="11">
        <v>3</v>
      </c>
      <c r="H90" s="28"/>
      <c r="I90" s="28">
        <f t="shared" si="11"/>
        <v>0</v>
      </c>
      <c r="K90"/>
      <c r="L90"/>
    </row>
    <row r="91" spans="1:30" x14ac:dyDescent="0.25">
      <c r="A91" s="33">
        <v>34</v>
      </c>
      <c r="B91" s="55">
        <v>7.7299999999999995</v>
      </c>
      <c r="C91" s="11">
        <v>7.5</v>
      </c>
      <c r="D91" s="11">
        <v>2.9</v>
      </c>
      <c r="E91" s="11">
        <v>2.7</v>
      </c>
      <c r="F91" s="11">
        <v>3</v>
      </c>
      <c r="H91" s="28"/>
      <c r="I91" s="28">
        <f t="shared" si="11"/>
        <v>0</v>
      </c>
      <c r="K91"/>
      <c r="L91"/>
    </row>
    <row r="92" spans="1:30" x14ac:dyDescent="0.25">
      <c r="A92" s="33">
        <v>35</v>
      </c>
      <c r="B92" s="55">
        <v>7.62</v>
      </c>
      <c r="C92" s="11">
        <v>7.5</v>
      </c>
      <c r="D92" s="11">
        <v>2.7</v>
      </c>
      <c r="E92" s="11">
        <v>2.4</v>
      </c>
      <c r="F92" s="11">
        <v>3</v>
      </c>
      <c r="H92" s="28"/>
      <c r="I92" s="28">
        <f t="shared" si="11"/>
        <v>0</v>
      </c>
      <c r="K92"/>
      <c r="L92"/>
    </row>
    <row r="93" spans="1:30" x14ac:dyDescent="0.25">
      <c r="A93" s="33">
        <v>36</v>
      </c>
      <c r="B93" s="55">
        <v>7.38</v>
      </c>
      <c r="C93" s="11">
        <v>7.5</v>
      </c>
      <c r="D93" s="11">
        <v>2.7</v>
      </c>
      <c r="E93" s="11">
        <v>2.2999999999999998</v>
      </c>
      <c r="F93" s="11">
        <v>3</v>
      </c>
      <c r="H93" s="28"/>
      <c r="I93" s="28">
        <f t="shared" si="11"/>
        <v>0</v>
      </c>
      <c r="K93"/>
      <c r="L93"/>
    </row>
    <row r="94" spans="1:30" x14ac:dyDescent="0.25">
      <c r="A94" s="33">
        <v>37</v>
      </c>
      <c r="B94" s="55">
        <v>7.2</v>
      </c>
      <c r="C94" s="11">
        <v>7</v>
      </c>
      <c r="D94" s="11">
        <v>2.5</v>
      </c>
      <c r="E94" s="11">
        <v>2.1</v>
      </c>
      <c r="F94" s="11">
        <v>3</v>
      </c>
      <c r="H94" s="28"/>
      <c r="I94" s="28">
        <f t="shared" si="11"/>
        <v>0</v>
      </c>
      <c r="K94"/>
      <c r="L94"/>
    </row>
    <row r="95" spans="1:30" x14ac:dyDescent="0.25">
      <c r="A95" s="33">
        <v>38</v>
      </c>
      <c r="B95" s="55">
        <v>7.82</v>
      </c>
      <c r="C95" s="11">
        <v>8</v>
      </c>
      <c r="D95" s="11">
        <v>3.2</v>
      </c>
      <c r="E95" s="11">
        <v>2.7</v>
      </c>
      <c r="F95" s="11">
        <v>3</v>
      </c>
      <c r="H95" s="28"/>
      <c r="I95" s="28">
        <f t="shared" si="11"/>
        <v>0</v>
      </c>
      <c r="K95"/>
      <c r="L95"/>
    </row>
    <row r="96" spans="1:30" x14ac:dyDescent="0.25">
      <c r="A96" s="33">
        <v>39</v>
      </c>
      <c r="B96" s="55">
        <v>7.5200000000000005</v>
      </c>
      <c r="C96" s="11">
        <v>7.5</v>
      </c>
      <c r="D96" s="11">
        <v>3.1</v>
      </c>
      <c r="E96" s="11">
        <v>2.8</v>
      </c>
      <c r="F96" s="11">
        <v>3</v>
      </c>
      <c r="H96" s="28"/>
      <c r="I96" s="28">
        <f t="shared" si="11"/>
        <v>0</v>
      </c>
      <c r="K96"/>
      <c r="L96"/>
    </row>
    <row r="97" spans="1:14" x14ac:dyDescent="0.25">
      <c r="A97" s="33">
        <v>40</v>
      </c>
      <c r="B97" s="55">
        <v>7.69</v>
      </c>
      <c r="C97" s="11">
        <v>7.5</v>
      </c>
      <c r="D97" s="11">
        <v>3.6</v>
      </c>
      <c r="E97" s="11">
        <v>3.2</v>
      </c>
      <c r="F97" s="11">
        <v>3</v>
      </c>
      <c r="H97" s="28"/>
      <c r="I97" s="28">
        <f t="shared" si="11"/>
        <v>0</v>
      </c>
      <c r="K97"/>
      <c r="L97"/>
    </row>
    <row r="98" spans="1:14" x14ac:dyDescent="0.25">
      <c r="A98" s="33">
        <v>41</v>
      </c>
      <c r="B98" s="55">
        <v>7.7099999999999991</v>
      </c>
      <c r="C98" s="11">
        <v>7.5</v>
      </c>
      <c r="D98" s="11">
        <v>3.2</v>
      </c>
      <c r="E98" s="11">
        <v>2.7</v>
      </c>
      <c r="F98" s="11">
        <v>3</v>
      </c>
      <c r="H98" s="28"/>
      <c r="I98" s="28">
        <f t="shared" si="11"/>
        <v>0</v>
      </c>
      <c r="K98"/>
      <c r="L98"/>
    </row>
    <row r="99" spans="1:14" x14ac:dyDescent="0.25">
      <c r="A99" s="33">
        <v>42</v>
      </c>
      <c r="B99" s="55">
        <v>7.2700000000000005</v>
      </c>
      <c r="C99" s="11">
        <v>7.5</v>
      </c>
      <c r="D99" s="11">
        <v>2.6</v>
      </c>
      <c r="E99" s="11">
        <v>2.4</v>
      </c>
      <c r="F99" s="11">
        <v>3</v>
      </c>
      <c r="H99" s="28"/>
      <c r="I99" s="28">
        <f t="shared" si="11"/>
        <v>0</v>
      </c>
      <c r="K99"/>
      <c r="L99"/>
    </row>
    <row r="100" spans="1:14" x14ac:dyDescent="0.25">
      <c r="A100" s="33">
        <v>43</v>
      </c>
      <c r="B100" s="55">
        <v>6.33</v>
      </c>
      <c r="C100" s="11">
        <v>6.5</v>
      </c>
      <c r="D100" s="11">
        <v>1.5</v>
      </c>
      <c r="E100" s="11">
        <v>1.4</v>
      </c>
      <c r="F100" s="11">
        <v>3</v>
      </c>
      <c r="H100" s="28"/>
      <c r="I100" s="28">
        <f t="shared" si="11"/>
        <v>0</v>
      </c>
      <c r="K100"/>
      <c r="L100"/>
    </row>
    <row r="101" spans="1:14" x14ac:dyDescent="0.25">
      <c r="A101" s="33">
        <v>44</v>
      </c>
      <c r="B101" s="55">
        <v>5.99</v>
      </c>
      <c r="C101" s="11">
        <v>6</v>
      </c>
      <c r="D101" s="11">
        <v>1.2</v>
      </c>
      <c r="E101" s="11">
        <v>1</v>
      </c>
      <c r="F101" s="11">
        <v>3</v>
      </c>
      <c r="H101" s="28"/>
      <c r="I101" s="28">
        <f t="shared" si="11"/>
        <v>0</v>
      </c>
      <c r="K101"/>
      <c r="L101"/>
    </row>
    <row r="102" spans="1:14" x14ac:dyDescent="0.25">
      <c r="A102" s="33">
        <v>45</v>
      </c>
      <c r="B102" s="55">
        <v>5.92</v>
      </c>
      <c r="C102" s="11">
        <v>6</v>
      </c>
      <c r="D102" s="11">
        <v>1.4</v>
      </c>
      <c r="E102" s="11">
        <v>1.2</v>
      </c>
      <c r="F102" s="11">
        <v>3</v>
      </c>
      <c r="H102" s="28"/>
      <c r="I102" s="28">
        <f t="shared" si="11"/>
        <v>0</v>
      </c>
      <c r="K102"/>
      <c r="L102"/>
    </row>
    <row r="103" spans="1:14" x14ac:dyDescent="0.25">
      <c r="A103" s="33">
        <v>46</v>
      </c>
      <c r="B103" s="55">
        <v>6.55</v>
      </c>
      <c r="C103" s="11">
        <v>6.5</v>
      </c>
      <c r="D103" s="11">
        <v>1.6</v>
      </c>
      <c r="E103" s="11">
        <v>1.4</v>
      </c>
      <c r="F103" s="11">
        <v>3</v>
      </c>
      <c r="H103" s="28"/>
      <c r="I103" s="28">
        <f t="shared" si="11"/>
        <v>0</v>
      </c>
      <c r="K103"/>
      <c r="L103"/>
    </row>
    <row r="104" spans="1:14" x14ac:dyDescent="0.25">
      <c r="A104" s="33">
        <v>47</v>
      </c>
      <c r="B104" s="55">
        <v>5.93</v>
      </c>
      <c r="C104" s="11">
        <v>6</v>
      </c>
      <c r="D104" s="11">
        <v>1.3</v>
      </c>
      <c r="E104" s="11">
        <v>1.2</v>
      </c>
      <c r="F104" s="11">
        <v>3</v>
      </c>
      <c r="H104" s="28"/>
      <c r="I104" s="28">
        <f t="shared" si="11"/>
        <v>0</v>
      </c>
      <c r="K104"/>
      <c r="L104"/>
    </row>
    <row r="105" spans="1:14" x14ac:dyDescent="0.25">
      <c r="A105" s="33">
        <v>48</v>
      </c>
      <c r="B105" s="55">
        <v>6.16</v>
      </c>
      <c r="C105" s="11">
        <v>6</v>
      </c>
      <c r="D105" s="11">
        <v>1.5</v>
      </c>
      <c r="E105" s="11">
        <v>1.3</v>
      </c>
      <c r="F105" s="11">
        <v>3</v>
      </c>
      <c r="H105" s="28"/>
      <c r="I105" s="28">
        <f t="shared" si="11"/>
        <v>0</v>
      </c>
      <c r="K105"/>
      <c r="L105"/>
    </row>
    <row r="106" spans="1:14" x14ac:dyDescent="0.25">
      <c r="A106" s="33">
        <v>49</v>
      </c>
      <c r="B106" s="55">
        <v>6.07</v>
      </c>
      <c r="C106" s="11">
        <v>6</v>
      </c>
      <c r="D106" s="11">
        <v>1.5</v>
      </c>
      <c r="E106" s="11">
        <v>1.3</v>
      </c>
      <c r="F106" s="11">
        <v>3</v>
      </c>
      <c r="H106" s="28"/>
      <c r="I106" s="28">
        <f t="shared" si="11"/>
        <v>0</v>
      </c>
      <c r="K106"/>
      <c r="L106"/>
    </row>
    <row r="107" spans="1:14" x14ac:dyDescent="0.25">
      <c r="A107" s="33">
        <v>50</v>
      </c>
      <c r="B107" s="55">
        <v>5.93</v>
      </c>
      <c r="C107" s="11">
        <v>6</v>
      </c>
      <c r="D107" s="11">
        <v>1.3</v>
      </c>
      <c r="E107" s="11">
        <v>1.1000000000000001</v>
      </c>
      <c r="F107" s="11">
        <v>3</v>
      </c>
      <c r="H107" s="28"/>
      <c r="I107" s="28">
        <f t="shared" si="11"/>
        <v>0</v>
      </c>
      <c r="K107"/>
      <c r="L107"/>
    </row>
    <row r="108" spans="1:14" x14ac:dyDescent="0.25">
      <c r="A108" s="33">
        <v>51</v>
      </c>
      <c r="B108" s="55"/>
      <c r="H108" s="28">
        <v>0</v>
      </c>
      <c r="I108" s="28">
        <f t="shared" si="11"/>
        <v>0</v>
      </c>
      <c r="K108"/>
      <c r="L108"/>
    </row>
    <row r="109" spans="1:14" x14ac:dyDescent="0.25">
      <c r="A109" s="33">
        <v>52</v>
      </c>
      <c r="B109" s="55"/>
      <c r="H109" s="28">
        <v>0</v>
      </c>
      <c r="I109" s="28">
        <f t="shared" si="11"/>
        <v>0</v>
      </c>
      <c r="K109"/>
      <c r="L109"/>
    </row>
    <row r="110" spans="1:14" x14ac:dyDescent="0.25">
      <c r="A110" s="33">
        <v>53</v>
      </c>
      <c r="B110" s="55"/>
      <c r="H110" s="28">
        <v>0</v>
      </c>
      <c r="I110" s="28">
        <f t="shared" si="11"/>
        <v>0</v>
      </c>
      <c r="K110"/>
      <c r="L110"/>
    </row>
    <row r="111" spans="1:14" x14ac:dyDescent="0.25">
      <c r="A111" s="33">
        <v>54</v>
      </c>
      <c r="B111" s="55"/>
      <c r="H111" s="28">
        <v>0</v>
      </c>
      <c r="I111" s="28">
        <f t="shared" si="11"/>
        <v>0</v>
      </c>
      <c r="K111"/>
      <c r="L111"/>
      <c r="N111" s="57"/>
    </row>
    <row r="112" spans="1:14" x14ac:dyDescent="0.25">
      <c r="A112" s="33">
        <v>55</v>
      </c>
      <c r="B112" s="55"/>
      <c r="H112" s="28">
        <v>0</v>
      </c>
      <c r="I112" s="28">
        <f t="shared" si="11"/>
        <v>0</v>
      </c>
      <c r="K112"/>
      <c r="L112"/>
      <c r="N112" s="57"/>
    </row>
    <row r="113" spans="1:14" x14ac:dyDescent="0.25">
      <c r="A113" s="33">
        <v>56</v>
      </c>
      <c r="B113" s="55"/>
      <c r="H113" s="28">
        <v>0</v>
      </c>
      <c r="I113" s="28">
        <f t="shared" si="11"/>
        <v>0</v>
      </c>
      <c r="K113"/>
      <c r="L113"/>
      <c r="N113" s="57"/>
    </row>
    <row r="114" spans="1:14" x14ac:dyDescent="0.25">
      <c r="A114" s="33">
        <v>57</v>
      </c>
      <c r="B114" s="55"/>
      <c r="H114" s="28">
        <v>0.5</v>
      </c>
      <c r="I114" s="28">
        <f t="shared" si="11"/>
        <v>0</v>
      </c>
      <c r="K114"/>
      <c r="L114"/>
      <c r="N114" s="57"/>
    </row>
    <row r="115" spans="1:14" x14ac:dyDescent="0.25">
      <c r="A115" s="33">
        <v>58</v>
      </c>
      <c r="B115" s="55"/>
      <c r="H115" s="28">
        <v>0</v>
      </c>
      <c r="I115" s="28">
        <f t="shared" si="11"/>
        <v>0</v>
      </c>
      <c r="K115"/>
      <c r="L115"/>
      <c r="N115" s="57"/>
    </row>
    <row r="116" spans="1:14" x14ac:dyDescent="0.25">
      <c r="A116" s="33">
        <v>59</v>
      </c>
      <c r="B116" s="55"/>
      <c r="H116" s="28">
        <v>0</v>
      </c>
      <c r="I116" s="28">
        <f t="shared" si="11"/>
        <v>0</v>
      </c>
      <c r="K116"/>
      <c r="L116"/>
      <c r="N116" s="57"/>
    </row>
    <row r="117" spans="1:14" x14ac:dyDescent="0.25">
      <c r="A117" s="33">
        <v>60</v>
      </c>
      <c r="B117" s="55"/>
      <c r="H117" s="28">
        <v>0</v>
      </c>
      <c r="I117" s="28">
        <f t="shared" si="11"/>
        <v>0</v>
      </c>
      <c r="K117"/>
      <c r="L117"/>
      <c r="N117" s="57"/>
    </row>
    <row r="118" spans="1:14" x14ac:dyDescent="0.25">
      <c r="A118" s="33">
        <v>61</v>
      </c>
      <c r="B118" s="55"/>
      <c r="H118" s="28">
        <v>0</v>
      </c>
      <c r="I118" s="28">
        <f t="shared" si="11"/>
        <v>0</v>
      </c>
      <c r="K118"/>
      <c r="L118"/>
      <c r="N118" s="57"/>
    </row>
    <row r="119" spans="1:14" x14ac:dyDescent="0.25">
      <c r="A119" s="33">
        <v>62</v>
      </c>
      <c r="B119" s="55"/>
      <c r="H119" s="28">
        <v>0</v>
      </c>
      <c r="I119" s="28">
        <f t="shared" si="11"/>
        <v>0</v>
      </c>
      <c r="K119"/>
      <c r="L119"/>
      <c r="N119" s="57"/>
    </row>
    <row r="120" spans="1:14" x14ac:dyDescent="0.25">
      <c r="A120" s="33">
        <v>63</v>
      </c>
      <c r="B120" s="55"/>
      <c r="H120" s="28">
        <v>1</v>
      </c>
      <c r="I120" s="28">
        <f t="shared" si="11"/>
        <v>0</v>
      </c>
      <c r="K120"/>
      <c r="L120"/>
      <c r="N120" s="57"/>
    </row>
    <row r="121" spans="1:14" x14ac:dyDescent="0.25">
      <c r="A121" s="33">
        <v>64</v>
      </c>
      <c r="B121" s="55"/>
      <c r="H121" s="28">
        <v>0</v>
      </c>
      <c r="I121" s="28">
        <f t="shared" si="11"/>
        <v>0</v>
      </c>
      <c r="K121"/>
      <c r="L121"/>
      <c r="N121" s="57"/>
    </row>
    <row r="122" spans="1:14" x14ac:dyDescent="0.25">
      <c r="A122" s="33">
        <v>65</v>
      </c>
      <c r="B122" s="55"/>
      <c r="H122" s="28">
        <v>0</v>
      </c>
      <c r="I122" s="28">
        <f t="shared" si="11"/>
        <v>0</v>
      </c>
      <c r="K122"/>
      <c r="L122"/>
      <c r="N122" s="57"/>
    </row>
    <row r="123" spans="1:14" x14ac:dyDescent="0.25">
      <c r="A123" s="33">
        <v>66</v>
      </c>
      <c r="B123" s="55"/>
      <c r="H123" s="28">
        <v>0</v>
      </c>
      <c r="I123" s="28">
        <f t="shared" ref="I123:I153" si="12">IF(F123=2,H123*100/E123,)</f>
        <v>0</v>
      </c>
      <c r="K123"/>
      <c r="L123"/>
      <c r="N123" s="57"/>
    </row>
    <row r="124" spans="1:14" x14ac:dyDescent="0.25">
      <c r="A124" s="33">
        <v>67</v>
      </c>
      <c r="B124" s="55"/>
      <c r="H124" s="28">
        <v>0</v>
      </c>
      <c r="I124" s="28">
        <f t="shared" si="12"/>
        <v>0</v>
      </c>
      <c r="K124"/>
      <c r="L124"/>
      <c r="M124" s="59"/>
      <c r="N124" s="57"/>
    </row>
    <row r="125" spans="1:14" x14ac:dyDescent="0.25">
      <c r="A125" s="33">
        <v>68</v>
      </c>
      <c r="B125" s="55"/>
      <c r="H125" s="28">
        <v>0</v>
      </c>
      <c r="I125" s="28">
        <f t="shared" si="12"/>
        <v>0</v>
      </c>
      <c r="K125"/>
      <c r="L125"/>
      <c r="M125" s="59"/>
      <c r="N125" s="57"/>
    </row>
    <row r="126" spans="1:14" x14ac:dyDescent="0.25">
      <c r="A126" s="33">
        <v>69</v>
      </c>
      <c r="B126" s="55"/>
      <c r="H126" s="28">
        <v>0</v>
      </c>
      <c r="I126" s="28">
        <f t="shared" si="12"/>
        <v>0</v>
      </c>
      <c r="K126"/>
      <c r="L126"/>
      <c r="M126" s="59"/>
      <c r="N126" s="57"/>
    </row>
    <row r="127" spans="1:14" x14ac:dyDescent="0.25">
      <c r="A127" s="33">
        <v>70</v>
      </c>
      <c r="B127" s="55"/>
      <c r="H127" s="28">
        <v>0</v>
      </c>
      <c r="I127" s="28">
        <f t="shared" si="12"/>
        <v>0</v>
      </c>
      <c r="K127"/>
      <c r="L127"/>
      <c r="M127" s="59"/>
      <c r="N127" s="57"/>
    </row>
    <row r="128" spans="1:14" x14ac:dyDescent="0.25">
      <c r="A128" s="33">
        <v>71</v>
      </c>
      <c r="B128" s="55"/>
      <c r="H128" s="28">
        <v>0</v>
      </c>
      <c r="I128" s="28">
        <f t="shared" si="12"/>
        <v>0</v>
      </c>
      <c r="K128"/>
      <c r="L128"/>
      <c r="M128" s="59"/>
      <c r="N128" s="57"/>
    </row>
    <row r="129" spans="1:14" x14ac:dyDescent="0.25">
      <c r="A129" s="33">
        <v>72</v>
      </c>
      <c r="B129" s="55"/>
      <c r="H129" s="28">
        <v>0</v>
      </c>
      <c r="I129" s="28">
        <f t="shared" si="12"/>
        <v>0</v>
      </c>
      <c r="K129"/>
      <c r="L129"/>
      <c r="M129" s="59"/>
      <c r="N129" s="57"/>
    </row>
    <row r="130" spans="1:14" x14ac:dyDescent="0.25">
      <c r="A130" s="33">
        <v>73</v>
      </c>
      <c r="B130" s="55"/>
      <c r="H130" s="28">
        <v>0.5</v>
      </c>
      <c r="I130" s="28">
        <f t="shared" si="12"/>
        <v>0</v>
      </c>
      <c r="K130"/>
      <c r="L130"/>
      <c r="M130" s="59"/>
      <c r="N130" s="57"/>
    </row>
    <row r="131" spans="1:14" x14ac:dyDescent="0.25">
      <c r="A131" s="33">
        <v>74</v>
      </c>
      <c r="B131" s="55"/>
      <c r="H131" s="28">
        <v>0</v>
      </c>
      <c r="I131" s="28">
        <f t="shared" si="12"/>
        <v>0</v>
      </c>
      <c r="K131"/>
      <c r="L131"/>
      <c r="M131" s="59"/>
      <c r="N131" s="57"/>
    </row>
    <row r="132" spans="1:14" x14ac:dyDescent="0.25">
      <c r="A132" s="33">
        <v>75</v>
      </c>
      <c r="B132" s="55"/>
      <c r="H132" s="28">
        <v>0</v>
      </c>
      <c r="I132" s="28">
        <f t="shared" si="12"/>
        <v>0</v>
      </c>
      <c r="K132"/>
      <c r="L132"/>
      <c r="M132" s="59"/>
      <c r="N132" s="57"/>
    </row>
    <row r="133" spans="1:14" x14ac:dyDescent="0.25">
      <c r="A133" s="33">
        <v>76</v>
      </c>
      <c r="B133" s="55"/>
      <c r="H133" s="28">
        <v>0</v>
      </c>
      <c r="I133" s="28">
        <f t="shared" si="12"/>
        <v>0</v>
      </c>
      <c r="K133"/>
      <c r="L133"/>
      <c r="M133" s="59"/>
      <c r="N133" s="57"/>
    </row>
    <row r="134" spans="1:14" x14ac:dyDescent="0.25">
      <c r="A134" s="33">
        <v>77</v>
      </c>
      <c r="B134" s="55"/>
      <c r="H134" s="28">
        <v>0</v>
      </c>
      <c r="I134" s="28">
        <f t="shared" si="12"/>
        <v>0</v>
      </c>
      <c r="K134"/>
      <c r="L134"/>
      <c r="M134" s="59"/>
      <c r="N134" s="57"/>
    </row>
    <row r="135" spans="1:14" x14ac:dyDescent="0.25">
      <c r="A135" s="33">
        <v>78</v>
      </c>
      <c r="B135" s="55"/>
      <c r="H135" s="28">
        <v>0</v>
      </c>
      <c r="I135" s="28">
        <f t="shared" si="12"/>
        <v>0</v>
      </c>
      <c r="K135"/>
      <c r="L135"/>
      <c r="M135" s="59"/>
      <c r="N135" s="57"/>
    </row>
    <row r="136" spans="1:14" x14ac:dyDescent="0.25">
      <c r="A136" s="33">
        <v>79</v>
      </c>
      <c r="B136" s="55"/>
      <c r="H136" s="28">
        <v>0</v>
      </c>
      <c r="I136" s="28">
        <f t="shared" si="12"/>
        <v>0</v>
      </c>
      <c r="K136"/>
      <c r="L136"/>
      <c r="M136" s="59"/>
      <c r="N136" s="57"/>
    </row>
    <row r="137" spans="1:14" x14ac:dyDescent="0.25">
      <c r="A137" s="33">
        <v>80</v>
      </c>
      <c r="B137" s="55"/>
      <c r="H137" s="28">
        <v>0</v>
      </c>
      <c r="I137" s="28">
        <f t="shared" si="12"/>
        <v>0</v>
      </c>
      <c r="K137"/>
      <c r="L137"/>
      <c r="M137" s="59"/>
      <c r="N137" s="57"/>
    </row>
    <row r="138" spans="1:14" x14ac:dyDescent="0.25">
      <c r="A138" s="33">
        <v>81</v>
      </c>
      <c r="B138" s="55"/>
      <c r="H138" s="28">
        <v>0</v>
      </c>
      <c r="I138" s="28">
        <f t="shared" si="12"/>
        <v>0</v>
      </c>
      <c r="K138"/>
      <c r="L138"/>
      <c r="M138" s="59"/>
      <c r="N138" s="57"/>
    </row>
    <row r="139" spans="1:14" x14ac:dyDescent="0.25">
      <c r="A139" s="33">
        <v>82</v>
      </c>
      <c r="B139" s="55"/>
      <c r="H139" s="28">
        <v>0</v>
      </c>
      <c r="I139" s="28">
        <f t="shared" si="12"/>
        <v>0</v>
      </c>
      <c r="K139"/>
      <c r="L139"/>
    </row>
    <row r="140" spans="1:14" x14ac:dyDescent="0.25">
      <c r="A140" s="33">
        <v>83</v>
      </c>
      <c r="B140" s="55"/>
      <c r="H140" s="28">
        <v>0</v>
      </c>
      <c r="I140" s="28">
        <f t="shared" si="12"/>
        <v>0</v>
      </c>
      <c r="K140"/>
      <c r="L140"/>
    </row>
    <row r="141" spans="1:14" x14ac:dyDescent="0.25">
      <c r="A141" s="33">
        <v>84</v>
      </c>
      <c r="B141" s="55"/>
      <c r="H141" s="28">
        <v>0.5</v>
      </c>
      <c r="I141" s="28">
        <f t="shared" si="12"/>
        <v>0</v>
      </c>
      <c r="K141"/>
      <c r="L141"/>
    </row>
    <row r="142" spans="1:14" x14ac:dyDescent="0.25">
      <c r="A142" s="33">
        <v>85</v>
      </c>
      <c r="B142" s="55"/>
      <c r="H142" s="28">
        <v>0</v>
      </c>
      <c r="I142" s="28">
        <f t="shared" si="12"/>
        <v>0</v>
      </c>
      <c r="K142"/>
      <c r="L142"/>
    </row>
    <row r="143" spans="1:14" x14ac:dyDescent="0.25">
      <c r="A143" s="33">
        <v>86</v>
      </c>
      <c r="B143" s="55"/>
      <c r="H143" s="28">
        <v>0</v>
      </c>
      <c r="I143" s="28">
        <f t="shared" si="12"/>
        <v>0</v>
      </c>
      <c r="K143"/>
      <c r="L143"/>
    </row>
    <row r="144" spans="1:14" x14ac:dyDescent="0.25">
      <c r="A144" s="33">
        <v>87</v>
      </c>
      <c r="B144" s="55"/>
      <c r="H144" s="28">
        <v>0</v>
      </c>
      <c r="I144" s="28">
        <f t="shared" si="12"/>
        <v>0</v>
      </c>
      <c r="K144"/>
      <c r="L144"/>
    </row>
    <row r="145" spans="1:12" x14ac:dyDescent="0.25">
      <c r="A145" s="33">
        <v>88</v>
      </c>
      <c r="B145" s="55"/>
      <c r="H145" s="28">
        <v>0.5</v>
      </c>
      <c r="I145" s="28">
        <f t="shared" si="12"/>
        <v>0</v>
      </c>
      <c r="K145"/>
      <c r="L145"/>
    </row>
    <row r="146" spans="1:12" x14ac:dyDescent="0.25">
      <c r="A146" s="33">
        <v>89</v>
      </c>
      <c r="B146" s="55"/>
      <c r="H146" s="28">
        <v>0</v>
      </c>
      <c r="I146" s="28">
        <f t="shared" si="12"/>
        <v>0</v>
      </c>
      <c r="K146"/>
      <c r="L146"/>
    </row>
    <row r="147" spans="1:12" x14ac:dyDescent="0.25">
      <c r="A147" s="33">
        <v>90</v>
      </c>
      <c r="B147" s="55"/>
      <c r="H147" s="28">
        <v>0</v>
      </c>
      <c r="I147" s="28">
        <f t="shared" si="12"/>
        <v>0</v>
      </c>
      <c r="K147"/>
      <c r="L147"/>
    </row>
    <row r="148" spans="1:12" x14ac:dyDescent="0.25">
      <c r="A148" s="33">
        <v>91</v>
      </c>
      <c r="B148" s="55"/>
      <c r="H148" s="28">
        <v>0</v>
      </c>
      <c r="I148" s="28">
        <f t="shared" si="12"/>
        <v>0</v>
      </c>
      <c r="K148"/>
      <c r="L148"/>
    </row>
    <row r="149" spans="1:12" x14ac:dyDescent="0.25">
      <c r="A149" s="33">
        <v>92</v>
      </c>
      <c r="B149" s="55"/>
      <c r="H149" s="28">
        <v>0</v>
      </c>
      <c r="I149" s="28">
        <f t="shared" si="12"/>
        <v>0</v>
      </c>
      <c r="K149"/>
      <c r="L149"/>
    </row>
    <row r="150" spans="1:12" x14ac:dyDescent="0.25">
      <c r="A150" s="33">
        <v>93</v>
      </c>
      <c r="B150" s="55"/>
      <c r="H150" s="28">
        <v>0</v>
      </c>
      <c r="I150" s="28">
        <f t="shared" si="12"/>
        <v>0</v>
      </c>
      <c r="K150"/>
      <c r="L150"/>
    </row>
    <row r="151" spans="1:12" x14ac:dyDescent="0.25">
      <c r="A151" s="33">
        <v>94</v>
      </c>
      <c r="B151" s="55"/>
      <c r="H151" s="28">
        <v>0</v>
      </c>
      <c r="I151" s="28">
        <f t="shared" si="12"/>
        <v>0</v>
      </c>
      <c r="K151"/>
      <c r="L151"/>
    </row>
    <row r="152" spans="1:12" x14ac:dyDescent="0.25">
      <c r="A152" s="33">
        <v>95</v>
      </c>
      <c r="B152" s="55"/>
      <c r="H152" s="28">
        <v>0</v>
      </c>
      <c r="I152" s="28">
        <f t="shared" si="12"/>
        <v>0</v>
      </c>
      <c r="K152"/>
      <c r="L152"/>
    </row>
    <row r="153" spans="1:12" x14ac:dyDescent="0.25">
      <c r="A153" s="33">
        <v>96</v>
      </c>
      <c r="B153" s="55"/>
      <c r="H153" s="28">
        <v>0</v>
      </c>
      <c r="I153" s="28">
        <f t="shared" si="12"/>
        <v>0</v>
      </c>
      <c r="K153"/>
      <c r="L153"/>
    </row>
    <row r="154" spans="1:12" x14ac:dyDescent="0.25">
      <c r="A154" s="33">
        <v>97</v>
      </c>
      <c r="B154" s="55"/>
      <c r="H154" s="28">
        <v>0</v>
      </c>
      <c r="I154" s="28">
        <f>IF(F154=2,H154*100/E154,)</f>
        <v>0</v>
      </c>
      <c r="K154"/>
      <c r="L154"/>
    </row>
    <row r="155" spans="1:12" x14ac:dyDescent="0.25">
      <c r="A155" s="33">
        <v>98</v>
      </c>
      <c r="B155" s="55"/>
      <c r="E155" s="41"/>
      <c r="H155" s="28">
        <v>0</v>
      </c>
      <c r="I155" s="28">
        <f>IF(F155=2,H155*100/E155,)</f>
        <v>0</v>
      </c>
      <c r="K155"/>
      <c r="L155"/>
    </row>
    <row r="156" spans="1:12" x14ac:dyDescent="0.25">
      <c r="A156" s="33">
        <v>99</v>
      </c>
      <c r="B156" s="55"/>
      <c r="D156" s="41"/>
      <c r="H156" s="28">
        <v>0</v>
      </c>
      <c r="I156" s="28">
        <f>IF(F156=2,H156*100/E156,)</f>
        <v>0</v>
      </c>
      <c r="K156"/>
      <c r="L156"/>
    </row>
    <row r="157" spans="1:12" x14ac:dyDescent="0.25">
      <c r="A157" s="33">
        <v>100</v>
      </c>
      <c r="B157" s="55"/>
      <c r="H157" s="28">
        <v>0</v>
      </c>
      <c r="I157" s="28">
        <f>IF(F157=2,H157*100/E157,)</f>
        <v>0</v>
      </c>
      <c r="K157"/>
      <c r="L157"/>
    </row>
    <row r="158" spans="1:12" x14ac:dyDescent="0.25">
      <c r="A158" s="33">
        <v>101</v>
      </c>
      <c r="B158" s="55"/>
      <c r="H158" s="28">
        <v>0</v>
      </c>
      <c r="I158" s="28">
        <f t="shared" ref="I158:I221" si="13">IF(F158=2,H158*100/E158,)</f>
        <v>0</v>
      </c>
      <c r="K158"/>
      <c r="L158"/>
    </row>
    <row r="159" spans="1:12" x14ac:dyDescent="0.25">
      <c r="A159" s="33">
        <v>102</v>
      </c>
      <c r="B159" s="55"/>
      <c r="H159" s="28">
        <v>0</v>
      </c>
      <c r="I159" s="28">
        <f t="shared" si="13"/>
        <v>0</v>
      </c>
      <c r="K159"/>
      <c r="L159"/>
    </row>
    <row r="160" spans="1:12" x14ac:dyDescent="0.25">
      <c r="A160" s="33">
        <v>103</v>
      </c>
      <c r="B160" s="55"/>
      <c r="H160" s="28">
        <v>0</v>
      </c>
      <c r="I160" s="28">
        <f t="shared" si="13"/>
        <v>0</v>
      </c>
      <c r="K160"/>
      <c r="L160"/>
    </row>
    <row r="161" spans="1:12" x14ac:dyDescent="0.25">
      <c r="A161" s="33">
        <v>104</v>
      </c>
      <c r="B161" s="55"/>
      <c r="H161" s="28">
        <v>0</v>
      </c>
      <c r="I161" s="28">
        <f t="shared" si="13"/>
        <v>0</v>
      </c>
      <c r="K161"/>
      <c r="L161"/>
    </row>
    <row r="162" spans="1:12" x14ac:dyDescent="0.25">
      <c r="A162" s="33">
        <v>105</v>
      </c>
      <c r="B162" s="55"/>
      <c r="H162" s="28">
        <v>0</v>
      </c>
      <c r="I162" s="28">
        <f t="shared" si="13"/>
        <v>0</v>
      </c>
      <c r="K162"/>
      <c r="L162"/>
    </row>
    <row r="163" spans="1:12" x14ac:dyDescent="0.25">
      <c r="A163" s="33">
        <v>106</v>
      </c>
      <c r="B163" s="55"/>
      <c r="H163" s="28">
        <v>0</v>
      </c>
      <c r="I163" s="28">
        <f t="shared" si="13"/>
        <v>0</v>
      </c>
      <c r="K163"/>
      <c r="L163"/>
    </row>
    <row r="164" spans="1:12" x14ac:dyDescent="0.25">
      <c r="A164" s="33">
        <v>107</v>
      </c>
      <c r="B164" s="55"/>
      <c r="H164" s="28">
        <v>0</v>
      </c>
      <c r="I164" s="28">
        <f t="shared" si="13"/>
        <v>0</v>
      </c>
      <c r="K164"/>
      <c r="L164"/>
    </row>
    <row r="165" spans="1:12" x14ac:dyDescent="0.25">
      <c r="A165" s="33">
        <v>108</v>
      </c>
      <c r="B165" s="55"/>
      <c r="H165" s="28">
        <v>0</v>
      </c>
      <c r="I165" s="28">
        <f t="shared" si="13"/>
        <v>0</v>
      </c>
      <c r="K165"/>
      <c r="L165"/>
    </row>
    <row r="166" spans="1:12" x14ac:dyDescent="0.25">
      <c r="A166" s="33">
        <v>109</v>
      </c>
      <c r="B166" s="55"/>
      <c r="H166" s="28">
        <v>0</v>
      </c>
      <c r="I166" s="28">
        <f t="shared" si="13"/>
        <v>0</v>
      </c>
      <c r="K166"/>
      <c r="L166"/>
    </row>
    <row r="167" spans="1:12" x14ac:dyDescent="0.25">
      <c r="A167" s="33">
        <v>110</v>
      </c>
      <c r="B167" s="55"/>
      <c r="H167" s="28">
        <v>0</v>
      </c>
      <c r="I167" s="28">
        <f t="shared" si="13"/>
        <v>0</v>
      </c>
      <c r="K167"/>
      <c r="L167"/>
    </row>
    <row r="168" spans="1:12" x14ac:dyDescent="0.25">
      <c r="A168" s="33">
        <v>111</v>
      </c>
      <c r="B168" s="55"/>
      <c r="H168" s="28">
        <v>0</v>
      </c>
      <c r="I168" s="28">
        <f t="shared" si="13"/>
        <v>0</v>
      </c>
      <c r="K168"/>
      <c r="L168"/>
    </row>
    <row r="169" spans="1:12" x14ac:dyDescent="0.25">
      <c r="A169" s="33">
        <v>112</v>
      </c>
      <c r="B169" s="55"/>
      <c r="H169" s="28">
        <v>0</v>
      </c>
      <c r="I169" s="28">
        <f t="shared" si="13"/>
        <v>0</v>
      </c>
      <c r="K169"/>
      <c r="L169"/>
    </row>
    <row r="170" spans="1:12" x14ac:dyDescent="0.25">
      <c r="A170" s="33">
        <v>113</v>
      </c>
      <c r="B170" s="55"/>
      <c r="H170" s="28">
        <v>0</v>
      </c>
      <c r="I170" s="28">
        <f t="shared" si="13"/>
        <v>0</v>
      </c>
      <c r="K170"/>
      <c r="L170"/>
    </row>
    <row r="171" spans="1:12" x14ac:dyDescent="0.25">
      <c r="A171" s="33">
        <v>114</v>
      </c>
      <c r="B171" s="55"/>
      <c r="H171" s="28">
        <v>0</v>
      </c>
      <c r="I171" s="28">
        <f t="shared" si="13"/>
        <v>0</v>
      </c>
      <c r="K171"/>
      <c r="L171"/>
    </row>
    <row r="172" spans="1:12" x14ac:dyDescent="0.25">
      <c r="A172" s="33">
        <v>115</v>
      </c>
      <c r="B172" s="55"/>
      <c r="H172" s="28">
        <v>0</v>
      </c>
      <c r="I172" s="28">
        <f t="shared" si="13"/>
        <v>0</v>
      </c>
      <c r="K172"/>
      <c r="L172"/>
    </row>
    <row r="173" spans="1:12" x14ac:dyDescent="0.25">
      <c r="A173" s="33">
        <v>116</v>
      </c>
      <c r="B173" s="55"/>
      <c r="H173" s="28">
        <v>0</v>
      </c>
      <c r="I173" s="28">
        <f t="shared" si="13"/>
        <v>0</v>
      </c>
    </row>
    <row r="174" spans="1:12" x14ac:dyDescent="0.25">
      <c r="A174" s="33">
        <v>117</v>
      </c>
      <c r="B174" s="55"/>
      <c r="H174" s="28">
        <v>0</v>
      </c>
      <c r="I174" s="28">
        <f t="shared" si="13"/>
        <v>0</v>
      </c>
    </row>
    <row r="175" spans="1:12" x14ac:dyDescent="0.25">
      <c r="A175" s="33">
        <v>118</v>
      </c>
      <c r="B175" s="55"/>
      <c r="H175" s="28">
        <v>0</v>
      </c>
      <c r="I175" s="28">
        <f t="shared" si="13"/>
        <v>0</v>
      </c>
    </row>
    <row r="176" spans="1:12" x14ac:dyDescent="0.25">
      <c r="A176" s="33">
        <v>119</v>
      </c>
      <c r="B176" s="55"/>
      <c r="H176" s="28">
        <v>0</v>
      </c>
      <c r="I176" s="28">
        <f t="shared" si="13"/>
        <v>0</v>
      </c>
    </row>
    <row r="177" spans="1:9" x14ac:dyDescent="0.25">
      <c r="A177" s="33">
        <v>120</v>
      </c>
      <c r="B177" s="55"/>
      <c r="H177" s="28">
        <v>0</v>
      </c>
      <c r="I177" s="28">
        <f t="shared" si="13"/>
        <v>0</v>
      </c>
    </row>
    <row r="178" spans="1:9" x14ac:dyDescent="0.25">
      <c r="A178" s="33">
        <v>121</v>
      </c>
      <c r="B178" s="55"/>
      <c r="H178" s="28">
        <v>0</v>
      </c>
      <c r="I178" s="28">
        <f t="shared" si="13"/>
        <v>0</v>
      </c>
    </row>
    <row r="179" spans="1:9" x14ac:dyDescent="0.25">
      <c r="A179" s="33">
        <v>122</v>
      </c>
      <c r="B179" s="55"/>
      <c r="H179" s="28">
        <v>0</v>
      </c>
      <c r="I179" s="28">
        <f t="shared" si="13"/>
        <v>0</v>
      </c>
    </row>
    <row r="180" spans="1:9" x14ac:dyDescent="0.25">
      <c r="A180" s="33">
        <v>123</v>
      </c>
      <c r="B180" s="55"/>
      <c r="H180" s="28">
        <v>0</v>
      </c>
      <c r="I180" s="28">
        <f t="shared" si="13"/>
        <v>0</v>
      </c>
    </row>
    <row r="181" spans="1:9" x14ac:dyDescent="0.25">
      <c r="A181" s="33">
        <v>124</v>
      </c>
      <c r="B181" s="55"/>
      <c r="H181" s="28">
        <v>0</v>
      </c>
      <c r="I181" s="28">
        <f t="shared" si="13"/>
        <v>0</v>
      </c>
    </row>
    <row r="182" spans="1:9" x14ac:dyDescent="0.25">
      <c r="A182" s="33">
        <v>125</v>
      </c>
      <c r="B182" s="55"/>
      <c r="H182" s="28">
        <v>0</v>
      </c>
      <c r="I182" s="28">
        <f t="shared" si="13"/>
        <v>0</v>
      </c>
    </row>
    <row r="183" spans="1:9" x14ac:dyDescent="0.25">
      <c r="A183" s="33">
        <v>126</v>
      </c>
      <c r="B183" s="55"/>
      <c r="H183" s="28">
        <v>0</v>
      </c>
      <c r="I183" s="56">
        <f t="shared" si="13"/>
        <v>0</v>
      </c>
    </row>
    <row r="184" spans="1:9" x14ac:dyDescent="0.25">
      <c r="A184" s="33">
        <v>127</v>
      </c>
      <c r="B184" s="55"/>
      <c r="H184" s="28">
        <v>0</v>
      </c>
      <c r="I184" s="56">
        <f t="shared" si="13"/>
        <v>0</v>
      </c>
    </row>
    <row r="185" spans="1:9" x14ac:dyDescent="0.25">
      <c r="A185" s="33">
        <v>128</v>
      </c>
      <c r="B185" s="55"/>
      <c r="H185" s="28">
        <v>0</v>
      </c>
      <c r="I185" s="56">
        <f t="shared" si="13"/>
        <v>0</v>
      </c>
    </row>
    <row r="186" spans="1:9" x14ac:dyDescent="0.25">
      <c r="A186" s="33">
        <v>129</v>
      </c>
      <c r="B186" s="55"/>
      <c r="H186" s="28">
        <v>0</v>
      </c>
      <c r="I186" s="56">
        <f t="shared" si="13"/>
        <v>0</v>
      </c>
    </row>
    <row r="187" spans="1:9" x14ac:dyDescent="0.25">
      <c r="A187" s="33">
        <v>130</v>
      </c>
      <c r="B187" s="55"/>
      <c r="H187" s="28">
        <v>0</v>
      </c>
      <c r="I187" s="56">
        <f t="shared" si="13"/>
        <v>0</v>
      </c>
    </row>
    <row r="188" spans="1:9" x14ac:dyDescent="0.25">
      <c r="A188" s="33">
        <v>131</v>
      </c>
      <c r="B188" s="55"/>
      <c r="H188" s="28">
        <v>0</v>
      </c>
      <c r="I188" s="56">
        <f t="shared" si="13"/>
        <v>0</v>
      </c>
    </row>
    <row r="189" spans="1:9" x14ac:dyDescent="0.25">
      <c r="A189" s="33">
        <v>132</v>
      </c>
      <c r="B189" s="55"/>
      <c r="H189" s="28">
        <v>0</v>
      </c>
      <c r="I189" s="56">
        <f t="shared" si="13"/>
        <v>0</v>
      </c>
    </row>
    <row r="190" spans="1:9" x14ac:dyDescent="0.25">
      <c r="A190" s="33">
        <v>133</v>
      </c>
      <c r="B190" s="55"/>
      <c r="H190" s="28">
        <v>0</v>
      </c>
      <c r="I190" s="56">
        <f t="shared" si="13"/>
        <v>0</v>
      </c>
    </row>
    <row r="191" spans="1:9" x14ac:dyDescent="0.25">
      <c r="A191" s="33">
        <v>134</v>
      </c>
      <c r="B191" s="55"/>
      <c r="H191" s="28">
        <v>0</v>
      </c>
      <c r="I191" s="56">
        <f t="shared" si="13"/>
        <v>0</v>
      </c>
    </row>
    <row r="192" spans="1:9" x14ac:dyDescent="0.25">
      <c r="A192" s="33">
        <v>135</v>
      </c>
      <c r="B192" s="55"/>
      <c r="H192" s="28">
        <v>0</v>
      </c>
      <c r="I192" s="56">
        <f t="shared" si="13"/>
        <v>0</v>
      </c>
    </row>
    <row r="193" spans="1:9" x14ac:dyDescent="0.25">
      <c r="A193" s="33">
        <v>136</v>
      </c>
      <c r="B193" s="55"/>
      <c r="H193" s="28">
        <v>0</v>
      </c>
      <c r="I193" s="56">
        <f t="shared" si="13"/>
        <v>0</v>
      </c>
    </row>
    <row r="194" spans="1:9" x14ac:dyDescent="0.25">
      <c r="A194" s="33">
        <v>137</v>
      </c>
      <c r="B194" s="55"/>
      <c r="H194" s="28">
        <v>0</v>
      </c>
      <c r="I194" s="56">
        <f t="shared" si="13"/>
        <v>0</v>
      </c>
    </row>
    <row r="195" spans="1:9" x14ac:dyDescent="0.25">
      <c r="A195" s="33">
        <v>138</v>
      </c>
      <c r="B195" s="55"/>
      <c r="H195" s="28">
        <v>0</v>
      </c>
      <c r="I195" s="56">
        <f t="shared" si="13"/>
        <v>0</v>
      </c>
    </row>
    <row r="196" spans="1:9" x14ac:dyDescent="0.25">
      <c r="A196" s="33">
        <v>139</v>
      </c>
      <c r="B196" s="55"/>
      <c r="H196" s="28">
        <v>0</v>
      </c>
      <c r="I196" s="56">
        <f t="shared" si="13"/>
        <v>0</v>
      </c>
    </row>
    <row r="197" spans="1:9" x14ac:dyDescent="0.25">
      <c r="A197" s="33">
        <v>140</v>
      </c>
      <c r="B197" s="55"/>
      <c r="H197" s="28">
        <v>0</v>
      </c>
      <c r="I197" s="56">
        <f t="shared" si="13"/>
        <v>0</v>
      </c>
    </row>
    <row r="198" spans="1:9" x14ac:dyDescent="0.25">
      <c r="A198" s="33">
        <v>141</v>
      </c>
      <c r="B198" s="55"/>
      <c r="H198" s="28">
        <v>0</v>
      </c>
      <c r="I198" s="56">
        <f t="shared" si="13"/>
        <v>0</v>
      </c>
    </row>
    <row r="199" spans="1:9" x14ac:dyDescent="0.25">
      <c r="A199" s="33">
        <v>142</v>
      </c>
      <c r="B199" s="55"/>
      <c r="H199" s="28">
        <v>0</v>
      </c>
      <c r="I199" s="56">
        <f t="shared" si="13"/>
        <v>0</v>
      </c>
    </row>
    <row r="200" spans="1:9" x14ac:dyDescent="0.25">
      <c r="A200" s="33">
        <v>143</v>
      </c>
      <c r="B200" s="55"/>
      <c r="H200" s="28">
        <v>0</v>
      </c>
      <c r="I200" s="56">
        <f t="shared" si="13"/>
        <v>0</v>
      </c>
    </row>
    <row r="201" spans="1:9" x14ac:dyDescent="0.25">
      <c r="A201" s="33">
        <v>144</v>
      </c>
      <c r="B201" s="55"/>
      <c r="H201" s="28">
        <v>0</v>
      </c>
      <c r="I201" s="56">
        <f t="shared" si="13"/>
        <v>0</v>
      </c>
    </row>
    <row r="202" spans="1:9" x14ac:dyDescent="0.25">
      <c r="A202" s="33">
        <v>145</v>
      </c>
      <c r="B202" s="55"/>
      <c r="H202" s="28">
        <v>0</v>
      </c>
      <c r="I202" s="56">
        <f t="shared" si="13"/>
        <v>0</v>
      </c>
    </row>
    <row r="203" spans="1:9" x14ac:dyDescent="0.25">
      <c r="A203" s="33">
        <v>146</v>
      </c>
      <c r="B203" s="55"/>
      <c r="H203" s="28">
        <v>0</v>
      </c>
      <c r="I203" s="56">
        <f t="shared" si="13"/>
        <v>0</v>
      </c>
    </row>
    <row r="204" spans="1:9" x14ac:dyDescent="0.25">
      <c r="A204" s="33">
        <v>147</v>
      </c>
      <c r="B204" s="55"/>
      <c r="H204" s="28">
        <v>0</v>
      </c>
      <c r="I204" s="56">
        <f t="shared" si="13"/>
        <v>0</v>
      </c>
    </row>
    <row r="205" spans="1:9" x14ac:dyDescent="0.25">
      <c r="A205" s="33">
        <v>148</v>
      </c>
      <c r="B205" s="55"/>
      <c r="H205" s="28">
        <v>0</v>
      </c>
      <c r="I205" s="56">
        <f t="shared" si="13"/>
        <v>0</v>
      </c>
    </row>
    <row r="206" spans="1:9" x14ac:dyDescent="0.25">
      <c r="A206" s="33">
        <v>149</v>
      </c>
      <c r="B206" s="55"/>
      <c r="H206" s="28">
        <v>0</v>
      </c>
      <c r="I206" s="56">
        <f t="shared" si="13"/>
        <v>0</v>
      </c>
    </row>
    <row r="207" spans="1:9" x14ac:dyDescent="0.25">
      <c r="A207" s="33">
        <v>150</v>
      </c>
      <c r="B207" s="55"/>
      <c r="H207" s="28">
        <v>0</v>
      </c>
      <c r="I207" s="56">
        <f t="shared" si="13"/>
        <v>0</v>
      </c>
    </row>
    <row r="208" spans="1:9" x14ac:dyDescent="0.25">
      <c r="A208" s="33">
        <v>151</v>
      </c>
      <c r="B208" s="55"/>
      <c r="H208" s="28">
        <v>0</v>
      </c>
      <c r="I208" s="56">
        <f t="shared" si="13"/>
        <v>0</v>
      </c>
    </row>
    <row r="209" spans="1:9" x14ac:dyDescent="0.25">
      <c r="A209" s="33">
        <v>152</v>
      </c>
      <c r="B209" s="55"/>
      <c r="H209" s="28">
        <v>0</v>
      </c>
      <c r="I209" s="56">
        <f t="shared" si="13"/>
        <v>0</v>
      </c>
    </row>
    <row r="210" spans="1:9" x14ac:dyDescent="0.25">
      <c r="A210" s="33">
        <v>153</v>
      </c>
      <c r="B210" s="55"/>
      <c r="H210" s="28">
        <v>0</v>
      </c>
      <c r="I210" s="56">
        <f t="shared" si="13"/>
        <v>0</v>
      </c>
    </row>
    <row r="211" spans="1:9" x14ac:dyDescent="0.25">
      <c r="A211" s="33">
        <v>154</v>
      </c>
      <c r="B211" s="55"/>
      <c r="H211" s="28">
        <v>0</v>
      </c>
      <c r="I211" s="56">
        <f t="shared" si="13"/>
        <v>0</v>
      </c>
    </row>
    <row r="212" spans="1:9" x14ac:dyDescent="0.25">
      <c r="A212" s="33">
        <v>155</v>
      </c>
      <c r="B212" s="55"/>
      <c r="H212" s="28">
        <v>0</v>
      </c>
      <c r="I212" s="56">
        <f t="shared" si="13"/>
        <v>0</v>
      </c>
    </row>
    <row r="213" spans="1:9" x14ac:dyDescent="0.25">
      <c r="A213" s="33">
        <v>156</v>
      </c>
      <c r="B213" s="55"/>
      <c r="H213" s="28">
        <v>0</v>
      </c>
      <c r="I213" s="56">
        <f t="shared" si="13"/>
        <v>0</v>
      </c>
    </row>
    <row r="214" spans="1:9" x14ac:dyDescent="0.25">
      <c r="A214" s="33">
        <v>157</v>
      </c>
      <c r="B214" s="55"/>
      <c r="H214" s="28">
        <v>0</v>
      </c>
      <c r="I214" s="56">
        <f t="shared" si="13"/>
        <v>0</v>
      </c>
    </row>
    <row r="215" spans="1:9" x14ac:dyDescent="0.25">
      <c r="A215" s="33">
        <v>158</v>
      </c>
      <c r="B215" s="55"/>
      <c r="H215" s="28">
        <v>0</v>
      </c>
      <c r="I215" s="56">
        <f t="shared" si="13"/>
        <v>0</v>
      </c>
    </row>
    <row r="216" spans="1:9" x14ac:dyDescent="0.25">
      <c r="A216" s="33">
        <v>159</v>
      </c>
      <c r="B216" s="55"/>
      <c r="H216" s="28">
        <v>0</v>
      </c>
      <c r="I216" s="56">
        <f t="shared" si="13"/>
        <v>0</v>
      </c>
    </row>
    <row r="217" spans="1:9" x14ac:dyDescent="0.25">
      <c r="A217" s="33">
        <v>160</v>
      </c>
      <c r="B217" s="55"/>
      <c r="H217" s="28">
        <v>0</v>
      </c>
      <c r="I217" s="56">
        <f t="shared" si="13"/>
        <v>0</v>
      </c>
    </row>
    <row r="218" spans="1:9" x14ac:dyDescent="0.25">
      <c r="A218" s="33">
        <v>161</v>
      </c>
      <c r="B218" s="55"/>
      <c r="H218" s="28">
        <v>0</v>
      </c>
      <c r="I218" s="56">
        <f t="shared" si="13"/>
        <v>0</v>
      </c>
    </row>
    <row r="219" spans="1:9" x14ac:dyDescent="0.25">
      <c r="A219" s="33">
        <v>162</v>
      </c>
      <c r="B219" s="55"/>
      <c r="H219" s="28">
        <v>0</v>
      </c>
      <c r="I219" s="56">
        <f t="shared" si="13"/>
        <v>0</v>
      </c>
    </row>
    <row r="220" spans="1:9" x14ac:dyDescent="0.25">
      <c r="A220" s="33">
        <v>163</v>
      </c>
      <c r="B220" s="55"/>
      <c r="H220" s="28">
        <v>0</v>
      </c>
      <c r="I220" s="56">
        <f t="shared" si="13"/>
        <v>0</v>
      </c>
    </row>
    <row r="221" spans="1:9" x14ac:dyDescent="0.25">
      <c r="A221" s="33">
        <v>164</v>
      </c>
      <c r="B221" s="55"/>
      <c r="H221" s="28">
        <v>0</v>
      </c>
      <c r="I221" s="56">
        <f t="shared" si="13"/>
        <v>0</v>
      </c>
    </row>
    <row r="222" spans="1:9" x14ac:dyDescent="0.25">
      <c r="A222" s="33">
        <v>165</v>
      </c>
      <c r="B222" s="55"/>
      <c r="H222" s="28">
        <v>0</v>
      </c>
      <c r="I222" s="56">
        <f t="shared" ref="I222:I257" si="14">IF(F222=2,H222*100/E222,)</f>
        <v>0</v>
      </c>
    </row>
    <row r="223" spans="1:9" x14ac:dyDescent="0.25">
      <c r="A223" s="33">
        <v>166</v>
      </c>
      <c r="B223" s="55"/>
      <c r="H223" s="28">
        <v>0</v>
      </c>
      <c r="I223" s="56">
        <f t="shared" si="14"/>
        <v>0</v>
      </c>
    </row>
    <row r="224" spans="1:9" x14ac:dyDescent="0.25">
      <c r="A224" s="33">
        <v>167</v>
      </c>
      <c r="B224" s="55"/>
      <c r="H224" s="28">
        <v>0</v>
      </c>
      <c r="I224" s="56">
        <f t="shared" si="14"/>
        <v>0</v>
      </c>
    </row>
    <row r="225" spans="1:9" x14ac:dyDescent="0.25">
      <c r="A225" s="33">
        <v>168</v>
      </c>
      <c r="B225" s="55"/>
      <c r="H225" s="28">
        <v>0</v>
      </c>
      <c r="I225" s="56">
        <f t="shared" si="14"/>
        <v>0</v>
      </c>
    </row>
    <row r="226" spans="1:9" x14ac:dyDescent="0.25">
      <c r="A226" s="33">
        <v>169</v>
      </c>
      <c r="B226" s="55"/>
      <c r="H226" s="28">
        <v>0</v>
      </c>
      <c r="I226" s="56">
        <f t="shared" si="14"/>
        <v>0</v>
      </c>
    </row>
    <row r="227" spans="1:9" x14ac:dyDescent="0.25">
      <c r="A227" s="33">
        <v>170</v>
      </c>
      <c r="B227" s="55"/>
      <c r="H227" s="28">
        <v>0</v>
      </c>
      <c r="I227" s="56">
        <f t="shared" si="14"/>
        <v>0</v>
      </c>
    </row>
    <row r="228" spans="1:9" x14ac:dyDescent="0.25">
      <c r="A228" s="33">
        <v>171</v>
      </c>
      <c r="B228" s="55"/>
      <c r="H228" s="28">
        <v>0</v>
      </c>
      <c r="I228" s="56">
        <f t="shared" si="14"/>
        <v>0</v>
      </c>
    </row>
    <row r="229" spans="1:9" x14ac:dyDescent="0.25">
      <c r="A229" s="33">
        <v>172</v>
      </c>
      <c r="B229" s="55"/>
      <c r="H229" s="28">
        <v>0</v>
      </c>
      <c r="I229" s="56">
        <f t="shared" si="14"/>
        <v>0</v>
      </c>
    </row>
    <row r="230" spans="1:9" x14ac:dyDescent="0.25">
      <c r="A230" s="33">
        <v>173</v>
      </c>
      <c r="B230" s="55"/>
      <c r="H230" s="28">
        <v>0</v>
      </c>
      <c r="I230" s="56">
        <f t="shared" si="14"/>
        <v>0</v>
      </c>
    </row>
    <row r="231" spans="1:9" x14ac:dyDescent="0.25">
      <c r="A231" s="33">
        <v>174</v>
      </c>
      <c r="B231" s="55"/>
      <c r="H231" s="28">
        <v>0</v>
      </c>
      <c r="I231" s="56">
        <f t="shared" si="14"/>
        <v>0</v>
      </c>
    </row>
    <row r="232" spans="1:9" x14ac:dyDescent="0.25">
      <c r="A232" s="33">
        <v>175</v>
      </c>
      <c r="B232" s="55"/>
      <c r="H232" s="28">
        <v>0</v>
      </c>
      <c r="I232" s="56">
        <f t="shared" si="14"/>
        <v>0</v>
      </c>
    </row>
    <row r="233" spans="1:9" x14ac:dyDescent="0.25">
      <c r="A233" s="33">
        <v>176</v>
      </c>
      <c r="B233" s="55"/>
      <c r="H233" s="28">
        <v>0</v>
      </c>
      <c r="I233" s="56">
        <f t="shared" si="14"/>
        <v>0</v>
      </c>
    </row>
    <row r="234" spans="1:9" x14ac:dyDescent="0.25">
      <c r="A234" s="33">
        <v>177</v>
      </c>
      <c r="B234" s="55"/>
      <c r="H234" s="28">
        <v>0</v>
      </c>
      <c r="I234" s="56">
        <f t="shared" si="14"/>
        <v>0</v>
      </c>
    </row>
    <row r="235" spans="1:9" x14ac:dyDescent="0.25">
      <c r="A235" s="33">
        <v>178</v>
      </c>
      <c r="B235" s="55"/>
      <c r="H235" s="28">
        <v>0</v>
      </c>
      <c r="I235" s="56">
        <f t="shared" si="14"/>
        <v>0</v>
      </c>
    </row>
    <row r="236" spans="1:9" x14ac:dyDescent="0.25">
      <c r="A236" s="33">
        <v>179</v>
      </c>
      <c r="B236" s="55"/>
      <c r="H236" s="28">
        <v>0</v>
      </c>
      <c r="I236" s="56">
        <f t="shared" si="14"/>
        <v>0</v>
      </c>
    </row>
    <row r="237" spans="1:9" x14ac:dyDescent="0.25">
      <c r="A237" s="33">
        <v>180</v>
      </c>
      <c r="B237" s="55"/>
      <c r="H237" s="28">
        <v>0</v>
      </c>
      <c r="I237" s="56">
        <f t="shared" si="14"/>
        <v>0</v>
      </c>
    </row>
    <row r="238" spans="1:9" x14ac:dyDescent="0.25">
      <c r="A238" s="33">
        <v>181</v>
      </c>
      <c r="B238" s="55"/>
      <c r="H238" s="28">
        <v>0</v>
      </c>
      <c r="I238" s="56">
        <f t="shared" si="14"/>
        <v>0</v>
      </c>
    </row>
    <row r="239" spans="1:9" x14ac:dyDescent="0.25">
      <c r="A239" s="33">
        <v>182</v>
      </c>
      <c r="B239" s="55"/>
      <c r="H239" s="28">
        <v>0</v>
      </c>
      <c r="I239" s="56">
        <f t="shared" si="14"/>
        <v>0</v>
      </c>
    </row>
    <row r="240" spans="1:9" x14ac:dyDescent="0.25">
      <c r="A240" s="33">
        <v>183</v>
      </c>
      <c r="B240" s="55"/>
      <c r="H240" s="28">
        <v>0</v>
      </c>
      <c r="I240" s="56">
        <f t="shared" si="14"/>
        <v>0</v>
      </c>
    </row>
    <row r="241" spans="1:9" x14ac:dyDescent="0.25">
      <c r="A241" s="33">
        <v>184</v>
      </c>
      <c r="B241" s="55"/>
      <c r="H241" s="28">
        <v>0</v>
      </c>
      <c r="I241" s="56">
        <f t="shared" si="14"/>
        <v>0</v>
      </c>
    </row>
    <row r="242" spans="1:9" x14ac:dyDescent="0.25">
      <c r="A242" s="33">
        <v>185</v>
      </c>
      <c r="B242" s="55"/>
      <c r="H242" s="28">
        <v>0</v>
      </c>
      <c r="I242" s="56">
        <f t="shared" si="14"/>
        <v>0</v>
      </c>
    </row>
    <row r="243" spans="1:9" x14ac:dyDescent="0.25">
      <c r="A243" s="33">
        <v>186</v>
      </c>
      <c r="B243" s="55"/>
      <c r="H243" s="28">
        <v>0</v>
      </c>
      <c r="I243" s="56">
        <f t="shared" si="14"/>
        <v>0</v>
      </c>
    </row>
    <row r="244" spans="1:9" x14ac:dyDescent="0.25">
      <c r="A244" s="33">
        <v>187</v>
      </c>
      <c r="B244" s="55"/>
      <c r="H244" s="28">
        <v>0</v>
      </c>
      <c r="I244" s="56">
        <f t="shared" si="14"/>
        <v>0</v>
      </c>
    </row>
    <row r="245" spans="1:9" x14ac:dyDescent="0.25">
      <c r="A245" s="33">
        <v>188</v>
      </c>
      <c r="B245" s="55"/>
      <c r="H245" s="28">
        <v>0</v>
      </c>
      <c r="I245" s="56">
        <f t="shared" si="14"/>
        <v>0</v>
      </c>
    </row>
    <row r="246" spans="1:9" x14ac:dyDescent="0.25">
      <c r="A246" s="33">
        <v>189</v>
      </c>
      <c r="B246" s="55"/>
      <c r="H246" s="28">
        <v>0</v>
      </c>
      <c r="I246" s="56">
        <f t="shared" si="14"/>
        <v>0</v>
      </c>
    </row>
    <row r="247" spans="1:9" x14ac:dyDescent="0.25">
      <c r="A247" s="33">
        <v>190</v>
      </c>
      <c r="B247" s="55"/>
      <c r="H247" s="28">
        <v>0</v>
      </c>
      <c r="I247" s="56">
        <f t="shared" si="14"/>
        <v>0</v>
      </c>
    </row>
    <row r="248" spans="1:9" x14ac:dyDescent="0.25">
      <c r="A248" s="33">
        <v>191</v>
      </c>
      <c r="B248" s="55"/>
      <c r="H248" s="28">
        <v>0</v>
      </c>
      <c r="I248" s="56">
        <f t="shared" si="14"/>
        <v>0</v>
      </c>
    </row>
    <row r="249" spans="1:9" x14ac:dyDescent="0.25">
      <c r="A249" s="33">
        <v>192</v>
      </c>
      <c r="B249" s="55"/>
      <c r="H249" s="28">
        <v>0</v>
      </c>
      <c r="I249" s="56">
        <f t="shared" si="14"/>
        <v>0</v>
      </c>
    </row>
    <row r="250" spans="1:9" x14ac:dyDescent="0.25">
      <c r="A250" s="33">
        <v>193</v>
      </c>
      <c r="B250" s="55"/>
      <c r="H250" s="28">
        <v>0</v>
      </c>
      <c r="I250" s="56">
        <f t="shared" si="14"/>
        <v>0</v>
      </c>
    </row>
    <row r="251" spans="1:9" x14ac:dyDescent="0.25">
      <c r="A251" s="33">
        <v>194</v>
      </c>
      <c r="B251" s="55"/>
      <c r="H251" s="28">
        <v>0</v>
      </c>
      <c r="I251" s="56">
        <f t="shared" si="14"/>
        <v>0</v>
      </c>
    </row>
    <row r="252" spans="1:9" x14ac:dyDescent="0.25">
      <c r="A252" s="33">
        <v>195</v>
      </c>
      <c r="B252" s="55"/>
      <c r="H252" s="28">
        <v>0</v>
      </c>
      <c r="I252" s="56">
        <f t="shared" si="14"/>
        <v>0</v>
      </c>
    </row>
    <row r="253" spans="1:9" x14ac:dyDescent="0.25">
      <c r="A253" s="33">
        <v>196</v>
      </c>
      <c r="B253" s="55"/>
      <c r="H253" s="28">
        <v>0</v>
      </c>
      <c r="I253" s="56">
        <f t="shared" si="14"/>
        <v>0</v>
      </c>
    </row>
    <row r="254" spans="1:9" x14ac:dyDescent="0.25">
      <c r="A254" s="33">
        <v>197</v>
      </c>
      <c r="B254" s="55"/>
      <c r="H254" s="28">
        <v>0</v>
      </c>
      <c r="I254" s="56">
        <f t="shared" si="14"/>
        <v>0</v>
      </c>
    </row>
    <row r="255" spans="1:9" x14ac:dyDescent="0.25">
      <c r="A255" s="33">
        <v>198</v>
      </c>
      <c r="B255" s="55"/>
      <c r="H255" s="28">
        <v>0</v>
      </c>
      <c r="I255" s="56">
        <f t="shared" si="14"/>
        <v>0</v>
      </c>
    </row>
    <row r="256" spans="1:9" x14ac:dyDescent="0.25">
      <c r="A256" s="33">
        <v>199</v>
      </c>
      <c r="B256" s="55"/>
      <c r="H256" s="28">
        <v>0</v>
      </c>
      <c r="I256" s="56">
        <f t="shared" si="14"/>
        <v>0</v>
      </c>
    </row>
    <row r="257" spans="1:31" x14ac:dyDescent="0.25">
      <c r="A257" s="40">
        <v>200</v>
      </c>
      <c r="B257" s="60"/>
      <c r="D257" s="36"/>
      <c r="E257" s="36"/>
      <c r="H257" s="28">
        <v>0</v>
      </c>
      <c r="I257" s="63">
        <f t="shared" si="14"/>
        <v>0</v>
      </c>
    </row>
    <row r="258" spans="1:31" x14ac:dyDescent="0.25">
      <c r="B258" s="58"/>
      <c r="F258" s="59"/>
      <c r="G258" s="57"/>
      <c r="H258" s="57"/>
    </row>
    <row r="259" spans="1:31" x14ac:dyDescent="0.25">
      <c r="B259" s="58"/>
      <c r="F259" s="59"/>
      <c r="G259" s="57"/>
      <c r="H259" s="57"/>
    </row>
    <row r="260" spans="1:31" ht="13" x14ac:dyDescent="0.3">
      <c r="A260" s="10" t="s">
        <v>82</v>
      </c>
      <c r="B260" s="58"/>
      <c r="F260" s="59"/>
      <c r="G260" s="57"/>
      <c r="H260" s="57"/>
    </row>
    <row r="261" spans="1:31" ht="13" x14ac:dyDescent="0.3">
      <c r="A261" s="10"/>
      <c r="B261" s="58"/>
      <c r="F261" s="59"/>
      <c r="G261" s="57"/>
      <c r="H261" s="57"/>
    </row>
    <row r="262" spans="1:31" x14ac:dyDescent="0.25">
      <c r="A262" s="16" t="s">
        <v>69</v>
      </c>
      <c r="B262" s="64" t="s">
        <v>45</v>
      </c>
      <c r="C262" s="16" t="s">
        <v>54</v>
      </c>
      <c r="D262" s="48" t="s">
        <v>70</v>
      </c>
      <c r="F262" s="59"/>
      <c r="G262" s="57"/>
      <c r="H262" s="57"/>
    </row>
    <row r="263" spans="1:31" x14ac:dyDescent="0.25">
      <c r="A263" s="17" t="s">
        <v>74</v>
      </c>
      <c r="B263" s="65" t="s">
        <v>52</v>
      </c>
      <c r="C263" s="17" t="s">
        <v>75</v>
      </c>
      <c r="D263" s="50"/>
      <c r="F263" s="59"/>
      <c r="G263" s="57"/>
      <c r="H263" s="57"/>
    </row>
    <row r="264" spans="1:31" x14ac:dyDescent="0.25">
      <c r="A264" s="27">
        <v>1</v>
      </c>
      <c r="B264" s="66"/>
      <c r="C264" s="67"/>
      <c r="D264" s="68"/>
      <c r="F264" s="59"/>
      <c r="G264" s="57"/>
      <c r="H264" s="57"/>
    </row>
    <row r="265" spans="1:31" x14ac:dyDescent="0.25">
      <c r="A265" s="33">
        <v>2</v>
      </c>
      <c r="B265" s="58"/>
      <c r="C265" s="69"/>
      <c r="D265" s="70"/>
      <c r="F265" s="59"/>
      <c r="G265" s="57"/>
      <c r="H265" s="57"/>
    </row>
    <row r="266" spans="1:31" x14ac:dyDescent="0.25">
      <c r="A266" s="33">
        <v>3</v>
      </c>
      <c r="B266" s="58"/>
      <c r="C266" s="69"/>
      <c r="D266" s="70"/>
      <c r="F266" s="59"/>
      <c r="G266" s="57"/>
      <c r="H266" s="57"/>
      <c r="K266" s="71"/>
      <c r="N266" s="71"/>
      <c r="X266" s="28"/>
      <c r="Y266" s="28"/>
      <c r="Z266" s="28"/>
      <c r="AA266" s="28"/>
      <c r="AB266" s="28"/>
      <c r="AC266" s="28"/>
      <c r="AD266" s="28"/>
      <c r="AE266" s="28"/>
    </row>
    <row r="267" spans="1:31" x14ac:dyDescent="0.25">
      <c r="A267" s="33">
        <v>4</v>
      </c>
      <c r="B267" s="58"/>
      <c r="C267" s="69"/>
      <c r="D267" s="70"/>
      <c r="F267" s="59"/>
      <c r="G267" s="57"/>
      <c r="H267" s="57"/>
      <c r="K267" s="71"/>
      <c r="N267" s="71"/>
    </row>
    <row r="268" spans="1:31" x14ac:dyDescent="0.25">
      <c r="A268" s="33">
        <v>5</v>
      </c>
      <c r="B268" s="58"/>
      <c r="C268" s="69"/>
      <c r="D268" s="70"/>
      <c r="F268" s="59"/>
      <c r="G268" s="57"/>
      <c r="H268" s="57"/>
      <c r="K268" s="71"/>
      <c r="N268" s="71"/>
    </row>
    <row r="269" spans="1:31" x14ac:dyDescent="0.25">
      <c r="A269" s="33">
        <v>6</v>
      </c>
      <c r="C269" s="69"/>
      <c r="D269" s="70"/>
      <c r="F269" s="59"/>
      <c r="G269" s="57"/>
      <c r="H269" s="57"/>
      <c r="K269" s="71"/>
      <c r="N269" s="71"/>
      <c r="X269" s="28"/>
      <c r="Y269" s="28"/>
      <c r="Z269" s="28"/>
      <c r="AA269" s="28"/>
      <c r="AB269" s="28"/>
      <c r="AC269" s="28"/>
      <c r="AD269" s="28"/>
      <c r="AE269" s="28"/>
    </row>
    <row r="270" spans="1:31" x14ac:dyDescent="0.25">
      <c r="A270" s="33">
        <v>7</v>
      </c>
      <c r="C270" s="69"/>
      <c r="D270" s="70"/>
      <c r="F270" s="59"/>
      <c r="G270" s="57"/>
      <c r="H270" s="57"/>
      <c r="K270" s="71"/>
      <c r="N270" s="71"/>
      <c r="X270" s="28"/>
      <c r="Y270" s="28"/>
      <c r="Z270" s="28"/>
      <c r="AA270" s="28"/>
      <c r="AB270" s="28"/>
      <c r="AC270" s="28"/>
      <c r="AD270" s="28"/>
      <c r="AE270" s="28"/>
    </row>
    <row r="271" spans="1:31" x14ac:dyDescent="0.25">
      <c r="A271" s="33">
        <v>8</v>
      </c>
      <c r="C271" s="69"/>
      <c r="D271" s="70"/>
      <c r="F271" s="59"/>
      <c r="G271" s="57"/>
      <c r="H271" s="57"/>
      <c r="K271" s="71"/>
      <c r="N271" s="71"/>
      <c r="X271" s="28"/>
      <c r="Y271" s="28"/>
      <c r="Z271" s="28"/>
      <c r="AA271" s="28"/>
      <c r="AB271" s="28"/>
      <c r="AC271" s="28"/>
      <c r="AD271" s="28"/>
      <c r="AE271" s="28"/>
    </row>
    <row r="272" spans="1:31" x14ac:dyDescent="0.25">
      <c r="A272" s="33">
        <v>9</v>
      </c>
      <c r="C272" s="69"/>
      <c r="D272" s="70"/>
      <c r="F272" s="59"/>
      <c r="G272" s="57"/>
      <c r="H272" s="57"/>
      <c r="K272" s="71"/>
      <c r="N272" s="71"/>
      <c r="X272" s="28"/>
      <c r="Y272" s="28"/>
      <c r="Z272" s="28"/>
      <c r="AA272" s="28"/>
      <c r="AB272" s="28"/>
      <c r="AC272" s="28"/>
      <c r="AD272" s="28"/>
      <c r="AE272" s="28"/>
    </row>
    <row r="273" spans="1:31" x14ac:dyDescent="0.25">
      <c r="A273" s="33">
        <v>10</v>
      </c>
      <c r="C273" s="69"/>
      <c r="D273" s="70"/>
      <c r="F273" s="59"/>
      <c r="G273" s="57"/>
      <c r="H273" s="57"/>
      <c r="K273" s="71"/>
      <c r="N273" s="71"/>
      <c r="X273" s="28"/>
      <c r="Y273" s="28"/>
      <c r="Z273" s="28"/>
      <c r="AA273" s="28"/>
      <c r="AB273" s="28"/>
      <c r="AC273" s="28"/>
      <c r="AD273" s="28"/>
      <c r="AE273" s="28"/>
    </row>
    <row r="274" spans="1:31" x14ac:dyDescent="0.25">
      <c r="A274" s="33">
        <v>11</v>
      </c>
      <c r="C274" s="69"/>
      <c r="D274" s="70"/>
      <c r="F274" s="59"/>
      <c r="G274" s="57"/>
      <c r="H274" s="57"/>
      <c r="K274" s="71"/>
      <c r="N274" s="71"/>
      <c r="X274" s="28"/>
      <c r="Y274" s="28"/>
      <c r="Z274" s="28"/>
      <c r="AA274" s="28"/>
      <c r="AB274" s="28"/>
      <c r="AC274" s="28"/>
      <c r="AD274" s="28"/>
      <c r="AE274" s="28"/>
    </row>
    <row r="275" spans="1:31" x14ac:dyDescent="0.25">
      <c r="A275" s="33">
        <v>12</v>
      </c>
      <c r="C275" s="69"/>
      <c r="D275" s="30"/>
      <c r="F275" s="59"/>
      <c r="G275" s="57"/>
      <c r="H275" s="57"/>
      <c r="K275" s="71"/>
      <c r="N275" s="71"/>
      <c r="X275" s="28"/>
      <c r="Y275" s="28"/>
      <c r="Z275" s="28"/>
      <c r="AA275" s="28"/>
      <c r="AB275" s="28"/>
      <c r="AC275" s="28"/>
      <c r="AD275" s="28"/>
      <c r="AE275" s="28"/>
    </row>
    <row r="276" spans="1:31" x14ac:dyDescent="0.25">
      <c r="A276" s="33">
        <v>13</v>
      </c>
      <c r="C276" s="69"/>
      <c r="D276" s="30"/>
      <c r="F276" s="59"/>
      <c r="G276" s="57"/>
      <c r="H276" s="57"/>
      <c r="K276" s="71"/>
      <c r="N276" s="71"/>
      <c r="X276" s="28"/>
      <c r="Y276" s="28"/>
      <c r="Z276" s="28"/>
      <c r="AA276" s="28"/>
      <c r="AB276" s="28"/>
      <c r="AC276" s="28"/>
      <c r="AD276" s="28"/>
      <c r="AE276" s="28"/>
    </row>
    <row r="277" spans="1:31" x14ac:dyDescent="0.25">
      <c r="A277" s="33">
        <v>14</v>
      </c>
      <c r="C277" s="69"/>
      <c r="D277" s="30"/>
      <c r="F277" s="59"/>
      <c r="G277" s="57"/>
      <c r="H277" s="57"/>
      <c r="K277" s="71"/>
      <c r="N277" s="71"/>
      <c r="X277" s="28"/>
      <c r="Y277" s="28"/>
      <c r="Z277" s="28"/>
      <c r="AA277" s="28"/>
      <c r="AB277" s="28"/>
      <c r="AC277" s="28"/>
      <c r="AD277" s="28"/>
      <c r="AE277" s="28"/>
    </row>
    <row r="278" spans="1:31" x14ac:dyDescent="0.25">
      <c r="A278" s="33">
        <v>15</v>
      </c>
      <c r="C278" s="69"/>
      <c r="D278" s="30"/>
      <c r="F278" s="59"/>
      <c r="G278" s="57"/>
      <c r="H278" s="57"/>
      <c r="K278" s="71"/>
      <c r="N278" s="71"/>
      <c r="X278" s="28"/>
      <c r="Y278" s="28"/>
      <c r="Z278" s="28"/>
      <c r="AA278" s="28"/>
      <c r="AB278" s="28"/>
      <c r="AC278" s="28"/>
      <c r="AD278" s="28"/>
      <c r="AE278" s="28"/>
    </row>
    <row r="279" spans="1:31" x14ac:dyDescent="0.25">
      <c r="A279" s="33">
        <v>16</v>
      </c>
      <c r="C279" s="69"/>
      <c r="D279" s="30"/>
      <c r="F279" s="59"/>
      <c r="G279" s="57"/>
      <c r="H279" s="57"/>
      <c r="K279" s="71"/>
      <c r="N279" s="71"/>
      <c r="X279" s="28"/>
      <c r="Y279" s="28"/>
      <c r="Z279" s="28"/>
      <c r="AA279" s="28"/>
      <c r="AB279" s="28"/>
      <c r="AC279" s="28"/>
      <c r="AD279" s="28"/>
      <c r="AE279" s="28"/>
    </row>
    <row r="280" spans="1:31" x14ac:dyDescent="0.25">
      <c r="A280" s="33">
        <v>17</v>
      </c>
      <c r="C280" s="69"/>
      <c r="D280" s="30"/>
      <c r="F280" s="59"/>
      <c r="G280" s="57"/>
      <c r="H280" s="57"/>
      <c r="K280" s="71"/>
      <c r="N280" s="71"/>
      <c r="X280" s="28"/>
      <c r="Y280" s="28"/>
      <c r="Z280" s="28"/>
      <c r="AA280" s="28"/>
      <c r="AB280" s="28"/>
      <c r="AC280" s="28"/>
      <c r="AD280" s="28"/>
      <c r="AE280" s="28"/>
    </row>
    <row r="281" spans="1:31" x14ac:dyDescent="0.25">
      <c r="A281" s="33">
        <v>18</v>
      </c>
      <c r="C281" s="69"/>
      <c r="D281" s="30"/>
      <c r="F281" s="59"/>
      <c r="G281" s="57"/>
      <c r="H281" s="57"/>
      <c r="K281" s="71"/>
      <c r="N281" s="71"/>
      <c r="X281" s="28"/>
      <c r="Y281" s="28"/>
      <c r="Z281" s="28"/>
      <c r="AA281" s="28"/>
      <c r="AB281" s="28"/>
      <c r="AC281" s="28"/>
      <c r="AD281" s="28"/>
      <c r="AE281" s="28"/>
    </row>
    <row r="282" spans="1:31" x14ac:dyDescent="0.25">
      <c r="A282" s="33">
        <v>19</v>
      </c>
      <c r="C282" s="69"/>
      <c r="D282" s="30"/>
      <c r="F282" s="59"/>
      <c r="G282" s="57"/>
      <c r="H282" s="57"/>
      <c r="K282" s="71"/>
      <c r="N282" s="71"/>
      <c r="X282" s="28"/>
      <c r="Y282" s="28"/>
      <c r="Z282" s="28"/>
      <c r="AA282" s="28"/>
      <c r="AB282" s="28"/>
      <c r="AC282" s="28"/>
      <c r="AD282" s="28"/>
      <c r="AE282" s="28"/>
    </row>
    <row r="283" spans="1:31" x14ac:dyDescent="0.25">
      <c r="A283" s="33">
        <v>20</v>
      </c>
      <c r="C283" s="69"/>
      <c r="D283" s="30"/>
      <c r="F283" s="59"/>
      <c r="G283" s="57"/>
      <c r="H283" s="57"/>
      <c r="K283" s="71"/>
      <c r="N283" s="71"/>
      <c r="X283" s="28"/>
      <c r="Y283" s="28"/>
      <c r="Z283" s="28"/>
      <c r="AA283" s="28"/>
      <c r="AB283" s="28"/>
      <c r="AC283" s="28"/>
      <c r="AD283" s="28"/>
      <c r="AE283" s="28"/>
    </row>
    <row r="284" spans="1:31" x14ac:dyDescent="0.25">
      <c r="A284" s="33">
        <v>21</v>
      </c>
      <c r="C284" s="69"/>
      <c r="D284" s="30"/>
      <c r="F284" s="59"/>
      <c r="G284" s="57"/>
      <c r="H284" s="57"/>
      <c r="K284" s="71"/>
      <c r="N284" s="71"/>
      <c r="X284" s="28"/>
      <c r="Y284" s="28"/>
      <c r="Z284" s="28"/>
      <c r="AA284" s="28"/>
      <c r="AB284" s="28"/>
      <c r="AC284" s="28"/>
      <c r="AD284" s="28"/>
      <c r="AE284" s="28"/>
    </row>
    <row r="285" spans="1:31" x14ac:dyDescent="0.25">
      <c r="A285" s="33">
        <v>22</v>
      </c>
      <c r="C285" s="69"/>
      <c r="D285" s="30"/>
      <c r="F285" s="59"/>
      <c r="G285" s="57"/>
      <c r="H285" s="57"/>
      <c r="K285" s="71"/>
      <c r="N285" s="71"/>
      <c r="X285" s="28"/>
      <c r="Y285" s="28"/>
      <c r="Z285" s="28"/>
      <c r="AA285" s="28"/>
      <c r="AB285" s="28"/>
      <c r="AC285" s="28"/>
      <c r="AD285" s="28"/>
      <c r="AE285" s="28"/>
    </row>
    <row r="286" spans="1:31" x14ac:dyDescent="0.25">
      <c r="A286" s="33">
        <v>23</v>
      </c>
      <c r="C286" s="69"/>
      <c r="D286" s="30"/>
      <c r="F286" s="59"/>
      <c r="G286" s="57"/>
      <c r="H286" s="57"/>
      <c r="K286" s="71"/>
      <c r="N286" s="71"/>
      <c r="X286" s="28"/>
      <c r="Y286" s="28"/>
      <c r="Z286" s="28"/>
      <c r="AA286" s="28"/>
      <c r="AB286" s="28"/>
      <c r="AC286" s="28"/>
      <c r="AD286" s="28"/>
      <c r="AE286" s="28"/>
    </row>
    <row r="287" spans="1:31" x14ac:dyDescent="0.25">
      <c r="A287" s="33">
        <v>24</v>
      </c>
      <c r="C287" s="69"/>
      <c r="D287" s="30"/>
      <c r="F287" s="59"/>
      <c r="G287" s="57"/>
      <c r="H287" s="57"/>
      <c r="K287" s="71"/>
      <c r="N287" s="71"/>
      <c r="X287" s="28"/>
      <c r="Y287" s="28"/>
      <c r="Z287" s="28"/>
      <c r="AA287" s="28"/>
      <c r="AB287" s="28"/>
      <c r="AC287" s="28"/>
      <c r="AD287" s="28"/>
      <c r="AE287" s="28"/>
    </row>
    <row r="288" spans="1:31" x14ac:dyDescent="0.25">
      <c r="A288" s="33">
        <v>25</v>
      </c>
      <c r="C288" s="69"/>
      <c r="D288" s="30"/>
      <c r="F288" s="59"/>
      <c r="G288" s="57"/>
      <c r="H288" s="57"/>
      <c r="K288" s="71"/>
      <c r="N288" s="71"/>
      <c r="X288" s="28"/>
      <c r="Y288" s="28"/>
      <c r="Z288" s="28"/>
      <c r="AA288" s="28"/>
      <c r="AB288" s="28"/>
      <c r="AC288" s="28"/>
      <c r="AD288" s="28"/>
      <c r="AE288" s="28"/>
    </row>
    <row r="289" spans="1:31" x14ac:dyDescent="0.25">
      <c r="A289" s="33">
        <v>26</v>
      </c>
      <c r="C289" s="69"/>
      <c r="D289" s="30"/>
      <c r="F289" s="59"/>
      <c r="G289" s="57"/>
      <c r="H289" s="57"/>
      <c r="K289" s="71"/>
      <c r="N289" s="71"/>
      <c r="X289" s="28"/>
      <c r="Y289" s="28"/>
      <c r="Z289" s="28"/>
      <c r="AA289" s="28"/>
      <c r="AB289" s="28"/>
      <c r="AC289" s="28"/>
      <c r="AD289" s="28"/>
      <c r="AE289" s="28"/>
    </row>
    <row r="290" spans="1:31" x14ac:dyDescent="0.25">
      <c r="A290" s="33">
        <v>27</v>
      </c>
      <c r="C290" s="69"/>
      <c r="D290" s="30"/>
      <c r="F290" s="59"/>
      <c r="G290" s="57"/>
      <c r="H290" s="57"/>
      <c r="K290" s="71"/>
      <c r="N290" s="71"/>
      <c r="X290" s="28"/>
      <c r="Y290" s="28"/>
      <c r="Z290" s="28"/>
      <c r="AA290" s="28"/>
      <c r="AB290" s="28"/>
      <c r="AC290" s="28"/>
      <c r="AD290" s="28"/>
      <c r="AE290" s="28"/>
    </row>
    <row r="291" spans="1:31" x14ac:dyDescent="0.25">
      <c r="A291" s="33">
        <v>28</v>
      </c>
      <c r="C291" s="69"/>
      <c r="D291" s="30"/>
      <c r="F291" s="59"/>
      <c r="G291" s="57"/>
      <c r="H291" s="57"/>
      <c r="K291" s="71"/>
      <c r="N291" s="71"/>
      <c r="X291" s="28"/>
      <c r="Y291" s="28"/>
      <c r="Z291" s="28"/>
      <c r="AA291" s="28"/>
      <c r="AB291" s="28"/>
      <c r="AC291" s="28"/>
      <c r="AD291" s="28"/>
      <c r="AE291" s="28"/>
    </row>
    <row r="292" spans="1:31" x14ac:dyDescent="0.25">
      <c r="A292" s="33">
        <v>29</v>
      </c>
      <c r="C292" s="69"/>
      <c r="D292" s="30"/>
      <c r="F292" s="59"/>
      <c r="G292" s="57"/>
      <c r="H292" s="57"/>
      <c r="K292" s="71"/>
      <c r="N292" s="71"/>
    </row>
    <row r="293" spans="1:31" x14ac:dyDescent="0.25">
      <c r="A293" s="33">
        <v>30</v>
      </c>
      <c r="C293" s="69"/>
      <c r="D293" s="30"/>
      <c r="F293" s="59"/>
      <c r="G293" s="57"/>
      <c r="H293" s="57"/>
      <c r="K293" s="71"/>
      <c r="N293" s="71"/>
    </row>
    <row r="294" spans="1:31" x14ac:dyDescent="0.25">
      <c r="A294" s="33">
        <v>31</v>
      </c>
      <c r="C294" s="69"/>
      <c r="D294" s="30"/>
      <c r="F294" s="59"/>
      <c r="G294" s="57"/>
      <c r="H294" s="57"/>
      <c r="K294" s="71"/>
      <c r="N294" s="71"/>
      <c r="X294" s="28"/>
      <c r="Y294" s="28"/>
      <c r="Z294" s="28"/>
      <c r="AA294" s="28"/>
      <c r="AB294" s="28"/>
      <c r="AC294" s="28"/>
      <c r="AD294" s="28"/>
      <c r="AE294" s="28"/>
    </row>
    <row r="295" spans="1:31" x14ac:dyDescent="0.25">
      <c r="A295" s="33">
        <v>32</v>
      </c>
      <c r="C295" s="69"/>
      <c r="D295" s="30"/>
      <c r="F295" s="59"/>
      <c r="G295" s="57"/>
      <c r="H295" s="57"/>
      <c r="K295" s="71"/>
      <c r="X295" s="28"/>
      <c r="Y295" s="28"/>
      <c r="Z295" s="28"/>
      <c r="AA295" s="28"/>
      <c r="AB295" s="28"/>
      <c r="AD295" s="28"/>
      <c r="AE295" s="28"/>
    </row>
    <row r="296" spans="1:31" x14ac:dyDescent="0.25">
      <c r="A296" s="33">
        <v>33</v>
      </c>
      <c r="C296" s="69"/>
      <c r="D296" s="30"/>
      <c r="F296" s="59"/>
      <c r="G296" s="57"/>
      <c r="H296" s="57"/>
    </row>
    <row r="297" spans="1:31" x14ac:dyDescent="0.25">
      <c r="A297" s="33">
        <v>34</v>
      </c>
      <c r="C297" s="69"/>
      <c r="D297" s="30"/>
      <c r="F297" s="59"/>
      <c r="G297" s="57"/>
      <c r="H297" s="57"/>
      <c r="M297" s="71"/>
    </row>
    <row r="298" spans="1:31" x14ac:dyDescent="0.25">
      <c r="A298" s="33">
        <v>35</v>
      </c>
      <c r="C298" s="69"/>
      <c r="D298" s="30"/>
      <c r="F298" s="59"/>
      <c r="G298" s="57"/>
      <c r="H298" s="57"/>
      <c r="M298" s="71"/>
    </row>
    <row r="299" spans="1:31" x14ac:dyDescent="0.25">
      <c r="A299" s="33">
        <v>36</v>
      </c>
      <c r="C299" s="69"/>
      <c r="D299" s="30"/>
      <c r="F299" s="59"/>
      <c r="G299" s="57"/>
      <c r="H299" s="57"/>
    </row>
    <row r="300" spans="1:31" x14ac:dyDescent="0.25">
      <c r="A300" s="33">
        <v>37</v>
      </c>
      <c r="C300" s="69"/>
      <c r="D300" s="30"/>
      <c r="F300" s="59"/>
      <c r="G300" s="57"/>
      <c r="H300" s="57"/>
    </row>
    <row r="301" spans="1:31" x14ac:dyDescent="0.25">
      <c r="A301" s="33">
        <v>38</v>
      </c>
      <c r="C301" s="69"/>
      <c r="D301" s="30"/>
      <c r="F301" s="59"/>
      <c r="G301" s="57"/>
      <c r="H301" s="57"/>
    </row>
    <row r="302" spans="1:31" x14ac:dyDescent="0.25">
      <c r="A302" s="33">
        <v>39</v>
      </c>
      <c r="C302" s="69"/>
      <c r="D302" s="30"/>
      <c r="F302" s="59"/>
      <c r="G302" s="57"/>
      <c r="H302" s="57"/>
    </row>
    <row r="303" spans="1:31" x14ac:dyDescent="0.25">
      <c r="A303" s="33">
        <v>40</v>
      </c>
      <c r="C303" s="69"/>
      <c r="D303" s="30"/>
      <c r="F303" s="59"/>
      <c r="G303" s="57"/>
      <c r="H303" s="57"/>
    </row>
    <row r="304" spans="1:31" x14ac:dyDescent="0.25">
      <c r="A304" s="33">
        <v>41</v>
      </c>
      <c r="C304" s="69"/>
      <c r="D304" s="30"/>
      <c r="F304" s="59"/>
      <c r="G304" s="57"/>
      <c r="H304" s="57"/>
    </row>
    <row r="305" spans="1:8" x14ac:dyDescent="0.25">
      <c r="A305" s="33">
        <v>42</v>
      </c>
      <c r="C305" s="69"/>
      <c r="D305" s="30"/>
      <c r="F305" s="59"/>
      <c r="G305" s="57"/>
      <c r="H305" s="57"/>
    </row>
    <row r="306" spans="1:8" x14ac:dyDescent="0.25">
      <c r="A306" s="33">
        <v>43</v>
      </c>
      <c r="C306" s="69"/>
      <c r="D306" s="30"/>
      <c r="F306" s="59"/>
      <c r="G306" s="57"/>
      <c r="H306" s="57"/>
    </row>
    <row r="307" spans="1:8" x14ac:dyDescent="0.25">
      <c r="A307" s="33">
        <v>44</v>
      </c>
      <c r="C307" s="69"/>
      <c r="D307" s="70"/>
      <c r="G307" s="57"/>
      <c r="H307" s="57"/>
    </row>
    <row r="308" spans="1:8" x14ac:dyDescent="0.25">
      <c r="A308" s="33">
        <v>45</v>
      </c>
      <c r="C308" s="69"/>
      <c r="D308" s="70"/>
      <c r="G308" s="57"/>
      <c r="H308" s="57"/>
    </row>
    <row r="309" spans="1:8" x14ac:dyDescent="0.25">
      <c r="A309" s="33">
        <v>46</v>
      </c>
      <c r="C309" s="69"/>
      <c r="D309" s="70"/>
      <c r="G309" s="57"/>
      <c r="H309" s="57"/>
    </row>
    <row r="310" spans="1:8" x14ac:dyDescent="0.25">
      <c r="A310" s="33">
        <v>47</v>
      </c>
      <c r="C310" s="69"/>
      <c r="D310" s="70"/>
      <c r="G310" s="57"/>
      <c r="H310" s="57"/>
    </row>
    <row r="311" spans="1:8" x14ac:dyDescent="0.25">
      <c r="A311" s="33">
        <v>48</v>
      </c>
      <c r="C311" s="69"/>
      <c r="D311" s="70"/>
      <c r="G311" s="57"/>
      <c r="H311" s="57"/>
    </row>
    <row r="312" spans="1:8" x14ac:dyDescent="0.25">
      <c r="A312" s="33">
        <v>49</v>
      </c>
      <c r="C312" s="69"/>
      <c r="D312" s="70"/>
      <c r="G312" s="57"/>
      <c r="H312" s="57"/>
    </row>
    <row r="313" spans="1:8" x14ac:dyDescent="0.25">
      <c r="A313" s="33">
        <v>50</v>
      </c>
      <c r="C313" s="69"/>
      <c r="D313" s="70"/>
      <c r="G313" s="57"/>
      <c r="H313" s="57"/>
    </row>
    <row r="314" spans="1:8" x14ac:dyDescent="0.25">
      <c r="A314" s="33">
        <v>51</v>
      </c>
      <c r="C314" s="69"/>
      <c r="D314" s="70"/>
      <c r="G314" s="57"/>
      <c r="H314" s="57"/>
    </row>
    <row r="315" spans="1:8" x14ac:dyDescent="0.25">
      <c r="A315" s="33">
        <v>52</v>
      </c>
      <c r="C315" s="69"/>
      <c r="D315" s="70"/>
      <c r="G315" s="57"/>
      <c r="H315" s="57"/>
    </row>
    <row r="316" spans="1:8" x14ac:dyDescent="0.25">
      <c r="A316" s="33">
        <v>53</v>
      </c>
      <c r="C316" s="69"/>
      <c r="D316" s="70"/>
      <c r="G316" s="57"/>
      <c r="H316" s="57"/>
    </row>
    <row r="317" spans="1:8" x14ac:dyDescent="0.25">
      <c r="A317" s="33">
        <v>54</v>
      </c>
      <c r="C317" s="69"/>
      <c r="D317" s="70"/>
      <c r="G317" s="57"/>
      <c r="H317" s="57"/>
    </row>
    <row r="318" spans="1:8" x14ac:dyDescent="0.25">
      <c r="A318" s="33">
        <v>55</v>
      </c>
      <c r="C318" s="69"/>
      <c r="D318" s="70"/>
      <c r="G318" s="57"/>
      <c r="H318" s="57"/>
    </row>
    <row r="319" spans="1:8" x14ac:dyDescent="0.25">
      <c r="A319" s="33">
        <v>56</v>
      </c>
      <c r="C319" s="69"/>
      <c r="D319" s="70"/>
      <c r="G319" s="57"/>
      <c r="H319" s="57"/>
    </row>
    <row r="320" spans="1:8" x14ac:dyDescent="0.25">
      <c r="A320" s="33">
        <v>57</v>
      </c>
      <c r="C320" s="69"/>
      <c r="D320" s="70"/>
      <c r="G320" s="57"/>
      <c r="H320" s="57"/>
    </row>
    <row r="321" spans="1:8" x14ac:dyDescent="0.25">
      <c r="A321" s="33">
        <v>58</v>
      </c>
      <c r="C321" s="69"/>
      <c r="D321" s="70"/>
      <c r="G321" s="57"/>
      <c r="H321" s="57"/>
    </row>
    <row r="322" spans="1:8" x14ac:dyDescent="0.25">
      <c r="A322" s="33">
        <v>59</v>
      </c>
      <c r="C322" s="69"/>
      <c r="D322" s="70"/>
      <c r="G322" s="57"/>
      <c r="H322" s="57"/>
    </row>
    <row r="323" spans="1:8" x14ac:dyDescent="0.25">
      <c r="A323" s="33">
        <v>60</v>
      </c>
      <c r="C323" s="69"/>
      <c r="D323" s="70"/>
      <c r="G323" s="57"/>
      <c r="H323" s="57"/>
    </row>
    <row r="324" spans="1:8" x14ac:dyDescent="0.25">
      <c r="A324" s="33">
        <v>61</v>
      </c>
      <c r="C324" s="69"/>
      <c r="D324" s="70"/>
      <c r="G324" s="57"/>
      <c r="H324" s="57"/>
    </row>
    <row r="325" spans="1:8" x14ac:dyDescent="0.25">
      <c r="A325" s="33">
        <v>62</v>
      </c>
      <c r="C325" s="69"/>
      <c r="D325" s="70"/>
      <c r="G325" s="57"/>
      <c r="H325" s="57"/>
    </row>
    <row r="326" spans="1:8" x14ac:dyDescent="0.25">
      <c r="A326" s="33">
        <v>63</v>
      </c>
      <c r="C326" s="69"/>
      <c r="D326" s="70"/>
      <c r="G326" s="57"/>
      <c r="H326" s="57"/>
    </row>
    <row r="327" spans="1:8" x14ac:dyDescent="0.25">
      <c r="A327" s="33">
        <v>64</v>
      </c>
      <c r="C327" s="69"/>
      <c r="D327" s="70"/>
      <c r="G327" s="57"/>
      <c r="H327" s="57"/>
    </row>
    <row r="328" spans="1:8" x14ac:dyDescent="0.25">
      <c r="A328" s="33">
        <v>65</v>
      </c>
      <c r="C328" s="69"/>
      <c r="D328" s="70"/>
      <c r="G328" s="57"/>
      <c r="H328" s="57"/>
    </row>
    <row r="329" spans="1:8" x14ac:dyDescent="0.25">
      <c r="A329" s="33">
        <v>66</v>
      </c>
      <c r="C329" s="69"/>
      <c r="D329" s="70"/>
      <c r="G329" s="57"/>
      <c r="H329" s="57"/>
    </row>
    <row r="330" spans="1:8" x14ac:dyDescent="0.25">
      <c r="A330" s="33">
        <v>67</v>
      </c>
      <c r="C330" s="69"/>
      <c r="D330" s="70"/>
      <c r="G330" s="57"/>
      <c r="H330" s="57"/>
    </row>
    <row r="331" spans="1:8" x14ac:dyDescent="0.25">
      <c r="A331" s="33">
        <v>68</v>
      </c>
      <c r="C331" s="69"/>
      <c r="D331" s="70"/>
      <c r="G331" s="57"/>
      <c r="H331" s="57"/>
    </row>
    <row r="332" spans="1:8" x14ac:dyDescent="0.25">
      <c r="A332" s="33">
        <v>69</v>
      </c>
      <c r="C332" s="69"/>
      <c r="D332" s="70"/>
      <c r="G332" s="57"/>
      <c r="H332" s="57"/>
    </row>
    <row r="333" spans="1:8" x14ac:dyDescent="0.25">
      <c r="A333" s="33">
        <v>70</v>
      </c>
      <c r="C333" s="69"/>
      <c r="D333" s="70"/>
      <c r="G333" s="57"/>
      <c r="H333" s="57"/>
    </row>
    <row r="334" spans="1:8" x14ac:dyDescent="0.25">
      <c r="A334" s="33">
        <v>71</v>
      </c>
      <c r="C334" s="69"/>
      <c r="D334" s="70"/>
      <c r="G334" s="57"/>
      <c r="H334" s="57"/>
    </row>
    <row r="335" spans="1:8" x14ac:dyDescent="0.25">
      <c r="A335" s="33">
        <v>72</v>
      </c>
      <c r="C335" s="69"/>
      <c r="D335" s="70"/>
      <c r="G335" s="57"/>
      <c r="H335" s="57"/>
    </row>
    <row r="336" spans="1:8" x14ac:dyDescent="0.25">
      <c r="A336" s="33">
        <v>73</v>
      </c>
      <c r="C336" s="69"/>
      <c r="D336" s="70"/>
      <c r="G336" s="57"/>
      <c r="H336" s="57"/>
    </row>
    <row r="337" spans="1:8" x14ac:dyDescent="0.25">
      <c r="A337" s="33">
        <v>74</v>
      </c>
      <c r="C337" s="69"/>
      <c r="D337" s="70"/>
      <c r="G337" s="57"/>
      <c r="H337" s="57"/>
    </row>
    <row r="338" spans="1:8" x14ac:dyDescent="0.25">
      <c r="A338" s="33">
        <v>75</v>
      </c>
      <c r="C338" s="69"/>
      <c r="D338" s="70"/>
      <c r="G338" s="57"/>
      <c r="H338" s="57"/>
    </row>
    <row r="339" spans="1:8" x14ac:dyDescent="0.25">
      <c r="A339" s="33">
        <v>76</v>
      </c>
      <c r="C339" s="69"/>
      <c r="D339" s="70"/>
      <c r="G339" s="57"/>
      <c r="H339" s="57"/>
    </row>
    <row r="340" spans="1:8" x14ac:dyDescent="0.25">
      <c r="A340" s="33">
        <v>77</v>
      </c>
      <c r="C340" s="69"/>
      <c r="D340" s="70"/>
      <c r="G340" s="57"/>
      <c r="H340" s="57"/>
    </row>
    <row r="341" spans="1:8" x14ac:dyDescent="0.25">
      <c r="A341" s="33">
        <v>78</v>
      </c>
      <c r="C341" s="69"/>
      <c r="D341" s="70"/>
      <c r="G341" s="57"/>
      <c r="H341" s="57"/>
    </row>
    <row r="342" spans="1:8" x14ac:dyDescent="0.25">
      <c r="A342" s="33">
        <v>79</v>
      </c>
      <c r="C342" s="69"/>
      <c r="D342" s="70"/>
      <c r="G342" s="57"/>
      <c r="H342" s="57"/>
    </row>
    <row r="343" spans="1:8" x14ac:dyDescent="0.25">
      <c r="A343" s="33">
        <v>80</v>
      </c>
      <c r="C343" s="69"/>
      <c r="D343" s="70"/>
      <c r="G343" s="57"/>
      <c r="H343" s="57"/>
    </row>
    <row r="344" spans="1:8" x14ac:dyDescent="0.25">
      <c r="A344" s="33">
        <v>81</v>
      </c>
      <c r="C344" s="69"/>
      <c r="D344" s="70"/>
      <c r="G344" s="57"/>
      <c r="H344" s="57"/>
    </row>
    <row r="345" spans="1:8" x14ac:dyDescent="0.25">
      <c r="A345" s="33">
        <v>82</v>
      </c>
      <c r="C345" s="69"/>
      <c r="D345" s="70"/>
      <c r="G345" s="57"/>
      <c r="H345" s="57"/>
    </row>
    <row r="346" spans="1:8" x14ac:dyDescent="0.25">
      <c r="A346" s="33">
        <v>83</v>
      </c>
      <c r="C346" s="69"/>
      <c r="D346" s="70"/>
      <c r="G346" s="57"/>
      <c r="H346" s="57"/>
    </row>
    <row r="347" spans="1:8" x14ac:dyDescent="0.25">
      <c r="A347" s="33">
        <v>84</v>
      </c>
      <c r="C347" s="69"/>
      <c r="D347" s="70"/>
      <c r="G347" s="57"/>
      <c r="H347" s="57"/>
    </row>
    <row r="348" spans="1:8" x14ac:dyDescent="0.25">
      <c r="A348" s="33">
        <v>85</v>
      </c>
      <c r="C348" s="69"/>
      <c r="D348" s="70"/>
      <c r="G348" s="57"/>
      <c r="H348" s="57"/>
    </row>
    <row r="349" spans="1:8" x14ac:dyDescent="0.25">
      <c r="A349" s="33">
        <v>86</v>
      </c>
      <c r="C349" s="69"/>
      <c r="D349" s="70"/>
      <c r="G349" s="57"/>
      <c r="H349" s="57"/>
    </row>
    <row r="350" spans="1:8" x14ac:dyDescent="0.25">
      <c r="A350" s="33">
        <v>87</v>
      </c>
      <c r="C350" s="69"/>
      <c r="D350" s="70"/>
      <c r="G350" s="57"/>
      <c r="H350" s="57"/>
    </row>
    <row r="351" spans="1:8" x14ac:dyDescent="0.25">
      <c r="A351" s="33">
        <v>88</v>
      </c>
      <c r="C351" s="69"/>
      <c r="D351" s="70"/>
      <c r="G351" s="57"/>
      <c r="H351" s="57"/>
    </row>
    <row r="352" spans="1:8" x14ac:dyDescent="0.25">
      <c r="A352" s="33">
        <v>89</v>
      </c>
      <c r="C352" s="69"/>
      <c r="D352" s="70"/>
      <c r="G352" s="57"/>
      <c r="H352" s="57"/>
    </row>
    <row r="353" spans="1:8" x14ac:dyDescent="0.25">
      <c r="A353" s="33">
        <v>90</v>
      </c>
      <c r="C353" s="69"/>
      <c r="D353" s="70"/>
      <c r="G353" s="57"/>
      <c r="H353" s="57"/>
    </row>
    <row r="354" spans="1:8" x14ac:dyDescent="0.25">
      <c r="A354" s="33">
        <v>91</v>
      </c>
      <c r="C354" s="69"/>
      <c r="D354" s="70"/>
      <c r="G354" s="57"/>
      <c r="H354" s="57"/>
    </row>
    <row r="355" spans="1:8" x14ac:dyDescent="0.25">
      <c r="A355" s="33">
        <v>92</v>
      </c>
      <c r="C355" s="69"/>
      <c r="D355" s="70"/>
      <c r="G355" s="57"/>
      <c r="H355" s="57"/>
    </row>
    <row r="356" spans="1:8" x14ac:dyDescent="0.25">
      <c r="A356" s="33">
        <v>93</v>
      </c>
      <c r="C356" s="69"/>
      <c r="D356" s="70"/>
      <c r="G356" s="57"/>
      <c r="H356" s="57"/>
    </row>
    <row r="357" spans="1:8" x14ac:dyDescent="0.25">
      <c r="A357" s="33">
        <v>94</v>
      </c>
      <c r="C357" s="69"/>
      <c r="D357" s="70"/>
      <c r="G357" s="57"/>
      <c r="H357" s="57"/>
    </row>
    <row r="358" spans="1:8" x14ac:dyDescent="0.25">
      <c r="A358" s="33">
        <v>95</v>
      </c>
      <c r="C358" s="69"/>
      <c r="D358" s="70"/>
      <c r="G358" s="57"/>
      <c r="H358" s="57"/>
    </row>
    <row r="359" spans="1:8" x14ac:dyDescent="0.25">
      <c r="A359" s="33">
        <v>96</v>
      </c>
      <c r="C359" s="69"/>
      <c r="D359" s="70"/>
      <c r="G359" s="57"/>
      <c r="H359" s="57"/>
    </row>
    <row r="360" spans="1:8" x14ac:dyDescent="0.25">
      <c r="A360" s="33">
        <v>97</v>
      </c>
      <c r="C360" s="69"/>
      <c r="D360" s="70"/>
      <c r="G360" s="57"/>
      <c r="H360" s="57"/>
    </row>
    <row r="361" spans="1:8" x14ac:dyDescent="0.25">
      <c r="A361" s="33">
        <v>98</v>
      </c>
      <c r="C361" s="69"/>
      <c r="D361" s="70"/>
      <c r="G361" s="57"/>
      <c r="H361" s="57"/>
    </row>
    <row r="362" spans="1:8" x14ac:dyDescent="0.25">
      <c r="A362" s="33">
        <v>99</v>
      </c>
      <c r="C362" s="69"/>
      <c r="D362" s="70"/>
      <c r="G362" s="57"/>
      <c r="H362" s="57"/>
    </row>
    <row r="363" spans="1:8" x14ac:dyDescent="0.25">
      <c r="A363" s="33">
        <v>100</v>
      </c>
      <c r="C363" s="69"/>
      <c r="D363" s="70"/>
      <c r="G363" s="57"/>
      <c r="H363" s="57"/>
    </row>
    <row r="364" spans="1:8" x14ac:dyDescent="0.25">
      <c r="A364" s="33">
        <v>101</v>
      </c>
      <c r="C364" s="69"/>
      <c r="D364" s="70"/>
      <c r="G364" s="57"/>
      <c r="H364" s="57"/>
    </row>
    <row r="365" spans="1:8" x14ac:dyDescent="0.25">
      <c r="A365" s="33">
        <v>102</v>
      </c>
      <c r="C365" s="69"/>
      <c r="D365" s="70"/>
      <c r="G365" s="57"/>
      <c r="H365" s="57"/>
    </row>
    <row r="366" spans="1:8" x14ac:dyDescent="0.25">
      <c r="A366" s="33">
        <v>103</v>
      </c>
      <c r="C366" s="69"/>
      <c r="D366" s="70"/>
      <c r="G366" s="57"/>
      <c r="H366" s="57"/>
    </row>
    <row r="367" spans="1:8" x14ac:dyDescent="0.25">
      <c r="A367" s="33">
        <v>104</v>
      </c>
      <c r="C367" s="69"/>
      <c r="D367" s="70"/>
      <c r="G367" s="57"/>
      <c r="H367" s="57"/>
    </row>
    <row r="368" spans="1:8" x14ac:dyDescent="0.25">
      <c r="A368" s="33">
        <v>105</v>
      </c>
      <c r="C368" s="69"/>
      <c r="D368" s="70"/>
      <c r="G368" s="57"/>
      <c r="H368" s="57"/>
    </row>
    <row r="369" spans="1:8" x14ac:dyDescent="0.25">
      <c r="A369" s="33">
        <v>106</v>
      </c>
      <c r="C369" s="69"/>
      <c r="D369" s="70"/>
      <c r="G369" s="57"/>
      <c r="H369" s="57"/>
    </row>
    <row r="370" spans="1:8" x14ac:dyDescent="0.25">
      <c r="A370" s="33">
        <v>107</v>
      </c>
      <c r="C370" s="69"/>
      <c r="D370" s="70"/>
      <c r="G370" s="57"/>
      <c r="H370" s="57"/>
    </row>
    <row r="371" spans="1:8" x14ac:dyDescent="0.25">
      <c r="A371" s="33">
        <v>108</v>
      </c>
      <c r="C371" s="69"/>
      <c r="D371" s="70"/>
      <c r="G371" s="57"/>
      <c r="H371" s="57"/>
    </row>
    <row r="372" spans="1:8" x14ac:dyDescent="0.25">
      <c r="A372" s="33">
        <v>109</v>
      </c>
      <c r="C372" s="69"/>
      <c r="D372" s="70"/>
      <c r="G372" s="57"/>
      <c r="H372" s="57"/>
    </row>
    <row r="373" spans="1:8" x14ac:dyDescent="0.25">
      <c r="A373" s="33">
        <v>110</v>
      </c>
      <c r="C373" s="69"/>
      <c r="D373" s="70"/>
      <c r="G373" s="57"/>
      <c r="H373" s="57"/>
    </row>
    <row r="374" spans="1:8" x14ac:dyDescent="0.25">
      <c r="A374" s="33">
        <v>111</v>
      </c>
      <c r="C374" s="69"/>
      <c r="D374" s="70"/>
      <c r="G374" s="57"/>
      <c r="H374" s="57"/>
    </row>
    <row r="375" spans="1:8" x14ac:dyDescent="0.25">
      <c r="A375" s="33">
        <v>112</v>
      </c>
      <c r="C375" s="69"/>
      <c r="D375" s="70"/>
      <c r="G375" s="57"/>
      <c r="H375" s="57"/>
    </row>
    <row r="376" spans="1:8" x14ac:dyDescent="0.25">
      <c r="A376" s="33">
        <v>113</v>
      </c>
      <c r="C376" s="69"/>
      <c r="D376" s="70"/>
      <c r="G376" s="57"/>
      <c r="H376" s="57"/>
    </row>
    <row r="377" spans="1:8" x14ac:dyDescent="0.25">
      <c r="A377" s="33">
        <v>114</v>
      </c>
      <c r="C377" s="69"/>
      <c r="D377" s="70"/>
      <c r="G377" s="57"/>
      <c r="H377" s="57"/>
    </row>
    <row r="378" spans="1:8" x14ac:dyDescent="0.25">
      <c r="A378" s="33">
        <v>115</v>
      </c>
      <c r="C378" s="69"/>
      <c r="D378" s="70"/>
      <c r="G378" s="57"/>
      <c r="H378" s="57"/>
    </row>
    <row r="379" spans="1:8" x14ac:dyDescent="0.25">
      <c r="A379" s="33">
        <v>116</v>
      </c>
      <c r="C379" s="69"/>
      <c r="D379" s="70"/>
      <c r="G379" s="57"/>
      <c r="H379" s="57"/>
    </row>
    <row r="380" spans="1:8" x14ac:dyDescent="0.25">
      <c r="A380" s="33">
        <v>117</v>
      </c>
      <c r="C380" s="69"/>
      <c r="D380" s="70"/>
      <c r="G380" s="57"/>
      <c r="H380" s="57"/>
    </row>
    <row r="381" spans="1:8" x14ac:dyDescent="0.25">
      <c r="A381" s="33">
        <v>118</v>
      </c>
      <c r="C381" s="69"/>
      <c r="D381" s="70"/>
      <c r="G381" s="57"/>
      <c r="H381" s="57"/>
    </row>
    <row r="382" spans="1:8" x14ac:dyDescent="0.25">
      <c r="A382" s="33">
        <v>119</v>
      </c>
      <c r="C382" s="69"/>
      <c r="D382" s="70"/>
      <c r="G382" s="57"/>
      <c r="H382" s="57"/>
    </row>
    <row r="383" spans="1:8" x14ac:dyDescent="0.25">
      <c r="A383" s="33">
        <v>120</v>
      </c>
      <c r="C383" s="69"/>
      <c r="D383" s="70"/>
      <c r="G383" s="57"/>
      <c r="H383" s="57"/>
    </row>
    <row r="384" spans="1:8" x14ac:dyDescent="0.25">
      <c r="A384" s="33">
        <v>121</v>
      </c>
      <c r="C384" s="69"/>
      <c r="D384" s="70"/>
      <c r="G384" s="57"/>
      <c r="H384" s="57"/>
    </row>
    <row r="385" spans="1:8" x14ac:dyDescent="0.25">
      <c r="A385" s="33">
        <v>122</v>
      </c>
      <c r="C385" s="69"/>
      <c r="D385" s="70"/>
      <c r="G385" s="57"/>
      <c r="H385" s="57"/>
    </row>
    <row r="386" spans="1:8" x14ac:dyDescent="0.25">
      <c r="A386" s="33">
        <v>123</v>
      </c>
      <c r="C386" s="69"/>
      <c r="D386" s="70"/>
      <c r="G386" s="57"/>
      <c r="H386" s="57"/>
    </row>
    <row r="387" spans="1:8" x14ac:dyDescent="0.25">
      <c r="A387" s="33">
        <v>124</v>
      </c>
      <c r="C387" s="69"/>
      <c r="D387" s="70"/>
      <c r="G387" s="57"/>
      <c r="H387" s="57"/>
    </row>
    <row r="388" spans="1:8" x14ac:dyDescent="0.25">
      <c r="A388" s="33">
        <v>125</v>
      </c>
      <c r="C388" s="69"/>
      <c r="D388" s="70"/>
      <c r="G388" s="57"/>
      <c r="H388" s="57"/>
    </row>
    <row r="389" spans="1:8" x14ac:dyDescent="0.25">
      <c r="A389" s="33">
        <v>126</v>
      </c>
      <c r="C389" s="69"/>
      <c r="D389" s="70"/>
      <c r="F389" s="12"/>
      <c r="G389" s="57"/>
      <c r="H389" s="57"/>
    </row>
    <row r="390" spans="1:8" x14ac:dyDescent="0.25">
      <c r="A390" s="33">
        <v>127</v>
      </c>
      <c r="C390" s="69"/>
      <c r="D390" s="70"/>
      <c r="F390" s="12"/>
      <c r="G390" s="57"/>
      <c r="H390" s="57"/>
    </row>
    <row r="391" spans="1:8" x14ac:dyDescent="0.25">
      <c r="A391" s="33">
        <v>128</v>
      </c>
      <c r="C391" s="69"/>
      <c r="D391" s="70"/>
      <c r="F391" s="12"/>
      <c r="G391" s="57"/>
      <c r="H391" s="57"/>
    </row>
    <row r="392" spans="1:8" x14ac:dyDescent="0.25">
      <c r="A392" s="33">
        <v>129</v>
      </c>
      <c r="C392" s="69"/>
      <c r="D392" s="70"/>
      <c r="F392" s="12"/>
      <c r="G392" s="57"/>
      <c r="H392" s="57"/>
    </row>
    <row r="393" spans="1:8" x14ac:dyDescent="0.25">
      <c r="A393" s="33">
        <v>130</v>
      </c>
      <c r="C393" s="69"/>
      <c r="D393" s="70"/>
      <c r="F393" s="12"/>
      <c r="G393" s="57"/>
      <c r="H393" s="57"/>
    </row>
    <row r="394" spans="1:8" x14ac:dyDescent="0.25">
      <c r="A394" s="33">
        <v>131</v>
      </c>
      <c r="C394" s="69"/>
      <c r="D394" s="70"/>
      <c r="F394" s="12"/>
      <c r="G394" s="57"/>
      <c r="H394" s="57"/>
    </row>
    <row r="395" spans="1:8" x14ac:dyDescent="0.25">
      <c r="A395" s="33">
        <v>132</v>
      </c>
      <c r="C395" s="69"/>
      <c r="D395" s="70"/>
      <c r="F395" s="12"/>
      <c r="G395" s="57"/>
      <c r="H395" s="57"/>
    </row>
    <row r="396" spans="1:8" x14ac:dyDescent="0.25">
      <c r="A396" s="33">
        <v>133</v>
      </c>
      <c r="C396" s="69"/>
      <c r="D396" s="70"/>
      <c r="F396" s="12"/>
      <c r="G396" s="57"/>
      <c r="H396" s="57"/>
    </row>
    <row r="397" spans="1:8" x14ac:dyDescent="0.25">
      <c r="A397" s="33">
        <v>134</v>
      </c>
      <c r="C397" s="69"/>
      <c r="D397" s="70"/>
      <c r="F397" s="12"/>
      <c r="G397" s="57"/>
      <c r="H397" s="57"/>
    </row>
    <row r="398" spans="1:8" x14ac:dyDescent="0.25">
      <c r="A398" s="33">
        <v>135</v>
      </c>
      <c r="C398" s="69"/>
      <c r="D398" s="70"/>
      <c r="F398" s="12"/>
      <c r="G398" s="57"/>
      <c r="H398" s="57"/>
    </row>
    <row r="399" spans="1:8" x14ac:dyDescent="0.25">
      <c r="A399" s="33">
        <v>136</v>
      </c>
      <c r="C399" s="69"/>
      <c r="D399" s="70"/>
      <c r="F399" s="12"/>
      <c r="G399" s="57"/>
      <c r="H399" s="57"/>
    </row>
    <row r="400" spans="1:8" x14ac:dyDescent="0.25">
      <c r="A400" s="33">
        <v>137</v>
      </c>
      <c r="C400" s="69"/>
      <c r="D400" s="70"/>
      <c r="F400" s="12"/>
      <c r="G400" s="57"/>
      <c r="H400" s="57"/>
    </row>
    <row r="401" spans="1:8" x14ac:dyDescent="0.25">
      <c r="A401" s="33">
        <v>138</v>
      </c>
      <c r="C401" s="69"/>
      <c r="D401" s="70"/>
      <c r="F401" s="12"/>
      <c r="G401" s="57"/>
      <c r="H401" s="57"/>
    </row>
    <row r="402" spans="1:8" x14ac:dyDescent="0.25">
      <c r="A402" s="33">
        <v>139</v>
      </c>
      <c r="C402" s="69"/>
      <c r="D402" s="70"/>
      <c r="F402" s="12"/>
      <c r="G402" s="57"/>
      <c r="H402" s="57"/>
    </row>
    <row r="403" spans="1:8" x14ac:dyDescent="0.25">
      <c r="A403" s="33">
        <v>140</v>
      </c>
      <c r="C403" s="69"/>
      <c r="D403" s="70"/>
      <c r="F403" s="12"/>
      <c r="G403" s="57"/>
      <c r="H403" s="57"/>
    </row>
    <row r="404" spans="1:8" x14ac:dyDescent="0.25">
      <c r="A404" s="33">
        <v>141</v>
      </c>
      <c r="C404" s="69"/>
      <c r="D404" s="70"/>
      <c r="F404" s="12"/>
      <c r="G404" s="57"/>
      <c r="H404" s="57"/>
    </row>
    <row r="405" spans="1:8" x14ac:dyDescent="0.25">
      <c r="A405" s="33">
        <v>142</v>
      </c>
      <c r="C405" s="69"/>
      <c r="D405" s="70"/>
      <c r="F405" s="12"/>
      <c r="G405" s="57"/>
      <c r="H405" s="57"/>
    </row>
    <row r="406" spans="1:8" x14ac:dyDescent="0.25">
      <c r="A406" s="33">
        <v>143</v>
      </c>
      <c r="C406" s="69"/>
      <c r="D406" s="70"/>
      <c r="F406" s="12"/>
      <c r="G406" s="57"/>
      <c r="H406" s="57"/>
    </row>
    <row r="407" spans="1:8" x14ac:dyDescent="0.25">
      <c r="A407" s="33">
        <v>144</v>
      </c>
      <c r="C407" s="69"/>
      <c r="D407" s="70"/>
      <c r="F407" s="12"/>
      <c r="G407" s="57"/>
      <c r="H407" s="57"/>
    </row>
    <row r="408" spans="1:8" x14ac:dyDescent="0.25">
      <c r="A408" s="33">
        <v>145</v>
      </c>
      <c r="C408" s="69"/>
      <c r="D408" s="70"/>
      <c r="F408" s="12"/>
      <c r="G408" s="57"/>
      <c r="H408" s="57"/>
    </row>
    <row r="409" spans="1:8" x14ac:dyDescent="0.25">
      <c r="A409" s="33">
        <v>146</v>
      </c>
      <c r="C409" s="69"/>
      <c r="D409" s="70"/>
      <c r="F409" s="12"/>
      <c r="G409" s="57"/>
      <c r="H409" s="57"/>
    </row>
    <row r="410" spans="1:8" x14ac:dyDescent="0.25">
      <c r="A410" s="33">
        <v>147</v>
      </c>
      <c r="C410" s="69"/>
      <c r="D410" s="70"/>
      <c r="F410" s="12"/>
      <c r="G410" s="57"/>
      <c r="H410" s="57"/>
    </row>
    <row r="411" spans="1:8" x14ac:dyDescent="0.25">
      <c r="A411" s="33">
        <v>148</v>
      </c>
      <c r="C411" s="69"/>
      <c r="D411" s="70"/>
      <c r="G411" s="57"/>
      <c r="H411" s="57"/>
    </row>
    <row r="412" spans="1:8" x14ac:dyDescent="0.25">
      <c r="A412" s="33">
        <v>149</v>
      </c>
      <c r="C412" s="69"/>
      <c r="D412" s="70"/>
      <c r="G412" s="57"/>
      <c r="H412" s="57"/>
    </row>
    <row r="413" spans="1:8" x14ac:dyDescent="0.25">
      <c r="A413" s="33">
        <v>150</v>
      </c>
      <c r="C413" s="69"/>
      <c r="D413" s="70"/>
      <c r="G413" s="57"/>
      <c r="H413" s="57"/>
    </row>
    <row r="414" spans="1:8" x14ac:dyDescent="0.25">
      <c r="A414" s="33">
        <v>151</v>
      </c>
      <c r="C414" s="69"/>
      <c r="D414" s="70"/>
      <c r="G414" s="57"/>
      <c r="H414" s="57"/>
    </row>
    <row r="415" spans="1:8" x14ac:dyDescent="0.25">
      <c r="A415" s="33">
        <v>152</v>
      </c>
      <c r="C415" s="69"/>
      <c r="D415" s="70"/>
      <c r="G415" s="57"/>
      <c r="H415" s="57"/>
    </row>
    <row r="416" spans="1:8" x14ac:dyDescent="0.25">
      <c r="A416" s="33">
        <v>153</v>
      </c>
      <c r="C416" s="69"/>
      <c r="D416" s="70"/>
      <c r="G416" s="57"/>
      <c r="H416" s="57"/>
    </row>
    <row r="417" spans="1:8" x14ac:dyDescent="0.25">
      <c r="A417" s="33">
        <v>154</v>
      </c>
      <c r="C417" s="69"/>
      <c r="D417" s="70"/>
      <c r="G417" s="57"/>
      <c r="H417" s="57"/>
    </row>
    <row r="418" spans="1:8" x14ac:dyDescent="0.25">
      <c r="A418" s="33">
        <v>155</v>
      </c>
      <c r="C418" s="69"/>
      <c r="D418" s="70"/>
      <c r="G418" s="57"/>
      <c r="H418" s="57"/>
    </row>
    <row r="419" spans="1:8" x14ac:dyDescent="0.25">
      <c r="A419" s="33">
        <v>156</v>
      </c>
      <c r="C419" s="69"/>
      <c r="D419" s="70"/>
      <c r="G419" s="57"/>
      <c r="H419" s="57"/>
    </row>
    <row r="420" spans="1:8" x14ac:dyDescent="0.25">
      <c r="A420" s="33">
        <v>157</v>
      </c>
      <c r="C420" s="69"/>
      <c r="D420" s="70"/>
      <c r="G420" s="57"/>
      <c r="H420" s="57"/>
    </row>
    <row r="421" spans="1:8" x14ac:dyDescent="0.25">
      <c r="A421" s="33">
        <v>158</v>
      </c>
      <c r="C421" s="69"/>
      <c r="D421" s="70"/>
      <c r="G421" s="57"/>
      <c r="H421" s="57"/>
    </row>
    <row r="422" spans="1:8" x14ac:dyDescent="0.25">
      <c r="A422" s="33">
        <v>159</v>
      </c>
      <c r="C422" s="69"/>
      <c r="D422" s="70"/>
      <c r="G422" s="57"/>
      <c r="H422" s="57"/>
    </row>
    <row r="423" spans="1:8" x14ac:dyDescent="0.25">
      <c r="A423" s="33">
        <v>160</v>
      </c>
      <c r="C423" s="69"/>
      <c r="D423" s="70"/>
      <c r="G423" s="57"/>
      <c r="H423" s="57"/>
    </row>
    <row r="424" spans="1:8" x14ac:dyDescent="0.25">
      <c r="A424" s="33">
        <v>161</v>
      </c>
      <c r="C424" s="69"/>
      <c r="D424" s="70"/>
      <c r="G424" s="57"/>
      <c r="H424" s="57"/>
    </row>
    <row r="425" spans="1:8" x14ac:dyDescent="0.25">
      <c r="A425" s="33">
        <v>162</v>
      </c>
      <c r="C425" s="69"/>
      <c r="D425" s="70"/>
      <c r="G425" s="57"/>
      <c r="H425" s="57"/>
    </row>
    <row r="426" spans="1:8" x14ac:dyDescent="0.25">
      <c r="A426" s="33">
        <v>163</v>
      </c>
      <c r="B426" s="41"/>
      <c r="C426" s="69"/>
      <c r="D426" s="72"/>
      <c r="E426" s="41"/>
      <c r="G426" s="57"/>
      <c r="H426" s="57"/>
    </row>
    <row r="427" spans="1:8" x14ac:dyDescent="0.25">
      <c r="A427" s="33">
        <v>164</v>
      </c>
      <c r="C427" s="73"/>
      <c r="D427" s="70"/>
      <c r="G427" s="57"/>
      <c r="H427" s="57"/>
    </row>
    <row r="428" spans="1:8" x14ac:dyDescent="0.25">
      <c r="A428" s="33">
        <v>165</v>
      </c>
      <c r="C428" s="69"/>
      <c r="D428" s="70"/>
      <c r="G428" s="57"/>
      <c r="H428" s="57"/>
    </row>
    <row r="429" spans="1:8" x14ac:dyDescent="0.25">
      <c r="A429" s="33">
        <v>166</v>
      </c>
      <c r="C429" s="69"/>
      <c r="D429" s="70"/>
      <c r="G429" s="57"/>
      <c r="H429" s="57"/>
    </row>
    <row r="430" spans="1:8" x14ac:dyDescent="0.25">
      <c r="A430" s="33">
        <v>167</v>
      </c>
      <c r="C430" s="69"/>
      <c r="D430" s="70"/>
      <c r="G430" s="57"/>
      <c r="H430" s="57"/>
    </row>
    <row r="431" spans="1:8" x14ac:dyDescent="0.25">
      <c r="A431" s="33">
        <v>168</v>
      </c>
      <c r="C431" s="69"/>
      <c r="D431" s="70"/>
      <c r="G431" s="57"/>
      <c r="H431" s="57"/>
    </row>
    <row r="432" spans="1:8" x14ac:dyDescent="0.25">
      <c r="A432" s="33">
        <v>169</v>
      </c>
      <c r="C432" s="69"/>
      <c r="D432" s="70"/>
      <c r="G432" s="57"/>
      <c r="H432" s="57"/>
    </row>
    <row r="433" spans="1:8" x14ac:dyDescent="0.25">
      <c r="A433" s="33">
        <v>170</v>
      </c>
      <c r="C433" s="69"/>
      <c r="D433" s="70"/>
      <c r="G433" s="57"/>
      <c r="H433" s="57"/>
    </row>
    <row r="434" spans="1:8" x14ac:dyDescent="0.25">
      <c r="A434" s="33">
        <v>171</v>
      </c>
      <c r="C434" s="69"/>
      <c r="D434" s="70"/>
      <c r="G434" s="57"/>
      <c r="H434" s="57"/>
    </row>
    <row r="435" spans="1:8" x14ac:dyDescent="0.25">
      <c r="A435" s="33">
        <v>172</v>
      </c>
      <c r="C435" s="69"/>
      <c r="D435" s="70"/>
      <c r="G435" s="57"/>
      <c r="H435" s="57"/>
    </row>
    <row r="436" spans="1:8" x14ac:dyDescent="0.25">
      <c r="A436" s="33">
        <v>173</v>
      </c>
      <c r="C436" s="69"/>
      <c r="D436" s="70"/>
      <c r="G436" s="57"/>
      <c r="H436" s="57"/>
    </row>
    <row r="437" spans="1:8" x14ac:dyDescent="0.25">
      <c r="A437" s="33">
        <v>174</v>
      </c>
      <c r="C437" s="69"/>
      <c r="D437" s="70"/>
      <c r="G437" s="57"/>
      <c r="H437" s="57"/>
    </row>
    <row r="438" spans="1:8" x14ac:dyDescent="0.25">
      <c r="A438" s="33">
        <v>175</v>
      </c>
      <c r="C438" s="69"/>
      <c r="D438" s="70"/>
      <c r="G438" s="57"/>
      <c r="H438" s="57"/>
    </row>
    <row r="439" spans="1:8" x14ac:dyDescent="0.25">
      <c r="A439" s="33">
        <v>176</v>
      </c>
      <c r="C439" s="69"/>
      <c r="D439" s="70"/>
      <c r="G439" s="57"/>
      <c r="H439" s="57"/>
    </row>
    <row r="440" spans="1:8" x14ac:dyDescent="0.25">
      <c r="A440" s="33">
        <v>177</v>
      </c>
      <c r="C440" s="69"/>
      <c r="D440" s="70"/>
      <c r="G440" s="57"/>
      <c r="H440" s="57"/>
    </row>
    <row r="441" spans="1:8" x14ac:dyDescent="0.25">
      <c r="A441" s="33">
        <v>178</v>
      </c>
      <c r="C441" s="69"/>
      <c r="D441" s="70"/>
      <c r="G441" s="57"/>
      <c r="H441" s="57"/>
    </row>
    <row r="442" spans="1:8" x14ac:dyDescent="0.25">
      <c r="A442" s="33">
        <v>179</v>
      </c>
      <c r="C442" s="69"/>
      <c r="D442" s="70"/>
      <c r="G442" s="57"/>
      <c r="H442" s="57"/>
    </row>
    <row r="443" spans="1:8" x14ac:dyDescent="0.25">
      <c r="A443" s="33">
        <v>180</v>
      </c>
      <c r="C443" s="69"/>
      <c r="D443" s="70"/>
      <c r="G443" s="57"/>
      <c r="H443" s="57"/>
    </row>
    <row r="444" spans="1:8" x14ac:dyDescent="0.25">
      <c r="A444" s="33">
        <v>181</v>
      </c>
      <c r="C444" s="69"/>
      <c r="D444" s="70"/>
      <c r="G444" s="57"/>
      <c r="H444" s="57"/>
    </row>
    <row r="445" spans="1:8" x14ac:dyDescent="0.25">
      <c r="A445" s="33">
        <v>182</v>
      </c>
      <c r="C445" s="69"/>
      <c r="D445" s="70"/>
      <c r="G445" s="57"/>
      <c r="H445" s="57"/>
    </row>
    <row r="446" spans="1:8" x14ac:dyDescent="0.25">
      <c r="A446" s="33">
        <v>183</v>
      </c>
      <c r="C446" s="69"/>
      <c r="D446" s="70"/>
      <c r="G446" s="57"/>
      <c r="H446" s="57"/>
    </row>
    <row r="447" spans="1:8" x14ac:dyDescent="0.25">
      <c r="A447" s="33">
        <v>184</v>
      </c>
      <c r="C447" s="69"/>
      <c r="D447" s="70"/>
      <c r="G447" s="57"/>
      <c r="H447" s="57"/>
    </row>
    <row r="448" spans="1:8" x14ac:dyDescent="0.25">
      <c r="A448" s="33">
        <v>185</v>
      </c>
      <c r="C448" s="69"/>
      <c r="D448" s="70"/>
      <c r="G448" s="57"/>
      <c r="H448" s="57"/>
    </row>
    <row r="449" spans="1:8" x14ac:dyDescent="0.25">
      <c r="A449" s="33">
        <v>186</v>
      </c>
      <c r="C449" s="69"/>
      <c r="D449" s="70"/>
      <c r="G449" s="57"/>
      <c r="H449" s="57"/>
    </row>
    <row r="450" spans="1:8" x14ac:dyDescent="0.25">
      <c r="A450" s="33">
        <v>187</v>
      </c>
      <c r="C450" s="69"/>
      <c r="D450" s="70"/>
      <c r="G450" s="57"/>
      <c r="H450" s="57"/>
    </row>
    <row r="451" spans="1:8" x14ac:dyDescent="0.25">
      <c r="A451" s="33">
        <v>188</v>
      </c>
      <c r="C451" s="69"/>
      <c r="D451" s="70"/>
      <c r="G451" s="57"/>
      <c r="H451" s="57"/>
    </row>
    <row r="452" spans="1:8" x14ac:dyDescent="0.25">
      <c r="A452" s="33">
        <v>189</v>
      </c>
      <c r="C452" s="69"/>
      <c r="D452" s="70"/>
      <c r="G452" s="57"/>
      <c r="H452" s="57"/>
    </row>
    <row r="453" spans="1:8" x14ac:dyDescent="0.25">
      <c r="A453" s="33">
        <v>190</v>
      </c>
      <c r="C453" s="69"/>
      <c r="D453" s="70"/>
      <c r="G453" s="57"/>
      <c r="H453" s="57"/>
    </row>
    <row r="454" spans="1:8" x14ac:dyDescent="0.25">
      <c r="A454" s="33">
        <v>191</v>
      </c>
      <c r="C454" s="69"/>
      <c r="D454" s="70"/>
      <c r="G454" s="57"/>
      <c r="H454" s="57"/>
    </row>
    <row r="455" spans="1:8" x14ac:dyDescent="0.25">
      <c r="A455" s="33">
        <v>192</v>
      </c>
      <c r="C455" s="69"/>
      <c r="D455" s="70"/>
      <c r="G455" s="57"/>
      <c r="H455" s="57"/>
    </row>
    <row r="456" spans="1:8" x14ac:dyDescent="0.25">
      <c r="A456" s="33">
        <v>193</v>
      </c>
      <c r="C456" s="69"/>
      <c r="D456" s="70"/>
      <c r="G456" s="57"/>
      <c r="H456" s="57"/>
    </row>
    <row r="457" spans="1:8" x14ac:dyDescent="0.25">
      <c r="A457" s="33">
        <v>194</v>
      </c>
      <c r="C457" s="69"/>
      <c r="D457" s="70"/>
      <c r="G457" s="57"/>
      <c r="H457" s="57"/>
    </row>
    <row r="458" spans="1:8" x14ac:dyDescent="0.25">
      <c r="A458" s="33">
        <v>195</v>
      </c>
      <c r="C458" s="69"/>
      <c r="D458" s="70"/>
      <c r="G458" s="57"/>
      <c r="H458" s="57"/>
    </row>
    <row r="459" spans="1:8" x14ac:dyDescent="0.25">
      <c r="A459" s="33">
        <v>196</v>
      </c>
      <c r="C459" s="69"/>
      <c r="D459" s="70"/>
      <c r="G459" s="57"/>
      <c r="H459" s="57"/>
    </row>
    <row r="460" spans="1:8" x14ac:dyDescent="0.25">
      <c r="A460" s="33">
        <v>197</v>
      </c>
      <c r="C460" s="69"/>
      <c r="D460" s="70"/>
      <c r="G460" s="57"/>
      <c r="H460" s="57"/>
    </row>
    <row r="461" spans="1:8" x14ac:dyDescent="0.25">
      <c r="A461" s="33">
        <v>198</v>
      </c>
      <c r="C461" s="69"/>
      <c r="D461" s="70"/>
      <c r="G461" s="57"/>
      <c r="H461" s="57"/>
    </row>
    <row r="462" spans="1:8" x14ac:dyDescent="0.25">
      <c r="A462" s="33">
        <v>199</v>
      </c>
      <c r="C462" s="69"/>
      <c r="D462" s="70"/>
      <c r="G462" s="57"/>
      <c r="H462" s="57"/>
    </row>
    <row r="463" spans="1:8" x14ac:dyDescent="0.25">
      <c r="A463" s="33">
        <v>200</v>
      </c>
      <c r="C463" s="69"/>
      <c r="D463" s="70"/>
      <c r="G463" s="57"/>
      <c r="H463" s="57"/>
    </row>
    <row r="464" spans="1:8" x14ac:dyDescent="0.25">
      <c r="A464" s="33">
        <v>201</v>
      </c>
      <c r="C464" s="69"/>
      <c r="D464" s="70"/>
      <c r="G464" s="57"/>
      <c r="H464" s="57"/>
    </row>
    <row r="465" spans="1:8" x14ac:dyDescent="0.25">
      <c r="A465" s="33">
        <v>202</v>
      </c>
      <c r="C465" s="69"/>
      <c r="D465" s="70"/>
      <c r="G465" s="57"/>
      <c r="H465" s="57"/>
    </row>
    <row r="466" spans="1:8" x14ac:dyDescent="0.25">
      <c r="A466" s="33">
        <v>203</v>
      </c>
      <c r="C466" s="69"/>
      <c r="D466" s="70"/>
      <c r="G466" s="57"/>
      <c r="H466" s="57"/>
    </row>
    <row r="467" spans="1:8" x14ac:dyDescent="0.25">
      <c r="A467" s="33">
        <v>204</v>
      </c>
      <c r="C467" s="69"/>
      <c r="D467" s="70"/>
      <c r="G467" s="57"/>
      <c r="H467" s="57"/>
    </row>
    <row r="468" spans="1:8" x14ac:dyDescent="0.25">
      <c r="A468" s="40">
        <v>205</v>
      </c>
      <c r="B468" s="36"/>
      <c r="C468" s="74"/>
      <c r="D468" s="75"/>
      <c r="G468" s="57"/>
      <c r="H468" s="57"/>
    </row>
    <row r="469" spans="1:8" x14ac:dyDescent="0.25">
      <c r="G469" s="57"/>
      <c r="H469" s="57"/>
    </row>
    <row r="470" spans="1:8" x14ac:dyDescent="0.25">
      <c r="G470" s="57"/>
      <c r="H470" s="57"/>
    </row>
    <row r="471" spans="1:8" x14ac:dyDescent="0.25">
      <c r="G471" s="57"/>
      <c r="H471" s="57"/>
    </row>
    <row r="472" spans="1:8" x14ac:dyDescent="0.25">
      <c r="G472" s="57"/>
      <c r="H472" s="57"/>
    </row>
    <row r="473" spans="1:8" x14ac:dyDescent="0.25">
      <c r="G473" s="57"/>
      <c r="H473" s="57"/>
    </row>
    <row r="474" spans="1:8" x14ac:dyDescent="0.25">
      <c r="G474" s="57"/>
      <c r="H474" s="57"/>
    </row>
    <row r="475" spans="1:8" x14ac:dyDescent="0.25">
      <c r="G475" s="57"/>
      <c r="H475" s="57"/>
    </row>
    <row r="476" spans="1:8" x14ac:dyDescent="0.25">
      <c r="G476" s="57"/>
      <c r="H476" s="57"/>
    </row>
    <row r="477" spans="1:8" x14ac:dyDescent="0.25">
      <c r="G477" s="57"/>
      <c r="H477" s="57"/>
    </row>
    <row r="478" spans="1:8" x14ac:dyDescent="0.25">
      <c r="G478" s="57"/>
      <c r="H478" s="57"/>
    </row>
    <row r="479" spans="1:8" x14ac:dyDescent="0.25">
      <c r="G479" s="57"/>
      <c r="H479" s="57"/>
    </row>
    <row r="480" spans="1:8" x14ac:dyDescent="0.25">
      <c r="G480" s="57"/>
      <c r="H480" s="57"/>
    </row>
    <row r="481" spans="7:8" x14ac:dyDescent="0.25">
      <c r="G481" s="57"/>
      <c r="H481" s="57"/>
    </row>
    <row r="482" spans="7:8" x14ac:dyDescent="0.25">
      <c r="G482" s="57"/>
      <c r="H482" s="57"/>
    </row>
    <row r="483" spans="7:8" x14ac:dyDescent="0.25">
      <c r="G483" s="57"/>
      <c r="H483" s="57"/>
    </row>
    <row r="484" spans="7:8" x14ac:dyDescent="0.25">
      <c r="G484" s="57"/>
      <c r="H484" s="57"/>
    </row>
    <row r="485" spans="7:8" x14ac:dyDescent="0.25">
      <c r="G485" s="57"/>
      <c r="H485" s="57"/>
    </row>
    <row r="486" spans="7:8" x14ac:dyDescent="0.25">
      <c r="G486" s="57"/>
      <c r="H486" s="57"/>
    </row>
    <row r="487" spans="7:8" x14ac:dyDescent="0.25">
      <c r="G487" s="57"/>
      <c r="H487" s="57"/>
    </row>
    <row r="488" spans="7:8" x14ac:dyDescent="0.25">
      <c r="G488" s="57"/>
      <c r="H488" s="57"/>
    </row>
    <row r="489" spans="7:8" x14ac:dyDescent="0.25">
      <c r="G489" s="57"/>
      <c r="H489" s="57"/>
    </row>
    <row r="490" spans="7:8" x14ac:dyDescent="0.25">
      <c r="G490" s="57"/>
      <c r="H490" s="57"/>
    </row>
    <row r="491" spans="7:8" x14ac:dyDescent="0.25">
      <c r="G491" s="57"/>
      <c r="H491" s="57"/>
    </row>
    <row r="492" spans="7:8" x14ac:dyDescent="0.25">
      <c r="G492" s="57"/>
      <c r="H492" s="57"/>
    </row>
    <row r="493" spans="7:8" x14ac:dyDescent="0.25">
      <c r="G493" s="57"/>
      <c r="H493" s="57"/>
    </row>
    <row r="494" spans="7:8" x14ac:dyDescent="0.25">
      <c r="G494" s="57"/>
      <c r="H494" s="57"/>
    </row>
    <row r="495" spans="7:8" x14ac:dyDescent="0.25">
      <c r="G495" s="57"/>
      <c r="H495" s="57"/>
    </row>
    <row r="496" spans="7:8" x14ac:dyDescent="0.25">
      <c r="G496" s="57"/>
      <c r="H496" s="57"/>
    </row>
    <row r="497" spans="7:8" x14ac:dyDescent="0.25">
      <c r="G497" s="57"/>
      <c r="H497" s="57"/>
    </row>
    <row r="498" spans="7:8" x14ac:dyDescent="0.25">
      <c r="G498" s="57"/>
      <c r="H498" s="57"/>
    </row>
    <row r="499" spans="7:8" x14ac:dyDescent="0.25">
      <c r="G499" s="57"/>
      <c r="H499" s="57"/>
    </row>
    <row r="500" spans="7:8" x14ac:dyDescent="0.25">
      <c r="G500" s="57"/>
      <c r="H500" s="57"/>
    </row>
    <row r="501" spans="7:8" x14ac:dyDescent="0.25">
      <c r="G501" s="57"/>
      <c r="H501" s="57"/>
    </row>
    <row r="502" spans="7:8" x14ac:dyDescent="0.25">
      <c r="G502" s="57"/>
      <c r="H502" s="57"/>
    </row>
    <row r="503" spans="7:8" x14ac:dyDescent="0.25">
      <c r="G503" s="57"/>
      <c r="H503" s="57"/>
    </row>
    <row r="504" spans="7:8" x14ac:dyDescent="0.25">
      <c r="G504" s="57"/>
      <c r="H504" s="57"/>
    </row>
    <row r="505" spans="7:8" x14ac:dyDescent="0.25">
      <c r="G505" s="57"/>
    </row>
    <row r="506" spans="7:8" x14ac:dyDescent="0.25">
      <c r="G506" s="57"/>
    </row>
    <row r="507" spans="7:8" x14ac:dyDescent="0.25">
      <c r="G507" s="57"/>
    </row>
    <row r="508" spans="7:8" x14ac:dyDescent="0.25">
      <c r="G508" s="57"/>
    </row>
    <row r="509" spans="7:8" x14ac:dyDescent="0.25">
      <c r="G509" s="57"/>
    </row>
    <row r="510" spans="7:8" x14ac:dyDescent="0.25">
      <c r="G510" s="57"/>
    </row>
    <row r="511" spans="7:8" x14ac:dyDescent="0.25">
      <c r="G511" s="57"/>
    </row>
    <row r="512" spans="7:8" x14ac:dyDescent="0.25">
      <c r="G512" s="57"/>
    </row>
    <row r="513" spans="7:7" x14ac:dyDescent="0.25">
      <c r="G513" s="57"/>
    </row>
    <row r="514" spans="7:7" x14ac:dyDescent="0.25">
      <c r="G514" s="57"/>
    </row>
    <row r="515" spans="7:7" x14ac:dyDescent="0.25">
      <c r="G515" s="57"/>
    </row>
    <row r="516" spans="7:7" x14ac:dyDescent="0.25">
      <c r="G516" s="57"/>
    </row>
    <row r="517" spans="7:7" x14ac:dyDescent="0.25">
      <c r="G517" s="57"/>
    </row>
    <row r="518" spans="7:7" x14ac:dyDescent="0.25">
      <c r="G518" s="57"/>
    </row>
    <row r="519" spans="7:7" x14ac:dyDescent="0.25">
      <c r="G519" s="57"/>
    </row>
    <row r="520" spans="7:7" x14ac:dyDescent="0.25">
      <c r="G520" s="57"/>
    </row>
    <row r="521" spans="7:7" x14ac:dyDescent="0.25">
      <c r="G521" s="57"/>
    </row>
    <row r="522" spans="7:7" x14ac:dyDescent="0.25">
      <c r="G522" s="57"/>
    </row>
    <row r="523" spans="7:7" x14ac:dyDescent="0.25">
      <c r="G523" s="57"/>
    </row>
    <row r="524" spans="7:7" x14ac:dyDescent="0.25">
      <c r="G524" s="57"/>
    </row>
    <row r="525" spans="7:7" x14ac:dyDescent="0.25">
      <c r="G525" s="57"/>
    </row>
    <row r="526" spans="7:7" x14ac:dyDescent="0.25">
      <c r="G526" s="57"/>
    </row>
    <row r="527" spans="7:7" x14ac:dyDescent="0.25">
      <c r="G527" s="57"/>
    </row>
    <row r="528" spans="7:7" x14ac:dyDescent="0.25">
      <c r="G528" s="57"/>
    </row>
    <row r="529" spans="7:7" x14ac:dyDescent="0.25">
      <c r="G529" s="57"/>
    </row>
    <row r="530" spans="7:7" x14ac:dyDescent="0.25">
      <c r="G530" s="57"/>
    </row>
    <row r="531" spans="7:7" x14ac:dyDescent="0.25">
      <c r="G531" s="57"/>
    </row>
    <row r="532" spans="7:7" x14ac:dyDescent="0.25">
      <c r="G532" s="57"/>
    </row>
    <row r="533" spans="7:7" x14ac:dyDescent="0.25">
      <c r="G533" s="57"/>
    </row>
    <row r="534" spans="7:7" x14ac:dyDescent="0.25">
      <c r="G534" s="57"/>
    </row>
    <row r="535" spans="7:7" x14ac:dyDescent="0.25">
      <c r="G535" s="57"/>
    </row>
    <row r="536" spans="7:7" x14ac:dyDescent="0.25">
      <c r="G536" s="57"/>
    </row>
    <row r="537" spans="7:7" x14ac:dyDescent="0.25">
      <c r="G537" s="57"/>
    </row>
    <row r="538" spans="7:7" x14ac:dyDescent="0.25">
      <c r="G538" s="57"/>
    </row>
    <row r="539" spans="7:7" x14ac:dyDescent="0.25">
      <c r="G539" s="57"/>
    </row>
    <row r="540" spans="7:7" x14ac:dyDescent="0.25">
      <c r="G540" s="57"/>
    </row>
    <row r="541" spans="7:7" x14ac:dyDescent="0.25">
      <c r="G541" s="57"/>
    </row>
    <row r="542" spans="7:7" x14ac:dyDescent="0.25">
      <c r="G542" s="57"/>
    </row>
    <row r="543" spans="7:7" x14ac:dyDescent="0.25">
      <c r="G543" s="57"/>
    </row>
    <row r="544" spans="7:7" x14ac:dyDescent="0.25">
      <c r="G544" s="57"/>
    </row>
    <row r="545" spans="7:7" x14ac:dyDescent="0.25">
      <c r="G545" s="57"/>
    </row>
    <row r="546" spans="7:7" x14ac:dyDescent="0.25">
      <c r="G546" s="57"/>
    </row>
    <row r="547" spans="7:7" x14ac:dyDescent="0.25">
      <c r="G547" s="57"/>
    </row>
    <row r="548" spans="7:7" x14ac:dyDescent="0.25">
      <c r="G548" s="57"/>
    </row>
    <row r="549" spans="7:7" x14ac:dyDescent="0.25">
      <c r="G549" s="57"/>
    </row>
    <row r="550" spans="7:7" x14ac:dyDescent="0.25">
      <c r="G550" s="57"/>
    </row>
    <row r="551" spans="7:7" x14ac:dyDescent="0.25">
      <c r="G551" s="57"/>
    </row>
    <row r="552" spans="7:7" x14ac:dyDescent="0.25">
      <c r="G552" s="57"/>
    </row>
    <row r="553" spans="7:7" x14ac:dyDescent="0.25">
      <c r="G553" s="57"/>
    </row>
    <row r="554" spans="7:7" x14ac:dyDescent="0.25">
      <c r="G554" s="57"/>
    </row>
    <row r="555" spans="7:7" x14ac:dyDescent="0.25">
      <c r="G555" s="57"/>
    </row>
    <row r="556" spans="7:7" x14ac:dyDescent="0.25">
      <c r="G556" s="57"/>
    </row>
    <row r="557" spans="7:7" x14ac:dyDescent="0.25">
      <c r="G557" s="57"/>
    </row>
    <row r="558" spans="7:7" x14ac:dyDescent="0.25">
      <c r="G558" s="57"/>
    </row>
    <row r="559" spans="7:7" x14ac:dyDescent="0.25">
      <c r="G559" s="57"/>
    </row>
    <row r="560" spans="7:7" x14ac:dyDescent="0.25">
      <c r="G560" s="57"/>
    </row>
    <row r="561" spans="7:7" x14ac:dyDescent="0.25">
      <c r="G561" s="57"/>
    </row>
    <row r="562" spans="7:7" x14ac:dyDescent="0.25">
      <c r="G562" s="57"/>
    </row>
    <row r="563" spans="7:7" x14ac:dyDescent="0.25">
      <c r="G563" s="57"/>
    </row>
    <row r="564" spans="7:7" x14ac:dyDescent="0.25">
      <c r="G564" s="57"/>
    </row>
    <row r="565" spans="7:7" x14ac:dyDescent="0.25">
      <c r="G565" s="57"/>
    </row>
    <row r="566" spans="7:7" x14ac:dyDescent="0.25">
      <c r="G566" s="57"/>
    </row>
    <row r="567" spans="7:7" x14ac:dyDescent="0.25">
      <c r="G567" s="57"/>
    </row>
    <row r="568" spans="7:7" x14ac:dyDescent="0.25">
      <c r="G568" s="57"/>
    </row>
    <row r="569" spans="7:7" x14ac:dyDescent="0.25">
      <c r="G569" s="57"/>
    </row>
    <row r="570" spans="7:7" x14ac:dyDescent="0.25">
      <c r="G570" s="57"/>
    </row>
    <row r="571" spans="7:7" x14ac:dyDescent="0.25">
      <c r="G571" s="57"/>
    </row>
    <row r="572" spans="7:7" x14ac:dyDescent="0.25">
      <c r="G572" s="57"/>
    </row>
    <row r="573" spans="7:7" x14ac:dyDescent="0.25">
      <c r="G573" s="57"/>
    </row>
    <row r="574" spans="7:7" x14ac:dyDescent="0.25">
      <c r="G574" s="57"/>
    </row>
    <row r="575" spans="7:7" x14ac:dyDescent="0.25">
      <c r="G575" s="57"/>
    </row>
    <row r="576" spans="7:7" x14ac:dyDescent="0.25">
      <c r="G576" s="57"/>
    </row>
    <row r="577" spans="7:7" x14ac:dyDescent="0.25">
      <c r="G577" s="57"/>
    </row>
    <row r="578" spans="7:7" x14ac:dyDescent="0.25">
      <c r="G578" s="57"/>
    </row>
    <row r="579" spans="7:7" x14ac:dyDescent="0.25">
      <c r="G579" s="57"/>
    </row>
    <row r="580" spans="7:7" x14ac:dyDescent="0.25">
      <c r="G580" s="57"/>
    </row>
    <row r="581" spans="7:7" x14ac:dyDescent="0.25">
      <c r="G581" s="57"/>
    </row>
    <row r="582" spans="7:7" x14ac:dyDescent="0.25">
      <c r="G582" s="57"/>
    </row>
    <row r="583" spans="7:7" x14ac:dyDescent="0.25">
      <c r="G583" s="57"/>
    </row>
    <row r="584" spans="7:7" x14ac:dyDescent="0.25">
      <c r="G584" s="57"/>
    </row>
    <row r="585" spans="7:7" x14ac:dyDescent="0.25">
      <c r="G585" s="57"/>
    </row>
    <row r="586" spans="7:7" x14ac:dyDescent="0.25">
      <c r="G586" s="57"/>
    </row>
    <row r="587" spans="7:7" x14ac:dyDescent="0.25">
      <c r="G587" s="57"/>
    </row>
    <row r="588" spans="7:7" x14ac:dyDescent="0.25">
      <c r="G588" s="57"/>
    </row>
    <row r="589" spans="7:7" x14ac:dyDescent="0.25">
      <c r="G589" s="57"/>
    </row>
    <row r="590" spans="7:7" x14ac:dyDescent="0.25">
      <c r="G590" s="57"/>
    </row>
    <row r="591" spans="7:7" x14ac:dyDescent="0.25">
      <c r="G591" s="57"/>
    </row>
    <row r="592" spans="7:7" x14ac:dyDescent="0.25">
      <c r="G592" s="57"/>
    </row>
    <row r="593" spans="7:7" x14ac:dyDescent="0.25">
      <c r="G593" s="57"/>
    </row>
    <row r="594" spans="7:7" x14ac:dyDescent="0.25">
      <c r="G594" s="57"/>
    </row>
    <row r="595" spans="7:7" x14ac:dyDescent="0.25">
      <c r="G595" s="57"/>
    </row>
    <row r="596" spans="7:7" x14ac:dyDescent="0.25">
      <c r="G596" s="57"/>
    </row>
    <row r="597" spans="7:7" x14ac:dyDescent="0.25">
      <c r="G597" s="57"/>
    </row>
    <row r="598" spans="7:7" x14ac:dyDescent="0.25">
      <c r="G598" s="57"/>
    </row>
    <row r="599" spans="7:7" x14ac:dyDescent="0.25">
      <c r="G599" s="57"/>
    </row>
    <row r="600" spans="7:7" x14ac:dyDescent="0.25">
      <c r="G600" s="57"/>
    </row>
    <row r="601" spans="7:7" x14ac:dyDescent="0.25">
      <c r="G601" s="57"/>
    </row>
    <row r="602" spans="7:7" x14ac:dyDescent="0.25">
      <c r="G602" s="57"/>
    </row>
    <row r="603" spans="7:7" x14ac:dyDescent="0.25">
      <c r="G603" s="57"/>
    </row>
    <row r="604" spans="7:7" x14ac:dyDescent="0.25">
      <c r="G604" s="57"/>
    </row>
    <row r="605" spans="7:7" x14ac:dyDescent="0.25">
      <c r="G605" s="57"/>
    </row>
    <row r="606" spans="7:7" x14ac:dyDescent="0.25">
      <c r="G606" s="57"/>
    </row>
    <row r="607" spans="7:7" x14ac:dyDescent="0.25">
      <c r="G607" s="57"/>
    </row>
    <row r="608" spans="7:7" x14ac:dyDescent="0.25">
      <c r="G608" s="57"/>
    </row>
    <row r="609" spans="7:7" x14ac:dyDescent="0.25">
      <c r="G609" s="57"/>
    </row>
    <row r="610" spans="7:7" x14ac:dyDescent="0.25">
      <c r="G610" s="57"/>
    </row>
    <row r="611" spans="7:7" x14ac:dyDescent="0.25">
      <c r="G611" s="57"/>
    </row>
    <row r="612" spans="7:7" x14ac:dyDescent="0.25">
      <c r="G612" s="57"/>
    </row>
    <row r="613" spans="7:7" x14ac:dyDescent="0.25">
      <c r="G613" s="57"/>
    </row>
    <row r="614" spans="7:7" x14ac:dyDescent="0.25">
      <c r="G614" s="57"/>
    </row>
    <row r="615" spans="7:7" x14ac:dyDescent="0.25">
      <c r="G615" s="57"/>
    </row>
    <row r="616" spans="7:7" x14ac:dyDescent="0.25">
      <c r="G616" s="57"/>
    </row>
    <row r="617" spans="7:7" x14ac:dyDescent="0.25">
      <c r="G617" s="57"/>
    </row>
    <row r="618" spans="7:7" x14ac:dyDescent="0.25">
      <c r="G618" s="57"/>
    </row>
    <row r="619" spans="7:7" x14ac:dyDescent="0.25">
      <c r="G619" s="57"/>
    </row>
    <row r="620" spans="7:7" x14ac:dyDescent="0.25">
      <c r="G620" s="57"/>
    </row>
    <row r="621" spans="7:7" x14ac:dyDescent="0.25">
      <c r="G621" s="57"/>
    </row>
    <row r="622" spans="7:7" x14ac:dyDescent="0.25">
      <c r="G622" s="57"/>
    </row>
    <row r="623" spans="7:7" x14ac:dyDescent="0.25">
      <c r="G623" s="57"/>
    </row>
    <row r="624" spans="7:7" x14ac:dyDescent="0.25">
      <c r="G624" s="57"/>
    </row>
    <row r="625" spans="7:7" x14ac:dyDescent="0.25">
      <c r="G625" s="57"/>
    </row>
    <row r="626" spans="7:7" x14ac:dyDescent="0.25">
      <c r="G626" s="57"/>
    </row>
    <row r="627" spans="7:7" x14ac:dyDescent="0.25">
      <c r="G627" s="57"/>
    </row>
    <row r="628" spans="7:7" x14ac:dyDescent="0.25">
      <c r="G628" s="57"/>
    </row>
    <row r="629" spans="7:7" x14ac:dyDescent="0.25">
      <c r="G629" s="57"/>
    </row>
    <row r="630" spans="7:7" x14ac:dyDescent="0.25">
      <c r="G630" s="57"/>
    </row>
    <row r="631" spans="7:7" x14ac:dyDescent="0.25">
      <c r="G631" s="57"/>
    </row>
    <row r="632" spans="7:7" x14ac:dyDescent="0.25">
      <c r="G632" s="57"/>
    </row>
    <row r="633" spans="7:7" x14ac:dyDescent="0.25">
      <c r="G633" s="57"/>
    </row>
    <row r="634" spans="7:7" x14ac:dyDescent="0.25">
      <c r="G634" s="57"/>
    </row>
    <row r="635" spans="7:7" x14ac:dyDescent="0.25">
      <c r="G635" s="57"/>
    </row>
    <row r="636" spans="7:7" x14ac:dyDescent="0.25">
      <c r="G636" s="57"/>
    </row>
    <row r="637" spans="7:7" x14ac:dyDescent="0.25">
      <c r="G637" s="57"/>
    </row>
    <row r="638" spans="7:7" x14ac:dyDescent="0.25">
      <c r="G638" s="57"/>
    </row>
    <row r="639" spans="7:7" x14ac:dyDescent="0.25">
      <c r="G639" s="57"/>
    </row>
    <row r="640" spans="7:7" x14ac:dyDescent="0.25">
      <c r="G640" s="57"/>
    </row>
    <row r="641" spans="7:7" x14ac:dyDescent="0.25">
      <c r="G641" s="57"/>
    </row>
    <row r="642" spans="7:7" x14ac:dyDescent="0.25">
      <c r="G642" s="57"/>
    </row>
    <row r="643" spans="7:7" x14ac:dyDescent="0.25">
      <c r="G643" s="57"/>
    </row>
    <row r="644" spans="7:7" x14ac:dyDescent="0.25">
      <c r="G644" s="57"/>
    </row>
    <row r="645" spans="7:7" x14ac:dyDescent="0.25">
      <c r="G645" s="57"/>
    </row>
    <row r="646" spans="7:7" x14ac:dyDescent="0.25">
      <c r="G646" s="57"/>
    </row>
    <row r="647" spans="7:7" x14ac:dyDescent="0.25">
      <c r="G647" s="57"/>
    </row>
    <row r="648" spans="7:7" x14ac:dyDescent="0.25">
      <c r="G648" s="57"/>
    </row>
    <row r="649" spans="7:7" x14ac:dyDescent="0.25">
      <c r="G649" s="57"/>
    </row>
    <row r="650" spans="7:7" x14ac:dyDescent="0.25">
      <c r="G650" s="57"/>
    </row>
    <row r="651" spans="7:7" x14ac:dyDescent="0.25">
      <c r="G651" s="57"/>
    </row>
    <row r="652" spans="7:7" x14ac:dyDescent="0.25">
      <c r="G652" s="57"/>
    </row>
    <row r="653" spans="7:7" x14ac:dyDescent="0.25">
      <c r="G653" s="57"/>
    </row>
    <row r="654" spans="7:7" x14ac:dyDescent="0.25">
      <c r="G654" s="57"/>
    </row>
    <row r="655" spans="7:7" x14ac:dyDescent="0.25">
      <c r="G655" s="57"/>
    </row>
    <row r="656" spans="7:7" x14ac:dyDescent="0.25">
      <c r="G656" s="57"/>
    </row>
    <row r="657" spans="7:7" x14ac:dyDescent="0.25">
      <c r="G657" s="57"/>
    </row>
    <row r="658" spans="7:7" x14ac:dyDescent="0.25">
      <c r="G658" s="57"/>
    </row>
    <row r="659" spans="7:7" x14ac:dyDescent="0.25">
      <c r="G659" s="57"/>
    </row>
    <row r="660" spans="7:7" x14ac:dyDescent="0.25">
      <c r="G660" s="57"/>
    </row>
    <row r="661" spans="7:7" x14ac:dyDescent="0.25">
      <c r="G661" s="57"/>
    </row>
    <row r="662" spans="7:7" x14ac:dyDescent="0.25">
      <c r="G662" s="57"/>
    </row>
    <row r="663" spans="7:7" x14ac:dyDescent="0.25">
      <c r="G663" s="57"/>
    </row>
    <row r="664" spans="7:7" x14ac:dyDescent="0.25">
      <c r="G664" s="57"/>
    </row>
    <row r="665" spans="7:7" x14ac:dyDescent="0.25">
      <c r="G665" s="57"/>
    </row>
    <row r="666" spans="7:7" x14ac:dyDescent="0.25">
      <c r="G666" s="57"/>
    </row>
    <row r="667" spans="7:7" x14ac:dyDescent="0.25">
      <c r="G667" s="57"/>
    </row>
    <row r="668" spans="7:7" x14ac:dyDescent="0.25">
      <c r="G668" s="57"/>
    </row>
    <row r="669" spans="7:7" x14ac:dyDescent="0.25">
      <c r="G669" s="57"/>
    </row>
    <row r="670" spans="7:7" x14ac:dyDescent="0.25">
      <c r="G670" s="57"/>
    </row>
    <row r="671" spans="7:7" x14ac:dyDescent="0.25">
      <c r="G671" s="57"/>
    </row>
    <row r="672" spans="7:7" x14ac:dyDescent="0.25">
      <c r="G672" s="57"/>
    </row>
    <row r="673" spans="7:7" x14ac:dyDescent="0.25">
      <c r="G673" s="57"/>
    </row>
    <row r="674" spans="7:7" x14ac:dyDescent="0.25">
      <c r="G674" s="57"/>
    </row>
    <row r="675" spans="7:7" x14ac:dyDescent="0.25">
      <c r="G675" s="57"/>
    </row>
    <row r="676" spans="7:7" x14ac:dyDescent="0.25">
      <c r="G676" s="57"/>
    </row>
    <row r="677" spans="7:7" x14ac:dyDescent="0.25">
      <c r="G677" s="57"/>
    </row>
    <row r="678" spans="7:7" x14ac:dyDescent="0.25">
      <c r="G678" s="57"/>
    </row>
    <row r="679" spans="7:7" x14ac:dyDescent="0.25">
      <c r="G679" s="57"/>
    </row>
    <row r="680" spans="7:7" x14ac:dyDescent="0.25">
      <c r="G680" s="57"/>
    </row>
    <row r="681" spans="7:7" x14ac:dyDescent="0.25">
      <c r="G681" s="57"/>
    </row>
    <row r="682" spans="7:7" x14ac:dyDescent="0.25">
      <c r="G682" s="57"/>
    </row>
    <row r="683" spans="7:7" x14ac:dyDescent="0.25">
      <c r="G683" s="57"/>
    </row>
    <row r="684" spans="7:7" x14ac:dyDescent="0.25">
      <c r="G684" s="57"/>
    </row>
    <row r="685" spans="7:7" x14ac:dyDescent="0.25">
      <c r="G685" s="57"/>
    </row>
    <row r="686" spans="7:7" x14ac:dyDescent="0.25">
      <c r="G686" s="57"/>
    </row>
    <row r="687" spans="7:7" x14ac:dyDescent="0.25">
      <c r="G687" s="57"/>
    </row>
    <row r="688" spans="7:7" x14ac:dyDescent="0.25">
      <c r="G688" s="57"/>
    </row>
    <row r="689" spans="7:7" x14ac:dyDescent="0.25">
      <c r="G689" s="57"/>
    </row>
    <row r="690" spans="7:7" x14ac:dyDescent="0.25">
      <c r="G690" s="57"/>
    </row>
    <row r="691" spans="7:7" x14ac:dyDescent="0.25">
      <c r="G691" s="57"/>
    </row>
    <row r="692" spans="7:7" x14ac:dyDescent="0.25">
      <c r="G692" s="57"/>
    </row>
    <row r="693" spans="7:7" x14ac:dyDescent="0.25">
      <c r="G693" s="57"/>
    </row>
    <row r="694" spans="7:7" x14ac:dyDescent="0.25">
      <c r="G694" s="57"/>
    </row>
    <row r="695" spans="7:7" x14ac:dyDescent="0.25">
      <c r="G695" s="57"/>
    </row>
    <row r="696" spans="7:7" x14ac:dyDescent="0.25">
      <c r="G696" s="57"/>
    </row>
    <row r="697" spans="7:7" x14ac:dyDescent="0.25">
      <c r="G697" s="57"/>
    </row>
    <row r="698" spans="7:7" x14ac:dyDescent="0.25">
      <c r="G698" s="57"/>
    </row>
    <row r="699" spans="7:7" x14ac:dyDescent="0.25">
      <c r="G699" s="57"/>
    </row>
    <row r="700" spans="7:7" x14ac:dyDescent="0.25">
      <c r="G700" s="57"/>
    </row>
    <row r="701" spans="7:7" x14ac:dyDescent="0.25">
      <c r="G701" s="57"/>
    </row>
    <row r="702" spans="7:7" x14ac:dyDescent="0.25">
      <c r="G702" s="57"/>
    </row>
    <row r="703" spans="7:7" x14ac:dyDescent="0.25">
      <c r="G703" s="57"/>
    </row>
    <row r="704" spans="7:7" x14ac:dyDescent="0.25">
      <c r="G704" s="57"/>
    </row>
    <row r="705" spans="7:7" x14ac:dyDescent="0.25">
      <c r="G705" s="57"/>
    </row>
    <row r="706" spans="7:7" x14ac:dyDescent="0.25">
      <c r="G706" s="57"/>
    </row>
    <row r="707" spans="7:7" x14ac:dyDescent="0.25">
      <c r="G707" s="57"/>
    </row>
    <row r="708" spans="7:7" x14ac:dyDescent="0.25">
      <c r="G708" s="57"/>
    </row>
    <row r="709" spans="7:7" x14ac:dyDescent="0.25">
      <c r="G709" s="57"/>
    </row>
    <row r="710" spans="7:7" x14ac:dyDescent="0.25">
      <c r="G710" s="57"/>
    </row>
    <row r="711" spans="7:7" x14ac:dyDescent="0.25">
      <c r="G711" s="57"/>
    </row>
    <row r="712" spans="7:7" x14ac:dyDescent="0.25">
      <c r="G712" s="57"/>
    </row>
    <row r="713" spans="7:7" x14ac:dyDescent="0.25">
      <c r="G713" s="57"/>
    </row>
    <row r="714" spans="7:7" x14ac:dyDescent="0.25">
      <c r="G714" s="57"/>
    </row>
    <row r="715" spans="7:7" x14ac:dyDescent="0.25">
      <c r="G715" s="57"/>
    </row>
    <row r="716" spans="7:7" x14ac:dyDescent="0.25">
      <c r="G716" s="57"/>
    </row>
    <row r="717" spans="7:7" x14ac:dyDescent="0.25">
      <c r="G717" s="57"/>
    </row>
    <row r="718" spans="7:7" x14ac:dyDescent="0.25">
      <c r="G718" s="57"/>
    </row>
    <row r="719" spans="7:7" x14ac:dyDescent="0.25">
      <c r="G719" s="57"/>
    </row>
    <row r="720" spans="7:7" x14ac:dyDescent="0.25">
      <c r="G720" s="57"/>
    </row>
    <row r="721" spans="7:7" x14ac:dyDescent="0.25">
      <c r="G721" s="57"/>
    </row>
    <row r="722" spans="7:7" x14ac:dyDescent="0.25">
      <c r="G722" s="57"/>
    </row>
    <row r="723" spans="7:7" x14ac:dyDescent="0.25">
      <c r="G723" s="57"/>
    </row>
    <row r="724" spans="7:7" x14ac:dyDescent="0.25">
      <c r="G724" s="57"/>
    </row>
    <row r="725" spans="7:7" x14ac:dyDescent="0.25">
      <c r="G725" s="57"/>
    </row>
    <row r="726" spans="7:7" x14ac:dyDescent="0.25">
      <c r="G726" s="57"/>
    </row>
    <row r="727" spans="7:7" x14ac:dyDescent="0.25">
      <c r="G727" s="57"/>
    </row>
    <row r="728" spans="7:7" x14ac:dyDescent="0.25">
      <c r="G728" s="57"/>
    </row>
    <row r="729" spans="7:7" x14ac:dyDescent="0.25">
      <c r="G729" s="57"/>
    </row>
    <row r="730" spans="7:7" x14ac:dyDescent="0.25">
      <c r="G730" s="57"/>
    </row>
    <row r="731" spans="7:7" x14ac:dyDescent="0.25">
      <c r="G731" s="57"/>
    </row>
    <row r="732" spans="7:7" x14ac:dyDescent="0.25">
      <c r="G732" s="57"/>
    </row>
    <row r="733" spans="7:7" x14ac:dyDescent="0.25">
      <c r="G733" s="57"/>
    </row>
    <row r="734" spans="7:7" x14ac:dyDescent="0.25">
      <c r="G734" s="57"/>
    </row>
    <row r="735" spans="7:7" x14ac:dyDescent="0.25">
      <c r="G735" s="57"/>
    </row>
    <row r="736" spans="7:7" x14ac:dyDescent="0.25">
      <c r="G736" s="57"/>
    </row>
    <row r="737" spans="7:7" x14ac:dyDescent="0.25">
      <c r="G737" s="57"/>
    </row>
    <row r="738" spans="7:7" x14ac:dyDescent="0.25">
      <c r="G738" s="57"/>
    </row>
    <row r="739" spans="7:7" x14ac:dyDescent="0.25">
      <c r="G739" s="57"/>
    </row>
    <row r="740" spans="7:7" x14ac:dyDescent="0.25">
      <c r="G740" s="57"/>
    </row>
    <row r="741" spans="7:7" x14ac:dyDescent="0.25">
      <c r="G741" s="57"/>
    </row>
    <row r="742" spans="7:7" x14ac:dyDescent="0.25">
      <c r="G742" s="57"/>
    </row>
    <row r="743" spans="7:7" x14ac:dyDescent="0.25">
      <c r="G743" s="57"/>
    </row>
    <row r="744" spans="7:7" x14ac:dyDescent="0.25">
      <c r="G744" s="57"/>
    </row>
    <row r="745" spans="7:7" x14ac:dyDescent="0.25">
      <c r="G745" s="57"/>
    </row>
    <row r="746" spans="7:7" x14ac:dyDescent="0.25">
      <c r="G746" s="57"/>
    </row>
    <row r="747" spans="7:7" x14ac:dyDescent="0.25">
      <c r="G747" s="57"/>
    </row>
    <row r="748" spans="7:7" x14ac:dyDescent="0.25">
      <c r="G748" s="57"/>
    </row>
    <row r="749" spans="7:7" x14ac:dyDescent="0.25">
      <c r="G749" s="57"/>
    </row>
    <row r="750" spans="7:7" x14ac:dyDescent="0.25">
      <c r="G750" s="57"/>
    </row>
    <row r="751" spans="7:7" x14ac:dyDescent="0.25">
      <c r="G751" s="57"/>
    </row>
    <row r="752" spans="7:7" x14ac:dyDescent="0.25">
      <c r="G752" s="57"/>
    </row>
    <row r="753" spans="7:7" x14ac:dyDescent="0.25">
      <c r="G753" s="57"/>
    </row>
    <row r="754" spans="7:7" x14ac:dyDescent="0.25">
      <c r="G754" s="57"/>
    </row>
    <row r="755" spans="7:7" x14ac:dyDescent="0.25">
      <c r="G755" s="57"/>
    </row>
    <row r="756" spans="7:7" x14ac:dyDescent="0.25">
      <c r="G756" s="57"/>
    </row>
    <row r="757" spans="7:7" x14ac:dyDescent="0.25">
      <c r="G757" s="57"/>
    </row>
    <row r="758" spans="7:7" x14ac:dyDescent="0.25">
      <c r="G758" s="57"/>
    </row>
    <row r="759" spans="7:7" x14ac:dyDescent="0.25">
      <c r="G759" s="57"/>
    </row>
    <row r="760" spans="7:7" x14ac:dyDescent="0.25">
      <c r="G760" s="57"/>
    </row>
    <row r="761" spans="7:7" x14ac:dyDescent="0.25">
      <c r="G761" s="57"/>
    </row>
    <row r="762" spans="7:7" x14ac:dyDescent="0.25">
      <c r="G762" s="57"/>
    </row>
    <row r="763" spans="7:7" x14ac:dyDescent="0.25">
      <c r="G763" s="57"/>
    </row>
    <row r="764" spans="7:7" x14ac:dyDescent="0.25">
      <c r="G764" s="57"/>
    </row>
    <row r="765" spans="7:7" x14ac:dyDescent="0.25">
      <c r="G765" s="57"/>
    </row>
    <row r="766" spans="7:7" x14ac:dyDescent="0.25">
      <c r="G766" s="57"/>
    </row>
    <row r="767" spans="7:7" x14ac:dyDescent="0.25">
      <c r="G767" s="57"/>
    </row>
    <row r="768" spans="7:7" x14ac:dyDescent="0.25">
      <c r="G768" s="57"/>
    </row>
    <row r="769" spans="7:7" x14ac:dyDescent="0.25">
      <c r="G769" s="57"/>
    </row>
    <row r="770" spans="7:7" x14ac:dyDescent="0.25">
      <c r="G770" s="57"/>
    </row>
    <row r="771" spans="7:7" x14ac:dyDescent="0.25">
      <c r="G771" s="57"/>
    </row>
    <row r="772" spans="7:7" x14ac:dyDescent="0.25">
      <c r="G772" s="57"/>
    </row>
    <row r="773" spans="7:7" x14ac:dyDescent="0.25">
      <c r="G773" s="57"/>
    </row>
    <row r="774" spans="7:7" x14ac:dyDescent="0.25">
      <c r="G774" s="57"/>
    </row>
    <row r="775" spans="7:7" x14ac:dyDescent="0.25">
      <c r="G775" s="57"/>
    </row>
    <row r="776" spans="7:7" x14ac:dyDescent="0.25">
      <c r="G776" s="57"/>
    </row>
    <row r="777" spans="7:7" x14ac:dyDescent="0.25">
      <c r="G777" s="57"/>
    </row>
    <row r="778" spans="7:7" x14ac:dyDescent="0.25">
      <c r="G778" s="57"/>
    </row>
    <row r="779" spans="7:7" x14ac:dyDescent="0.25">
      <c r="G779" s="57"/>
    </row>
    <row r="780" spans="7:7" x14ac:dyDescent="0.25">
      <c r="G780" s="57"/>
    </row>
    <row r="781" spans="7:7" x14ac:dyDescent="0.25">
      <c r="G781" s="57"/>
    </row>
    <row r="782" spans="7:7" x14ac:dyDescent="0.25">
      <c r="G782" s="57"/>
    </row>
    <row r="783" spans="7:7" x14ac:dyDescent="0.25">
      <c r="G783" s="57"/>
    </row>
    <row r="784" spans="7:7" x14ac:dyDescent="0.25">
      <c r="G784" s="57"/>
    </row>
    <row r="785" spans="7:7" x14ac:dyDescent="0.25">
      <c r="G785" s="57"/>
    </row>
    <row r="786" spans="7:7" x14ac:dyDescent="0.25">
      <c r="G786" s="57"/>
    </row>
    <row r="787" spans="7:7" x14ac:dyDescent="0.25">
      <c r="G787" s="57"/>
    </row>
    <row r="788" spans="7:7" x14ac:dyDescent="0.25">
      <c r="G788" s="57"/>
    </row>
    <row r="789" spans="7:7" x14ac:dyDescent="0.25">
      <c r="G789" s="57"/>
    </row>
    <row r="790" spans="7:7" x14ac:dyDescent="0.25">
      <c r="G790" s="57"/>
    </row>
    <row r="791" spans="7:7" x14ac:dyDescent="0.25">
      <c r="G791" s="57"/>
    </row>
    <row r="792" spans="7:7" x14ac:dyDescent="0.25">
      <c r="G792" s="57"/>
    </row>
    <row r="793" spans="7:7" x14ac:dyDescent="0.25">
      <c r="G793" s="57"/>
    </row>
    <row r="794" spans="7:7" x14ac:dyDescent="0.25">
      <c r="G794" s="57"/>
    </row>
    <row r="795" spans="7:7" x14ac:dyDescent="0.25">
      <c r="G795" s="57"/>
    </row>
    <row r="796" spans="7:7" x14ac:dyDescent="0.25">
      <c r="G796" s="57"/>
    </row>
    <row r="797" spans="7:7" x14ac:dyDescent="0.25">
      <c r="G797" s="57"/>
    </row>
    <row r="798" spans="7:7" x14ac:dyDescent="0.25">
      <c r="G798" s="57"/>
    </row>
    <row r="799" spans="7:7" x14ac:dyDescent="0.25">
      <c r="G799" s="57"/>
    </row>
    <row r="800" spans="7:7" x14ac:dyDescent="0.25">
      <c r="G800" s="57"/>
    </row>
    <row r="801" spans="7:7" x14ac:dyDescent="0.25">
      <c r="G801" s="57"/>
    </row>
    <row r="802" spans="7:7" x14ac:dyDescent="0.25">
      <c r="G802" s="57"/>
    </row>
    <row r="803" spans="7:7" x14ac:dyDescent="0.25">
      <c r="G803" s="57"/>
    </row>
    <row r="804" spans="7:7" x14ac:dyDescent="0.25">
      <c r="G804" s="57"/>
    </row>
    <row r="805" spans="7:7" x14ac:dyDescent="0.25">
      <c r="G805" s="57"/>
    </row>
    <row r="806" spans="7:7" x14ac:dyDescent="0.25">
      <c r="G806" s="57"/>
    </row>
    <row r="807" spans="7:7" x14ac:dyDescent="0.25">
      <c r="G807" s="57"/>
    </row>
    <row r="808" spans="7:7" x14ac:dyDescent="0.25">
      <c r="G808" s="57"/>
    </row>
    <row r="809" spans="7:7" x14ac:dyDescent="0.25">
      <c r="G809" s="57"/>
    </row>
    <row r="810" spans="7:7" x14ac:dyDescent="0.25">
      <c r="G810" s="57"/>
    </row>
    <row r="811" spans="7:7" x14ac:dyDescent="0.25">
      <c r="G811" s="57"/>
    </row>
    <row r="812" spans="7:7" x14ac:dyDescent="0.25">
      <c r="G812" s="57"/>
    </row>
    <row r="813" spans="7:7" x14ac:dyDescent="0.25">
      <c r="G813" s="57"/>
    </row>
    <row r="814" spans="7:7" x14ac:dyDescent="0.25">
      <c r="G814" s="57"/>
    </row>
    <row r="815" spans="7:7" x14ac:dyDescent="0.25">
      <c r="G815" s="57"/>
    </row>
    <row r="816" spans="7:7" x14ac:dyDescent="0.25">
      <c r="G816" s="57"/>
    </row>
    <row r="817" spans="7:7" x14ac:dyDescent="0.25">
      <c r="G817" s="57"/>
    </row>
    <row r="818" spans="7:7" x14ac:dyDescent="0.25">
      <c r="G818" s="57"/>
    </row>
    <row r="819" spans="7:7" x14ac:dyDescent="0.25">
      <c r="G819" s="57"/>
    </row>
    <row r="820" spans="7:7" x14ac:dyDescent="0.25">
      <c r="G820" s="57"/>
    </row>
    <row r="821" spans="7:7" x14ac:dyDescent="0.25">
      <c r="G821" s="57"/>
    </row>
    <row r="822" spans="7:7" x14ac:dyDescent="0.25">
      <c r="G822" s="57"/>
    </row>
    <row r="823" spans="7:7" x14ac:dyDescent="0.25">
      <c r="G823" s="57"/>
    </row>
    <row r="824" spans="7:7" x14ac:dyDescent="0.25">
      <c r="G824" s="57"/>
    </row>
    <row r="825" spans="7:7" x14ac:dyDescent="0.25">
      <c r="G825" s="57"/>
    </row>
    <row r="826" spans="7:7" x14ac:dyDescent="0.25">
      <c r="G826" s="57"/>
    </row>
    <row r="827" spans="7:7" x14ac:dyDescent="0.25">
      <c r="G827" s="57"/>
    </row>
    <row r="828" spans="7:7" x14ac:dyDescent="0.25">
      <c r="G828" s="57"/>
    </row>
    <row r="829" spans="7:7" x14ac:dyDescent="0.25">
      <c r="G829" s="57"/>
    </row>
    <row r="830" spans="7:7" x14ac:dyDescent="0.25">
      <c r="G830" s="57"/>
    </row>
    <row r="831" spans="7:7" x14ac:dyDescent="0.25">
      <c r="G831" s="57"/>
    </row>
    <row r="832" spans="7:7" x14ac:dyDescent="0.25">
      <c r="G832" s="57"/>
    </row>
    <row r="833" spans="7:7" x14ac:dyDescent="0.25">
      <c r="G833" s="57"/>
    </row>
    <row r="834" spans="7:7" x14ac:dyDescent="0.25">
      <c r="G834" s="57"/>
    </row>
    <row r="835" spans="7:7" x14ac:dyDescent="0.25">
      <c r="G835" s="57"/>
    </row>
    <row r="836" spans="7:7" x14ac:dyDescent="0.25">
      <c r="G836" s="57"/>
    </row>
    <row r="837" spans="7:7" x14ac:dyDescent="0.25">
      <c r="G837" s="57"/>
    </row>
    <row r="838" spans="7:7" x14ac:dyDescent="0.25">
      <c r="G838" s="57"/>
    </row>
    <row r="839" spans="7:7" x14ac:dyDescent="0.25">
      <c r="G839" s="57"/>
    </row>
    <row r="840" spans="7:7" x14ac:dyDescent="0.25">
      <c r="G840" s="57"/>
    </row>
    <row r="841" spans="7:7" x14ac:dyDescent="0.25">
      <c r="G841" s="57"/>
    </row>
    <row r="842" spans="7:7" x14ac:dyDescent="0.25">
      <c r="G842" s="57"/>
    </row>
    <row r="843" spans="7:7" x14ac:dyDescent="0.25">
      <c r="G843" s="57"/>
    </row>
    <row r="844" spans="7:7" x14ac:dyDescent="0.25">
      <c r="G844" s="57"/>
    </row>
    <row r="845" spans="7:7" x14ac:dyDescent="0.25">
      <c r="G845" s="57"/>
    </row>
    <row r="846" spans="7:7" x14ac:dyDescent="0.25">
      <c r="G846" s="57"/>
    </row>
    <row r="847" spans="7:7" x14ac:dyDescent="0.25">
      <c r="G847" s="57"/>
    </row>
    <row r="848" spans="7:7" x14ac:dyDescent="0.25">
      <c r="G848" s="57"/>
    </row>
    <row r="849" spans="7:7" x14ac:dyDescent="0.25">
      <c r="G849" s="57"/>
    </row>
    <row r="850" spans="7:7" x14ac:dyDescent="0.25">
      <c r="G850" s="57"/>
    </row>
    <row r="851" spans="7:7" x14ac:dyDescent="0.25">
      <c r="G851" s="57"/>
    </row>
    <row r="852" spans="7:7" x14ac:dyDescent="0.25">
      <c r="G852" s="57"/>
    </row>
    <row r="853" spans="7:7" x14ac:dyDescent="0.25">
      <c r="G853" s="57"/>
    </row>
    <row r="854" spans="7:7" x14ac:dyDescent="0.25">
      <c r="G854" s="57"/>
    </row>
    <row r="855" spans="7:7" x14ac:dyDescent="0.25">
      <c r="G855" s="57"/>
    </row>
    <row r="856" spans="7:7" x14ac:dyDescent="0.25">
      <c r="G856" s="57"/>
    </row>
    <row r="857" spans="7:7" x14ac:dyDescent="0.25">
      <c r="G857" s="57"/>
    </row>
    <row r="858" spans="7:7" x14ac:dyDescent="0.25">
      <c r="G858" s="57"/>
    </row>
    <row r="859" spans="7:7" x14ac:dyDescent="0.25">
      <c r="G859" s="57"/>
    </row>
    <row r="860" spans="7:7" x14ac:dyDescent="0.25">
      <c r="G860" s="57"/>
    </row>
    <row r="861" spans="7:7" x14ac:dyDescent="0.25">
      <c r="G861" s="57"/>
    </row>
    <row r="862" spans="7:7" x14ac:dyDescent="0.25">
      <c r="G862" s="57"/>
    </row>
    <row r="863" spans="7:7" x14ac:dyDescent="0.25">
      <c r="G863" s="57"/>
    </row>
    <row r="864" spans="7:7" x14ac:dyDescent="0.25">
      <c r="G864" s="57"/>
    </row>
    <row r="865" spans="7:7" x14ac:dyDescent="0.25">
      <c r="G865" s="57"/>
    </row>
    <row r="866" spans="7:7" x14ac:dyDescent="0.25">
      <c r="G866" s="57"/>
    </row>
    <row r="867" spans="7:7" x14ac:dyDescent="0.25">
      <c r="G867" s="57"/>
    </row>
    <row r="868" spans="7:7" x14ac:dyDescent="0.25">
      <c r="G868" s="57"/>
    </row>
    <row r="869" spans="7:7" x14ac:dyDescent="0.25">
      <c r="G869" s="57"/>
    </row>
    <row r="870" spans="7:7" x14ac:dyDescent="0.25">
      <c r="G870" s="57"/>
    </row>
    <row r="871" spans="7:7" x14ac:dyDescent="0.25">
      <c r="G871" s="57"/>
    </row>
    <row r="872" spans="7:7" x14ac:dyDescent="0.25">
      <c r="G872" s="57"/>
    </row>
    <row r="873" spans="7:7" x14ac:dyDescent="0.25">
      <c r="G873" s="57"/>
    </row>
    <row r="874" spans="7:7" x14ac:dyDescent="0.25">
      <c r="G874" s="57"/>
    </row>
    <row r="875" spans="7:7" x14ac:dyDescent="0.25">
      <c r="G875" s="57"/>
    </row>
    <row r="876" spans="7:7" x14ac:dyDescent="0.25">
      <c r="G876" s="57"/>
    </row>
    <row r="877" spans="7:7" x14ac:dyDescent="0.25">
      <c r="G877" s="57"/>
    </row>
    <row r="878" spans="7:7" x14ac:dyDescent="0.25">
      <c r="G878" s="57"/>
    </row>
    <row r="879" spans="7:7" x14ac:dyDescent="0.25">
      <c r="G879" s="57"/>
    </row>
    <row r="880" spans="7:7" x14ac:dyDescent="0.25">
      <c r="G880" s="57"/>
    </row>
    <row r="881" spans="7:7" x14ac:dyDescent="0.25">
      <c r="G881" s="57"/>
    </row>
    <row r="882" spans="7:7" x14ac:dyDescent="0.25">
      <c r="G882" s="57"/>
    </row>
    <row r="883" spans="7:7" x14ac:dyDescent="0.25">
      <c r="G883" s="57"/>
    </row>
    <row r="884" spans="7:7" x14ac:dyDescent="0.25">
      <c r="G884" s="57"/>
    </row>
    <row r="885" spans="7:7" x14ac:dyDescent="0.25">
      <c r="G885" s="57"/>
    </row>
    <row r="886" spans="7:7" x14ac:dyDescent="0.25">
      <c r="G886" s="57"/>
    </row>
    <row r="887" spans="7:7" x14ac:dyDescent="0.25">
      <c r="G887" s="57"/>
    </row>
    <row r="888" spans="7:7" x14ac:dyDescent="0.25">
      <c r="G888" s="57"/>
    </row>
    <row r="889" spans="7:7" x14ac:dyDescent="0.25">
      <c r="G889" s="57"/>
    </row>
    <row r="890" spans="7:7" x14ac:dyDescent="0.25">
      <c r="G890" s="57"/>
    </row>
    <row r="891" spans="7:7" x14ac:dyDescent="0.25">
      <c r="G891" s="57"/>
    </row>
    <row r="892" spans="7:7" x14ac:dyDescent="0.25">
      <c r="G892" s="57"/>
    </row>
    <row r="893" spans="7:7" x14ac:dyDescent="0.25">
      <c r="G893" s="57"/>
    </row>
    <row r="894" spans="7:7" x14ac:dyDescent="0.25">
      <c r="G894" s="57"/>
    </row>
    <row r="895" spans="7:7" x14ac:dyDescent="0.25">
      <c r="G895" s="57"/>
    </row>
    <row r="896" spans="7:7" x14ac:dyDescent="0.25">
      <c r="G896" s="57"/>
    </row>
    <row r="897" spans="7:7" x14ac:dyDescent="0.25">
      <c r="G897" s="57"/>
    </row>
    <row r="898" spans="7:7" x14ac:dyDescent="0.25">
      <c r="G898" s="57"/>
    </row>
    <row r="899" spans="7:7" x14ac:dyDescent="0.25">
      <c r="G899" s="57"/>
    </row>
    <row r="900" spans="7:7" x14ac:dyDescent="0.25">
      <c r="G900" s="57"/>
    </row>
    <row r="901" spans="7:7" x14ac:dyDescent="0.25">
      <c r="G901" s="57"/>
    </row>
    <row r="902" spans="7:7" x14ac:dyDescent="0.25">
      <c r="G902" s="57"/>
    </row>
    <row r="903" spans="7:7" x14ac:dyDescent="0.25">
      <c r="G903" s="57"/>
    </row>
    <row r="904" spans="7:7" x14ac:dyDescent="0.25">
      <c r="G904" s="57"/>
    </row>
    <row r="905" spans="7:7" x14ac:dyDescent="0.25">
      <c r="G905" s="57"/>
    </row>
    <row r="906" spans="7:7" x14ac:dyDescent="0.25">
      <c r="G906" s="57"/>
    </row>
    <row r="907" spans="7:7" x14ac:dyDescent="0.25">
      <c r="G907" s="57"/>
    </row>
    <row r="908" spans="7:7" x14ac:dyDescent="0.25">
      <c r="G908" s="57"/>
    </row>
    <row r="909" spans="7:7" x14ac:dyDescent="0.25">
      <c r="G909" s="57"/>
    </row>
    <row r="910" spans="7:7" x14ac:dyDescent="0.25">
      <c r="G910" s="57"/>
    </row>
    <row r="911" spans="7:7" x14ac:dyDescent="0.25">
      <c r="G911" s="57"/>
    </row>
    <row r="912" spans="7:7" x14ac:dyDescent="0.25">
      <c r="G912" s="57"/>
    </row>
    <row r="913" spans="7:7" x14ac:dyDescent="0.25">
      <c r="G913" s="57"/>
    </row>
    <row r="914" spans="7:7" x14ac:dyDescent="0.25">
      <c r="G914" s="57"/>
    </row>
    <row r="915" spans="7:7" x14ac:dyDescent="0.25">
      <c r="G915" s="57"/>
    </row>
    <row r="916" spans="7:7" x14ac:dyDescent="0.25">
      <c r="G916" s="57"/>
    </row>
    <row r="917" spans="7:7" x14ac:dyDescent="0.25">
      <c r="G917" s="57"/>
    </row>
    <row r="918" spans="7:7" x14ac:dyDescent="0.25">
      <c r="G918" s="57"/>
    </row>
    <row r="919" spans="7:7" x14ac:dyDescent="0.25">
      <c r="G919" s="57"/>
    </row>
    <row r="920" spans="7:7" x14ac:dyDescent="0.25">
      <c r="G920" s="57"/>
    </row>
    <row r="921" spans="7:7" x14ac:dyDescent="0.25">
      <c r="G921" s="57"/>
    </row>
    <row r="922" spans="7:7" x14ac:dyDescent="0.25">
      <c r="G922" s="57"/>
    </row>
    <row r="923" spans="7:7" x14ac:dyDescent="0.25">
      <c r="G923" s="57"/>
    </row>
    <row r="924" spans="7:7" x14ac:dyDescent="0.25">
      <c r="G924" s="57"/>
    </row>
    <row r="925" spans="7:7" x14ac:dyDescent="0.25">
      <c r="G925" s="57"/>
    </row>
    <row r="926" spans="7:7" x14ac:dyDescent="0.25">
      <c r="G926" s="57"/>
    </row>
    <row r="927" spans="7:7" x14ac:dyDescent="0.25">
      <c r="G927" s="57"/>
    </row>
    <row r="928" spans="7:7" x14ac:dyDescent="0.25">
      <c r="G928" s="57"/>
    </row>
    <row r="929" spans="7:7" x14ac:dyDescent="0.25">
      <c r="G929" s="57"/>
    </row>
    <row r="930" spans="7:7" x14ac:dyDescent="0.25">
      <c r="G930" s="57"/>
    </row>
    <row r="931" spans="7:7" x14ac:dyDescent="0.25">
      <c r="G931" s="57"/>
    </row>
    <row r="932" spans="7:7" x14ac:dyDescent="0.25">
      <c r="G932" s="57"/>
    </row>
    <row r="933" spans="7:7" x14ac:dyDescent="0.25">
      <c r="G933" s="57"/>
    </row>
    <row r="934" spans="7:7" x14ac:dyDescent="0.25">
      <c r="G934" s="57"/>
    </row>
    <row r="935" spans="7:7" x14ac:dyDescent="0.25">
      <c r="G935" s="57"/>
    </row>
    <row r="936" spans="7:7" x14ac:dyDescent="0.25">
      <c r="G936" s="57"/>
    </row>
    <row r="937" spans="7:7" x14ac:dyDescent="0.25">
      <c r="G937" s="57"/>
    </row>
    <row r="938" spans="7:7" x14ac:dyDescent="0.25">
      <c r="G938" s="57"/>
    </row>
    <row r="939" spans="7:7" x14ac:dyDescent="0.25">
      <c r="G939" s="57"/>
    </row>
    <row r="940" spans="7:7" x14ac:dyDescent="0.25">
      <c r="G940" s="57"/>
    </row>
    <row r="941" spans="7:7" x14ac:dyDescent="0.25">
      <c r="G941" s="57"/>
    </row>
    <row r="942" spans="7:7" x14ac:dyDescent="0.25">
      <c r="G942" s="57"/>
    </row>
    <row r="943" spans="7:7" x14ac:dyDescent="0.25">
      <c r="G943" s="57"/>
    </row>
    <row r="944" spans="7:7" x14ac:dyDescent="0.25">
      <c r="G944" s="57"/>
    </row>
    <row r="945" spans="7:7" x14ac:dyDescent="0.25">
      <c r="G945" s="57"/>
    </row>
    <row r="946" spans="7:7" x14ac:dyDescent="0.25">
      <c r="G946" s="57"/>
    </row>
    <row r="947" spans="7:7" x14ac:dyDescent="0.25">
      <c r="G947" s="57"/>
    </row>
    <row r="948" spans="7:7" x14ac:dyDescent="0.25">
      <c r="G948" s="57"/>
    </row>
    <row r="949" spans="7:7" x14ac:dyDescent="0.25">
      <c r="G949" s="57"/>
    </row>
    <row r="950" spans="7:7" x14ac:dyDescent="0.25">
      <c r="G950" s="57"/>
    </row>
    <row r="951" spans="7:7" x14ac:dyDescent="0.25">
      <c r="G951" s="57"/>
    </row>
    <row r="952" spans="7:7" x14ac:dyDescent="0.25">
      <c r="G952" s="57"/>
    </row>
    <row r="953" spans="7:7" x14ac:dyDescent="0.25">
      <c r="G953" s="57"/>
    </row>
    <row r="954" spans="7:7" x14ac:dyDescent="0.25">
      <c r="G954" s="57"/>
    </row>
    <row r="955" spans="7:7" x14ac:dyDescent="0.25">
      <c r="G955" s="57"/>
    </row>
    <row r="956" spans="7:7" x14ac:dyDescent="0.25">
      <c r="G956" s="57"/>
    </row>
    <row r="957" spans="7:7" x14ac:dyDescent="0.25">
      <c r="G957" s="57"/>
    </row>
    <row r="958" spans="7:7" x14ac:dyDescent="0.25">
      <c r="G958" s="57"/>
    </row>
    <row r="959" spans="7:7" x14ac:dyDescent="0.25">
      <c r="G959" s="57"/>
    </row>
    <row r="960" spans="7:7" x14ac:dyDescent="0.25">
      <c r="G960" s="57"/>
    </row>
    <row r="961" spans="7:7" x14ac:dyDescent="0.25">
      <c r="G961" s="57"/>
    </row>
    <row r="962" spans="7:7" x14ac:dyDescent="0.25">
      <c r="G962" s="57"/>
    </row>
    <row r="963" spans="7:7" x14ac:dyDescent="0.25">
      <c r="G963" s="57"/>
    </row>
    <row r="964" spans="7:7" x14ac:dyDescent="0.25">
      <c r="G964" s="57"/>
    </row>
    <row r="965" spans="7:7" x14ac:dyDescent="0.25">
      <c r="G965" s="57"/>
    </row>
    <row r="966" spans="7:7" x14ac:dyDescent="0.25">
      <c r="G966" s="57"/>
    </row>
    <row r="967" spans="7:7" x14ac:dyDescent="0.25">
      <c r="G967" s="57"/>
    </row>
    <row r="968" spans="7:7" x14ac:dyDescent="0.25">
      <c r="G968" s="57"/>
    </row>
    <row r="969" spans="7:7" x14ac:dyDescent="0.25">
      <c r="G969" s="57"/>
    </row>
    <row r="970" spans="7:7" x14ac:dyDescent="0.25">
      <c r="G970" s="57"/>
    </row>
    <row r="971" spans="7:7" x14ac:dyDescent="0.25">
      <c r="G971" s="57"/>
    </row>
    <row r="972" spans="7:7" x14ac:dyDescent="0.25">
      <c r="G972" s="57"/>
    </row>
    <row r="973" spans="7:7" x14ac:dyDescent="0.25">
      <c r="G973" s="57"/>
    </row>
    <row r="974" spans="7:7" x14ac:dyDescent="0.25">
      <c r="G974" s="57"/>
    </row>
    <row r="975" spans="7:7" x14ac:dyDescent="0.25">
      <c r="G975" s="57"/>
    </row>
    <row r="976" spans="7:7" x14ac:dyDescent="0.25">
      <c r="G976" s="57"/>
    </row>
    <row r="977" spans="7:7" x14ac:dyDescent="0.25">
      <c r="G977" s="57"/>
    </row>
    <row r="978" spans="7:7" x14ac:dyDescent="0.25">
      <c r="G978" s="57"/>
    </row>
    <row r="979" spans="7:7" x14ac:dyDescent="0.25">
      <c r="G979" s="57"/>
    </row>
    <row r="980" spans="7:7" x14ac:dyDescent="0.25">
      <c r="G980" s="57"/>
    </row>
    <row r="981" spans="7:7" x14ac:dyDescent="0.25">
      <c r="G981" s="57"/>
    </row>
    <row r="982" spans="7:7" x14ac:dyDescent="0.25">
      <c r="G982" s="57"/>
    </row>
    <row r="983" spans="7:7" x14ac:dyDescent="0.25">
      <c r="G983" s="57"/>
    </row>
    <row r="984" spans="7:7" x14ac:dyDescent="0.25">
      <c r="G984" s="57"/>
    </row>
    <row r="985" spans="7:7" x14ac:dyDescent="0.25">
      <c r="G985" s="57"/>
    </row>
    <row r="986" spans="7:7" x14ac:dyDescent="0.25">
      <c r="G986" s="57"/>
    </row>
    <row r="987" spans="7:7" x14ac:dyDescent="0.25">
      <c r="G987" s="57"/>
    </row>
    <row r="988" spans="7:7" x14ac:dyDescent="0.25">
      <c r="G988" s="57"/>
    </row>
    <row r="989" spans="7:7" x14ac:dyDescent="0.25">
      <c r="G989" s="57"/>
    </row>
    <row r="990" spans="7:7" x14ac:dyDescent="0.25">
      <c r="G990" s="57"/>
    </row>
    <row r="991" spans="7:7" x14ac:dyDescent="0.25">
      <c r="G991" s="57"/>
    </row>
    <row r="992" spans="7:7" x14ac:dyDescent="0.25">
      <c r="G992" s="57"/>
    </row>
    <row r="993" spans="7:7" x14ac:dyDescent="0.25">
      <c r="G993" s="57"/>
    </row>
    <row r="994" spans="7:7" x14ac:dyDescent="0.25">
      <c r="G994" s="57"/>
    </row>
    <row r="995" spans="7:7" x14ac:dyDescent="0.25">
      <c r="G995" s="57"/>
    </row>
    <row r="996" spans="7:7" x14ac:dyDescent="0.25">
      <c r="G996" s="57"/>
    </row>
    <row r="997" spans="7:7" x14ac:dyDescent="0.25">
      <c r="G997" s="57"/>
    </row>
    <row r="998" spans="7:7" x14ac:dyDescent="0.25">
      <c r="G998" s="57"/>
    </row>
    <row r="999" spans="7:7" x14ac:dyDescent="0.25">
      <c r="G999" s="57"/>
    </row>
    <row r="1000" spans="7:7" x14ac:dyDescent="0.25">
      <c r="G1000" s="57"/>
    </row>
    <row r="1001" spans="7:7" x14ac:dyDescent="0.25">
      <c r="G1001" s="57"/>
    </row>
    <row r="1002" spans="7:7" x14ac:dyDescent="0.25">
      <c r="G1002" s="57"/>
    </row>
    <row r="1003" spans="7:7" x14ac:dyDescent="0.25">
      <c r="G1003" s="57"/>
    </row>
    <row r="1004" spans="7:7" x14ac:dyDescent="0.25">
      <c r="G1004" s="57"/>
    </row>
    <row r="1005" spans="7:7" x14ac:dyDescent="0.25">
      <c r="G1005" s="57"/>
    </row>
    <row r="1006" spans="7:7" x14ac:dyDescent="0.25">
      <c r="G1006" s="57"/>
    </row>
    <row r="1007" spans="7:7" x14ac:dyDescent="0.25">
      <c r="G1007" s="57"/>
    </row>
    <row r="1008" spans="7:7" x14ac:dyDescent="0.25">
      <c r="G1008" s="57"/>
    </row>
    <row r="1009" spans="7:7" x14ac:dyDescent="0.25">
      <c r="G1009" s="57"/>
    </row>
    <row r="1010" spans="7:7" x14ac:dyDescent="0.25">
      <c r="G1010" s="57"/>
    </row>
    <row r="1011" spans="7:7" x14ac:dyDescent="0.25">
      <c r="G1011" s="57"/>
    </row>
    <row r="1012" spans="7:7" x14ac:dyDescent="0.25">
      <c r="G1012" s="57"/>
    </row>
    <row r="1013" spans="7:7" x14ac:dyDescent="0.25">
      <c r="G1013" s="57"/>
    </row>
    <row r="1014" spans="7:7" x14ac:dyDescent="0.25">
      <c r="G1014" s="57"/>
    </row>
    <row r="1015" spans="7:7" x14ac:dyDescent="0.25">
      <c r="G1015" s="57"/>
    </row>
    <row r="1016" spans="7:7" x14ac:dyDescent="0.25">
      <c r="G1016" s="57"/>
    </row>
    <row r="1017" spans="7:7" x14ac:dyDescent="0.25">
      <c r="G1017" s="57"/>
    </row>
    <row r="1018" spans="7:7" x14ac:dyDescent="0.25">
      <c r="G1018" s="57"/>
    </row>
    <row r="1019" spans="7:7" x14ac:dyDescent="0.25">
      <c r="G1019" s="57"/>
    </row>
    <row r="1020" spans="7:7" x14ac:dyDescent="0.25">
      <c r="G1020" s="57"/>
    </row>
    <row r="1021" spans="7:7" x14ac:dyDescent="0.25">
      <c r="G1021" s="57"/>
    </row>
    <row r="1022" spans="7:7" x14ac:dyDescent="0.25">
      <c r="G1022" s="57"/>
    </row>
    <row r="1023" spans="7:7" x14ac:dyDescent="0.25">
      <c r="G1023" s="57"/>
    </row>
    <row r="1024" spans="7:7" x14ac:dyDescent="0.25">
      <c r="G1024" s="57"/>
    </row>
    <row r="1025" spans="7:7" x14ac:dyDescent="0.25">
      <c r="G1025" s="57"/>
    </row>
    <row r="1026" spans="7:7" x14ac:dyDescent="0.25">
      <c r="G1026" s="57"/>
    </row>
    <row r="1027" spans="7:7" x14ac:dyDescent="0.25">
      <c r="G1027" s="57"/>
    </row>
    <row r="1028" spans="7:7" x14ac:dyDescent="0.25">
      <c r="G1028" s="57"/>
    </row>
    <row r="1029" spans="7:7" x14ac:dyDescent="0.25">
      <c r="G1029" s="57"/>
    </row>
    <row r="1030" spans="7:7" x14ac:dyDescent="0.25">
      <c r="G1030" s="57"/>
    </row>
    <row r="1031" spans="7:7" x14ac:dyDescent="0.25">
      <c r="G1031" s="57"/>
    </row>
    <row r="1032" spans="7:7" x14ac:dyDescent="0.25">
      <c r="G1032" s="57"/>
    </row>
    <row r="1033" spans="7:7" x14ac:dyDescent="0.25">
      <c r="G1033" s="57"/>
    </row>
    <row r="1034" spans="7:7" x14ac:dyDescent="0.25">
      <c r="G1034" s="57"/>
    </row>
    <row r="1035" spans="7:7" x14ac:dyDescent="0.25">
      <c r="G1035" s="57"/>
    </row>
    <row r="1036" spans="7:7" x14ac:dyDescent="0.25">
      <c r="G1036" s="57"/>
    </row>
    <row r="1037" spans="7:7" x14ac:dyDescent="0.25">
      <c r="G1037" s="57"/>
    </row>
    <row r="1038" spans="7:7" x14ac:dyDescent="0.25">
      <c r="G1038" s="57"/>
    </row>
    <row r="1039" spans="7:7" x14ac:dyDescent="0.25">
      <c r="G1039" s="57"/>
    </row>
    <row r="1040" spans="7:7" x14ac:dyDescent="0.25">
      <c r="G1040" s="57"/>
    </row>
    <row r="1041" spans="7:7" x14ac:dyDescent="0.25">
      <c r="G1041" s="57"/>
    </row>
    <row r="1042" spans="7:7" x14ac:dyDescent="0.25">
      <c r="G1042" s="57"/>
    </row>
    <row r="1043" spans="7:7" x14ac:dyDescent="0.25">
      <c r="G1043" s="57"/>
    </row>
    <row r="1044" spans="7:7" x14ac:dyDescent="0.25">
      <c r="G1044" s="57"/>
    </row>
    <row r="1045" spans="7:7" x14ac:dyDescent="0.25">
      <c r="G1045" s="57"/>
    </row>
    <row r="1046" spans="7:7" x14ac:dyDescent="0.25">
      <c r="G1046" s="57"/>
    </row>
    <row r="1047" spans="7:7" x14ac:dyDescent="0.25">
      <c r="G1047" s="57"/>
    </row>
    <row r="1048" spans="7:7" x14ac:dyDescent="0.25">
      <c r="G1048" s="57"/>
    </row>
    <row r="1049" spans="7:7" x14ac:dyDescent="0.25">
      <c r="G1049" s="57"/>
    </row>
    <row r="1050" spans="7:7" x14ac:dyDescent="0.25">
      <c r="G1050" s="57"/>
    </row>
    <row r="1051" spans="7:7" x14ac:dyDescent="0.25">
      <c r="G1051" s="57"/>
    </row>
    <row r="1052" spans="7:7" x14ac:dyDescent="0.25">
      <c r="G1052" s="57"/>
    </row>
    <row r="1053" spans="7:7" x14ac:dyDescent="0.25">
      <c r="G1053" s="57"/>
    </row>
    <row r="1054" spans="7:7" x14ac:dyDescent="0.25">
      <c r="G1054" s="57"/>
    </row>
    <row r="1055" spans="7:7" x14ac:dyDescent="0.25">
      <c r="G1055" s="57"/>
    </row>
    <row r="1056" spans="7:7" x14ac:dyDescent="0.25">
      <c r="G1056" s="57"/>
    </row>
    <row r="1057" spans="7:7" x14ac:dyDescent="0.25">
      <c r="G1057" s="57"/>
    </row>
    <row r="1058" spans="7:7" x14ac:dyDescent="0.25">
      <c r="G1058" s="57"/>
    </row>
    <row r="1059" spans="7:7" x14ac:dyDescent="0.25">
      <c r="G1059" s="57"/>
    </row>
    <row r="1060" spans="7:7" x14ac:dyDescent="0.25">
      <c r="G1060" s="57"/>
    </row>
    <row r="1061" spans="7:7" x14ac:dyDescent="0.25">
      <c r="G1061" s="57"/>
    </row>
    <row r="1062" spans="7:7" x14ac:dyDescent="0.25">
      <c r="G1062" s="57"/>
    </row>
    <row r="1063" spans="7:7" x14ac:dyDescent="0.25">
      <c r="G1063" s="57"/>
    </row>
    <row r="1064" spans="7:7" x14ac:dyDescent="0.25">
      <c r="G1064" s="57"/>
    </row>
    <row r="1065" spans="7:7" x14ac:dyDescent="0.25">
      <c r="G1065" s="57"/>
    </row>
    <row r="1066" spans="7:7" x14ac:dyDescent="0.25">
      <c r="G1066" s="57"/>
    </row>
    <row r="1067" spans="7:7" x14ac:dyDescent="0.25">
      <c r="G1067" s="57"/>
    </row>
    <row r="1068" spans="7:7" x14ac:dyDescent="0.25">
      <c r="G1068" s="57"/>
    </row>
    <row r="1069" spans="7:7" x14ac:dyDescent="0.25">
      <c r="G1069" s="57"/>
    </row>
    <row r="1070" spans="7:7" x14ac:dyDescent="0.25">
      <c r="G1070" s="57"/>
    </row>
    <row r="1071" spans="7:7" x14ac:dyDescent="0.25">
      <c r="G1071" s="57"/>
    </row>
    <row r="1072" spans="7:7" x14ac:dyDescent="0.25">
      <c r="G1072" s="57"/>
    </row>
    <row r="1073" spans="7:7" x14ac:dyDescent="0.25">
      <c r="G1073" s="57"/>
    </row>
    <row r="1074" spans="7:7" x14ac:dyDescent="0.25">
      <c r="G1074" s="57"/>
    </row>
    <row r="1075" spans="7:7" x14ac:dyDescent="0.25">
      <c r="G1075" s="57"/>
    </row>
    <row r="1076" spans="7:7" x14ac:dyDescent="0.25">
      <c r="G1076" s="57"/>
    </row>
    <row r="1077" spans="7:7" x14ac:dyDescent="0.25">
      <c r="G1077" s="57"/>
    </row>
    <row r="1078" spans="7:7" x14ac:dyDescent="0.25">
      <c r="G1078" s="57"/>
    </row>
    <row r="1079" spans="7:7" x14ac:dyDescent="0.25">
      <c r="G1079" s="57"/>
    </row>
    <row r="1080" spans="7:7" x14ac:dyDescent="0.25">
      <c r="G1080" s="57"/>
    </row>
    <row r="1081" spans="7:7" x14ac:dyDescent="0.25">
      <c r="G1081" s="57"/>
    </row>
    <row r="1082" spans="7:7" x14ac:dyDescent="0.25">
      <c r="G1082" s="57"/>
    </row>
    <row r="1083" spans="7:7" x14ac:dyDescent="0.25">
      <c r="G1083" s="57"/>
    </row>
    <row r="1084" spans="7:7" x14ac:dyDescent="0.25">
      <c r="G1084" s="57"/>
    </row>
    <row r="1085" spans="7:7" x14ac:dyDescent="0.25">
      <c r="G1085" s="57"/>
    </row>
    <row r="1086" spans="7:7" x14ac:dyDescent="0.25">
      <c r="G1086" s="57"/>
    </row>
    <row r="1087" spans="7:7" x14ac:dyDescent="0.25">
      <c r="G1087" s="57"/>
    </row>
    <row r="1088" spans="7:7" x14ac:dyDescent="0.25">
      <c r="G1088" s="57"/>
    </row>
    <row r="1089" spans="7:7" x14ac:dyDescent="0.25">
      <c r="G1089" s="57"/>
    </row>
    <row r="1090" spans="7:7" x14ac:dyDescent="0.25">
      <c r="G1090" s="57"/>
    </row>
    <row r="1091" spans="7:7" x14ac:dyDescent="0.25">
      <c r="G1091" s="57"/>
    </row>
    <row r="1092" spans="7:7" x14ac:dyDescent="0.25">
      <c r="G1092" s="57"/>
    </row>
    <row r="1093" spans="7:7" x14ac:dyDescent="0.25">
      <c r="G1093" s="57"/>
    </row>
    <row r="1094" spans="7:7" x14ac:dyDescent="0.25">
      <c r="G1094" s="57"/>
    </row>
    <row r="1095" spans="7:7" x14ac:dyDescent="0.25">
      <c r="G1095" s="57"/>
    </row>
    <row r="1096" spans="7:7" x14ac:dyDescent="0.25">
      <c r="G1096" s="57"/>
    </row>
    <row r="1097" spans="7:7" x14ac:dyDescent="0.25">
      <c r="G1097" s="57"/>
    </row>
    <row r="1098" spans="7:7" x14ac:dyDescent="0.25">
      <c r="G1098" s="57"/>
    </row>
    <row r="1099" spans="7:7" x14ac:dyDescent="0.25">
      <c r="G1099" s="57"/>
    </row>
    <row r="1100" spans="7:7" x14ac:dyDescent="0.25">
      <c r="G1100" s="57"/>
    </row>
    <row r="1101" spans="7:7" x14ac:dyDescent="0.25">
      <c r="G1101" s="57"/>
    </row>
    <row r="1102" spans="7:7" x14ac:dyDescent="0.25">
      <c r="G1102" s="57"/>
    </row>
    <row r="1103" spans="7:7" x14ac:dyDescent="0.25">
      <c r="G1103" s="57"/>
    </row>
    <row r="1104" spans="7:7" x14ac:dyDescent="0.25">
      <c r="G1104" s="57"/>
    </row>
    <row r="1105" spans="7:7" x14ac:dyDescent="0.25">
      <c r="G1105" s="57"/>
    </row>
    <row r="1106" spans="7:7" x14ac:dyDescent="0.25">
      <c r="G1106" s="57"/>
    </row>
    <row r="1107" spans="7:7" x14ac:dyDescent="0.25">
      <c r="G1107" s="57"/>
    </row>
    <row r="1108" spans="7:7" x14ac:dyDescent="0.25">
      <c r="G1108" s="57"/>
    </row>
    <row r="1109" spans="7:7" x14ac:dyDescent="0.25">
      <c r="G1109" s="57"/>
    </row>
    <row r="1110" spans="7:7" x14ac:dyDescent="0.25">
      <c r="G1110" s="57"/>
    </row>
    <row r="1111" spans="7:7" x14ac:dyDescent="0.25">
      <c r="G1111" s="57"/>
    </row>
    <row r="1112" spans="7:7" x14ac:dyDescent="0.25">
      <c r="G1112" s="57"/>
    </row>
    <row r="1113" spans="7:7" x14ac:dyDescent="0.25">
      <c r="G1113" s="57"/>
    </row>
    <row r="1114" spans="7:7" x14ac:dyDescent="0.25">
      <c r="G1114" s="57"/>
    </row>
    <row r="1115" spans="7:7" x14ac:dyDescent="0.25">
      <c r="G1115" s="57"/>
    </row>
    <row r="1116" spans="7:7" x14ac:dyDescent="0.25">
      <c r="G1116" s="57"/>
    </row>
    <row r="1117" spans="7:7" x14ac:dyDescent="0.25">
      <c r="G1117" s="57"/>
    </row>
    <row r="1118" spans="7:7" x14ac:dyDescent="0.25">
      <c r="G1118" s="57"/>
    </row>
    <row r="1119" spans="7:7" x14ac:dyDescent="0.25">
      <c r="G1119" s="57"/>
    </row>
    <row r="1120" spans="7:7" x14ac:dyDescent="0.25">
      <c r="G1120" s="57"/>
    </row>
    <row r="1121" spans="7:7" x14ac:dyDescent="0.25">
      <c r="G1121" s="57"/>
    </row>
    <row r="1122" spans="7:7" x14ac:dyDescent="0.25">
      <c r="G1122" s="57"/>
    </row>
    <row r="1123" spans="7:7" x14ac:dyDescent="0.25">
      <c r="G1123" s="57"/>
    </row>
    <row r="1124" spans="7:7" x14ac:dyDescent="0.25">
      <c r="G1124" s="57"/>
    </row>
    <row r="1125" spans="7:7" x14ac:dyDescent="0.25">
      <c r="G1125" s="57"/>
    </row>
    <row r="1126" spans="7:7" x14ac:dyDescent="0.25">
      <c r="G1126" s="57"/>
    </row>
    <row r="1127" spans="7:7" x14ac:dyDescent="0.25">
      <c r="G1127" s="57"/>
    </row>
    <row r="1128" spans="7:7" x14ac:dyDescent="0.25">
      <c r="G1128" s="57"/>
    </row>
    <row r="1129" spans="7:7" x14ac:dyDescent="0.25">
      <c r="G1129" s="57"/>
    </row>
    <row r="1130" spans="7:7" x14ac:dyDescent="0.25">
      <c r="G1130" s="57"/>
    </row>
    <row r="1131" spans="7:7" x14ac:dyDescent="0.25">
      <c r="G1131" s="57"/>
    </row>
    <row r="1132" spans="7:7" x14ac:dyDescent="0.25">
      <c r="G1132" s="57"/>
    </row>
    <row r="1133" spans="7:7" x14ac:dyDescent="0.25">
      <c r="G1133" s="57"/>
    </row>
    <row r="1134" spans="7:7" x14ac:dyDescent="0.25">
      <c r="G1134" s="57"/>
    </row>
    <row r="1135" spans="7:7" x14ac:dyDescent="0.25">
      <c r="G1135" s="57"/>
    </row>
    <row r="1136" spans="7:7" x14ac:dyDescent="0.25">
      <c r="G1136" s="57"/>
    </row>
    <row r="1137" spans="7:7" x14ac:dyDescent="0.25">
      <c r="G1137" s="57"/>
    </row>
    <row r="1138" spans="7:7" x14ac:dyDescent="0.25">
      <c r="G1138" s="57"/>
    </row>
    <row r="1139" spans="7:7" x14ac:dyDescent="0.25">
      <c r="G1139" s="57"/>
    </row>
    <row r="1140" spans="7:7" x14ac:dyDescent="0.25">
      <c r="G1140" s="57"/>
    </row>
    <row r="1141" spans="7:7" x14ac:dyDescent="0.25">
      <c r="G1141" s="57"/>
    </row>
    <row r="1142" spans="7:7" x14ac:dyDescent="0.25">
      <c r="G1142" s="57"/>
    </row>
    <row r="1143" spans="7:7" x14ac:dyDescent="0.25">
      <c r="G1143" s="57"/>
    </row>
    <row r="1144" spans="7:7" x14ac:dyDescent="0.25">
      <c r="G1144" s="57"/>
    </row>
    <row r="1145" spans="7:7" x14ac:dyDescent="0.25">
      <c r="G1145" s="57"/>
    </row>
    <row r="1146" spans="7:7" x14ac:dyDescent="0.25">
      <c r="G1146" s="57"/>
    </row>
    <row r="1147" spans="7:7" x14ac:dyDescent="0.25">
      <c r="G1147" s="57"/>
    </row>
    <row r="1148" spans="7:7" x14ac:dyDescent="0.25">
      <c r="G1148" s="57"/>
    </row>
    <row r="1149" spans="7:7" x14ac:dyDescent="0.25">
      <c r="G1149" s="57"/>
    </row>
    <row r="1150" spans="7:7" x14ac:dyDescent="0.25">
      <c r="G1150" s="57"/>
    </row>
    <row r="1151" spans="7:7" x14ac:dyDescent="0.25">
      <c r="G1151" s="57"/>
    </row>
    <row r="1152" spans="7:7" x14ac:dyDescent="0.25">
      <c r="G1152" s="57"/>
    </row>
    <row r="1153" spans="7:7" x14ac:dyDescent="0.25">
      <c r="G1153" s="57"/>
    </row>
    <row r="1154" spans="7:7" x14ac:dyDescent="0.25">
      <c r="G1154" s="57"/>
    </row>
    <row r="1155" spans="7:7" x14ac:dyDescent="0.25">
      <c r="G1155" s="57"/>
    </row>
  </sheetData>
  <mergeCells count="12">
    <mergeCell ref="J49:K49"/>
    <mergeCell ref="J50:K50"/>
    <mergeCell ref="J58:L58"/>
    <mergeCell ref="J55:L55"/>
    <mergeCell ref="J57:L57"/>
    <mergeCell ref="J56:L56"/>
    <mergeCell ref="A3:B3"/>
    <mergeCell ref="B7:D7"/>
    <mergeCell ref="K7:M7"/>
    <mergeCell ref="J48:K48"/>
    <mergeCell ref="E7:G7"/>
    <mergeCell ref="H7:J7"/>
  </mergeCells>
  <phoneticPr fontId="0" type="noConversion"/>
  <pageMargins left="0.75" right="0.75" top="1" bottom="1" header="0" footer="0"/>
  <pageSetup orientation="portrait" horizontalDpi="300" verticalDpi="300" r:id="rId2"/>
  <headerFooter alignWithMargins="0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9">
    <tabColor rgb="FF00B0F0"/>
  </sheetPr>
  <dimension ref="A1:AL1155"/>
  <sheetViews>
    <sheetView topLeftCell="A4" zoomScale="75" workbookViewId="0">
      <selection activeCell="L29" sqref="L29:Q30"/>
    </sheetView>
  </sheetViews>
  <sheetFormatPr baseColWidth="10" defaultColWidth="12.54296875" defaultRowHeight="12.5" x14ac:dyDescent="0.25"/>
  <cols>
    <col min="1" max="1" width="7.7265625" style="11" customWidth="1"/>
    <col min="2" max="2" width="6.54296875" style="11" customWidth="1"/>
    <col min="3" max="6" width="8.7265625" style="11" customWidth="1"/>
    <col min="7" max="7" width="12" style="11" customWidth="1"/>
    <col min="8" max="8" width="9.26953125" style="11" customWidth="1"/>
    <col min="9" max="9" width="8.7265625" style="11" customWidth="1"/>
    <col min="10" max="11" width="13.26953125" style="11" customWidth="1"/>
    <col min="12" max="13" width="8.26953125" style="11" customWidth="1"/>
    <col min="14" max="14" width="11.54296875" style="11" bestFit="1" customWidth="1"/>
    <col min="15" max="15" width="11.54296875" style="11" customWidth="1"/>
    <col min="16" max="18" width="8.7265625" style="11" customWidth="1"/>
    <col min="19" max="19" width="12.7265625" style="11" bestFit="1" customWidth="1"/>
    <col min="20" max="21" width="8.54296875" style="11" bestFit="1" customWidth="1"/>
    <col min="22" max="22" width="12.7265625" style="11" bestFit="1" customWidth="1"/>
    <col min="23" max="25" width="9.1796875" style="11" bestFit="1" customWidth="1"/>
    <col min="26" max="26" width="12.7265625" style="11" bestFit="1" customWidth="1"/>
    <col min="27" max="27" width="5.26953125" style="11" bestFit="1" customWidth="1"/>
    <col min="28" max="28" width="8" style="11" bestFit="1" customWidth="1"/>
    <col min="29" max="30" width="7.54296875" style="11" bestFit="1" customWidth="1"/>
    <col min="31" max="31" width="9.7265625" style="11" bestFit="1" customWidth="1"/>
    <col min="32" max="33" width="5.26953125" style="11" bestFit="1" customWidth="1"/>
    <col min="34" max="34" width="8" style="11" bestFit="1" customWidth="1"/>
    <col min="35" max="36" width="7.54296875" style="11" bestFit="1" customWidth="1"/>
    <col min="37" max="37" width="9.7265625" style="11" bestFit="1" customWidth="1"/>
    <col min="38" max="38" width="12.7265625" style="11" bestFit="1" customWidth="1"/>
    <col min="39" max="16384" width="12.54296875" style="11"/>
  </cols>
  <sheetData>
    <row r="1" spans="1:31" ht="13" x14ac:dyDescent="0.3">
      <c r="A1" s="76" t="s">
        <v>89</v>
      </c>
      <c r="G1" s="12"/>
    </row>
    <row r="2" spans="1:31" ht="13" x14ac:dyDescent="0.3">
      <c r="A2" s="10"/>
      <c r="G2" s="12"/>
    </row>
    <row r="3" spans="1:31" ht="13" x14ac:dyDescent="0.3">
      <c r="A3" s="250" t="s">
        <v>43</v>
      </c>
      <c r="B3" s="250"/>
      <c r="C3" s="13" t="s">
        <v>83</v>
      </c>
      <c r="G3" s="82"/>
      <c r="H3" s="77"/>
      <c r="I3" s="77"/>
    </row>
    <row r="4" spans="1:31" x14ac:dyDescent="0.25">
      <c r="I4" s="14"/>
      <c r="J4" s="14"/>
      <c r="K4" s="15"/>
      <c r="L4" s="15"/>
    </row>
    <row r="5" spans="1:31" ht="13" x14ac:dyDescent="0.3">
      <c r="A5" s="10" t="s">
        <v>44</v>
      </c>
    </row>
    <row r="7" spans="1:31" ht="13" x14ac:dyDescent="0.3">
      <c r="A7" s="16" t="s">
        <v>45</v>
      </c>
      <c r="B7" s="248" t="s">
        <v>46</v>
      </c>
      <c r="C7" s="248"/>
      <c r="D7" s="249"/>
      <c r="E7" s="247" t="s">
        <v>47</v>
      </c>
      <c r="F7" s="248"/>
      <c r="G7" s="249"/>
      <c r="H7" s="247" t="s">
        <v>48</v>
      </c>
      <c r="I7" s="248"/>
      <c r="J7" s="249"/>
      <c r="K7" s="247" t="s">
        <v>49</v>
      </c>
      <c r="L7" s="248"/>
      <c r="M7" s="249"/>
      <c r="N7" s="16" t="s">
        <v>50</v>
      </c>
      <c r="O7" s="16" t="s">
        <v>50</v>
      </c>
      <c r="P7" s="16"/>
      <c r="Q7" s="16" t="s">
        <v>51</v>
      </c>
    </row>
    <row r="8" spans="1:31" x14ac:dyDescent="0.25">
      <c r="A8" s="17" t="s">
        <v>52</v>
      </c>
      <c r="B8" s="3" t="s">
        <v>53</v>
      </c>
      <c r="C8" s="4" t="s">
        <v>54</v>
      </c>
      <c r="D8" s="4" t="s">
        <v>55</v>
      </c>
      <c r="E8" s="4" t="s">
        <v>53</v>
      </c>
      <c r="F8" s="4" t="s">
        <v>54</v>
      </c>
      <c r="G8" s="4" t="s">
        <v>55</v>
      </c>
      <c r="H8" s="4" t="s">
        <v>53</v>
      </c>
      <c r="I8" s="4" t="s">
        <v>54</v>
      </c>
      <c r="J8" s="4" t="s">
        <v>55</v>
      </c>
      <c r="K8" s="4" t="s">
        <v>53</v>
      </c>
      <c r="L8" s="4" t="s">
        <v>54</v>
      </c>
      <c r="M8" s="4" t="s">
        <v>55</v>
      </c>
      <c r="N8" s="17" t="s">
        <v>56</v>
      </c>
      <c r="O8" s="17" t="s">
        <v>57</v>
      </c>
      <c r="P8" s="17" t="s">
        <v>58</v>
      </c>
      <c r="Q8" s="17" t="s">
        <v>59</v>
      </c>
    </row>
    <row r="9" spans="1:31" x14ac:dyDescent="0.25">
      <c r="A9" s="18">
        <v>2</v>
      </c>
      <c r="B9" s="19"/>
      <c r="C9" s="19"/>
      <c r="D9" s="20" t="str">
        <f>IF(C9&gt;0,C9/B9,"")</f>
        <v/>
      </c>
      <c r="E9" s="19"/>
      <c r="F9" s="19"/>
      <c r="G9" s="20" t="str">
        <f>IF(F9&gt;0,F9/E9,"")</f>
        <v/>
      </c>
      <c r="H9" s="19"/>
      <c r="I9" s="19"/>
      <c r="J9" s="21" t="str">
        <f t="shared" ref="J9:J45" si="0">IF(I9&gt;0,I9/H9,"")</f>
        <v/>
      </c>
      <c r="K9" s="22">
        <f t="shared" ref="K9:L45" si="1">B9+E9+H9</f>
        <v>0</v>
      </c>
      <c r="L9" s="23">
        <f t="shared" si="1"/>
        <v>0</v>
      </c>
      <c r="M9" s="21" t="str">
        <f t="shared" ref="M9:M45" si="2">IF(L9&gt;0,L9/K9,"")</f>
        <v/>
      </c>
      <c r="N9" s="24">
        <f t="shared" ref="N9:N45" si="3">IF(K$46&gt;0,K9*100/$K$46,0)</f>
        <v>0</v>
      </c>
      <c r="O9" s="25">
        <f>N9</f>
        <v>0</v>
      </c>
      <c r="P9" s="26">
        <f t="shared" ref="P9:P45" si="4">A9*K9</f>
        <v>0</v>
      </c>
      <c r="Q9" s="27">
        <f t="shared" ref="Q9:Q45" si="5">IF((INT(A9)-A9)=0,A9,"")</f>
        <v>2</v>
      </c>
      <c r="X9" s="28"/>
      <c r="Y9" s="28"/>
      <c r="Z9" s="28"/>
      <c r="AA9" s="28"/>
      <c r="AB9" s="28"/>
      <c r="AC9" s="28"/>
      <c r="AD9" s="28"/>
      <c r="AE9" s="28"/>
    </row>
    <row r="10" spans="1:31" x14ac:dyDescent="0.25">
      <c r="A10" s="18">
        <v>2.5</v>
      </c>
      <c r="B10" s="19"/>
      <c r="C10" s="19"/>
      <c r="D10" s="20" t="str">
        <f>IF(C10&gt;0,C10/B10,"")</f>
        <v/>
      </c>
      <c r="E10" s="19"/>
      <c r="F10" s="19"/>
      <c r="G10" s="20" t="str">
        <f>IF(F10&gt;0,F10/E10,"")</f>
        <v/>
      </c>
      <c r="H10" s="19"/>
      <c r="I10" s="19"/>
      <c r="J10" s="21" t="str">
        <f t="shared" si="0"/>
        <v/>
      </c>
      <c r="K10" s="29">
        <f t="shared" si="1"/>
        <v>0</v>
      </c>
      <c r="L10" s="11">
        <f t="shared" si="1"/>
        <v>0</v>
      </c>
      <c r="M10" s="30" t="str">
        <f t="shared" si="2"/>
        <v/>
      </c>
      <c r="N10" s="24">
        <f t="shared" si="3"/>
        <v>0</v>
      </c>
      <c r="O10" s="31">
        <f t="shared" ref="O10:O45" si="6">O9+N10</f>
        <v>0</v>
      </c>
      <c r="P10" s="32">
        <f t="shared" si="4"/>
        <v>0</v>
      </c>
      <c r="Q10" s="33" t="str">
        <f t="shared" si="5"/>
        <v/>
      </c>
    </row>
    <row r="11" spans="1:31" x14ac:dyDescent="0.25">
      <c r="A11" s="18">
        <v>3</v>
      </c>
      <c r="B11" s="19"/>
      <c r="C11" s="19"/>
      <c r="D11" s="20"/>
      <c r="E11" s="19"/>
      <c r="F11" s="19"/>
      <c r="G11" s="20"/>
      <c r="H11" s="19"/>
      <c r="I11" s="19"/>
      <c r="J11" s="21" t="str">
        <f t="shared" si="0"/>
        <v/>
      </c>
      <c r="K11" s="29">
        <f t="shared" si="1"/>
        <v>0</v>
      </c>
      <c r="L11" s="11">
        <f t="shared" si="1"/>
        <v>0</v>
      </c>
      <c r="M11" s="30" t="str">
        <f t="shared" si="2"/>
        <v/>
      </c>
      <c r="N11" s="24">
        <f t="shared" si="3"/>
        <v>0</v>
      </c>
      <c r="O11" s="31">
        <f t="shared" si="6"/>
        <v>0</v>
      </c>
      <c r="P11" s="32">
        <f t="shared" si="4"/>
        <v>0</v>
      </c>
      <c r="Q11" s="33">
        <f t="shared" si="5"/>
        <v>3</v>
      </c>
    </row>
    <row r="12" spans="1:31" x14ac:dyDescent="0.25">
      <c r="A12" s="18">
        <v>3.5</v>
      </c>
      <c r="B12" s="19"/>
      <c r="C12" s="19"/>
      <c r="D12" s="20"/>
      <c r="E12" s="19"/>
      <c r="F12" s="19"/>
      <c r="G12" s="20"/>
      <c r="H12" s="19"/>
      <c r="I12" s="19"/>
      <c r="J12" s="21" t="str">
        <f t="shared" si="0"/>
        <v/>
      </c>
      <c r="K12" s="29">
        <f t="shared" si="1"/>
        <v>0</v>
      </c>
      <c r="L12" s="11">
        <f t="shared" si="1"/>
        <v>0</v>
      </c>
      <c r="M12" s="30" t="str">
        <f t="shared" si="2"/>
        <v/>
      </c>
      <c r="N12" s="24">
        <f t="shared" si="3"/>
        <v>0</v>
      </c>
      <c r="O12" s="31">
        <f t="shared" si="6"/>
        <v>0</v>
      </c>
      <c r="P12" s="32">
        <f t="shared" si="4"/>
        <v>0</v>
      </c>
      <c r="Q12" s="33" t="str">
        <f t="shared" si="5"/>
        <v/>
      </c>
    </row>
    <row r="13" spans="1:31" x14ac:dyDescent="0.25">
      <c r="A13" s="18">
        <v>4</v>
      </c>
      <c r="B13" s="19"/>
      <c r="C13" s="19"/>
      <c r="D13" s="20"/>
      <c r="E13" s="19"/>
      <c r="F13" s="19"/>
      <c r="G13" s="20"/>
      <c r="H13" s="19"/>
      <c r="I13" s="19"/>
      <c r="J13" s="21" t="str">
        <f t="shared" si="0"/>
        <v/>
      </c>
      <c r="K13" s="29">
        <f t="shared" si="1"/>
        <v>0</v>
      </c>
      <c r="L13" s="11">
        <f t="shared" si="1"/>
        <v>0</v>
      </c>
      <c r="M13" s="30" t="str">
        <f t="shared" si="2"/>
        <v/>
      </c>
      <c r="N13" s="24">
        <f t="shared" si="3"/>
        <v>0</v>
      </c>
      <c r="O13" s="31">
        <f t="shared" si="6"/>
        <v>0</v>
      </c>
      <c r="P13" s="32">
        <f t="shared" si="4"/>
        <v>0</v>
      </c>
      <c r="Q13" s="33">
        <f t="shared" si="5"/>
        <v>4</v>
      </c>
    </row>
    <row r="14" spans="1:31" x14ac:dyDescent="0.25">
      <c r="A14" s="18">
        <v>4.5</v>
      </c>
      <c r="B14" s="19"/>
      <c r="C14" s="19"/>
      <c r="D14" s="20"/>
      <c r="E14" s="19"/>
      <c r="F14" s="19"/>
      <c r="G14" s="20"/>
      <c r="H14" s="19"/>
      <c r="I14" s="19"/>
      <c r="J14" s="21" t="str">
        <f t="shared" si="0"/>
        <v/>
      </c>
      <c r="K14" s="29">
        <f t="shared" si="1"/>
        <v>0</v>
      </c>
      <c r="L14" s="11">
        <f t="shared" si="1"/>
        <v>0</v>
      </c>
      <c r="M14" s="30" t="str">
        <f t="shared" si="2"/>
        <v/>
      </c>
      <c r="N14" s="24">
        <f t="shared" si="3"/>
        <v>0</v>
      </c>
      <c r="O14" s="31">
        <f t="shared" si="6"/>
        <v>0</v>
      </c>
      <c r="P14" s="32">
        <f t="shared" si="4"/>
        <v>0</v>
      </c>
      <c r="Q14" s="33" t="str">
        <f t="shared" si="5"/>
        <v/>
      </c>
    </row>
    <row r="15" spans="1:31" x14ac:dyDescent="0.25">
      <c r="A15" s="18">
        <v>5</v>
      </c>
      <c r="B15" s="19"/>
      <c r="C15" s="19"/>
      <c r="D15" s="20"/>
      <c r="E15" s="19"/>
      <c r="F15" s="19"/>
      <c r="G15" s="20"/>
      <c r="H15" s="19"/>
      <c r="I15" s="19"/>
      <c r="J15" s="21" t="str">
        <f t="shared" si="0"/>
        <v/>
      </c>
      <c r="K15" s="29">
        <f t="shared" si="1"/>
        <v>0</v>
      </c>
      <c r="L15" s="11">
        <f t="shared" si="1"/>
        <v>0</v>
      </c>
      <c r="M15" s="30" t="str">
        <f t="shared" si="2"/>
        <v/>
      </c>
      <c r="N15" s="24">
        <f t="shared" si="3"/>
        <v>0</v>
      </c>
      <c r="O15" s="31">
        <f t="shared" si="6"/>
        <v>0</v>
      </c>
      <c r="P15" s="32">
        <f t="shared" si="4"/>
        <v>0</v>
      </c>
      <c r="Q15" s="33">
        <f t="shared" si="5"/>
        <v>5</v>
      </c>
    </row>
    <row r="16" spans="1:31" x14ac:dyDescent="0.25">
      <c r="A16" s="18">
        <v>5.5</v>
      </c>
      <c r="B16" s="19"/>
      <c r="C16" s="19"/>
      <c r="D16" s="20"/>
      <c r="E16" s="19"/>
      <c r="F16" s="19"/>
      <c r="G16" s="20"/>
      <c r="H16" s="19"/>
      <c r="I16" s="19"/>
      <c r="J16" s="21" t="str">
        <f t="shared" si="0"/>
        <v/>
      </c>
      <c r="K16" s="29">
        <f t="shared" si="1"/>
        <v>0</v>
      </c>
      <c r="L16" s="11">
        <f t="shared" si="1"/>
        <v>0</v>
      </c>
      <c r="M16" s="30" t="str">
        <f t="shared" si="2"/>
        <v/>
      </c>
      <c r="N16" s="24">
        <f t="shared" si="3"/>
        <v>0</v>
      </c>
      <c r="O16" s="31">
        <f t="shared" si="6"/>
        <v>0</v>
      </c>
      <c r="P16" s="32">
        <f t="shared" si="4"/>
        <v>0</v>
      </c>
      <c r="Q16" s="33" t="str">
        <f t="shared" si="5"/>
        <v/>
      </c>
    </row>
    <row r="17" spans="1:31" x14ac:dyDescent="0.25">
      <c r="A17" s="18">
        <v>6</v>
      </c>
      <c r="B17" s="19"/>
      <c r="C17" s="19"/>
      <c r="D17" s="20" t="str">
        <f t="shared" ref="D17:D45" si="7">IF(C17&gt;0,C17/B17,"")</f>
        <v/>
      </c>
      <c r="E17" s="19"/>
      <c r="F17" s="19"/>
      <c r="G17" s="20" t="str">
        <f t="shared" ref="G17:G45" si="8">IF(F17&gt;0,F17/E17,"")</f>
        <v/>
      </c>
      <c r="H17" s="19"/>
      <c r="I17" s="19"/>
      <c r="J17" s="21" t="str">
        <f t="shared" si="0"/>
        <v/>
      </c>
      <c r="K17" s="29">
        <f t="shared" si="1"/>
        <v>0</v>
      </c>
      <c r="L17" s="11">
        <f t="shared" si="1"/>
        <v>0</v>
      </c>
      <c r="M17" s="30" t="str">
        <f t="shared" si="2"/>
        <v/>
      </c>
      <c r="N17" s="24">
        <f t="shared" si="3"/>
        <v>0</v>
      </c>
      <c r="O17" s="31">
        <f t="shared" si="6"/>
        <v>0</v>
      </c>
      <c r="P17" s="32">
        <f t="shared" si="4"/>
        <v>0</v>
      </c>
      <c r="Q17" s="33">
        <f t="shared" si="5"/>
        <v>6</v>
      </c>
    </row>
    <row r="18" spans="1:31" x14ac:dyDescent="0.25">
      <c r="A18" s="18">
        <v>6.5</v>
      </c>
      <c r="B18" s="19"/>
      <c r="C18" s="19"/>
      <c r="D18" s="20" t="str">
        <f t="shared" si="7"/>
        <v/>
      </c>
      <c r="E18" s="19"/>
      <c r="F18" s="19"/>
      <c r="G18" s="20" t="str">
        <f t="shared" si="8"/>
        <v/>
      </c>
      <c r="H18" s="19"/>
      <c r="I18" s="19"/>
      <c r="J18" s="21" t="str">
        <f t="shared" si="0"/>
        <v/>
      </c>
      <c r="K18" s="29">
        <f t="shared" si="1"/>
        <v>0</v>
      </c>
      <c r="L18" s="11">
        <f t="shared" si="1"/>
        <v>0</v>
      </c>
      <c r="M18" s="30" t="str">
        <f t="shared" si="2"/>
        <v/>
      </c>
      <c r="N18" s="24">
        <f t="shared" si="3"/>
        <v>0</v>
      </c>
      <c r="O18" s="31">
        <f t="shared" si="6"/>
        <v>0</v>
      </c>
      <c r="P18" s="32">
        <f t="shared" si="4"/>
        <v>0</v>
      </c>
      <c r="Q18" s="33" t="str">
        <f t="shared" si="5"/>
        <v/>
      </c>
      <c r="X18" s="28"/>
      <c r="Y18" s="28"/>
      <c r="Z18" s="28"/>
      <c r="AA18" s="28"/>
      <c r="AB18" s="28"/>
      <c r="AC18" s="28"/>
      <c r="AD18" s="28"/>
      <c r="AE18" s="28"/>
    </row>
    <row r="19" spans="1:31" x14ac:dyDescent="0.25">
      <c r="A19" s="18">
        <v>7</v>
      </c>
      <c r="B19" s="19"/>
      <c r="C19" s="19"/>
      <c r="D19" s="20" t="str">
        <f t="shared" si="7"/>
        <v/>
      </c>
      <c r="E19" s="19"/>
      <c r="F19" s="19"/>
      <c r="G19" s="20" t="str">
        <f t="shared" si="8"/>
        <v/>
      </c>
      <c r="H19" s="19"/>
      <c r="I19" s="19"/>
      <c r="J19" s="21" t="str">
        <f t="shared" si="0"/>
        <v/>
      </c>
      <c r="K19" s="29">
        <f t="shared" si="1"/>
        <v>0</v>
      </c>
      <c r="L19" s="11">
        <f t="shared" si="1"/>
        <v>0</v>
      </c>
      <c r="M19" s="30" t="str">
        <f t="shared" si="2"/>
        <v/>
      </c>
      <c r="N19" s="24">
        <f t="shared" si="3"/>
        <v>0</v>
      </c>
      <c r="O19" s="31">
        <f t="shared" si="6"/>
        <v>0</v>
      </c>
      <c r="P19" s="32">
        <f t="shared" si="4"/>
        <v>0</v>
      </c>
      <c r="Q19" s="33">
        <f t="shared" si="5"/>
        <v>7</v>
      </c>
      <c r="X19" s="28"/>
      <c r="Y19" s="28"/>
      <c r="Z19" s="28"/>
      <c r="AA19" s="28"/>
      <c r="AB19" s="28"/>
      <c r="AC19" s="28"/>
      <c r="AD19" s="28"/>
      <c r="AE19" s="28"/>
    </row>
    <row r="20" spans="1:31" x14ac:dyDescent="0.25">
      <c r="A20" s="18">
        <v>7.5</v>
      </c>
      <c r="B20" s="19"/>
      <c r="C20" s="19"/>
      <c r="D20" s="20" t="str">
        <f t="shared" si="7"/>
        <v/>
      </c>
      <c r="E20" s="19"/>
      <c r="F20" s="19"/>
      <c r="G20" s="20" t="str">
        <f t="shared" si="8"/>
        <v/>
      </c>
      <c r="H20" s="19"/>
      <c r="I20" s="19"/>
      <c r="J20" s="21" t="str">
        <f t="shared" si="0"/>
        <v/>
      </c>
      <c r="K20" s="29">
        <f t="shared" si="1"/>
        <v>0</v>
      </c>
      <c r="L20" s="11">
        <f t="shared" si="1"/>
        <v>0</v>
      </c>
      <c r="M20" s="30" t="str">
        <f t="shared" si="2"/>
        <v/>
      </c>
      <c r="N20" s="24">
        <f t="shared" si="3"/>
        <v>0</v>
      </c>
      <c r="O20" s="31">
        <f t="shared" si="6"/>
        <v>0</v>
      </c>
      <c r="P20" s="32">
        <f t="shared" si="4"/>
        <v>0</v>
      </c>
      <c r="Q20" s="33" t="str">
        <f t="shared" si="5"/>
        <v/>
      </c>
      <c r="X20" s="28"/>
      <c r="Y20" s="28"/>
      <c r="Z20" s="28"/>
      <c r="AA20" s="28"/>
      <c r="AB20" s="28"/>
      <c r="AC20" s="28"/>
      <c r="AD20" s="28"/>
      <c r="AE20" s="28"/>
    </row>
    <row r="21" spans="1:31" x14ac:dyDescent="0.25">
      <c r="A21" s="18">
        <v>8</v>
      </c>
      <c r="B21" s="19"/>
      <c r="C21" s="19"/>
      <c r="D21" s="20" t="str">
        <f t="shared" si="7"/>
        <v/>
      </c>
      <c r="E21" s="19"/>
      <c r="F21" s="19"/>
      <c r="G21" s="20" t="str">
        <f t="shared" si="8"/>
        <v/>
      </c>
      <c r="H21" s="19"/>
      <c r="I21" s="19"/>
      <c r="J21" s="21" t="str">
        <f t="shared" si="0"/>
        <v/>
      </c>
      <c r="K21" s="29">
        <f t="shared" si="1"/>
        <v>0</v>
      </c>
      <c r="L21" s="11">
        <f t="shared" si="1"/>
        <v>0</v>
      </c>
      <c r="M21" s="30" t="str">
        <f t="shared" si="2"/>
        <v/>
      </c>
      <c r="N21" s="24">
        <f t="shared" si="3"/>
        <v>0</v>
      </c>
      <c r="O21" s="31">
        <f t="shared" si="6"/>
        <v>0</v>
      </c>
      <c r="P21" s="32">
        <f t="shared" si="4"/>
        <v>0</v>
      </c>
      <c r="Q21" s="33">
        <f t="shared" si="5"/>
        <v>8</v>
      </c>
      <c r="X21" s="28"/>
      <c r="Y21" s="28"/>
      <c r="Z21" s="28"/>
      <c r="AA21" s="28"/>
      <c r="AB21" s="28"/>
      <c r="AC21" s="28"/>
      <c r="AD21" s="28"/>
      <c r="AE21" s="28"/>
    </row>
    <row r="22" spans="1:31" x14ac:dyDescent="0.25">
      <c r="A22" s="18">
        <v>8.5</v>
      </c>
      <c r="B22" s="19"/>
      <c r="C22" s="19"/>
      <c r="D22" s="20" t="str">
        <f t="shared" si="7"/>
        <v/>
      </c>
      <c r="E22" s="19"/>
      <c r="F22" s="19"/>
      <c r="G22" s="20" t="str">
        <f t="shared" si="8"/>
        <v/>
      </c>
      <c r="H22" s="19"/>
      <c r="I22" s="19"/>
      <c r="J22" s="21" t="str">
        <f t="shared" si="0"/>
        <v/>
      </c>
      <c r="K22" s="29">
        <f t="shared" si="1"/>
        <v>0</v>
      </c>
      <c r="L22" s="11">
        <f t="shared" si="1"/>
        <v>0</v>
      </c>
      <c r="M22" s="30" t="str">
        <f t="shared" si="2"/>
        <v/>
      </c>
      <c r="N22" s="24">
        <f t="shared" si="3"/>
        <v>0</v>
      </c>
      <c r="O22" s="31">
        <f t="shared" si="6"/>
        <v>0</v>
      </c>
      <c r="P22" s="32">
        <f t="shared" si="4"/>
        <v>0</v>
      </c>
      <c r="Q22" s="33" t="str">
        <f t="shared" si="5"/>
        <v/>
      </c>
      <c r="X22" s="28"/>
      <c r="Y22" s="28"/>
      <c r="Z22" s="28"/>
      <c r="AA22" s="28"/>
      <c r="AB22" s="28"/>
      <c r="AC22" s="28"/>
      <c r="AD22" s="28"/>
      <c r="AE22" s="28"/>
    </row>
    <row r="23" spans="1:31" x14ac:dyDescent="0.25">
      <c r="A23" s="18">
        <v>9</v>
      </c>
      <c r="B23" s="19"/>
      <c r="C23" s="19"/>
      <c r="D23" s="20" t="str">
        <f t="shared" si="7"/>
        <v/>
      </c>
      <c r="E23" s="19"/>
      <c r="F23" s="19"/>
      <c r="G23" s="20" t="str">
        <f t="shared" si="8"/>
        <v/>
      </c>
      <c r="H23" s="19"/>
      <c r="I23" s="19"/>
      <c r="J23" s="21" t="str">
        <f t="shared" si="0"/>
        <v/>
      </c>
      <c r="K23" s="29">
        <f t="shared" si="1"/>
        <v>0</v>
      </c>
      <c r="L23" s="11">
        <f t="shared" si="1"/>
        <v>0</v>
      </c>
      <c r="M23" s="30" t="str">
        <f t="shared" si="2"/>
        <v/>
      </c>
      <c r="N23" s="24">
        <f t="shared" si="3"/>
        <v>0</v>
      </c>
      <c r="O23" s="31">
        <f t="shared" si="6"/>
        <v>0</v>
      </c>
      <c r="P23" s="32">
        <f t="shared" si="4"/>
        <v>0</v>
      </c>
      <c r="Q23" s="33">
        <f t="shared" si="5"/>
        <v>9</v>
      </c>
      <c r="X23" s="28"/>
      <c r="Y23" s="28"/>
      <c r="Z23" s="28"/>
      <c r="AA23" s="28"/>
      <c r="AB23" s="28"/>
      <c r="AC23" s="28"/>
      <c r="AD23" s="28"/>
      <c r="AE23" s="28"/>
    </row>
    <row r="24" spans="1:31" x14ac:dyDescent="0.25">
      <c r="A24" s="18">
        <v>9.5</v>
      </c>
      <c r="B24" s="19"/>
      <c r="C24" s="19"/>
      <c r="D24" s="20" t="str">
        <f t="shared" si="7"/>
        <v/>
      </c>
      <c r="E24" s="19"/>
      <c r="F24" s="19"/>
      <c r="G24" s="20" t="str">
        <f t="shared" si="8"/>
        <v/>
      </c>
      <c r="H24" s="19"/>
      <c r="I24" s="19"/>
      <c r="J24" s="21" t="str">
        <f t="shared" si="0"/>
        <v/>
      </c>
      <c r="K24" s="29">
        <f t="shared" si="1"/>
        <v>0</v>
      </c>
      <c r="L24" s="11">
        <f t="shared" si="1"/>
        <v>0</v>
      </c>
      <c r="M24" s="30" t="str">
        <f t="shared" si="2"/>
        <v/>
      </c>
      <c r="N24" s="24">
        <f t="shared" si="3"/>
        <v>0</v>
      </c>
      <c r="O24" s="31">
        <f t="shared" si="6"/>
        <v>0</v>
      </c>
      <c r="P24" s="32">
        <f t="shared" si="4"/>
        <v>0</v>
      </c>
      <c r="Q24" s="33" t="str">
        <f t="shared" si="5"/>
        <v/>
      </c>
      <c r="X24" s="28"/>
      <c r="Y24" s="28"/>
      <c r="Z24" s="28"/>
      <c r="AA24" s="28"/>
      <c r="AB24" s="28"/>
      <c r="AC24" s="28"/>
      <c r="AD24" s="28"/>
      <c r="AE24" s="28"/>
    </row>
    <row r="25" spans="1:31" x14ac:dyDescent="0.25">
      <c r="A25" s="18">
        <v>10</v>
      </c>
      <c r="B25" s="19"/>
      <c r="C25" s="19"/>
      <c r="D25" s="20" t="str">
        <f t="shared" si="7"/>
        <v/>
      </c>
      <c r="E25" s="19"/>
      <c r="F25" s="19"/>
      <c r="G25" s="20" t="str">
        <f t="shared" si="8"/>
        <v/>
      </c>
      <c r="H25" s="19"/>
      <c r="I25" s="19"/>
      <c r="J25" s="21" t="str">
        <f t="shared" si="0"/>
        <v/>
      </c>
      <c r="K25" s="29">
        <f t="shared" si="1"/>
        <v>0</v>
      </c>
      <c r="L25" s="11">
        <f t="shared" si="1"/>
        <v>0</v>
      </c>
      <c r="M25" s="30" t="str">
        <f t="shared" si="2"/>
        <v/>
      </c>
      <c r="N25" s="24">
        <f t="shared" si="3"/>
        <v>0</v>
      </c>
      <c r="O25" s="31">
        <f t="shared" si="6"/>
        <v>0</v>
      </c>
      <c r="P25" s="32">
        <f t="shared" si="4"/>
        <v>0</v>
      </c>
      <c r="Q25" s="33">
        <f t="shared" si="5"/>
        <v>10</v>
      </c>
      <c r="X25" s="28"/>
      <c r="Y25" s="28"/>
      <c r="Z25" s="28"/>
      <c r="AA25" s="28"/>
      <c r="AB25" s="28"/>
      <c r="AC25" s="28"/>
      <c r="AD25" s="28"/>
      <c r="AE25" s="28"/>
    </row>
    <row r="26" spans="1:31" x14ac:dyDescent="0.25">
      <c r="A26" s="18">
        <v>10.5</v>
      </c>
      <c r="B26" s="19"/>
      <c r="C26" s="19"/>
      <c r="D26" s="20" t="str">
        <f t="shared" si="7"/>
        <v/>
      </c>
      <c r="E26" s="19"/>
      <c r="F26" s="19"/>
      <c r="G26" s="20" t="str">
        <f t="shared" si="8"/>
        <v/>
      </c>
      <c r="H26" s="19"/>
      <c r="I26" s="19"/>
      <c r="J26" s="21" t="str">
        <f t="shared" si="0"/>
        <v/>
      </c>
      <c r="K26" s="29">
        <f t="shared" si="1"/>
        <v>0</v>
      </c>
      <c r="L26" s="11">
        <f t="shared" si="1"/>
        <v>0</v>
      </c>
      <c r="M26" s="30" t="str">
        <f t="shared" si="2"/>
        <v/>
      </c>
      <c r="N26" s="24">
        <f t="shared" si="3"/>
        <v>0</v>
      </c>
      <c r="O26" s="31">
        <f t="shared" si="6"/>
        <v>0</v>
      </c>
      <c r="P26" s="32">
        <f t="shared" si="4"/>
        <v>0</v>
      </c>
      <c r="Q26" s="33" t="str">
        <f t="shared" si="5"/>
        <v/>
      </c>
      <c r="X26" s="28"/>
      <c r="Y26" s="28"/>
      <c r="Z26" s="28"/>
      <c r="AA26" s="28"/>
      <c r="AB26" s="28"/>
      <c r="AC26" s="28"/>
      <c r="AD26" s="28"/>
      <c r="AE26" s="28"/>
    </row>
    <row r="27" spans="1:31" x14ac:dyDescent="0.25">
      <c r="A27" s="18">
        <v>11</v>
      </c>
      <c r="B27" s="19">
        <v>6</v>
      </c>
      <c r="C27" s="19">
        <v>57.999999999999993</v>
      </c>
      <c r="D27" s="20">
        <f t="shared" si="7"/>
        <v>9.6666666666666661</v>
      </c>
      <c r="E27" s="19">
        <v>3</v>
      </c>
      <c r="F27" s="19">
        <v>26.5</v>
      </c>
      <c r="G27" s="20">
        <f t="shared" si="8"/>
        <v>8.8333333333333339</v>
      </c>
      <c r="H27" s="19"/>
      <c r="I27" s="19"/>
      <c r="J27" s="21" t="str">
        <f t="shared" si="0"/>
        <v/>
      </c>
      <c r="K27" s="29">
        <f t="shared" si="1"/>
        <v>9</v>
      </c>
      <c r="L27" s="11">
        <f t="shared" si="1"/>
        <v>84.5</v>
      </c>
      <c r="M27" s="30">
        <f t="shared" si="2"/>
        <v>9.3888888888888893</v>
      </c>
      <c r="N27" s="24">
        <f t="shared" si="3"/>
        <v>4.5</v>
      </c>
      <c r="O27" s="31">
        <f t="shared" si="6"/>
        <v>4.5</v>
      </c>
      <c r="P27" s="32">
        <f t="shared" si="4"/>
        <v>99</v>
      </c>
      <c r="Q27" s="33">
        <f t="shared" si="5"/>
        <v>11</v>
      </c>
      <c r="X27" s="28"/>
      <c r="Y27" s="28"/>
      <c r="Z27" s="28"/>
      <c r="AA27" s="28"/>
      <c r="AB27" s="28"/>
      <c r="AC27" s="28"/>
      <c r="AD27" s="28"/>
      <c r="AE27" s="28"/>
    </row>
    <row r="28" spans="1:31" x14ac:dyDescent="0.25">
      <c r="A28" s="18">
        <v>11.5</v>
      </c>
      <c r="B28" s="19">
        <v>21</v>
      </c>
      <c r="C28" s="19">
        <v>220.9</v>
      </c>
      <c r="D28" s="20">
        <f t="shared" si="7"/>
        <v>10.519047619047619</v>
      </c>
      <c r="E28" s="19">
        <v>16</v>
      </c>
      <c r="F28" s="19">
        <v>170.89999999999998</v>
      </c>
      <c r="G28" s="20">
        <f t="shared" si="8"/>
        <v>10.681249999999999</v>
      </c>
      <c r="H28" s="19"/>
      <c r="I28" s="19"/>
      <c r="J28" s="21" t="str">
        <f t="shared" si="0"/>
        <v/>
      </c>
      <c r="K28" s="29">
        <f t="shared" si="1"/>
        <v>37</v>
      </c>
      <c r="L28" s="11">
        <f t="shared" si="1"/>
        <v>391.79999999999995</v>
      </c>
      <c r="M28" s="30">
        <f t="shared" si="2"/>
        <v>10.589189189189188</v>
      </c>
      <c r="N28" s="24">
        <f t="shared" si="3"/>
        <v>18.5</v>
      </c>
      <c r="O28" s="31">
        <f t="shared" si="6"/>
        <v>23</v>
      </c>
      <c r="P28" s="32">
        <f t="shared" si="4"/>
        <v>425.5</v>
      </c>
      <c r="Q28" s="33" t="str">
        <f t="shared" si="5"/>
        <v/>
      </c>
      <c r="X28" s="28"/>
      <c r="Y28" s="28"/>
      <c r="Z28" s="28"/>
      <c r="AA28" s="28"/>
      <c r="AB28" s="28"/>
      <c r="AC28" s="28"/>
      <c r="AD28" s="28"/>
      <c r="AE28" s="28"/>
    </row>
    <row r="29" spans="1:31" x14ac:dyDescent="0.25">
      <c r="A29" s="18">
        <v>12</v>
      </c>
      <c r="B29" s="19">
        <v>26</v>
      </c>
      <c r="C29" s="19">
        <v>312.39999999999992</v>
      </c>
      <c r="D29" s="20">
        <f t="shared" si="7"/>
        <v>12.015384615384612</v>
      </c>
      <c r="E29" s="19">
        <v>27</v>
      </c>
      <c r="F29" s="19">
        <v>328.4</v>
      </c>
      <c r="G29" s="20">
        <f t="shared" si="8"/>
        <v>12.162962962962963</v>
      </c>
      <c r="H29" s="19"/>
      <c r="I29" s="19"/>
      <c r="J29" s="21" t="str">
        <f t="shared" si="0"/>
        <v/>
      </c>
      <c r="K29" s="29">
        <f t="shared" si="1"/>
        <v>53</v>
      </c>
      <c r="L29" s="11">
        <f t="shared" si="1"/>
        <v>640.79999999999995</v>
      </c>
      <c r="M29" s="30">
        <f t="shared" si="2"/>
        <v>12.090566037735849</v>
      </c>
      <c r="N29" s="24">
        <f t="shared" si="3"/>
        <v>26.5</v>
      </c>
      <c r="O29" s="31">
        <f t="shared" si="6"/>
        <v>49.5</v>
      </c>
      <c r="P29" s="32">
        <f t="shared" si="4"/>
        <v>636</v>
      </c>
      <c r="Q29" s="33">
        <f t="shared" si="5"/>
        <v>12</v>
      </c>
      <c r="X29" s="28"/>
      <c r="Y29" s="28"/>
      <c r="Z29" s="28"/>
      <c r="AA29" s="28"/>
      <c r="AB29" s="28"/>
      <c r="AC29" s="28"/>
      <c r="AD29" s="28"/>
      <c r="AE29" s="28"/>
    </row>
    <row r="30" spans="1:31" x14ac:dyDescent="0.25">
      <c r="A30" s="18">
        <v>12.5</v>
      </c>
      <c r="B30" s="19">
        <v>26</v>
      </c>
      <c r="C30" s="19">
        <v>338.59999999999997</v>
      </c>
      <c r="D30" s="20">
        <f t="shared" si="7"/>
        <v>13.023076923076921</v>
      </c>
      <c r="E30" s="19">
        <v>28</v>
      </c>
      <c r="F30" s="19">
        <v>374.90000000000003</v>
      </c>
      <c r="G30" s="20">
        <f t="shared" si="8"/>
        <v>13.389285714285716</v>
      </c>
      <c r="H30" s="19"/>
      <c r="I30" s="19"/>
      <c r="J30" s="21" t="str">
        <f t="shared" si="0"/>
        <v/>
      </c>
      <c r="K30" s="29">
        <f t="shared" si="1"/>
        <v>54</v>
      </c>
      <c r="L30" s="11">
        <f t="shared" si="1"/>
        <v>713.5</v>
      </c>
      <c r="M30" s="30">
        <f t="shared" si="2"/>
        <v>13.212962962962964</v>
      </c>
      <c r="N30" s="24">
        <f t="shared" si="3"/>
        <v>27</v>
      </c>
      <c r="O30" s="31">
        <f t="shared" si="6"/>
        <v>76.5</v>
      </c>
      <c r="P30" s="32">
        <f t="shared" si="4"/>
        <v>675</v>
      </c>
      <c r="Q30" s="33" t="str">
        <f t="shared" si="5"/>
        <v/>
      </c>
      <c r="X30" s="28"/>
      <c r="Y30" s="28"/>
      <c r="Z30" s="28"/>
      <c r="AA30" s="28"/>
      <c r="AB30" s="28"/>
      <c r="AC30" s="28"/>
      <c r="AD30" s="28"/>
      <c r="AE30" s="28"/>
    </row>
    <row r="31" spans="1:31" x14ac:dyDescent="0.25">
      <c r="A31" s="18">
        <v>13</v>
      </c>
      <c r="B31" s="19">
        <v>18</v>
      </c>
      <c r="C31" s="19">
        <v>252</v>
      </c>
      <c r="D31" s="20">
        <f t="shared" si="7"/>
        <v>14</v>
      </c>
      <c r="E31" s="19">
        <v>19</v>
      </c>
      <c r="F31" s="19">
        <v>283.3</v>
      </c>
      <c r="G31" s="20">
        <f t="shared" si="8"/>
        <v>14.910526315789474</v>
      </c>
      <c r="H31" s="19"/>
      <c r="I31" s="19"/>
      <c r="J31" s="21" t="str">
        <f t="shared" si="0"/>
        <v/>
      </c>
      <c r="K31" s="29">
        <f t="shared" si="1"/>
        <v>37</v>
      </c>
      <c r="L31" s="11">
        <f t="shared" si="1"/>
        <v>535.29999999999995</v>
      </c>
      <c r="M31" s="30">
        <f t="shared" si="2"/>
        <v>14.467567567567567</v>
      </c>
      <c r="N31" s="24">
        <f t="shared" si="3"/>
        <v>18.5</v>
      </c>
      <c r="O31" s="31">
        <f t="shared" si="6"/>
        <v>95</v>
      </c>
      <c r="P31" s="32">
        <f t="shared" si="4"/>
        <v>481</v>
      </c>
      <c r="Q31" s="33">
        <f t="shared" si="5"/>
        <v>13</v>
      </c>
      <c r="X31" s="28"/>
      <c r="Y31" s="28"/>
      <c r="Z31" s="28"/>
      <c r="AA31" s="28"/>
      <c r="AB31" s="28"/>
      <c r="AC31" s="28"/>
      <c r="AD31" s="28"/>
      <c r="AE31" s="28"/>
    </row>
    <row r="32" spans="1:31" x14ac:dyDescent="0.25">
      <c r="A32" s="18">
        <v>13.5</v>
      </c>
      <c r="B32" s="19">
        <v>2</v>
      </c>
      <c r="C32" s="19">
        <v>32.5</v>
      </c>
      <c r="D32" s="20">
        <f t="shared" si="7"/>
        <v>16.25</v>
      </c>
      <c r="E32" s="19">
        <v>8</v>
      </c>
      <c r="F32" s="19">
        <v>129.19999999999999</v>
      </c>
      <c r="G32" s="20">
        <f t="shared" si="8"/>
        <v>16.149999999999999</v>
      </c>
      <c r="H32" s="19"/>
      <c r="I32" s="19"/>
      <c r="J32" s="21" t="str">
        <f t="shared" si="0"/>
        <v/>
      </c>
      <c r="K32" s="29">
        <f t="shared" si="1"/>
        <v>10</v>
      </c>
      <c r="L32" s="11">
        <f t="shared" si="1"/>
        <v>161.69999999999999</v>
      </c>
      <c r="M32" s="30">
        <f t="shared" si="2"/>
        <v>16.169999999999998</v>
      </c>
      <c r="N32" s="24">
        <f t="shared" si="3"/>
        <v>5</v>
      </c>
      <c r="O32" s="31">
        <f t="shared" si="6"/>
        <v>100</v>
      </c>
      <c r="P32" s="32">
        <f t="shared" si="4"/>
        <v>135</v>
      </c>
      <c r="Q32" s="33" t="str">
        <f t="shared" si="5"/>
        <v/>
      </c>
      <c r="X32" s="28"/>
      <c r="Y32" s="28"/>
      <c r="Z32" s="28"/>
      <c r="AA32" s="28"/>
      <c r="AB32" s="28"/>
      <c r="AC32" s="28"/>
      <c r="AD32" s="28"/>
      <c r="AE32" s="28"/>
    </row>
    <row r="33" spans="1:31" x14ac:dyDescent="0.25">
      <c r="A33" s="18">
        <v>14</v>
      </c>
      <c r="B33" s="19"/>
      <c r="C33" s="19"/>
      <c r="D33" s="20" t="str">
        <f t="shared" si="7"/>
        <v/>
      </c>
      <c r="E33" s="19"/>
      <c r="F33" s="19"/>
      <c r="G33" s="20" t="str">
        <f t="shared" si="8"/>
        <v/>
      </c>
      <c r="H33" s="19"/>
      <c r="I33" s="19"/>
      <c r="J33" s="21" t="str">
        <f t="shared" si="0"/>
        <v/>
      </c>
      <c r="K33" s="29">
        <f t="shared" si="1"/>
        <v>0</v>
      </c>
      <c r="L33" s="11">
        <f t="shared" si="1"/>
        <v>0</v>
      </c>
      <c r="M33" s="30" t="str">
        <f t="shared" si="2"/>
        <v/>
      </c>
      <c r="N33" s="24">
        <f t="shared" si="3"/>
        <v>0</v>
      </c>
      <c r="O33" s="31">
        <f t="shared" si="6"/>
        <v>100</v>
      </c>
      <c r="P33" s="32">
        <f t="shared" si="4"/>
        <v>0</v>
      </c>
      <c r="Q33" s="33">
        <f t="shared" si="5"/>
        <v>14</v>
      </c>
      <c r="X33" s="28"/>
      <c r="Y33" s="28"/>
      <c r="Z33" s="28"/>
      <c r="AA33" s="28"/>
      <c r="AB33" s="28"/>
      <c r="AC33" s="28"/>
      <c r="AD33" s="28"/>
      <c r="AE33" s="28"/>
    </row>
    <row r="34" spans="1:31" x14ac:dyDescent="0.25">
      <c r="A34" s="18">
        <v>14.5</v>
      </c>
      <c r="B34" s="19"/>
      <c r="C34" s="19"/>
      <c r="D34" s="20" t="str">
        <f t="shared" si="7"/>
        <v/>
      </c>
      <c r="E34" s="19"/>
      <c r="F34" s="19"/>
      <c r="G34" s="20" t="str">
        <f t="shared" si="8"/>
        <v/>
      </c>
      <c r="H34" s="19"/>
      <c r="I34" s="19"/>
      <c r="J34" s="21" t="str">
        <f t="shared" si="0"/>
        <v/>
      </c>
      <c r="K34" s="29">
        <f t="shared" si="1"/>
        <v>0</v>
      </c>
      <c r="L34" s="11">
        <f t="shared" si="1"/>
        <v>0</v>
      </c>
      <c r="M34" s="30" t="str">
        <f t="shared" si="2"/>
        <v/>
      </c>
      <c r="N34" s="24">
        <f t="shared" si="3"/>
        <v>0</v>
      </c>
      <c r="O34" s="31">
        <f t="shared" si="6"/>
        <v>100</v>
      </c>
      <c r="P34" s="32">
        <f t="shared" si="4"/>
        <v>0</v>
      </c>
      <c r="Q34" s="33" t="str">
        <f t="shared" si="5"/>
        <v/>
      </c>
      <c r="X34" s="28"/>
      <c r="Y34" s="28"/>
      <c r="Z34" s="28"/>
      <c r="AA34" s="28"/>
      <c r="AB34" s="28"/>
      <c r="AC34" s="28"/>
      <c r="AD34" s="28"/>
      <c r="AE34" s="28"/>
    </row>
    <row r="35" spans="1:31" x14ac:dyDescent="0.25">
      <c r="A35" s="18">
        <v>15</v>
      </c>
      <c r="B35" s="19"/>
      <c r="C35" s="19"/>
      <c r="D35" s="20" t="str">
        <f t="shared" si="7"/>
        <v/>
      </c>
      <c r="E35" s="19"/>
      <c r="F35" s="19"/>
      <c r="G35" s="20" t="str">
        <f t="shared" si="8"/>
        <v/>
      </c>
      <c r="H35" s="19"/>
      <c r="I35" s="19"/>
      <c r="J35" s="21" t="str">
        <f t="shared" si="0"/>
        <v/>
      </c>
      <c r="K35" s="29">
        <f t="shared" si="1"/>
        <v>0</v>
      </c>
      <c r="L35" s="11">
        <f t="shared" si="1"/>
        <v>0</v>
      </c>
      <c r="M35" s="30" t="str">
        <f t="shared" si="2"/>
        <v/>
      </c>
      <c r="N35" s="24">
        <f t="shared" si="3"/>
        <v>0</v>
      </c>
      <c r="O35" s="31">
        <f t="shared" si="6"/>
        <v>100</v>
      </c>
      <c r="P35" s="32">
        <f t="shared" si="4"/>
        <v>0</v>
      </c>
      <c r="Q35" s="33">
        <f t="shared" si="5"/>
        <v>15</v>
      </c>
      <c r="X35" s="28"/>
      <c r="Y35" s="28"/>
      <c r="Z35" s="28"/>
      <c r="AA35" s="28"/>
      <c r="AB35" s="28"/>
      <c r="AC35" s="28"/>
      <c r="AD35" s="28"/>
      <c r="AE35" s="28"/>
    </row>
    <row r="36" spans="1:31" x14ac:dyDescent="0.25">
      <c r="A36" s="18">
        <v>15.5</v>
      </c>
      <c r="B36" s="19"/>
      <c r="C36" s="19"/>
      <c r="D36" s="20" t="str">
        <f t="shared" si="7"/>
        <v/>
      </c>
      <c r="E36" s="19"/>
      <c r="F36" s="19"/>
      <c r="G36" s="20" t="str">
        <f t="shared" si="8"/>
        <v/>
      </c>
      <c r="H36" s="19"/>
      <c r="I36" s="19"/>
      <c r="J36" s="21" t="str">
        <f t="shared" si="0"/>
        <v/>
      </c>
      <c r="K36" s="29">
        <f t="shared" si="1"/>
        <v>0</v>
      </c>
      <c r="L36" s="11">
        <f t="shared" si="1"/>
        <v>0</v>
      </c>
      <c r="M36" s="30" t="str">
        <f t="shared" si="2"/>
        <v/>
      </c>
      <c r="N36" s="24">
        <f t="shared" si="3"/>
        <v>0</v>
      </c>
      <c r="O36" s="31">
        <f t="shared" si="6"/>
        <v>100</v>
      </c>
      <c r="P36" s="32">
        <f t="shared" si="4"/>
        <v>0</v>
      </c>
      <c r="Q36" s="33" t="str">
        <f t="shared" si="5"/>
        <v/>
      </c>
      <c r="X36" s="28"/>
      <c r="Y36" s="28"/>
      <c r="Z36" s="28"/>
      <c r="AA36" s="28"/>
      <c r="AB36" s="28"/>
      <c r="AC36" s="28"/>
      <c r="AD36" s="28"/>
      <c r="AE36" s="28"/>
    </row>
    <row r="37" spans="1:31" x14ac:dyDescent="0.25">
      <c r="A37" s="18">
        <v>16</v>
      </c>
      <c r="B37" s="19"/>
      <c r="C37" s="19"/>
      <c r="D37" s="20" t="str">
        <f t="shared" si="7"/>
        <v/>
      </c>
      <c r="E37" s="19"/>
      <c r="F37" s="19"/>
      <c r="G37" s="20" t="str">
        <f t="shared" si="8"/>
        <v/>
      </c>
      <c r="H37" s="19"/>
      <c r="I37" s="19"/>
      <c r="J37" s="21" t="str">
        <f t="shared" si="0"/>
        <v/>
      </c>
      <c r="K37" s="29">
        <f t="shared" si="1"/>
        <v>0</v>
      </c>
      <c r="L37" s="11">
        <f t="shared" si="1"/>
        <v>0</v>
      </c>
      <c r="M37" s="30" t="str">
        <f t="shared" si="2"/>
        <v/>
      </c>
      <c r="N37" s="24">
        <f t="shared" si="3"/>
        <v>0</v>
      </c>
      <c r="O37" s="31">
        <f t="shared" si="6"/>
        <v>100</v>
      </c>
      <c r="P37" s="32">
        <f t="shared" si="4"/>
        <v>0</v>
      </c>
      <c r="Q37" s="33">
        <f t="shared" si="5"/>
        <v>16</v>
      </c>
      <c r="X37" s="28"/>
      <c r="Y37" s="28"/>
      <c r="Z37" s="28"/>
      <c r="AA37" s="28"/>
      <c r="AB37" s="28"/>
      <c r="AC37" s="28"/>
      <c r="AD37" s="28"/>
      <c r="AE37" s="28"/>
    </row>
    <row r="38" spans="1:31" x14ac:dyDescent="0.25">
      <c r="A38" s="18">
        <v>16.5</v>
      </c>
      <c r="B38" s="19"/>
      <c r="C38" s="19"/>
      <c r="D38" s="20" t="str">
        <f t="shared" si="7"/>
        <v/>
      </c>
      <c r="E38" s="19"/>
      <c r="F38" s="19"/>
      <c r="G38" s="20" t="str">
        <f t="shared" si="8"/>
        <v/>
      </c>
      <c r="H38" s="19"/>
      <c r="I38" s="19"/>
      <c r="J38" s="21" t="str">
        <f t="shared" si="0"/>
        <v/>
      </c>
      <c r="K38" s="29">
        <f t="shared" si="1"/>
        <v>0</v>
      </c>
      <c r="L38" s="11">
        <f t="shared" si="1"/>
        <v>0</v>
      </c>
      <c r="M38" s="30" t="str">
        <f t="shared" si="2"/>
        <v/>
      </c>
      <c r="N38" s="24">
        <f t="shared" si="3"/>
        <v>0</v>
      </c>
      <c r="O38" s="31">
        <f t="shared" si="6"/>
        <v>100</v>
      </c>
      <c r="P38" s="32">
        <f t="shared" si="4"/>
        <v>0</v>
      </c>
      <c r="Q38" s="33" t="str">
        <f t="shared" si="5"/>
        <v/>
      </c>
      <c r="X38" s="28"/>
      <c r="Y38" s="28"/>
      <c r="Z38" s="28"/>
      <c r="AA38" s="28"/>
      <c r="AB38" s="28"/>
      <c r="AC38" s="28"/>
      <c r="AD38" s="28"/>
      <c r="AE38" s="28"/>
    </row>
    <row r="39" spans="1:31" x14ac:dyDescent="0.25">
      <c r="A39" s="18">
        <v>17</v>
      </c>
      <c r="B39" s="19"/>
      <c r="C39" s="19"/>
      <c r="D39" s="20" t="str">
        <f t="shared" si="7"/>
        <v/>
      </c>
      <c r="E39" s="19"/>
      <c r="F39" s="19"/>
      <c r="G39" s="20" t="str">
        <f t="shared" si="8"/>
        <v/>
      </c>
      <c r="H39" s="19"/>
      <c r="I39" s="19"/>
      <c r="J39" s="21" t="str">
        <f t="shared" si="0"/>
        <v/>
      </c>
      <c r="K39" s="29">
        <f t="shared" si="1"/>
        <v>0</v>
      </c>
      <c r="L39" s="11">
        <f t="shared" si="1"/>
        <v>0</v>
      </c>
      <c r="M39" s="30" t="str">
        <f t="shared" si="2"/>
        <v/>
      </c>
      <c r="N39" s="24">
        <f t="shared" si="3"/>
        <v>0</v>
      </c>
      <c r="O39" s="31">
        <f t="shared" si="6"/>
        <v>100</v>
      </c>
      <c r="P39" s="32">
        <f t="shared" si="4"/>
        <v>0</v>
      </c>
      <c r="Q39" s="33">
        <f t="shared" si="5"/>
        <v>17</v>
      </c>
      <c r="X39" s="28"/>
      <c r="Y39" s="28"/>
      <c r="Z39" s="28"/>
      <c r="AA39" s="28"/>
      <c r="AB39" s="28"/>
      <c r="AC39" s="28"/>
      <c r="AD39" s="28"/>
      <c r="AE39" s="28"/>
    </row>
    <row r="40" spans="1:31" x14ac:dyDescent="0.25">
      <c r="A40" s="18">
        <v>17.5</v>
      </c>
      <c r="B40" s="19"/>
      <c r="C40" s="34"/>
      <c r="D40" s="20" t="str">
        <f t="shared" si="7"/>
        <v/>
      </c>
      <c r="E40" s="19"/>
      <c r="F40" s="34"/>
      <c r="G40" s="20" t="str">
        <f t="shared" si="8"/>
        <v/>
      </c>
      <c r="H40" s="19"/>
      <c r="I40" s="34"/>
      <c r="J40" s="21" t="str">
        <f t="shared" si="0"/>
        <v/>
      </c>
      <c r="K40" s="29">
        <f t="shared" si="1"/>
        <v>0</v>
      </c>
      <c r="L40" s="11">
        <f t="shared" si="1"/>
        <v>0</v>
      </c>
      <c r="M40" s="30" t="str">
        <f t="shared" si="2"/>
        <v/>
      </c>
      <c r="N40" s="24">
        <f t="shared" si="3"/>
        <v>0</v>
      </c>
      <c r="O40" s="31">
        <f t="shared" si="6"/>
        <v>100</v>
      </c>
      <c r="P40" s="32">
        <f t="shared" si="4"/>
        <v>0</v>
      </c>
      <c r="Q40" s="33" t="str">
        <f t="shared" si="5"/>
        <v/>
      </c>
      <c r="X40" s="28"/>
      <c r="Y40" s="28"/>
      <c r="Z40" s="28"/>
      <c r="AA40" s="28"/>
      <c r="AB40" s="28"/>
      <c r="AC40" s="28"/>
      <c r="AD40" s="28"/>
      <c r="AE40" s="28"/>
    </row>
    <row r="41" spans="1:31" x14ac:dyDescent="0.25">
      <c r="A41" s="18">
        <v>18</v>
      </c>
      <c r="B41" s="19"/>
      <c r="C41" s="34"/>
      <c r="D41" s="20" t="str">
        <f t="shared" si="7"/>
        <v/>
      </c>
      <c r="E41" s="19"/>
      <c r="F41" s="34"/>
      <c r="G41" s="20" t="str">
        <f t="shared" si="8"/>
        <v/>
      </c>
      <c r="H41" s="19"/>
      <c r="I41" s="34"/>
      <c r="J41" s="21" t="str">
        <f t="shared" si="0"/>
        <v/>
      </c>
      <c r="K41" s="29">
        <f t="shared" si="1"/>
        <v>0</v>
      </c>
      <c r="L41" s="11">
        <f t="shared" si="1"/>
        <v>0</v>
      </c>
      <c r="M41" s="30" t="str">
        <f t="shared" si="2"/>
        <v/>
      </c>
      <c r="N41" s="24">
        <f t="shared" si="3"/>
        <v>0</v>
      </c>
      <c r="O41" s="31">
        <f t="shared" si="6"/>
        <v>100</v>
      </c>
      <c r="P41" s="32">
        <f t="shared" si="4"/>
        <v>0</v>
      </c>
      <c r="Q41" s="33">
        <f t="shared" si="5"/>
        <v>18</v>
      </c>
    </row>
    <row r="42" spans="1:31" x14ac:dyDescent="0.25">
      <c r="A42" s="18">
        <v>18.5</v>
      </c>
      <c r="B42" s="19"/>
      <c r="C42" s="19"/>
      <c r="D42" s="20" t="str">
        <f t="shared" si="7"/>
        <v/>
      </c>
      <c r="E42" s="19"/>
      <c r="F42" s="19"/>
      <c r="G42" s="20" t="str">
        <f t="shared" si="8"/>
        <v/>
      </c>
      <c r="H42" s="19"/>
      <c r="I42" s="19"/>
      <c r="J42" s="21" t="str">
        <f t="shared" si="0"/>
        <v/>
      </c>
      <c r="K42" s="29">
        <f t="shared" si="1"/>
        <v>0</v>
      </c>
      <c r="L42" s="11">
        <f t="shared" si="1"/>
        <v>0</v>
      </c>
      <c r="M42" s="30" t="str">
        <f t="shared" si="2"/>
        <v/>
      </c>
      <c r="N42" s="24">
        <f t="shared" si="3"/>
        <v>0</v>
      </c>
      <c r="O42" s="31">
        <f t="shared" si="6"/>
        <v>100</v>
      </c>
      <c r="P42" s="32">
        <f t="shared" si="4"/>
        <v>0</v>
      </c>
      <c r="Q42" s="33" t="str">
        <f t="shared" si="5"/>
        <v/>
      </c>
    </row>
    <row r="43" spans="1:31" x14ac:dyDescent="0.25">
      <c r="A43" s="18">
        <v>19</v>
      </c>
      <c r="B43" s="19"/>
      <c r="C43" s="19"/>
      <c r="D43" s="20" t="str">
        <f t="shared" si="7"/>
        <v/>
      </c>
      <c r="E43" s="19"/>
      <c r="F43" s="19"/>
      <c r="G43" s="20" t="str">
        <f t="shared" si="8"/>
        <v/>
      </c>
      <c r="H43" s="19"/>
      <c r="I43" s="19"/>
      <c r="J43" s="21" t="str">
        <f t="shared" si="0"/>
        <v/>
      </c>
      <c r="K43" s="29">
        <f t="shared" si="1"/>
        <v>0</v>
      </c>
      <c r="L43" s="11">
        <f t="shared" si="1"/>
        <v>0</v>
      </c>
      <c r="M43" s="30" t="str">
        <f t="shared" si="2"/>
        <v/>
      </c>
      <c r="N43" s="24">
        <f t="shared" si="3"/>
        <v>0</v>
      </c>
      <c r="O43" s="31">
        <f t="shared" si="6"/>
        <v>100</v>
      </c>
      <c r="P43" s="32">
        <f t="shared" si="4"/>
        <v>0</v>
      </c>
      <c r="Q43" s="33">
        <f t="shared" si="5"/>
        <v>19</v>
      </c>
      <c r="X43" s="28"/>
      <c r="Y43" s="28"/>
      <c r="Z43" s="28"/>
      <c r="AA43" s="28"/>
      <c r="AB43" s="28"/>
      <c r="AC43" s="28"/>
      <c r="AD43" s="28"/>
      <c r="AE43" s="28"/>
    </row>
    <row r="44" spans="1:31" x14ac:dyDescent="0.25">
      <c r="A44" s="18">
        <v>19.5</v>
      </c>
      <c r="B44" s="19"/>
      <c r="C44" s="19"/>
      <c r="D44" s="20" t="str">
        <f t="shared" si="7"/>
        <v/>
      </c>
      <c r="E44" s="19"/>
      <c r="F44" s="19"/>
      <c r="G44" s="20" t="str">
        <f t="shared" si="8"/>
        <v/>
      </c>
      <c r="H44" s="19"/>
      <c r="I44" s="19"/>
      <c r="J44" s="21" t="str">
        <f t="shared" si="0"/>
        <v/>
      </c>
      <c r="K44" s="29">
        <f t="shared" si="1"/>
        <v>0</v>
      </c>
      <c r="L44" s="11">
        <f t="shared" si="1"/>
        <v>0</v>
      </c>
      <c r="M44" s="30" t="str">
        <f t="shared" si="2"/>
        <v/>
      </c>
      <c r="N44" s="24">
        <f t="shared" si="3"/>
        <v>0</v>
      </c>
      <c r="O44" s="31">
        <f t="shared" si="6"/>
        <v>100</v>
      </c>
      <c r="P44" s="32">
        <f t="shared" si="4"/>
        <v>0</v>
      </c>
      <c r="Q44" s="33" t="str">
        <f t="shared" si="5"/>
        <v/>
      </c>
      <c r="X44" s="28"/>
      <c r="Y44" s="28"/>
      <c r="Z44" s="28"/>
      <c r="AA44" s="28"/>
      <c r="AB44" s="28"/>
      <c r="AC44" s="28"/>
      <c r="AD44" s="28"/>
      <c r="AE44" s="28"/>
    </row>
    <row r="45" spans="1:31" x14ac:dyDescent="0.25">
      <c r="A45" s="18">
        <v>20</v>
      </c>
      <c r="B45" s="19"/>
      <c r="C45" s="19"/>
      <c r="D45" s="20" t="str">
        <f t="shared" si="7"/>
        <v/>
      </c>
      <c r="E45" s="19"/>
      <c r="F45" s="19"/>
      <c r="G45" s="20" t="str">
        <f t="shared" si="8"/>
        <v/>
      </c>
      <c r="H45" s="19"/>
      <c r="I45" s="19"/>
      <c r="J45" s="21" t="str">
        <f t="shared" si="0"/>
        <v/>
      </c>
      <c r="K45" s="35">
        <f t="shared" si="1"/>
        <v>0</v>
      </c>
      <c r="L45" s="36">
        <f t="shared" si="1"/>
        <v>0</v>
      </c>
      <c r="M45" s="37" t="str">
        <f t="shared" si="2"/>
        <v/>
      </c>
      <c r="N45" s="38">
        <f t="shared" si="3"/>
        <v>0</v>
      </c>
      <c r="O45" s="31">
        <f t="shared" si="6"/>
        <v>100</v>
      </c>
      <c r="P45" s="39">
        <f t="shared" si="4"/>
        <v>0</v>
      </c>
      <c r="Q45" s="40">
        <f t="shared" si="5"/>
        <v>20</v>
      </c>
      <c r="X45" s="28"/>
      <c r="Y45" s="28"/>
      <c r="Z45" s="28"/>
      <c r="AA45" s="28"/>
      <c r="AB45" s="28"/>
      <c r="AC45" s="28"/>
      <c r="AD45" s="28"/>
      <c r="AE45" s="28"/>
    </row>
    <row r="46" spans="1:31" x14ac:dyDescent="0.25">
      <c r="A46" s="41" t="s">
        <v>49</v>
      </c>
      <c r="B46" s="42">
        <f>SUM(B9:B45)</f>
        <v>99</v>
      </c>
      <c r="C46" s="42">
        <f>SUM(C9:C45)</f>
        <v>1214.3999999999999</v>
      </c>
      <c r="D46" s="31"/>
      <c r="E46" s="42">
        <f>SUM(E9:E45)</f>
        <v>101</v>
      </c>
      <c r="F46" s="42">
        <f>SUM(F9:F45)</f>
        <v>1313.2</v>
      </c>
      <c r="G46" s="31"/>
      <c r="H46" s="42">
        <f>SUM(H9:H45)</f>
        <v>0</v>
      </c>
      <c r="I46" s="42">
        <f>SUM(I9:I45)</f>
        <v>0</v>
      </c>
      <c r="J46" s="31"/>
      <c r="K46" s="42">
        <f>SUM(K9:K45)</f>
        <v>200</v>
      </c>
      <c r="L46" s="42">
        <f>SUM(L9:L45)</f>
        <v>2527.5999999999995</v>
      </c>
      <c r="M46" s="42"/>
      <c r="N46" s="31">
        <f>SUM(N9:N45)</f>
        <v>100</v>
      </c>
      <c r="O46" s="42"/>
      <c r="P46" s="43">
        <f>SUM(P9:P45)</f>
        <v>2451.5</v>
      </c>
      <c r="X46" s="28"/>
      <c r="Y46" s="28"/>
      <c r="Z46" s="28"/>
      <c r="AA46" s="28"/>
      <c r="AB46" s="28"/>
      <c r="AD46" s="28"/>
      <c r="AE46" s="28"/>
    </row>
    <row r="48" spans="1:31" ht="13" x14ac:dyDescent="0.3">
      <c r="J48" s="237" t="s">
        <v>60</v>
      </c>
      <c r="K48" s="237"/>
      <c r="L48" s="44">
        <f>IF(K46&gt;0,L46/K46,0)</f>
        <v>12.637999999999998</v>
      </c>
      <c r="M48" s="45" t="s">
        <v>61</v>
      </c>
    </row>
    <row r="49" spans="1:38" ht="13" x14ac:dyDescent="0.3">
      <c r="E49" s="44"/>
      <c r="J49" s="237" t="s">
        <v>62</v>
      </c>
      <c r="K49" s="237"/>
      <c r="L49" s="44">
        <f>IF(K46&gt;0,P46/K46,0)</f>
        <v>12.2575</v>
      </c>
      <c r="M49" s="45" t="s">
        <v>63</v>
      </c>
    </row>
    <row r="50" spans="1:38" ht="13" x14ac:dyDescent="0.3">
      <c r="J50" s="237" t="s">
        <v>64</v>
      </c>
      <c r="K50" s="237"/>
      <c r="L50" s="44">
        <f>O28</f>
        <v>23</v>
      </c>
      <c r="M50" s="45" t="s">
        <v>65</v>
      </c>
    </row>
    <row r="51" spans="1:38" ht="13" x14ac:dyDescent="0.3">
      <c r="J51" s="11" t="s">
        <v>66</v>
      </c>
      <c r="L51" s="46">
        <v>12.5</v>
      </c>
      <c r="M51" s="45" t="s">
        <v>63</v>
      </c>
      <c r="O51" s="47"/>
    </row>
    <row r="52" spans="1:38" ht="13" x14ac:dyDescent="0.3">
      <c r="M52" s="47"/>
    </row>
    <row r="54" spans="1:38" ht="13" x14ac:dyDescent="0.3">
      <c r="A54" s="10" t="s">
        <v>67</v>
      </c>
      <c r="F54" s="12"/>
      <c r="G54" s="12"/>
    </row>
    <row r="55" spans="1:38" ht="13" x14ac:dyDescent="0.3">
      <c r="A55" s="10"/>
      <c r="C55" s="77"/>
      <c r="F55" s="12"/>
      <c r="G55" s="12"/>
      <c r="H55" s="12"/>
      <c r="J55" s="241" t="s">
        <v>68</v>
      </c>
      <c r="K55" s="242"/>
      <c r="L55" s="243"/>
    </row>
    <row r="56" spans="1:38" ht="13" x14ac:dyDescent="0.3">
      <c r="A56" s="16" t="s">
        <v>69</v>
      </c>
      <c r="B56" s="48" t="s">
        <v>45</v>
      </c>
      <c r="C56" s="81" t="s">
        <v>84</v>
      </c>
      <c r="D56" s="16" t="s">
        <v>54</v>
      </c>
      <c r="E56" s="16" t="s">
        <v>54</v>
      </c>
      <c r="F56" s="79" t="s">
        <v>70</v>
      </c>
      <c r="G56" s="16" t="s">
        <v>71</v>
      </c>
      <c r="H56" s="16" t="s">
        <v>54</v>
      </c>
      <c r="I56" s="16" t="s">
        <v>72</v>
      </c>
      <c r="J56" s="244" t="s">
        <v>73</v>
      </c>
      <c r="K56" s="245"/>
      <c r="L56" s="246"/>
      <c r="M56" s="49">
        <f>SUMIF(F58:F157,2,H58:H157)</f>
        <v>0.8</v>
      </c>
      <c r="N56" s="44"/>
      <c r="O56" s="84"/>
      <c r="P56" s="11" t="s">
        <v>86</v>
      </c>
    </row>
    <row r="57" spans="1:38" ht="13" x14ac:dyDescent="0.3">
      <c r="A57" s="17" t="s">
        <v>74</v>
      </c>
      <c r="B57" s="50" t="s">
        <v>52</v>
      </c>
      <c r="C57" s="81" t="s">
        <v>85</v>
      </c>
      <c r="D57" s="17" t="s">
        <v>75</v>
      </c>
      <c r="E57" s="17" t="s">
        <v>76</v>
      </c>
      <c r="F57" s="80" t="s">
        <v>98</v>
      </c>
      <c r="G57" s="17" t="s">
        <v>77</v>
      </c>
      <c r="H57" s="17" t="s">
        <v>78</v>
      </c>
      <c r="I57" s="17" t="s">
        <v>79</v>
      </c>
      <c r="J57" s="244" t="s">
        <v>80</v>
      </c>
      <c r="K57" s="245"/>
      <c r="L57" s="246"/>
      <c r="M57" s="51">
        <f>SUMIF(I58:I157,"&lt;&gt; 0",D58:D258)</f>
        <v>11.9</v>
      </c>
      <c r="O57" s="83"/>
      <c r="P57" s="11" t="s">
        <v>87</v>
      </c>
    </row>
    <row r="58" spans="1:38" ht="15.5" x14ac:dyDescent="0.35">
      <c r="A58" s="33">
        <v>1</v>
      </c>
      <c r="B58" s="90">
        <v>12.5</v>
      </c>
      <c r="C58" s="11">
        <v>12.5</v>
      </c>
      <c r="D58" s="90">
        <v>14.2</v>
      </c>
      <c r="E58" s="90">
        <v>11.6</v>
      </c>
      <c r="F58" s="90">
        <v>1</v>
      </c>
      <c r="G58" s="90">
        <v>2</v>
      </c>
      <c r="H58" s="90">
        <v>0.7</v>
      </c>
      <c r="I58" s="54">
        <f>IF(F58=2,H58*100/E58,)</f>
        <v>0</v>
      </c>
      <c r="J58" s="238" t="s">
        <v>81</v>
      </c>
      <c r="K58" s="239"/>
      <c r="L58" s="240"/>
      <c r="M58" s="49">
        <f>M56*100/M57</f>
        <v>6.7226890756302522</v>
      </c>
    </row>
    <row r="59" spans="1:38" ht="15.5" x14ac:dyDescent="0.35">
      <c r="A59" s="33">
        <v>2</v>
      </c>
      <c r="B59" s="90">
        <v>13.6</v>
      </c>
      <c r="C59" s="11">
        <v>13.5</v>
      </c>
      <c r="D59" s="90">
        <v>16.2</v>
      </c>
      <c r="E59" s="90">
        <v>13.1</v>
      </c>
      <c r="F59" s="90">
        <v>1</v>
      </c>
      <c r="G59" s="90">
        <v>2</v>
      </c>
      <c r="H59" s="90">
        <v>1.1000000000000001</v>
      </c>
      <c r="I59" s="56">
        <f t="shared" ref="I59:I122" si="9">IF(F59=2,H59*100/E59,)</f>
        <v>0</v>
      </c>
    </row>
    <row r="60" spans="1:38" ht="15.5" x14ac:dyDescent="0.35">
      <c r="A60" s="33">
        <v>3</v>
      </c>
      <c r="B60" s="90">
        <v>10.9</v>
      </c>
      <c r="C60" s="11">
        <v>11</v>
      </c>
      <c r="D60" s="90">
        <v>9.4</v>
      </c>
      <c r="E60" s="90">
        <v>7.9</v>
      </c>
      <c r="F60" s="90">
        <v>1</v>
      </c>
      <c r="G60" s="90">
        <v>2</v>
      </c>
      <c r="H60" s="90">
        <v>0.5</v>
      </c>
      <c r="I60" s="28">
        <f t="shared" si="9"/>
        <v>0</v>
      </c>
      <c r="K60"/>
      <c r="L60"/>
      <c r="M60"/>
      <c r="N60"/>
      <c r="O60"/>
    </row>
    <row r="61" spans="1:38" ht="15.5" x14ac:dyDescent="0.35">
      <c r="A61" s="33">
        <v>4</v>
      </c>
      <c r="B61" s="90">
        <v>11.4</v>
      </c>
      <c r="C61" s="11">
        <v>11.5</v>
      </c>
      <c r="D61" s="90">
        <v>10.3</v>
      </c>
      <c r="E61" s="90">
        <v>8.3000000000000007</v>
      </c>
      <c r="F61" s="90">
        <v>1</v>
      </c>
      <c r="G61" s="90">
        <v>2</v>
      </c>
      <c r="H61" s="90">
        <v>0.5</v>
      </c>
      <c r="I61" s="28">
        <f t="shared" si="9"/>
        <v>0</v>
      </c>
      <c r="K61"/>
      <c r="L61"/>
      <c r="M61"/>
      <c r="N61"/>
      <c r="O61"/>
      <c r="P61"/>
      <c r="Q61"/>
    </row>
    <row r="62" spans="1:38" ht="15.5" x14ac:dyDescent="0.35">
      <c r="A62" s="33">
        <v>5</v>
      </c>
      <c r="B62" s="90">
        <v>11.4</v>
      </c>
      <c r="C62" s="11">
        <v>11.5</v>
      </c>
      <c r="D62" s="90">
        <v>10</v>
      </c>
      <c r="E62" s="90">
        <v>8.3000000000000007</v>
      </c>
      <c r="F62" s="90">
        <v>1</v>
      </c>
      <c r="G62" s="90">
        <v>2</v>
      </c>
      <c r="H62" s="90">
        <v>0.3</v>
      </c>
      <c r="I62" s="28">
        <f t="shared" si="9"/>
        <v>0</v>
      </c>
      <c r="J62"/>
      <c r="K62"/>
      <c r="L62"/>
      <c r="M62"/>
      <c r="N62"/>
      <c r="O62"/>
      <c r="P62"/>
      <c r="Q62"/>
    </row>
    <row r="63" spans="1:38" ht="15.5" x14ac:dyDescent="0.35">
      <c r="A63" s="33">
        <v>6</v>
      </c>
      <c r="B63" s="90">
        <v>11.2</v>
      </c>
      <c r="C63" s="11">
        <v>11</v>
      </c>
      <c r="D63" s="90">
        <v>9.9</v>
      </c>
      <c r="E63" s="90">
        <v>8</v>
      </c>
      <c r="F63" s="90">
        <v>1</v>
      </c>
      <c r="G63" s="90">
        <v>2</v>
      </c>
      <c r="H63" s="90">
        <v>0.4</v>
      </c>
      <c r="I63" s="28">
        <f t="shared" si="9"/>
        <v>0</v>
      </c>
      <c r="J63"/>
      <c r="K63"/>
      <c r="L63"/>
      <c r="M63"/>
      <c r="N63"/>
      <c r="O63"/>
      <c r="P63"/>
      <c r="Q63"/>
      <c r="S63" s="96" t="s">
        <v>101</v>
      </c>
      <c r="T63" s="96" t="s">
        <v>98</v>
      </c>
      <c r="U63" s="101"/>
      <c r="V63" s="102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</row>
    <row r="64" spans="1:38" ht="15.5" x14ac:dyDescent="0.35">
      <c r="A64" s="33">
        <v>7</v>
      </c>
      <c r="B64" s="90">
        <v>11.4</v>
      </c>
      <c r="C64" s="11">
        <v>11.5</v>
      </c>
      <c r="D64" s="90">
        <v>10.199999999999999</v>
      </c>
      <c r="E64" s="90">
        <v>8.4</v>
      </c>
      <c r="F64" s="90">
        <v>1</v>
      </c>
      <c r="G64" s="90">
        <v>2</v>
      </c>
      <c r="H64" s="90">
        <v>0.7</v>
      </c>
      <c r="I64" s="28">
        <f t="shared" si="9"/>
        <v>0</v>
      </c>
      <c r="J64"/>
      <c r="K64"/>
      <c r="L64"/>
      <c r="M64"/>
      <c r="N64"/>
      <c r="O64"/>
      <c r="P64"/>
      <c r="Q64"/>
      <c r="S64" s="96" t="s">
        <v>85</v>
      </c>
      <c r="T64" s="100">
        <v>1</v>
      </c>
      <c r="U64" s="103">
        <v>2</v>
      </c>
      <c r="V64" s="97" t="s">
        <v>88</v>
      </c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</row>
    <row r="65" spans="1:38" ht="15.5" x14ac:dyDescent="0.35">
      <c r="A65" s="33">
        <v>8</v>
      </c>
      <c r="B65" s="90">
        <v>12.2</v>
      </c>
      <c r="C65" s="11">
        <v>12</v>
      </c>
      <c r="D65" s="90">
        <v>11.8</v>
      </c>
      <c r="E65" s="90">
        <v>9.8000000000000007</v>
      </c>
      <c r="F65" s="90">
        <v>1</v>
      </c>
      <c r="G65" s="90">
        <v>2</v>
      </c>
      <c r="H65" s="90">
        <v>0.7</v>
      </c>
      <c r="I65" s="28">
        <f t="shared" si="9"/>
        <v>0</v>
      </c>
      <c r="J65"/>
      <c r="K65"/>
      <c r="L65"/>
      <c r="M65"/>
      <c r="N65"/>
      <c r="O65"/>
      <c r="P65"/>
      <c r="Q65"/>
      <c r="S65" s="100">
        <v>11</v>
      </c>
      <c r="T65" s="100">
        <v>57.999999999999993</v>
      </c>
      <c r="U65" s="103">
        <v>26.5</v>
      </c>
      <c r="V65" s="97">
        <v>84.5</v>
      </c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</row>
    <row r="66" spans="1:38" ht="15.5" x14ac:dyDescent="0.35">
      <c r="A66" s="33">
        <v>9</v>
      </c>
      <c r="B66" s="90">
        <v>11.8</v>
      </c>
      <c r="C66" s="11">
        <v>12</v>
      </c>
      <c r="D66" s="90">
        <v>10.9</v>
      </c>
      <c r="E66" s="90">
        <v>9.1</v>
      </c>
      <c r="F66" s="90">
        <v>1</v>
      </c>
      <c r="G66" s="90">
        <v>2</v>
      </c>
      <c r="H66" s="90">
        <v>0.4</v>
      </c>
      <c r="I66" s="28">
        <f t="shared" si="9"/>
        <v>0</v>
      </c>
      <c r="J66"/>
      <c r="K66"/>
      <c r="L66"/>
      <c r="M66"/>
      <c r="N66"/>
      <c r="O66"/>
      <c r="P66"/>
      <c r="Q66"/>
      <c r="S66" s="105">
        <v>11.5</v>
      </c>
      <c r="T66" s="105">
        <v>220.9</v>
      </c>
      <c r="U66">
        <v>170.89999999999998</v>
      </c>
      <c r="V66" s="106">
        <v>391.79999999999995</v>
      </c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</row>
    <row r="67" spans="1:38" ht="15.5" x14ac:dyDescent="0.35">
      <c r="A67" s="33">
        <v>10</v>
      </c>
      <c r="B67" s="90">
        <v>12.3</v>
      </c>
      <c r="C67" s="11">
        <v>12.5</v>
      </c>
      <c r="D67" s="90">
        <v>12.7</v>
      </c>
      <c r="E67" s="90">
        <v>10.4</v>
      </c>
      <c r="F67" s="90">
        <v>1</v>
      </c>
      <c r="G67" s="90">
        <v>2</v>
      </c>
      <c r="H67" s="90">
        <v>0.3</v>
      </c>
      <c r="I67" s="28">
        <f t="shared" si="9"/>
        <v>0</v>
      </c>
      <c r="J67"/>
      <c r="K67"/>
      <c r="L67"/>
      <c r="M67"/>
      <c r="N67"/>
      <c r="O67"/>
      <c r="P67"/>
      <c r="Q67"/>
      <c r="S67" s="105">
        <v>12</v>
      </c>
      <c r="T67" s="105">
        <v>312.39999999999992</v>
      </c>
      <c r="U67">
        <v>328.4</v>
      </c>
      <c r="V67" s="106">
        <v>640.79999999999995</v>
      </c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</row>
    <row r="68" spans="1:38" ht="15.5" x14ac:dyDescent="0.35">
      <c r="A68" s="33">
        <v>11</v>
      </c>
      <c r="B68" s="90">
        <v>13.2</v>
      </c>
      <c r="C68" s="11">
        <v>13</v>
      </c>
      <c r="D68" s="90">
        <v>14.7</v>
      </c>
      <c r="E68" s="90">
        <v>11.7</v>
      </c>
      <c r="F68" s="90">
        <v>1</v>
      </c>
      <c r="G68" s="90">
        <v>2</v>
      </c>
      <c r="H68" s="90">
        <v>0.6</v>
      </c>
      <c r="I68" s="28">
        <f t="shared" si="9"/>
        <v>0</v>
      </c>
      <c r="J68"/>
      <c r="K68"/>
      <c r="L68"/>
      <c r="M68"/>
      <c r="N68"/>
      <c r="O68"/>
      <c r="P68"/>
      <c r="Q68"/>
      <c r="S68" s="105">
        <v>12.5</v>
      </c>
      <c r="T68" s="105">
        <v>338.59999999999997</v>
      </c>
      <c r="U68">
        <v>374.90000000000003</v>
      </c>
      <c r="V68" s="106">
        <v>713.5</v>
      </c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</row>
    <row r="69" spans="1:38" ht="15.5" x14ac:dyDescent="0.35">
      <c r="A69" s="33">
        <v>12</v>
      </c>
      <c r="B69" s="90">
        <v>11.7</v>
      </c>
      <c r="C69" s="11">
        <v>11.5</v>
      </c>
      <c r="D69" s="90">
        <v>10.3</v>
      </c>
      <c r="E69" s="90">
        <v>8.3000000000000007</v>
      </c>
      <c r="F69" s="90">
        <v>1</v>
      </c>
      <c r="G69" s="90">
        <v>2</v>
      </c>
      <c r="H69" s="90">
        <v>0.6</v>
      </c>
      <c r="I69" s="28">
        <f t="shared" si="9"/>
        <v>0</v>
      </c>
      <c r="J69"/>
      <c r="K69"/>
      <c r="L69"/>
      <c r="M69"/>
      <c r="N69"/>
      <c r="O69"/>
      <c r="S69" s="105">
        <v>13</v>
      </c>
      <c r="T69" s="105">
        <v>252</v>
      </c>
      <c r="U69">
        <v>283.3</v>
      </c>
      <c r="V69" s="106">
        <v>535.29999999999995</v>
      </c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</row>
    <row r="70" spans="1:38" ht="15.5" x14ac:dyDescent="0.35">
      <c r="A70" s="33">
        <v>13</v>
      </c>
      <c r="B70" s="90">
        <v>11.7</v>
      </c>
      <c r="C70" s="11">
        <v>11.5</v>
      </c>
      <c r="D70" s="90">
        <v>10.6</v>
      </c>
      <c r="E70" s="90">
        <v>8.4</v>
      </c>
      <c r="F70" s="90">
        <v>1</v>
      </c>
      <c r="G70" s="90">
        <v>2</v>
      </c>
      <c r="H70" s="90">
        <v>0.5</v>
      </c>
      <c r="I70" s="28">
        <f t="shared" si="9"/>
        <v>0</v>
      </c>
      <c r="J70"/>
      <c r="K70"/>
      <c r="L70"/>
      <c r="M70"/>
      <c r="N70"/>
      <c r="O70"/>
      <c r="S70" s="105">
        <v>13.5</v>
      </c>
      <c r="T70" s="105">
        <v>32.5</v>
      </c>
      <c r="U70">
        <v>129.19999999999999</v>
      </c>
      <c r="V70" s="106">
        <v>161.69999999999999</v>
      </c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</row>
    <row r="71" spans="1:38" ht="15.5" x14ac:dyDescent="0.35">
      <c r="A71" s="33">
        <v>14</v>
      </c>
      <c r="B71" s="90">
        <v>11.6</v>
      </c>
      <c r="C71" s="11">
        <v>11.5</v>
      </c>
      <c r="D71" s="90">
        <v>10.9</v>
      </c>
      <c r="E71" s="90">
        <v>8.6999999999999993</v>
      </c>
      <c r="F71" s="90">
        <v>1</v>
      </c>
      <c r="G71" s="90">
        <v>2</v>
      </c>
      <c r="H71" s="90">
        <v>0.6</v>
      </c>
      <c r="I71" s="28">
        <f t="shared" si="9"/>
        <v>0</v>
      </c>
      <c r="J71"/>
      <c r="K71"/>
      <c r="L71"/>
      <c r="M71"/>
      <c r="N71"/>
      <c r="O71"/>
      <c r="S71" s="98" t="s">
        <v>88</v>
      </c>
      <c r="T71" s="98">
        <v>1214.3999999999999</v>
      </c>
      <c r="U71" s="104">
        <v>1313.2</v>
      </c>
      <c r="V71" s="99">
        <v>2527.5999999999995</v>
      </c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</row>
    <row r="72" spans="1:38" ht="15.5" x14ac:dyDescent="0.35">
      <c r="A72" s="33">
        <v>15</v>
      </c>
      <c r="B72" s="90">
        <v>11.9</v>
      </c>
      <c r="C72" s="11">
        <v>12</v>
      </c>
      <c r="D72" s="90">
        <v>11.5</v>
      </c>
      <c r="E72" s="90">
        <v>9.1999999999999993</v>
      </c>
      <c r="F72" s="90">
        <v>1</v>
      </c>
      <c r="G72" s="90">
        <v>2</v>
      </c>
      <c r="H72" s="90">
        <v>0.5</v>
      </c>
      <c r="I72" s="28">
        <f t="shared" si="9"/>
        <v>0</v>
      </c>
      <c r="J72"/>
      <c r="K72"/>
      <c r="L72"/>
      <c r="M72"/>
      <c r="N72"/>
      <c r="O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</row>
    <row r="73" spans="1:38" ht="15.5" x14ac:dyDescent="0.35">
      <c r="A73" s="33">
        <v>16</v>
      </c>
      <c r="B73" s="90">
        <v>11.8</v>
      </c>
      <c r="C73" s="11">
        <v>12</v>
      </c>
      <c r="D73" s="90">
        <v>11.9</v>
      </c>
      <c r="E73" s="90">
        <v>9.6</v>
      </c>
      <c r="F73" s="90">
        <v>1</v>
      </c>
      <c r="G73" s="90">
        <v>2</v>
      </c>
      <c r="H73" s="90">
        <v>0.5</v>
      </c>
      <c r="I73" s="28">
        <f t="shared" si="9"/>
        <v>0</v>
      </c>
      <c r="J73"/>
      <c r="K73"/>
      <c r="L73"/>
      <c r="M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</row>
    <row r="74" spans="1:38" ht="15.5" x14ac:dyDescent="0.35">
      <c r="A74" s="33">
        <v>17</v>
      </c>
      <c r="B74" s="90">
        <v>13</v>
      </c>
      <c r="C74" s="11">
        <v>13</v>
      </c>
      <c r="D74" s="90">
        <v>14</v>
      </c>
      <c r="E74" s="90">
        <v>12.3</v>
      </c>
      <c r="F74" s="90">
        <v>1</v>
      </c>
      <c r="G74" s="90">
        <v>2</v>
      </c>
      <c r="H74" s="90">
        <v>0.6</v>
      </c>
      <c r="I74" s="28">
        <f t="shared" si="9"/>
        <v>0</v>
      </c>
      <c r="J74"/>
      <c r="K74"/>
      <c r="L74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</row>
    <row r="75" spans="1:38" ht="15.5" x14ac:dyDescent="0.35">
      <c r="A75" s="33">
        <v>18</v>
      </c>
      <c r="B75" s="90">
        <v>12</v>
      </c>
      <c r="C75" s="11">
        <v>12</v>
      </c>
      <c r="D75" s="90">
        <v>12.2</v>
      </c>
      <c r="E75" s="90">
        <v>9.5</v>
      </c>
      <c r="F75" s="90">
        <v>1</v>
      </c>
      <c r="G75" s="90">
        <v>2</v>
      </c>
      <c r="H75" s="90">
        <v>0.7</v>
      </c>
      <c r="I75" s="28">
        <f t="shared" si="9"/>
        <v>0</v>
      </c>
      <c r="J75"/>
      <c r="K75"/>
      <c r="L75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</row>
    <row r="76" spans="1:38" ht="15.5" x14ac:dyDescent="0.35">
      <c r="A76" s="33">
        <v>19</v>
      </c>
      <c r="B76" s="90">
        <v>12.6</v>
      </c>
      <c r="C76" s="11">
        <v>12.5</v>
      </c>
      <c r="D76" s="90">
        <v>12.1</v>
      </c>
      <c r="E76" s="90">
        <v>10.1</v>
      </c>
      <c r="F76" s="90">
        <v>1</v>
      </c>
      <c r="G76" s="90">
        <v>2</v>
      </c>
      <c r="H76" s="90">
        <v>0.5</v>
      </c>
      <c r="I76" s="28">
        <f t="shared" si="9"/>
        <v>0</v>
      </c>
      <c r="K76"/>
      <c r="L76"/>
      <c r="M76" s="57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</row>
    <row r="77" spans="1:38" ht="15.5" x14ac:dyDescent="0.35">
      <c r="A77" s="33">
        <v>20</v>
      </c>
      <c r="B77" s="90">
        <v>12.3</v>
      </c>
      <c r="C77" s="11">
        <v>12.5</v>
      </c>
      <c r="D77" s="90">
        <v>12.5</v>
      </c>
      <c r="E77" s="90">
        <v>10.3</v>
      </c>
      <c r="F77" s="90">
        <v>1</v>
      </c>
      <c r="G77" s="90">
        <v>2</v>
      </c>
      <c r="H77" s="90">
        <v>0.9</v>
      </c>
      <c r="I77" s="28">
        <f t="shared" si="9"/>
        <v>0</v>
      </c>
      <c r="K77"/>
      <c r="L77"/>
      <c r="M77" s="5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</row>
    <row r="78" spans="1:38" ht="15.5" x14ac:dyDescent="0.35">
      <c r="A78" s="33">
        <v>21</v>
      </c>
      <c r="B78" s="90">
        <v>12.3</v>
      </c>
      <c r="C78" s="11">
        <v>12.5</v>
      </c>
      <c r="D78" s="90">
        <v>12.3</v>
      </c>
      <c r="E78" s="90">
        <v>9.8000000000000007</v>
      </c>
      <c r="F78" s="90">
        <v>1</v>
      </c>
      <c r="G78" s="90">
        <v>2</v>
      </c>
      <c r="H78" s="90">
        <v>0.7</v>
      </c>
      <c r="I78" s="28">
        <f t="shared" si="9"/>
        <v>0</v>
      </c>
      <c r="K78"/>
      <c r="L78"/>
      <c r="M78" s="57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</row>
    <row r="79" spans="1:38" ht="15.5" x14ac:dyDescent="0.35">
      <c r="A79" s="33">
        <v>22</v>
      </c>
      <c r="B79" s="90">
        <v>11.5</v>
      </c>
      <c r="C79" s="11">
        <v>11.5</v>
      </c>
      <c r="D79" s="90">
        <v>10.5</v>
      </c>
      <c r="E79" s="90">
        <v>8.4</v>
      </c>
      <c r="F79" s="90">
        <v>1</v>
      </c>
      <c r="G79" s="90">
        <v>2</v>
      </c>
      <c r="H79" s="90">
        <v>0.5</v>
      </c>
      <c r="I79" s="28">
        <f t="shared" si="9"/>
        <v>0</v>
      </c>
      <c r="K79"/>
      <c r="L79"/>
      <c r="M79" s="57"/>
      <c r="S79"/>
      <c r="T79"/>
      <c r="U79"/>
      <c r="V79"/>
      <c r="W79"/>
      <c r="X79"/>
      <c r="Y79"/>
      <c r="Z79"/>
    </row>
    <row r="80" spans="1:38" ht="15.5" x14ac:dyDescent="0.35">
      <c r="A80" s="33">
        <v>23</v>
      </c>
      <c r="B80" s="90">
        <v>12.5</v>
      </c>
      <c r="C80" s="11">
        <v>12.5</v>
      </c>
      <c r="D80" s="90">
        <v>13.6</v>
      </c>
      <c r="E80" s="90">
        <v>11.1</v>
      </c>
      <c r="F80" s="90">
        <v>1</v>
      </c>
      <c r="G80" s="90">
        <v>2</v>
      </c>
      <c r="H80" s="90">
        <v>0.9</v>
      </c>
      <c r="I80" s="28">
        <f t="shared" si="9"/>
        <v>0</v>
      </c>
      <c r="K80"/>
      <c r="L80"/>
      <c r="M80" s="57"/>
      <c r="S80"/>
      <c r="T80"/>
      <c r="U80"/>
      <c r="V80"/>
      <c r="W80"/>
      <c r="X80"/>
      <c r="Y80"/>
      <c r="Z80"/>
    </row>
    <row r="81" spans="1:26" ht="15.5" x14ac:dyDescent="0.35">
      <c r="A81" s="33">
        <v>24</v>
      </c>
      <c r="B81" s="90">
        <v>12.9</v>
      </c>
      <c r="C81" s="11">
        <v>13</v>
      </c>
      <c r="D81" s="90">
        <v>14.5</v>
      </c>
      <c r="E81" s="90">
        <v>11.8</v>
      </c>
      <c r="F81" s="90">
        <v>1</v>
      </c>
      <c r="G81" s="90">
        <v>2</v>
      </c>
      <c r="H81" s="90">
        <v>0.8</v>
      </c>
      <c r="I81" s="28">
        <f t="shared" si="9"/>
        <v>0</v>
      </c>
      <c r="K81"/>
      <c r="L81"/>
      <c r="M81" s="57"/>
      <c r="S81"/>
      <c r="T81"/>
      <c r="U81"/>
      <c r="V81"/>
      <c r="W81"/>
      <c r="X81"/>
      <c r="Y81"/>
      <c r="Z81"/>
    </row>
    <row r="82" spans="1:26" ht="15.5" x14ac:dyDescent="0.35">
      <c r="A82" s="33">
        <v>25</v>
      </c>
      <c r="B82" s="90">
        <v>11.1</v>
      </c>
      <c r="C82" s="11">
        <v>11</v>
      </c>
      <c r="D82" s="90">
        <v>10.1</v>
      </c>
      <c r="E82" s="90">
        <v>8.3000000000000007</v>
      </c>
      <c r="F82" s="90">
        <v>1</v>
      </c>
      <c r="G82" s="90">
        <v>2</v>
      </c>
      <c r="H82" s="90">
        <v>0.7</v>
      </c>
      <c r="I82" s="28">
        <f t="shared" si="9"/>
        <v>0</v>
      </c>
      <c r="K82"/>
      <c r="L82"/>
      <c r="M82" s="57"/>
      <c r="S82"/>
      <c r="T82"/>
      <c r="U82"/>
      <c r="V82"/>
      <c r="W82"/>
      <c r="X82"/>
      <c r="Y82"/>
      <c r="Z82"/>
    </row>
    <row r="83" spans="1:26" ht="15.5" x14ac:dyDescent="0.35">
      <c r="A83" s="33">
        <v>26</v>
      </c>
      <c r="B83" s="90">
        <v>11.7</v>
      </c>
      <c r="C83" s="11">
        <v>11.5</v>
      </c>
      <c r="D83" s="90">
        <v>12.5</v>
      </c>
      <c r="E83" s="90">
        <v>10.1</v>
      </c>
      <c r="F83" s="90">
        <v>1</v>
      </c>
      <c r="G83" s="90">
        <v>2</v>
      </c>
      <c r="H83" s="90">
        <v>0.6</v>
      </c>
      <c r="I83" s="28">
        <f t="shared" si="9"/>
        <v>0</v>
      </c>
      <c r="K83"/>
      <c r="L83"/>
      <c r="M83" s="57"/>
      <c r="S83"/>
      <c r="T83"/>
      <c r="U83"/>
      <c r="V83"/>
      <c r="W83"/>
      <c r="X83"/>
      <c r="Y83"/>
      <c r="Z83"/>
    </row>
    <row r="84" spans="1:26" ht="15.5" x14ac:dyDescent="0.35">
      <c r="A84" s="33">
        <v>27</v>
      </c>
      <c r="B84" s="90">
        <v>12.8</v>
      </c>
      <c r="C84" s="11">
        <v>13</v>
      </c>
      <c r="D84" s="90">
        <v>13.7</v>
      </c>
      <c r="E84" s="90">
        <v>11.5</v>
      </c>
      <c r="F84" s="90">
        <v>1</v>
      </c>
      <c r="G84" s="90">
        <v>2</v>
      </c>
      <c r="H84" s="90">
        <v>0.4</v>
      </c>
      <c r="I84" s="28">
        <f t="shared" si="9"/>
        <v>0</v>
      </c>
      <c r="K84"/>
      <c r="L84"/>
      <c r="M84" s="57"/>
      <c r="S84"/>
      <c r="T84"/>
      <c r="U84"/>
      <c r="V84"/>
      <c r="W84"/>
      <c r="X84"/>
      <c r="Y84"/>
      <c r="Z84"/>
    </row>
    <row r="85" spans="1:26" ht="15.5" x14ac:dyDescent="0.35">
      <c r="A85" s="33">
        <v>28</v>
      </c>
      <c r="B85" s="90">
        <v>12.6</v>
      </c>
      <c r="C85" s="11">
        <v>12.5</v>
      </c>
      <c r="D85" s="90">
        <v>12.6</v>
      </c>
      <c r="E85" s="90">
        <v>10.4</v>
      </c>
      <c r="F85" s="90">
        <v>1</v>
      </c>
      <c r="G85" s="90">
        <v>2</v>
      </c>
      <c r="H85" s="90">
        <v>0.6</v>
      </c>
      <c r="I85" s="28">
        <f t="shared" si="9"/>
        <v>0</v>
      </c>
      <c r="J85" s="41"/>
      <c r="K85"/>
      <c r="L85"/>
      <c r="M85" s="57"/>
      <c r="S85"/>
      <c r="T85"/>
      <c r="U85"/>
      <c r="V85"/>
      <c r="W85"/>
      <c r="X85"/>
      <c r="Y85"/>
      <c r="Z85"/>
    </row>
    <row r="86" spans="1:26" ht="15.5" x14ac:dyDescent="0.35">
      <c r="A86" s="33">
        <v>29</v>
      </c>
      <c r="B86" s="90">
        <v>13</v>
      </c>
      <c r="C86" s="11">
        <v>13</v>
      </c>
      <c r="D86" s="90">
        <v>14.3</v>
      </c>
      <c r="E86" s="90">
        <v>11.5</v>
      </c>
      <c r="F86" s="90">
        <v>1</v>
      </c>
      <c r="G86" s="90">
        <v>2</v>
      </c>
      <c r="H86" s="90">
        <v>1</v>
      </c>
      <c r="I86" s="28">
        <f t="shared" si="9"/>
        <v>0</v>
      </c>
      <c r="K86"/>
      <c r="L86"/>
      <c r="M86" s="57"/>
      <c r="S86"/>
      <c r="T86"/>
      <c r="U86"/>
      <c r="V86"/>
      <c r="W86"/>
      <c r="X86"/>
      <c r="Y86"/>
      <c r="Z86"/>
    </row>
    <row r="87" spans="1:26" ht="15.5" x14ac:dyDescent="0.35">
      <c r="A87" s="33">
        <v>30</v>
      </c>
      <c r="B87" s="90">
        <v>12.4</v>
      </c>
      <c r="C87" s="11">
        <v>12.5</v>
      </c>
      <c r="D87" s="90">
        <v>11.3</v>
      </c>
      <c r="E87" s="90">
        <v>9.6</v>
      </c>
      <c r="F87" s="90">
        <v>1</v>
      </c>
      <c r="G87" s="90">
        <v>2</v>
      </c>
      <c r="H87" s="90">
        <v>0.4</v>
      </c>
      <c r="I87" s="28">
        <f t="shared" si="9"/>
        <v>0</v>
      </c>
      <c r="K87"/>
      <c r="L87"/>
      <c r="M87" s="57"/>
      <c r="S87"/>
      <c r="T87"/>
      <c r="U87"/>
      <c r="V87"/>
      <c r="W87"/>
      <c r="X87"/>
      <c r="Y87"/>
      <c r="Z87"/>
    </row>
    <row r="88" spans="1:26" ht="15.5" x14ac:dyDescent="0.35">
      <c r="A88" s="33">
        <v>31</v>
      </c>
      <c r="B88" s="90">
        <v>12.8</v>
      </c>
      <c r="C88" s="11">
        <v>13</v>
      </c>
      <c r="D88" s="90">
        <v>14.9</v>
      </c>
      <c r="E88" s="90">
        <v>12.7</v>
      </c>
      <c r="F88" s="90">
        <v>1</v>
      </c>
      <c r="G88" s="90">
        <v>2</v>
      </c>
      <c r="H88" s="90">
        <v>0.8</v>
      </c>
      <c r="I88" s="28">
        <f t="shared" si="9"/>
        <v>0</v>
      </c>
      <c r="K88"/>
      <c r="L88"/>
      <c r="S88"/>
      <c r="T88"/>
      <c r="U88"/>
      <c r="V88"/>
      <c r="W88"/>
      <c r="X88"/>
      <c r="Y88"/>
      <c r="Z88"/>
    </row>
    <row r="89" spans="1:26" ht="15.5" x14ac:dyDescent="0.35">
      <c r="A89" s="33">
        <v>32</v>
      </c>
      <c r="B89" s="90">
        <v>12.3</v>
      </c>
      <c r="C89" s="11">
        <v>12.5</v>
      </c>
      <c r="D89" s="90">
        <v>12.1</v>
      </c>
      <c r="E89" s="90">
        <v>10.1</v>
      </c>
      <c r="F89" s="90">
        <v>1</v>
      </c>
      <c r="G89" s="90">
        <v>2</v>
      </c>
      <c r="H89" s="90">
        <v>0.7</v>
      </c>
      <c r="I89" s="28">
        <f t="shared" si="9"/>
        <v>0</v>
      </c>
      <c r="K89"/>
      <c r="L89"/>
      <c r="S89"/>
      <c r="T89"/>
      <c r="U89"/>
      <c r="V89"/>
      <c r="W89"/>
      <c r="X89"/>
      <c r="Y89"/>
      <c r="Z89"/>
    </row>
    <row r="90" spans="1:26" ht="15.5" x14ac:dyDescent="0.35">
      <c r="A90" s="33">
        <v>33</v>
      </c>
      <c r="B90" s="90">
        <v>12.8</v>
      </c>
      <c r="C90" s="11">
        <v>13</v>
      </c>
      <c r="D90" s="90">
        <v>13.9</v>
      </c>
      <c r="E90" s="90">
        <v>11.7</v>
      </c>
      <c r="F90" s="90">
        <v>1</v>
      </c>
      <c r="G90" s="90">
        <v>2</v>
      </c>
      <c r="H90" s="90">
        <v>0.7</v>
      </c>
      <c r="I90" s="28">
        <f t="shared" si="9"/>
        <v>0</v>
      </c>
      <c r="K90"/>
      <c r="L90"/>
      <c r="S90"/>
      <c r="T90"/>
      <c r="U90"/>
      <c r="V90"/>
      <c r="W90"/>
      <c r="X90"/>
      <c r="Y90"/>
      <c r="Z90"/>
    </row>
    <row r="91" spans="1:26" ht="15.5" x14ac:dyDescent="0.35">
      <c r="A91" s="33">
        <v>34</v>
      </c>
      <c r="B91" s="90">
        <v>12</v>
      </c>
      <c r="C91" s="11">
        <v>12</v>
      </c>
      <c r="D91" s="90">
        <v>12.1</v>
      </c>
      <c r="E91" s="90">
        <v>10.4</v>
      </c>
      <c r="F91" s="90">
        <v>1</v>
      </c>
      <c r="G91" s="90">
        <v>2</v>
      </c>
      <c r="H91" s="90">
        <v>0.6</v>
      </c>
      <c r="I91" s="28">
        <f t="shared" si="9"/>
        <v>0</v>
      </c>
      <c r="K91"/>
      <c r="L91"/>
      <c r="S91"/>
      <c r="T91"/>
      <c r="U91"/>
      <c r="V91"/>
      <c r="W91"/>
      <c r="X91"/>
      <c r="Y91"/>
      <c r="Z91"/>
    </row>
    <row r="92" spans="1:26" ht="15.5" x14ac:dyDescent="0.35">
      <c r="A92" s="33">
        <v>35</v>
      </c>
      <c r="B92" s="90">
        <v>12.7</v>
      </c>
      <c r="C92" s="11">
        <v>12.5</v>
      </c>
      <c r="D92" s="90">
        <v>13.9</v>
      </c>
      <c r="E92" s="90">
        <v>11.9</v>
      </c>
      <c r="F92" s="90">
        <v>1</v>
      </c>
      <c r="G92" s="90">
        <v>2</v>
      </c>
      <c r="H92" s="90">
        <v>0.6</v>
      </c>
      <c r="I92" s="28">
        <f t="shared" si="9"/>
        <v>0</v>
      </c>
      <c r="K92"/>
      <c r="L92"/>
      <c r="S92"/>
      <c r="T92"/>
      <c r="U92"/>
      <c r="V92"/>
      <c r="W92"/>
      <c r="X92"/>
      <c r="Y92"/>
      <c r="Z92"/>
    </row>
    <row r="93" spans="1:26" ht="15.5" x14ac:dyDescent="0.35">
      <c r="A93" s="33">
        <v>36</v>
      </c>
      <c r="B93" s="90">
        <v>12.6</v>
      </c>
      <c r="C93" s="11">
        <v>12.5</v>
      </c>
      <c r="D93" s="90">
        <v>14</v>
      </c>
      <c r="E93" s="90">
        <v>11.5</v>
      </c>
      <c r="F93" s="90">
        <v>1</v>
      </c>
      <c r="G93" s="90">
        <v>2</v>
      </c>
      <c r="H93" s="90">
        <v>0.7</v>
      </c>
      <c r="I93" s="28">
        <f t="shared" si="9"/>
        <v>0</v>
      </c>
      <c r="K93"/>
      <c r="L93"/>
      <c r="S93"/>
      <c r="T93"/>
      <c r="U93"/>
      <c r="V93"/>
      <c r="W93"/>
      <c r="X93"/>
      <c r="Y93"/>
      <c r="Z93"/>
    </row>
    <row r="94" spans="1:26" ht="15.5" x14ac:dyDescent="0.35">
      <c r="A94" s="33">
        <v>37</v>
      </c>
      <c r="B94" s="90">
        <v>12.2</v>
      </c>
      <c r="C94" s="11">
        <v>12</v>
      </c>
      <c r="D94" s="90">
        <v>11.7</v>
      </c>
      <c r="E94" s="90">
        <v>9.3000000000000007</v>
      </c>
      <c r="F94" s="90">
        <v>1</v>
      </c>
      <c r="G94" s="90">
        <v>2</v>
      </c>
      <c r="H94" s="90">
        <v>0.9</v>
      </c>
      <c r="I94" s="28">
        <f t="shared" si="9"/>
        <v>0</v>
      </c>
      <c r="K94"/>
      <c r="L94"/>
      <c r="S94"/>
      <c r="T94"/>
      <c r="U94"/>
      <c r="V94"/>
      <c r="W94"/>
      <c r="X94"/>
      <c r="Y94"/>
      <c r="Z94"/>
    </row>
    <row r="95" spans="1:26" ht="15.5" x14ac:dyDescent="0.35">
      <c r="A95" s="33">
        <v>38</v>
      </c>
      <c r="B95" s="90">
        <v>12.3</v>
      </c>
      <c r="C95" s="11">
        <v>12.5</v>
      </c>
      <c r="D95" s="90">
        <v>12.6</v>
      </c>
      <c r="E95" s="90">
        <v>10.5</v>
      </c>
      <c r="F95" s="90">
        <v>1</v>
      </c>
      <c r="G95" s="90">
        <v>2</v>
      </c>
      <c r="H95" s="90">
        <v>0.5</v>
      </c>
      <c r="I95" s="28">
        <f t="shared" si="9"/>
        <v>0</v>
      </c>
      <c r="K95"/>
      <c r="L95"/>
      <c r="S95"/>
      <c r="T95"/>
      <c r="U95"/>
      <c r="V95"/>
      <c r="W95"/>
      <c r="X95"/>
      <c r="Y95"/>
      <c r="Z95"/>
    </row>
    <row r="96" spans="1:26" ht="15.5" x14ac:dyDescent="0.35">
      <c r="A96" s="33">
        <v>39</v>
      </c>
      <c r="B96" s="90">
        <v>12.1</v>
      </c>
      <c r="C96" s="11">
        <v>12</v>
      </c>
      <c r="D96" s="90">
        <v>12.1</v>
      </c>
      <c r="E96" s="90">
        <v>9.8000000000000007</v>
      </c>
      <c r="F96" s="90">
        <v>1</v>
      </c>
      <c r="G96" s="90">
        <v>2</v>
      </c>
      <c r="H96" s="90">
        <v>0.6</v>
      </c>
      <c r="I96" s="28">
        <f t="shared" si="9"/>
        <v>0</v>
      </c>
      <c r="K96"/>
      <c r="L96"/>
      <c r="S96"/>
      <c r="T96"/>
      <c r="U96"/>
      <c r="V96"/>
      <c r="W96"/>
      <c r="X96"/>
      <c r="Y96"/>
      <c r="Z96"/>
    </row>
    <row r="97" spans="1:26" ht="15.5" x14ac:dyDescent="0.35">
      <c r="A97" s="33">
        <v>40</v>
      </c>
      <c r="B97" s="90">
        <v>12.8</v>
      </c>
      <c r="C97" s="11">
        <v>13</v>
      </c>
      <c r="D97" s="90">
        <v>13.5</v>
      </c>
      <c r="E97" s="90">
        <v>11</v>
      </c>
      <c r="F97" s="90">
        <v>1</v>
      </c>
      <c r="G97" s="90">
        <v>2</v>
      </c>
      <c r="H97" s="90">
        <v>0.7</v>
      </c>
      <c r="I97" s="28">
        <f t="shared" si="9"/>
        <v>0</v>
      </c>
      <c r="K97"/>
      <c r="L97"/>
      <c r="S97"/>
      <c r="T97"/>
      <c r="U97"/>
      <c r="V97"/>
      <c r="W97"/>
      <c r="X97"/>
      <c r="Y97"/>
      <c r="Z97"/>
    </row>
    <row r="98" spans="1:26" ht="15.5" x14ac:dyDescent="0.35">
      <c r="A98" s="33">
        <v>41</v>
      </c>
      <c r="B98" s="90">
        <v>12.7</v>
      </c>
      <c r="C98" s="11">
        <v>12.5</v>
      </c>
      <c r="D98" s="90">
        <v>13.3</v>
      </c>
      <c r="E98" s="90">
        <v>11.1</v>
      </c>
      <c r="F98" s="90">
        <v>1</v>
      </c>
      <c r="G98" s="90">
        <v>2</v>
      </c>
      <c r="H98" s="90">
        <v>0.4</v>
      </c>
      <c r="I98" s="28">
        <f t="shared" si="9"/>
        <v>0</v>
      </c>
      <c r="K98"/>
      <c r="L98"/>
      <c r="S98"/>
      <c r="T98"/>
      <c r="U98"/>
      <c r="V98"/>
      <c r="W98"/>
      <c r="X98"/>
      <c r="Y98"/>
      <c r="Z98"/>
    </row>
    <row r="99" spans="1:26" ht="15.5" x14ac:dyDescent="0.35">
      <c r="A99" s="33">
        <v>42</v>
      </c>
      <c r="B99" s="90">
        <v>13.7</v>
      </c>
      <c r="C99" s="11">
        <v>13.5</v>
      </c>
      <c r="D99" s="90">
        <v>16.3</v>
      </c>
      <c r="E99" s="90">
        <v>12.7</v>
      </c>
      <c r="F99" s="90">
        <v>1</v>
      </c>
      <c r="G99" s="90">
        <v>2</v>
      </c>
      <c r="H99" s="90">
        <v>0.8</v>
      </c>
      <c r="I99" s="28">
        <f t="shared" si="9"/>
        <v>0</v>
      </c>
      <c r="K99"/>
      <c r="L99"/>
      <c r="S99"/>
      <c r="T99"/>
      <c r="U99"/>
      <c r="V99"/>
      <c r="W99"/>
      <c r="X99"/>
      <c r="Y99"/>
      <c r="Z99"/>
    </row>
    <row r="100" spans="1:26" ht="15.5" x14ac:dyDescent="0.35">
      <c r="A100" s="33">
        <v>43</v>
      </c>
      <c r="B100" s="90">
        <v>12.4</v>
      </c>
      <c r="C100" s="11">
        <v>12.5</v>
      </c>
      <c r="D100" s="90">
        <v>13.7</v>
      </c>
      <c r="E100" s="90">
        <v>11</v>
      </c>
      <c r="F100" s="90">
        <v>1</v>
      </c>
      <c r="G100" s="90">
        <v>2</v>
      </c>
      <c r="H100" s="90">
        <v>0.9</v>
      </c>
      <c r="I100" s="28">
        <f t="shared" si="9"/>
        <v>0</v>
      </c>
      <c r="K100"/>
      <c r="L100"/>
      <c r="S100"/>
      <c r="T100"/>
      <c r="U100"/>
      <c r="V100"/>
      <c r="W100"/>
      <c r="X100"/>
      <c r="Y100"/>
      <c r="Z100"/>
    </row>
    <row r="101" spans="1:26" ht="15.5" x14ac:dyDescent="0.35">
      <c r="A101" s="33">
        <v>44</v>
      </c>
      <c r="B101" s="90">
        <v>12</v>
      </c>
      <c r="C101" s="11">
        <v>12</v>
      </c>
      <c r="D101" s="90">
        <v>12.1</v>
      </c>
      <c r="E101" s="90">
        <v>9.5</v>
      </c>
      <c r="F101" s="90">
        <v>1</v>
      </c>
      <c r="G101" s="90">
        <v>2</v>
      </c>
      <c r="H101" s="90">
        <v>0.7</v>
      </c>
      <c r="I101" s="28">
        <f t="shared" si="9"/>
        <v>0</v>
      </c>
      <c r="K101"/>
      <c r="L101"/>
      <c r="S101"/>
      <c r="T101"/>
      <c r="U101"/>
      <c r="V101"/>
      <c r="W101"/>
      <c r="X101"/>
      <c r="Y101"/>
      <c r="Z101"/>
    </row>
    <row r="102" spans="1:26" ht="15.5" x14ac:dyDescent="0.35">
      <c r="A102" s="33">
        <v>45</v>
      </c>
      <c r="B102" s="90">
        <v>12.3</v>
      </c>
      <c r="C102" s="11">
        <v>12.5</v>
      </c>
      <c r="D102" s="90">
        <v>11.4</v>
      </c>
      <c r="E102" s="90">
        <v>9.6999999999999993</v>
      </c>
      <c r="F102" s="90">
        <v>1</v>
      </c>
      <c r="G102" s="90">
        <v>2</v>
      </c>
      <c r="H102" s="90">
        <v>0.4</v>
      </c>
      <c r="I102" s="28">
        <f t="shared" si="9"/>
        <v>0</v>
      </c>
      <c r="K102"/>
      <c r="L102"/>
      <c r="S102"/>
      <c r="T102"/>
      <c r="U102"/>
      <c r="V102"/>
      <c r="W102"/>
      <c r="X102"/>
      <c r="Y102"/>
      <c r="Z102"/>
    </row>
    <row r="103" spans="1:26" ht="15.5" x14ac:dyDescent="0.35">
      <c r="A103" s="33">
        <v>46</v>
      </c>
      <c r="B103" s="90">
        <v>11.9</v>
      </c>
      <c r="C103" s="11">
        <v>12</v>
      </c>
      <c r="D103" s="90">
        <v>11.4</v>
      </c>
      <c r="E103" s="90">
        <v>9</v>
      </c>
      <c r="F103" s="90">
        <v>1</v>
      </c>
      <c r="G103" s="90">
        <v>2</v>
      </c>
      <c r="H103" s="90">
        <v>0.5</v>
      </c>
      <c r="I103" s="28">
        <f t="shared" si="9"/>
        <v>0</v>
      </c>
      <c r="K103"/>
      <c r="L103"/>
      <c r="S103"/>
      <c r="T103"/>
      <c r="U103"/>
      <c r="V103"/>
      <c r="W103"/>
      <c r="X103"/>
      <c r="Y103"/>
      <c r="Z103"/>
    </row>
    <row r="104" spans="1:26" ht="15.5" x14ac:dyDescent="0.35">
      <c r="A104" s="33">
        <v>47</v>
      </c>
      <c r="B104" s="90">
        <v>13.1</v>
      </c>
      <c r="C104" s="11">
        <v>13</v>
      </c>
      <c r="D104" s="90">
        <v>12.5</v>
      </c>
      <c r="E104" s="90">
        <v>11.4</v>
      </c>
      <c r="F104" s="90">
        <v>1</v>
      </c>
      <c r="G104" s="90">
        <v>2</v>
      </c>
      <c r="H104" s="90">
        <v>0.4</v>
      </c>
      <c r="I104" s="28">
        <f t="shared" si="9"/>
        <v>0</v>
      </c>
      <c r="K104"/>
      <c r="L104"/>
      <c r="S104"/>
      <c r="T104"/>
      <c r="U104"/>
      <c r="V104"/>
      <c r="W104"/>
      <c r="X104"/>
      <c r="Y104"/>
      <c r="Z104"/>
    </row>
    <row r="105" spans="1:26" ht="15.5" x14ac:dyDescent="0.35">
      <c r="A105" s="33">
        <v>48</v>
      </c>
      <c r="B105" s="90">
        <v>12</v>
      </c>
      <c r="C105" s="11">
        <v>12</v>
      </c>
      <c r="D105" s="90">
        <v>12.9</v>
      </c>
      <c r="E105" s="90">
        <v>9.1</v>
      </c>
      <c r="F105" s="90">
        <v>1</v>
      </c>
      <c r="G105" s="90">
        <v>2</v>
      </c>
      <c r="H105" s="90">
        <v>0.3</v>
      </c>
      <c r="I105" s="28">
        <f t="shared" si="9"/>
        <v>0</v>
      </c>
      <c r="K105"/>
      <c r="L105"/>
      <c r="S105"/>
      <c r="T105"/>
      <c r="U105"/>
      <c r="V105"/>
      <c r="W105"/>
      <c r="X105"/>
      <c r="Y105"/>
      <c r="Z105"/>
    </row>
    <row r="106" spans="1:26" ht="15.5" x14ac:dyDescent="0.35">
      <c r="A106" s="33">
        <v>49</v>
      </c>
      <c r="B106" s="90">
        <v>11.9</v>
      </c>
      <c r="C106" s="11">
        <v>12</v>
      </c>
      <c r="D106" s="90">
        <v>11</v>
      </c>
      <c r="E106" s="90">
        <v>8.9</v>
      </c>
      <c r="F106" s="90">
        <v>1</v>
      </c>
      <c r="G106" s="90">
        <v>2</v>
      </c>
      <c r="H106" s="90">
        <v>0.6</v>
      </c>
      <c r="I106" s="28">
        <f t="shared" si="9"/>
        <v>0</v>
      </c>
      <c r="K106"/>
      <c r="L106"/>
      <c r="S106"/>
      <c r="T106"/>
      <c r="U106"/>
      <c r="V106"/>
      <c r="W106"/>
      <c r="X106"/>
      <c r="Y106"/>
      <c r="Z106"/>
    </row>
    <row r="107" spans="1:26" ht="15.5" x14ac:dyDescent="0.35">
      <c r="A107" s="33">
        <v>50</v>
      </c>
      <c r="B107" s="90">
        <v>12.7</v>
      </c>
      <c r="C107" s="11">
        <v>12.5</v>
      </c>
      <c r="D107" s="90">
        <v>12.8</v>
      </c>
      <c r="E107" s="90">
        <v>10.8</v>
      </c>
      <c r="F107" s="90">
        <v>1</v>
      </c>
      <c r="G107" s="90">
        <v>2</v>
      </c>
      <c r="H107" s="90">
        <v>0.5</v>
      </c>
      <c r="I107" s="28">
        <f t="shared" si="9"/>
        <v>0</v>
      </c>
      <c r="K107"/>
      <c r="L107"/>
      <c r="S107"/>
      <c r="T107"/>
      <c r="U107"/>
      <c r="V107"/>
      <c r="W107"/>
      <c r="X107"/>
      <c r="Y107"/>
      <c r="Z107"/>
    </row>
    <row r="108" spans="1:26" ht="15.5" x14ac:dyDescent="0.35">
      <c r="A108" s="33">
        <v>51</v>
      </c>
      <c r="B108" s="90">
        <v>12.1</v>
      </c>
      <c r="C108" s="11">
        <v>12</v>
      </c>
      <c r="D108" s="90">
        <v>11.9</v>
      </c>
      <c r="E108" s="90">
        <v>9.9</v>
      </c>
      <c r="F108" s="90">
        <v>1</v>
      </c>
      <c r="G108" s="90">
        <v>2</v>
      </c>
      <c r="H108" s="90">
        <v>0.4</v>
      </c>
      <c r="I108" s="28">
        <f t="shared" si="9"/>
        <v>0</v>
      </c>
      <c r="K108"/>
      <c r="L108"/>
      <c r="S108"/>
      <c r="T108"/>
      <c r="U108"/>
      <c r="V108"/>
      <c r="W108"/>
      <c r="X108"/>
      <c r="Y108"/>
      <c r="Z108"/>
    </row>
    <row r="109" spans="1:26" ht="15.5" x14ac:dyDescent="0.35">
      <c r="A109" s="33">
        <v>52</v>
      </c>
      <c r="B109" s="90">
        <v>11.7</v>
      </c>
      <c r="C109" s="11">
        <v>11.5</v>
      </c>
      <c r="D109" s="90">
        <v>11.2</v>
      </c>
      <c r="E109" s="90">
        <v>9.1999999999999993</v>
      </c>
      <c r="F109" s="90">
        <v>1</v>
      </c>
      <c r="G109" s="90">
        <v>2</v>
      </c>
      <c r="H109" s="90">
        <v>0.5</v>
      </c>
      <c r="I109" s="28">
        <f t="shared" si="9"/>
        <v>0</v>
      </c>
      <c r="K109"/>
      <c r="L109"/>
      <c r="S109"/>
      <c r="T109"/>
      <c r="U109"/>
      <c r="V109"/>
      <c r="W109"/>
      <c r="X109"/>
      <c r="Y109"/>
      <c r="Z109"/>
    </row>
    <row r="110" spans="1:26" ht="15.5" x14ac:dyDescent="0.35">
      <c r="A110" s="33">
        <v>53</v>
      </c>
      <c r="B110" s="90">
        <v>11.9</v>
      </c>
      <c r="C110" s="11">
        <v>12</v>
      </c>
      <c r="D110" s="90">
        <v>11.2</v>
      </c>
      <c r="E110" s="90">
        <v>9.6999999999999993</v>
      </c>
      <c r="F110" s="90">
        <v>1</v>
      </c>
      <c r="G110" s="90">
        <v>2</v>
      </c>
      <c r="H110" s="90">
        <v>0.5</v>
      </c>
      <c r="I110" s="28">
        <f t="shared" si="9"/>
        <v>0</v>
      </c>
      <c r="K110"/>
      <c r="L110"/>
      <c r="S110"/>
      <c r="T110"/>
      <c r="U110"/>
      <c r="V110"/>
      <c r="W110"/>
      <c r="X110"/>
      <c r="Y110"/>
      <c r="Z110"/>
    </row>
    <row r="111" spans="1:26" ht="15.5" x14ac:dyDescent="0.35">
      <c r="A111" s="33">
        <v>54</v>
      </c>
      <c r="B111" s="90">
        <v>11.2</v>
      </c>
      <c r="C111" s="11">
        <v>11</v>
      </c>
      <c r="D111" s="90">
        <v>10.199999999999999</v>
      </c>
      <c r="E111" s="90">
        <v>8</v>
      </c>
      <c r="F111" s="90">
        <v>1</v>
      </c>
      <c r="G111" s="90">
        <v>2</v>
      </c>
      <c r="H111" s="90">
        <v>0.5</v>
      </c>
      <c r="I111" s="28">
        <f t="shared" si="9"/>
        <v>0</v>
      </c>
      <c r="K111"/>
      <c r="L111"/>
      <c r="N111" s="57"/>
      <c r="S111"/>
      <c r="T111"/>
      <c r="U111"/>
      <c r="V111"/>
      <c r="W111"/>
      <c r="X111"/>
      <c r="Y111"/>
      <c r="Z111"/>
    </row>
    <row r="112" spans="1:26" ht="15.5" x14ac:dyDescent="0.35">
      <c r="A112" s="33">
        <v>55</v>
      </c>
      <c r="B112" s="90">
        <v>12.2</v>
      </c>
      <c r="C112" s="11">
        <v>12</v>
      </c>
      <c r="D112" s="90">
        <v>12.7</v>
      </c>
      <c r="E112" s="90">
        <v>10.8</v>
      </c>
      <c r="F112" s="90">
        <v>1</v>
      </c>
      <c r="G112" s="90">
        <v>2</v>
      </c>
      <c r="H112" s="90">
        <v>0.5</v>
      </c>
      <c r="I112" s="28">
        <f t="shared" si="9"/>
        <v>0</v>
      </c>
      <c r="K112"/>
      <c r="L112"/>
      <c r="N112" s="57"/>
      <c r="S112"/>
      <c r="T112"/>
      <c r="U112"/>
      <c r="V112"/>
      <c r="W112"/>
      <c r="X112"/>
      <c r="Y112"/>
      <c r="Z112"/>
    </row>
    <row r="113" spans="1:26" ht="15.5" x14ac:dyDescent="0.35">
      <c r="A113" s="33">
        <v>56</v>
      </c>
      <c r="B113" s="90">
        <v>12.9</v>
      </c>
      <c r="C113" s="11">
        <v>13</v>
      </c>
      <c r="D113" s="90">
        <v>13.8</v>
      </c>
      <c r="E113" s="90">
        <v>11</v>
      </c>
      <c r="F113" s="90">
        <v>1</v>
      </c>
      <c r="G113" s="90">
        <v>2</v>
      </c>
      <c r="H113" s="90">
        <v>0.8</v>
      </c>
      <c r="I113" s="28">
        <f t="shared" si="9"/>
        <v>0</v>
      </c>
      <c r="K113"/>
      <c r="L113"/>
      <c r="N113" s="57"/>
      <c r="S113"/>
      <c r="T113"/>
      <c r="U113"/>
      <c r="V113"/>
      <c r="W113"/>
      <c r="X113"/>
      <c r="Y113"/>
      <c r="Z113"/>
    </row>
    <row r="114" spans="1:26" ht="15.5" x14ac:dyDescent="0.35">
      <c r="A114" s="33">
        <v>57</v>
      </c>
      <c r="B114" s="90">
        <v>13</v>
      </c>
      <c r="C114" s="11">
        <v>13</v>
      </c>
      <c r="D114" s="90">
        <v>14</v>
      </c>
      <c r="E114" s="90">
        <v>11.5</v>
      </c>
      <c r="F114" s="90">
        <v>1</v>
      </c>
      <c r="G114" s="90">
        <v>2</v>
      </c>
      <c r="H114" s="90">
        <v>0.6</v>
      </c>
      <c r="I114" s="28">
        <f t="shared" si="9"/>
        <v>0</v>
      </c>
      <c r="K114"/>
      <c r="L114"/>
      <c r="N114" s="57"/>
      <c r="S114"/>
      <c r="T114"/>
      <c r="U114"/>
      <c r="V114"/>
      <c r="W114"/>
      <c r="X114"/>
      <c r="Y114"/>
      <c r="Z114"/>
    </row>
    <row r="115" spans="1:26" ht="15.5" x14ac:dyDescent="0.35">
      <c r="A115" s="33">
        <v>58</v>
      </c>
      <c r="B115" s="90">
        <v>11.4</v>
      </c>
      <c r="C115" s="11">
        <v>11.5</v>
      </c>
      <c r="D115" s="90">
        <v>10.6</v>
      </c>
      <c r="E115" s="90">
        <v>9</v>
      </c>
      <c r="F115" s="90">
        <v>1</v>
      </c>
      <c r="G115" s="90">
        <v>2</v>
      </c>
      <c r="H115" s="90">
        <v>0.5</v>
      </c>
      <c r="I115" s="28">
        <f t="shared" si="9"/>
        <v>0</v>
      </c>
      <c r="K115"/>
      <c r="L115"/>
      <c r="N115" s="57"/>
      <c r="S115"/>
      <c r="T115"/>
      <c r="U115"/>
      <c r="V115"/>
      <c r="W115"/>
      <c r="X115"/>
      <c r="Y115"/>
      <c r="Z115"/>
    </row>
    <row r="116" spans="1:26" ht="15.5" x14ac:dyDescent="0.35">
      <c r="A116" s="33">
        <v>59</v>
      </c>
      <c r="B116" s="90">
        <v>11.4</v>
      </c>
      <c r="C116" s="11">
        <v>11.5</v>
      </c>
      <c r="D116" s="90">
        <v>10.7</v>
      </c>
      <c r="E116" s="90">
        <v>8.8000000000000007</v>
      </c>
      <c r="F116" s="90">
        <v>1</v>
      </c>
      <c r="G116" s="90">
        <v>2</v>
      </c>
      <c r="H116" s="90">
        <v>0.6</v>
      </c>
      <c r="I116" s="28">
        <f t="shared" si="9"/>
        <v>0</v>
      </c>
      <c r="K116"/>
      <c r="L116"/>
      <c r="N116" s="57"/>
      <c r="S116"/>
      <c r="T116"/>
      <c r="U116"/>
      <c r="V116"/>
      <c r="W116"/>
      <c r="X116"/>
      <c r="Y116"/>
      <c r="Z116"/>
    </row>
    <row r="117" spans="1:26" ht="15.5" x14ac:dyDescent="0.35">
      <c r="A117" s="33">
        <v>60</v>
      </c>
      <c r="B117" s="90">
        <v>12.6</v>
      </c>
      <c r="C117" s="11">
        <v>12.5</v>
      </c>
      <c r="D117" s="90">
        <v>13.8</v>
      </c>
      <c r="E117" s="90">
        <v>11</v>
      </c>
      <c r="F117" s="90">
        <v>1</v>
      </c>
      <c r="G117" s="90">
        <v>2</v>
      </c>
      <c r="H117" s="90">
        <v>0.8</v>
      </c>
      <c r="I117" s="28">
        <f t="shared" si="9"/>
        <v>0</v>
      </c>
      <c r="K117"/>
      <c r="L117"/>
      <c r="N117" s="57"/>
      <c r="S117"/>
      <c r="T117"/>
      <c r="U117"/>
      <c r="V117"/>
      <c r="W117"/>
      <c r="X117"/>
      <c r="Y117"/>
      <c r="Z117"/>
    </row>
    <row r="118" spans="1:26" ht="15.5" x14ac:dyDescent="0.35">
      <c r="A118" s="33">
        <v>61</v>
      </c>
      <c r="B118" s="90">
        <v>12.7</v>
      </c>
      <c r="C118" s="11">
        <v>12.5</v>
      </c>
      <c r="D118" s="90">
        <v>15.1</v>
      </c>
      <c r="E118" s="90">
        <v>11.9</v>
      </c>
      <c r="F118" s="90">
        <v>1</v>
      </c>
      <c r="G118" s="90">
        <v>2</v>
      </c>
      <c r="H118" s="90">
        <v>1.3</v>
      </c>
      <c r="I118" s="28">
        <f t="shared" si="9"/>
        <v>0</v>
      </c>
      <c r="K118"/>
      <c r="L118"/>
      <c r="N118" s="57"/>
      <c r="S118"/>
      <c r="T118"/>
      <c r="U118"/>
      <c r="V118"/>
      <c r="W118"/>
      <c r="X118"/>
      <c r="Y118"/>
      <c r="Z118"/>
    </row>
    <row r="119" spans="1:26" ht="15.5" x14ac:dyDescent="0.35">
      <c r="A119" s="33">
        <v>62</v>
      </c>
      <c r="B119" s="90">
        <v>12.4</v>
      </c>
      <c r="C119" s="11">
        <v>12.5</v>
      </c>
      <c r="D119" s="90">
        <v>12.4</v>
      </c>
      <c r="E119" s="90">
        <v>10</v>
      </c>
      <c r="F119" s="90">
        <v>1</v>
      </c>
      <c r="G119" s="90">
        <v>2</v>
      </c>
      <c r="H119" s="90">
        <v>0.7</v>
      </c>
      <c r="I119" s="28">
        <f t="shared" si="9"/>
        <v>0</v>
      </c>
      <c r="K119"/>
      <c r="L119"/>
      <c r="N119" s="57"/>
      <c r="S119"/>
      <c r="T119"/>
      <c r="U119"/>
      <c r="V119"/>
      <c r="W119"/>
      <c r="X119"/>
      <c r="Y119"/>
      <c r="Z119"/>
    </row>
    <row r="120" spans="1:26" ht="15.5" x14ac:dyDescent="0.35">
      <c r="A120" s="33">
        <v>63</v>
      </c>
      <c r="B120" s="90">
        <v>11.6</v>
      </c>
      <c r="C120" s="11">
        <v>11.5</v>
      </c>
      <c r="D120" s="90">
        <v>11</v>
      </c>
      <c r="E120" s="90">
        <v>8.6999999999999993</v>
      </c>
      <c r="F120" s="90">
        <v>1</v>
      </c>
      <c r="G120" s="90">
        <v>2</v>
      </c>
      <c r="H120" s="90">
        <v>1</v>
      </c>
      <c r="I120" s="28">
        <f t="shared" si="9"/>
        <v>0</v>
      </c>
      <c r="K120"/>
      <c r="L120"/>
      <c r="N120" s="57"/>
      <c r="S120"/>
      <c r="T120"/>
      <c r="U120"/>
      <c r="V120"/>
      <c r="W120"/>
      <c r="X120"/>
      <c r="Y120"/>
      <c r="Z120"/>
    </row>
    <row r="121" spans="1:26" ht="15.5" x14ac:dyDescent="0.35">
      <c r="A121" s="33">
        <v>64</v>
      </c>
      <c r="B121" s="90">
        <v>12.9</v>
      </c>
      <c r="C121" s="11">
        <v>13</v>
      </c>
      <c r="D121" s="90">
        <v>15.3</v>
      </c>
      <c r="E121" s="90">
        <v>12.6</v>
      </c>
      <c r="F121" s="90">
        <v>1</v>
      </c>
      <c r="G121" s="90">
        <v>2</v>
      </c>
      <c r="H121" s="90">
        <v>0.7</v>
      </c>
      <c r="I121" s="28">
        <f t="shared" si="9"/>
        <v>0</v>
      </c>
      <c r="K121"/>
      <c r="L121"/>
      <c r="N121" s="57"/>
      <c r="S121"/>
      <c r="T121"/>
      <c r="U121"/>
      <c r="V121"/>
      <c r="W121"/>
      <c r="X121"/>
      <c r="Y121"/>
      <c r="Z121"/>
    </row>
    <row r="122" spans="1:26" ht="15.5" x14ac:dyDescent="0.35">
      <c r="A122" s="33">
        <v>65</v>
      </c>
      <c r="B122" s="90">
        <v>11</v>
      </c>
      <c r="C122" s="11">
        <v>11</v>
      </c>
      <c r="D122" s="90">
        <v>9.8000000000000007</v>
      </c>
      <c r="E122" s="90">
        <v>8.1</v>
      </c>
      <c r="F122" s="90">
        <v>1</v>
      </c>
      <c r="G122" s="90">
        <v>2</v>
      </c>
      <c r="H122" s="90">
        <v>0.7</v>
      </c>
      <c r="I122" s="28">
        <f t="shared" si="9"/>
        <v>0</v>
      </c>
      <c r="K122"/>
      <c r="L122"/>
      <c r="N122" s="57"/>
      <c r="S122"/>
      <c r="T122"/>
      <c r="U122"/>
      <c r="V122"/>
      <c r="W122"/>
      <c r="X122"/>
      <c r="Y122"/>
      <c r="Z122"/>
    </row>
    <row r="123" spans="1:26" ht="15.5" x14ac:dyDescent="0.35">
      <c r="A123" s="33">
        <v>66</v>
      </c>
      <c r="B123" s="90">
        <v>12.6</v>
      </c>
      <c r="C123" s="11">
        <v>12.5</v>
      </c>
      <c r="D123" s="90">
        <v>14.5</v>
      </c>
      <c r="E123" s="90">
        <v>11.5</v>
      </c>
      <c r="F123" s="90">
        <v>1</v>
      </c>
      <c r="G123" s="90">
        <v>2</v>
      </c>
      <c r="H123" s="90">
        <v>1</v>
      </c>
      <c r="I123" s="28">
        <f t="shared" ref="I123:I153" si="10">IF(F123=2,H123*100/E123,)</f>
        <v>0</v>
      </c>
      <c r="K123"/>
      <c r="L123"/>
      <c r="N123" s="57"/>
      <c r="S123"/>
      <c r="T123"/>
      <c r="U123"/>
      <c r="V123"/>
      <c r="W123"/>
      <c r="X123"/>
      <c r="Y123"/>
      <c r="Z123"/>
    </row>
    <row r="124" spans="1:26" ht="15.5" x14ac:dyDescent="0.35">
      <c r="A124" s="33">
        <v>67</v>
      </c>
      <c r="B124" s="90">
        <v>12.2</v>
      </c>
      <c r="C124" s="11">
        <v>12</v>
      </c>
      <c r="D124" s="90">
        <v>12.3</v>
      </c>
      <c r="E124" s="90">
        <v>10</v>
      </c>
      <c r="F124" s="90">
        <v>1</v>
      </c>
      <c r="G124" s="90">
        <v>2</v>
      </c>
      <c r="H124" s="90">
        <v>0.8</v>
      </c>
      <c r="I124" s="28">
        <f t="shared" si="10"/>
        <v>0</v>
      </c>
      <c r="K124"/>
      <c r="L124"/>
      <c r="M124" s="59"/>
      <c r="N124" s="57"/>
      <c r="S124"/>
      <c r="T124"/>
      <c r="U124"/>
      <c r="V124"/>
      <c r="W124"/>
      <c r="X124"/>
      <c r="Y124"/>
      <c r="Z124"/>
    </row>
    <row r="125" spans="1:26" ht="15.5" x14ac:dyDescent="0.35">
      <c r="A125" s="33">
        <v>68</v>
      </c>
      <c r="B125" s="90">
        <v>11.6</v>
      </c>
      <c r="C125" s="11">
        <v>11.5</v>
      </c>
      <c r="D125" s="90">
        <v>9.6</v>
      </c>
      <c r="E125" s="90">
        <v>8</v>
      </c>
      <c r="F125" s="90">
        <v>1</v>
      </c>
      <c r="G125" s="90">
        <v>2</v>
      </c>
      <c r="H125" s="90">
        <v>0.6</v>
      </c>
      <c r="I125" s="28">
        <f t="shared" si="10"/>
        <v>0</v>
      </c>
      <c r="K125"/>
      <c r="L125"/>
      <c r="M125" s="59"/>
      <c r="N125" s="57"/>
      <c r="S125"/>
      <c r="T125"/>
      <c r="U125"/>
      <c r="V125"/>
      <c r="W125"/>
      <c r="X125"/>
      <c r="Y125"/>
      <c r="Z125"/>
    </row>
    <row r="126" spans="1:26" ht="15.5" x14ac:dyDescent="0.35">
      <c r="A126" s="33">
        <v>69</v>
      </c>
      <c r="B126" s="90">
        <v>12.2</v>
      </c>
      <c r="C126" s="11">
        <v>12</v>
      </c>
      <c r="D126" s="90">
        <v>12.9</v>
      </c>
      <c r="E126" s="90">
        <v>10.7</v>
      </c>
      <c r="F126" s="90">
        <v>1</v>
      </c>
      <c r="G126" s="90">
        <v>2</v>
      </c>
      <c r="H126" s="90">
        <v>0.6</v>
      </c>
      <c r="I126" s="28">
        <f t="shared" si="10"/>
        <v>0</v>
      </c>
      <c r="K126"/>
      <c r="L126"/>
      <c r="M126" s="59"/>
      <c r="N126" s="57"/>
      <c r="S126"/>
      <c r="T126"/>
      <c r="U126"/>
      <c r="V126"/>
      <c r="W126"/>
      <c r="X126"/>
      <c r="Y126"/>
      <c r="Z126"/>
    </row>
    <row r="127" spans="1:26" ht="15.5" x14ac:dyDescent="0.35">
      <c r="A127" s="33">
        <v>70</v>
      </c>
      <c r="B127" s="90">
        <v>11.9</v>
      </c>
      <c r="C127" s="11">
        <v>12</v>
      </c>
      <c r="D127" s="90">
        <v>12.5</v>
      </c>
      <c r="E127" s="90">
        <v>9.6999999999999993</v>
      </c>
      <c r="F127" s="90">
        <v>1</v>
      </c>
      <c r="G127" s="90">
        <v>2</v>
      </c>
      <c r="H127" s="90">
        <v>0.9</v>
      </c>
      <c r="I127" s="28">
        <f t="shared" si="10"/>
        <v>0</v>
      </c>
      <c r="K127"/>
      <c r="L127"/>
      <c r="M127" s="59"/>
      <c r="N127" s="57"/>
      <c r="S127"/>
      <c r="T127"/>
      <c r="U127"/>
      <c r="V127"/>
      <c r="W127"/>
      <c r="X127"/>
      <c r="Y127"/>
      <c r="Z127"/>
    </row>
    <row r="128" spans="1:26" ht="15.5" x14ac:dyDescent="0.35">
      <c r="A128" s="33">
        <v>71</v>
      </c>
      <c r="B128" s="90">
        <v>11.9</v>
      </c>
      <c r="C128" s="11">
        <v>12</v>
      </c>
      <c r="D128" s="90">
        <v>11.7</v>
      </c>
      <c r="E128" s="90">
        <v>9.1999999999999993</v>
      </c>
      <c r="F128" s="90">
        <v>1</v>
      </c>
      <c r="G128" s="90">
        <v>2</v>
      </c>
      <c r="H128" s="90">
        <v>0.8</v>
      </c>
      <c r="I128" s="28">
        <f t="shared" si="10"/>
        <v>0</v>
      </c>
      <c r="K128"/>
      <c r="L128"/>
      <c r="M128" s="59"/>
      <c r="N128" s="57"/>
      <c r="S128"/>
      <c r="T128"/>
      <c r="U128"/>
      <c r="V128"/>
      <c r="W128"/>
      <c r="X128"/>
      <c r="Y128"/>
      <c r="Z128"/>
    </row>
    <row r="129" spans="1:26" ht="15.5" x14ac:dyDescent="0.35">
      <c r="A129" s="33">
        <v>72</v>
      </c>
      <c r="B129" s="90">
        <v>11.4</v>
      </c>
      <c r="C129" s="11">
        <v>11.5</v>
      </c>
      <c r="D129" s="90">
        <v>10</v>
      </c>
      <c r="E129" s="90">
        <v>8.6999999999999993</v>
      </c>
      <c r="F129" s="90">
        <v>1</v>
      </c>
      <c r="G129" s="90">
        <v>2</v>
      </c>
      <c r="H129" s="90">
        <v>0.4</v>
      </c>
      <c r="I129" s="28">
        <f t="shared" si="10"/>
        <v>0</v>
      </c>
      <c r="K129"/>
      <c r="L129"/>
      <c r="M129" s="59"/>
      <c r="N129" s="57"/>
      <c r="S129"/>
      <c r="T129"/>
      <c r="U129"/>
      <c r="V129"/>
      <c r="W129"/>
      <c r="X129"/>
      <c r="Y129"/>
      <c r="Z129"/>
    </row>
    <row r="130" spans="1:26" ht="15.5" x14ac:dyDescent="0.35">
      <c r="A130" s="33">
        <v>73</v>
      </c>
      <c r="B130" s="90">
        <v>12.3</v>
      </c>
      <c r="C130" s="11">
        <v>12.5</v>
      </c>
      <c r="D130" s="90">
        <v>13.9</v>
      </c>
      <c r="E130" s="90">
        <v>11.6</v>
      </c>
      <c r="F130" s="90">
        <v>1</v>
      </c>
      <c r="G130" s="90">
        <v>2</v>
      </c>
      <c r="H130" s="90">
        <v>0.5</v>
      </c>
      <c r="I130" s="28">
        <f t="shared" si="10"/>
        <v>0</v>
      </c>
      <c r="K130"/>
      <c r="L130"/>
      <c r="M130" s="59"/>
      <c r="N130" s="57"/>
      <c r="S130"/>
      <c r="T130"/>
      <c r="U130"/>
      <c r="V130"/>
      <c r="W130"/>
      <c r="X130"/>
      <c r="Y130"/>
      <c r="Z130"/>
    </row>
    <row r="131" spans="1:26" ht="15.5" x14ac:dyDescent="0.35">
      <c r="A131" s="33">
        <v>74</v>
      </c>
      <c r="B131" s="90">
        <v>12.2</v>
      </c>
      <c r="C131" s="11">
        <v>12</v>
      </c>
      <c r="D131" s="90">
        <v>13</v>
      </c>
      <c r="E131" s="90">
        <v>10.5</v>
      </c>
      <c r="F131" s="90">
        <v>1</v>
      </c>
      <c r="G131" s="90">
        <v>2</v>
      </c>
      <c r="H131" s="90">
        <v>0.7</v>
      </c>
      <c r="I131" s="28">
        <f t="shared" si="10"/>
        <v>0</v>
      </c>
      <c r="K131"/>
      <c r="L131"/>
      <c r="M131" s="59"/>
      <c r="N131" s="57"/>
      <c r="S131"/>
      <c r="T131"/>
      <c r="U131"/>
      <c r="V131"/>
      <c r="W131"/>
      <c r="X131"/>
      <c r="Y131"/>
      <c r="Z131"/>
    </row>
    <row r="132" spans="1:26" ht="15.5" x14ac:dyDescent="0.35">
      <c r="A132" s="33">
        <v>75</v>
      </c>
      <c r="B132" s="90">
        <v>10.8</v>
      </c>
      <c r="C132" s="11">
        <v>11</v>
      </c>
      <c r="D132" s="90">
        <v>8.6</v>
      </c>
      <c r="E132" s="90">
        <v>7.2</v>
      </c>
      <c r="F132" s="90">
        <v>1</v>
      </c>
      <c r="G132" s="90">
        <v>2</v>
      </c>
      <c r="H132" s="90">
        <v>0.4</v>
      </c>
      <c r="I132" s="28">
        <f t="shared" si="10"/>
        <v>0</v>
      </c>
      <c r="K132"/>
      <c r="L132"/>
      <c r="M132" s="59"/>
      <c r="N132" s="57"/>
      <c r="S132"/>
      <c r="T132"/>
      <c r="U132"/>
      <c r="V132"/>
      <c r="W132"/>
      <c r="X132"/>
      <c r="Y132"/>
      <c r="Z132"/>
    </row>
    <row r="133" spans="1:26" ht="15.5" x14ac:dyDescent="0.35">
      <c r="A133" s="33">
        <v>76</v>
      </c>
      <c r="B133" s="90">
        <v>11.6</v>
      </c>
      <c r="C133" s="11">
        <v>11.5</v>
      </c>
      <c r="D133" s="90">
        <v>10.7</v>
      </c>
      <c r="E133" s="90">
        <v>8.6999999999999993</v>
      </c>
      <c r="F133" s="90">
        <v>1</v>
      </c>
      <c r="G133" s="90">
        <v>2</v>
      </c>
      <c r="H133" s="90">
        <v>0.9</v>
      </c>
      <c r="I133" s="28">
        <f t="shared" si="10"/>
        <v>0</v>
      </c>
      <c r="K133"/>
      <c r="L133"/>
      <c r="M133" s="59"/>
      <c r="N133" s="57"/>
      <c r="S133"/>
      <c r="T133"/>
      <c r="U133"/>
      <c r="V133"/>
      <c r="W133"/>
      <c r="X133"/>
      <c r="Y133"/>
      <c r="Z133"/>
    </row>
    <row r="134" spans="1:26" ht="15.5" x14ac:dyDescent="0.35">
      <c r="A134" s="33">
        <v>77</v>
      </c>
      <c r="B134" s="90">
        <v>12.3</v>
      </c>
      <c r="C134" s="11">
        <v>12.5</v>
      </c>
      <c r="D134" s="90">
        <v>12.1</v>
      </c>
      <c r="E134" s="90">
        <v>10</v>
      </c>
      <c r="F134" s="90">
        <v>1</v>
      </c>
      <c r="G134" s="90">
        <v>2</v>
      </c>
      <c r="H134" s="90">
        <v>0.7</v>
      </c>
      <c r="I134" s="28">
        <f t="shared" si="10"/>
        <v>0</v>
      </c>
      <c r="K134"/>
      <c r="L134"/>
      <c r="M134" s="59"/>
      <c r="N134" s="57"/>
      <c r="S134"/>
      <c r="T134"/>
      <c r="U134"/>
      <c r="V134"/>
      <c r="W134"/>
      <c r="X134"/>
      <c r="Y134"/>
      <c r="Z134"/>
    </row>
    <row r="135" spans="1:26" ht="15.5" x14ac:dyDescent="0.35">
      <c r="A135" s="33">
        <v>78</v>
      </c>
      <c r="B135" s="90">
        <v>11.5</v>
      </c>
      <c r="C135" s="11">
        <v>11.5</v>
      </c>
      <c r="D135" s="90">
        <v>10.8</v>
      </c>
      <c r="E135" s="90">
        <v>8.8000000000000007</v>
      </c>
      <c r="F135" s="90">
        <v>1</v>
      </c>
      <c r="G135" s="90">
        <v>2</v>
      </c>
      <c r="H135" s="90">
        <v>0.8</v>
      </c>
      <c r="I135" s="28">
        <f t="shared" si="10"/>
        <v>0</v>
      </c>
      <c r="K135"/>
      <c r="L135"/>
      <c r="M135" s="59"/>
      <c r="N135" s="57"/>
      <c r="S135"/>
      <c r="T135"/>
      <c r="U135"/>
      <c r="V135"/>
      <c r="W135"/>
      <c r="X135"/>
      <c r="Y135"/>
      <c r="Z135"/>
    </row>
    <row r="136" spans="1:26" ht="15.5" x14ac:dyDescent="0.35">
      <c r="A136" s="33">
        <v>79</v>
      </c>
      <c r="B136" s="90">
        <v>12</v>
      </c>
      <c r="C136" s="11">
        <v>12</v>
      </c>
      <c r="D136" s="90">
        <v>12</v>
      </c>
      <c r="E136" s="90">
        <v>9.8000000000000007</v>
      </c>
      <c r="F136" s="90">
        <v>1</v>
      </c>
      <c r="G136" s="90">
        <v>2</v>
      </c>
      <c r="H136" s="90">
        <v>0.7</v>
      </c>
      <c r="I136" s="28">
        <f t="shared" si="10"/>
        <v>0</v>
      </c>
      <c r="K136"/>
      <c r="L136"/>
      <c r="M136" s="59"/>
      <c r="N136" s="57"/>
    </row>
    <row r="137" spans="1:26" ht="15.5" x14ac:dyDescent="0.35">
      <c r="A137" s="33">
        <v>80</v>
      </c>
      <c r="B137" s="90">
        <v>12.2</v>
      </c>
      <c r="C137" s="11">
        <v>12</v>
      </c>
      <c r="D137" s="90">
        <v>12</v>
      </c>
      <c r="E137" s="90">
        <v>9.6999999999999993</v>
      </c>
      <c r="F137" s="90">
        <v>1</v>
      </c>
      <c r="G137" s="90">
        <v>2</v>
      </c>
      <c r="H137" s="90">
        <v>0.7</v>
      </c>
      <c r="I137" s="28">
        <f t="shared" si="10"/>
        <v>0</v>
      </c>
      <c r="K137"/>
      <c r="L137"/>
      <c r="M137" s="59"/>
      <c r="N137" s="57"/>
    </row>
    <row r="138" spans="1:26" ht="15.5" x14ac:dyDescent="0.35">
      <c r="A138" s="33">
        <v>81</v>
      </c>
      <c r="B138" s="90">
        <v>12.9</v>
      </c>
      <c r="C138" s="11">
        <v>13</v>
      </c>
      <c r="D138" s="90">
        <v>14.4</v>
      </c>
      <c r="E138" s="90">
        <v>11.7</v>
      </c>
      <c r="F138" s="90">
        <v>1</v>
      </c>
      <c r="G138" s="90">
        <v>2</v>
      </c>
      <c r="H138" s="90">
        <v>0.8</v>
      </c>
      <c r="I138" s="28">
        <f t="shared" si="10"/>
        <v>0</v>
      </c>
      <c r="K138"/>
      <c r="L138"/>
      <c r="M138" s="59"/>
      <c r="N138" s="57"/>
    </row>
    <row r="139" spans="1:26" ht="15.5" x14ac:dyDescent="0.35">
      <c r="A139" s="33">
        <v>82</v>
      </c>
      <c r="B139" s="90">
        <v>12.8</v>
      </c>
      <c r="C139" s="11">
        <v>13</v>
      </c>
      <c r="D139" s="90">
        <v>13.6</v>
      </c>
      <c r="E139" s="90">
        <v>11.1</v>
      </c>
      <c r="F139" s="90">
        <v>1</v>
      </c>
      <c r="G139" s="90">
        <v>2</v>
      </c>
      <c r="H139" s="90">
        <v>0.6</v>
      </c>
      <c r="I139" s="28">
        <f t="shared" si="10"/>
        <v>0</v>
      </c>
      <c r="K139"/>
      <c r="L139"/>
    </row>
    <row r="140" spans="1:26" ht="15.5" x14ac:dyDescent="0.35">
      <c r="A140" s="33">
        <v>83</v>
      </c>
      <c r="B140" s="90">
        <v>12.2</v>
      </c>
      <c r="C140" s="11">
        <v>12</v>
      </c>
      <c r="D140" s="90">
        <v>12.5</v>
      </c>
      <c r="E140" s="90">
        <v>10.3</v>
      </c>
      <c r="F140" s="90">
        <v>1</v>
      </c>
      <c r="G140" s="90">
        <v>2</v>
      </c>
      <c r="H140" s="90">
        <v>0.6</v>
      </c>
      <c r="I140" s="28">
        <f t="shared" si="10"/>
        <v>0</v>
      </c>
      <c r="K140"/>
      <c r="L140"/>
    </row>
    <row r="141" spans="1:26" ht="15.5" x14ac:dyDescent="0.35">
      <c r="A141" s="33">
        <v>84</v>
      </c>
      <c r="B141" s="90">
        <v>11.5</v>
      </c>
      <c r="C141" s="11">
        <v>11.5</v>
      </c>
      <c r="D141" s="90">
        <v>10.4</v>
      </c>
      <c r="E141" s="90">
        <v>8.5</v>
      </c>
      <c r="F141" s="90">
        <v>1</v>
      </c>
      <c r="G141" s="90">
        <v>2</v>
      </c>
      <c r="H141" s="90">
        <v>1</v>
      </c>
      <c r="I141" s="28">
        <f t="shared" si="10"/>
        <v>0</v>
      </c>
      <c r="K141"/>
      <c r="L141"/>
    </row>
    <row r="142" spans="1:26" ht="15.5" x14ac:dyDescent="0.35">
      <c r="A142" s="33">
        <v>85</v>
      </c>
      <c r="B142" s="90">
        <v>12.9</v>
      </c>
      <c r="C142" s="11">
        <v>13</v>
      </c>
      <c r="D142" s="90">
        <v>14.2</v>
      </c>
      <c r="E142" s="90">
        <v>11.8</v>
      </c>
      <c r="F142" s="90">
        <v>1</v>
      </c>
      <c r="G142" s="90">
        <v>2</v>
      </c>
      <c r="H142" s="90">
        <v>0.6</v>
      </c>
      <c r="I142" s="28">
        <f t="shared" si="10"/>
        <v>0</v>
      </c>
      <c r="K142"/>
      <c r="L142"/>
    </row>
    <row r="143" spans="1:26" ht="15.5" x14ac:dyDescent="0.35">
      <c r="A143" s="33">
        <v>86</v>
      </c>
      <c r="B143" s="90">
        <v>12.4</v>
      </c>
      <c r="C143" s="11">
        <v>12.5</v>
      </c>
      <c r="D143" s="90">
        <v>12</v>
      </c>
      <c r="E143" s="90">
        <v>9.8000000000000007</v>
      </c>
      <c r="F143" s="90">
        <v>1</v>
      </c>
      <c r="G143" s="90">
        <v>2</v>
      </c>
      <c r="H143" s="90">
        <v>0.5</v>
      </c>
      <c r="I143" s="28">
        <f t="shared" si="10"/>
        <v>0</v>
      </c>
      <c r="K143"/>
      <c r="L143"/>
    </row>
    <row r="144" spans="1:26" ht="15.5" x14ac:dyDescent="0.35">
      <c r="A144" s="33">
        <v>87</v>
      </c>
      <c r="B144" s="90">
        <v>11.9</v>
      </c>
      <c r="C144" s="11">
        <v>12</v>
      </c>
      <c r="D144" s="90">
        <v>11.2</v>
      </c>
      <c r="E144" s="90">
        <v>9</v>
      </c>
      <c r="F144" s="90">
        <v>1</v>
      </c>
      <c r="G144" s="90">
        <v>2</v>
      </c>
      <c r="H144" s="90">
        <v>0.6</v>
      </c>
      <c r="I144" s="28">
        <f t="shared" si="10"/>
        <v>0</v>
      </c>
      <c r="K144"/>
      <c r="L144"/>
    </row>
    <row r="145" spans="1:12" ht="15.5" x14ac:dyDescent="0.35">
      <c r="A145" s="33">
        <v>88</v>
      </c>
      <c r="B145" s="90">
        <v>12.3</v>
      </c>
      <c r="C145" s="11">
        <v>12.5</v>
      </c>
      <c r="D145" s="90">
        <v>13.2</v>
      </c>
      <c r="E145" s="90">
        <v>10.4</v>
      </c>
      <c r="F145" s="90">
        <v>1</v>
      </c>
      <c r="G145" s="90">
        <v>2</v>
      </c>
      <c r="H145" s="90">
        <v>1.2</v>
      </c>
      <c r="I145" s="28">
        <f t="shared" si="10"/>
        <v>0</v>
      </c>
      <c r="K145"/>
      <c r="L145"/>
    </row>
    <row r="146" spans="1:12" ht="15.5" x14ac:dyDescent="0.35">
      <c r="A146" s="33">
        <v>89</v>
      </c>
      <c r="B146" s="90">
        <v>12.3</v>
      </c>
      <c r="C146" s="11">
        <v>12.5</v>
      </c>
      <c r="D146" s="90">
        <v>12.1</v>
      </c>
      <c r="E146" s="90">
        <v>9.6999999999999993</v>
      </c>
      <c r="F146" s="90">
        <v>1</v>
      </c>
      <c r="G146" s="90">
        <v>2</v>
      </c>
      <c r="H146" s="90">
        <v>0.7</v>
      </c>
      <c r="I146" s="28">
        <f t="shared" si="10"/>
        <v>0</v>
      </c>
      <c r="K146"/>
      <c r="L146"/>
    </row>
    <row r="147" spans="1:12" ht="15.5" x14ac:dyDescent="0.35">
      <c r="A147" s="33">
        <v>90</v>
      </c>
      <c r="B147" s="90">
        <v>11.8</v>
      </c>
      <c r="C147" s="11">
        <v>12</v>
      </c>
      <c r="D147" s="90">
        <v>11.2</v>
      </c>
      <c r="E147" s="90">
        <v>9.5</v>
      </c>
      <c r="F147" s="90">
        <v>1</v>
      </c>
      <c r="G147" s="90">
        <v>2</v>
      </c>
      <c r="H147" s="90">
        <v>0.4</v>
      </c>
      <c r="I147" s="28">
        <f t="shared" si="10"/>
        <v>0</v>
      </c>
      <c r="K147"/>
      <c r="L147"/>
    </row>
    <row r="148" spans="1:12" ht="15.5" x14ac:dyDescent="0.35">
      <c r="A148" s="33">
        <v>91</v>
      </c>
      <c r="B148" s="90">
        <v>11.4</v>
      </c>
      <c r="C148" s="11">
        <v>11.5</v>
      </c>
      <c r="D148" s="90">
        <v>9.1999999999999993</v>
      </c>
      <c r="E148" s="90">
        <v>7.7</v>
      </c>
      <c r="F148" s="90">
        <v>1</v>
      </c>
      <c r="G148" s="90">
        <v>2</v>
      </c>
      <c r="H148" s="90">
        <v>0.6</v>
      </c>
      <c r="I148" s="28">
        <f t="shared" si="10"/>
        <v>0</v>
      </c>
      <c r="K148"/>
      <c r="L148"/>
    </row>
    <row r="149" spans="1:12" ht="15.5" x14ac:dyDescent="0.35">
      <c r="A149" s="33">
        <v>92</v>
      </c>
      <c r="B149" s="90">
        <v>12.9</v>
      </c>
      <c r="C149" s="11">
        <v>13</v>
      </c>
      <c r="D149" s="90">
        <v>13.7</v>
      </c>
      <c r="E149" s="90">
        <v>11.5</v>
      </c>
      <c r="F149" s="90">
        <v>1</v>
      </c>
      <c r="G149" s="90">
        <v>2</v>
      </c>
      <c r="H149" s="90">
        <v>0.7</v>
      </c>
      <c r="I149" s="28">
        <f t="shared" si="10"/>
        <v>0</v>
      </c>
      <c r="K149"/>
      <c r="L149"/>
    </row>
    <row r="150" spans="1:12" ht="15.5" x14ac:dyDescent="0.35">
      <c r="A150" s="33">
        <v>93</v>
      </c>
      <c r="B150" s="90">
        <v>11.4</v>
      </c>
      <c r="C150" s="11">
        <v>11.5</v>
      </c>
      <c r="D150" s="90">
        <v>10.199999999999999</v>
      </c>
      <c r="E150" s="90">
        <v>8.1</v>
      </c>
      <c r="F150" s="90">
        <v>1</v>
      </c>
      <c r="G150" s="90">
        <v>2</v>
      </c>
      <c r="H150" s="90">
        <v>0.6</v>
      </c>
      <c r="I150" s="28">
        <f t="shared" si="10"/>
        <v>0</v>
      </c>
      <c r="K150"/>
      <c r="L150"/>
    </row>
    <row r="151" spans="1:12" ht="15.5" x14ac:dyDescent="0.35">
      <c r="A151" s="33">
        <v>94</v>
      </c>
      <c r="B151" s="90">
        <v>12.5</v>
      </c>
      <c r="C151" s="11">
        <v>12.5</v>
      </c>
      <c r="D151" s="90">
        <v>14.4</v>
      </c>
      <c r="E151" s="90">
        <v>11.3</v>
      </c>
      <c r="F151" s="90">
        <v>1</v>
      </c>
      <c r="G151" s="90">
        <v>2</v>
      </c>
      <c r="H151" s="90">
        <v>0.9</v>
      </c>
      <c r="I151" s="28">
        <f t="shared" si="10"/>
        <v>0</v>
      </c>
      <c r="K151"/>
      <c r="L151"/>
    </row>
    <row r="152" spans="1:12" ht="15.5" x14ac:dyDescent="0.35">
      <c r="A152" s="33">
        <v>95</v>
      </c>
      <c r="B152" s="90">
        <v>11.5</v>
      </c>
      <c r="C152" s="11">
        <v>11.5</v>
      </c>
      <c r="D152" s="90">
        <v>10.4</v>
      </c>
      <c r="E152" s="90">
        <v>9</v>
      </c>
      <c r="F152" s="90">
        <v>1</v>
      </c>
      <c r="G152" s="90">
        <v>2</v>
      </c>
      <c r="H152" s="90">
        <v>0.5</v>
      </c>
      <c r="I152" s="28">
        <f t="shared" si="10"/>
        <v>0</v>
      </c>
      <c r="K152"/>
      <c r="L152"/>
    </row>
    <row r="153" spans="1:12" ht="15.5" x14ac:dyDescent="0.35">
      <c r="A153" s="33">
        <v>96</v>
      </c>
      <c r="B153" s="90">
        <v>12</v>
      </c>
      <c r="C153" s="11">
        <v>12</v>
      </c>
      <c r="D153" s="90">
        <v>13.7</v>
      </c>
      <c r="E153" s="90">
        <v>10.5</v>
      </c>
      <c r="F153" s="90">
        <v>1</v>
      </c>
      <c r="G153" s="90">
        <v>2</v>
      </c>
      <c r="H153" s="90">
        <v>0.9</v>
      </c>
      <c r="I153" s="28">
        <f t="shared" si="10"/>
        <v>0</v>
      </c>
      <c r="K153"/>
      <c r="L153"/>
    </row>
    <row r="154" spans="1:12" ht="15.5" x14ac:dyDescent="0.35">
      <c r="A154" s="33">
        <v>97</v>
      </c>
      <c r="B154" s="90">
        <v>12.8</v>
      </c>
      <c r="C154" s="11">
        <v>13</v>
      </c>
      <c r="D154" s="90">
        <v>13.3</v>
      </c>
      <c r="E154" s="90">
        <v>11</v>
      </c>
      <c r="F154" s="90">
        <v>1</v>
      </c>
      <c r="G154" s="90">
        <v>2</v>
      </c>
      <c r="H154" s="90">
        <v>0.7</v>
      </c>
      <c r="I154" s="28">
        <f>IF(F154=2,H154*100/E154,)</f>
        <v>0</v>
      </c>
      <c r="K154"/>
      <c r="L154"/>
    </row>
    <row r="155" spans="1:12" ht="15.5" x14ac:dyDescent="0.35">
      <c r="A155" s="33">
        <v>98</v>
      </c>
      <c r="B155" s="90">
        <v>12.8</v>
      </c>
      <c r="C155" s="11">
        <v>13</v>
      </c>
      <c r="D155" s="90">
        <v>13.7</v>
      </c>
      <c r="E155" s="90">
        <v>11.1</v>
      </c>
      <c r="F155" s="90">
        <v>1</v>
      </c>
      <c r="G155" s="90">
        <v>2</v>
      </c>
      <c r="H155" s="90">
        <v>0.8</v>
      </c>
      <c r="I155" s="28">
        <f>IF(F155=2,H155*100/E155,)</f>
        <v>0</v>
      </c>
      <c r="K155"/>
      <c r="L155"/>
    </row>
    <row r="156" spans="1:12" ht="15.5" x14ac:dyDescent="0.35">
      <c r="A156" s="33">
        <v>99</v>
      </c>
      <c r="B156" s="90">
        <v>11.7</v>
      </c>
      <c r="C156" s="11">
        <v>11.5</v>
      </c>
      <c r="D156" s="90">
        <v>10.8</v>
      </c>
      <c r="E156" s="90">
        <v>9.1</v>
      </c>
      <c r="F156" s="90">
        <v>1</v>
      </c>
      <c r="G156" s="90">
        <v>2</v>
      </c>
      <c r="H156" s="90">
        <v>0.7</v>
      </c>
      <c r="I156" s="28">
        <f>IF(F156=2,H156*100/E156,)</f>
        <v>0</v>
      </c>
      <c r="K156"/>
      <c r="L156"/>
    </row>
    <row r="157" spans="1:12" ht="15.5" x14ac:dyDescent="0.35">
      <c r="A157" s="33">
        <v>100</v>
      </c>
      <c r="B157" s="90">
        <v>12</v>
      </c>
      <c r="C157" s="11">
        <v>12</v>
      </c>
      <c r="D157" s="90">
        <v>11.9</v>
      </c>
      <c r="E157" s="90">
        <v>9.3000000000000007</v>
      </c>
      <c r="F157" s="90">
        <v>2</v>
      </c>
      <c r="G157" s="90">
        <v>3</v>
      </c>
      <c r="H157" s="90">
        <v>0.8</v>
      </c>
      <c r="I157" s="28">
        <f>IF(F157=2,H157*100/E157,)</f>
        <v>8.6021505376344081</v>
      </c>
      <c r="K157"/>
      <c r="L157"/>
    </row>
    <row r="158" spans="1:12" ht="15.5" x14ac:dyDescent="0.35">
      <c r="A158" s="33">
        <v>101</v>
      </c>
      <c r="B158" s="90">
        <v>11.6</v>
      </c>
      <c r="C158" s="11">
        <v>11.5</v>
      </c>
      <c r="D158" s="90">
        <v>10.8</v>
      </c>
      <c r="E158" s="90">
        <v>8.9</v>
      </c>
      <c r="F158" s="90">
        <v>2</v>
      </c>
      <c r="G158" s="90">
        <v>3</v>
      </c>
      <c r="H158" s="90">
        <v>0.6</v>
      </c>
      <c r="I158" s="28">
        <f t="shared" ref="I158:I221" si="11">IF(F158=2,H158*100/E158,)</f>
        <v>6.7415730337078648</v>
      </c>
      <c r="K158"/>
      <c r="L158"/>
    </row>
    <row r="159" spans="1:12" ht="15.5" x14ac:dyDescent="0.35">
      <c r="A159" s="33">
        <v>102</v>
      </c>
      <c r="B159" s="90">
        <v>13.3</v>
      </c>
      <c r="C159" s="11">
        <v>13.5</v>
      </c>
      <c r="D159" s="90">
        <v>15.7</v>
      </c>
      <c r="E159" s="90">
        <v>13.3</v>
      </c>
      <c r="F159" s="90">
        <v>2</v>
      </c>
      <c r="G159" s="90">
        <v>3</v>
      </c>
      <c r="H159" s="90">
        <v>1.5</v>
      </c>
      <c r="I159" s="28">
        <f t="shared" si="11"/>
        <v>11.278195488721805</v>
      </c>
      <c r="K159"/>
      <c r="L159"/>
    </row>
    <row r="160" spans="1:12" ht="15.5" x14ac:dyDescent="0.35">
      <c r="A160" s="33">
        <v>103</v>
      </c>
      <c r="B160" s="90">
        <v>12.1</v>
      </c>
      <c r="C160" s="11">
        <v>12</v>
      </c>
      <c r="D160" s="90">
        <v>12.5</v>
      </c>
      <c r="E160" s="90">
        <v>10</v>
      </c>
      <c r="F160" s="90">
        <v>2</v>
      </c>
      <c r="G160" s="90">
        <v>3</v>
      </c>
      <c r="H160" s="90">
        <v>1</v>
      </c>
      <c r="I160" s="28">
        <f t="shared" si="11"/>
        <v>10</v>
      </c>
      <c r="K160"/>
      <c r="L160"/>
    </row>
    <row r="161" spans="1:12" ht="15.5" x14ac:dyDescent="0.35">
      <c r="A161" s="33">
        <v>104</v>
      </c>
      <c r="B161" s="90">
        <v>12.8</v>
      </c>
      <c r="C161" s="11">
        <v>13</v>
      </c>
      <c r="D161" s="90">
        <v>14.9</v>
      </c>
      <c r="E161" s="90">
        <v>11.6</v>
      </c>
      <c r="F161" s="90">
        <v>2</v>
      </c>
      <c r="G161" s="90">
        <v>3</v>
      </c>
      <c r="H161" s="90">
        <v>0.6</v>
      </c>
      <c r="I161" s="28">
        <f t="shared" si="11"/>
        <v>5.1724137931034484</v>
      </c>
      <c r="K161"/>
      <c r="L161"/>
    </row>
    <row r="162" spans="1:12" ht="15.5" x14ac:dyDescent="0.35">
      <c r="A162" s="33">
        <v>105</v>
      </c>
      <c r="B162" s="90">
        <v>13.2</v>
      </c>
      <c r="C162" s="11">
        <v>13</v>
      </c>
      <c r="D162" s="90">
        <v>14.8</v>
      </c>
      <c r="E162" s="90">
        <v>12.7</v>
      </c>
      <c r="F162" s="90">
        <v>2</v>
      </c>
      <c r="G162" s="90">
        <v>3</v>
      </c>
      <c r="H162" s="90">
        <v>0.9</v>
      </c>
      <c r="I162" s="28">
        <f t="shared" si="11"/>
        <v>7.0866141732283472</v>
      </c>
      <c r="K162"/>
      <c r="L162"/>
    </row>
    <row r="163" spans="1:12" ht="15.5" x14ac:dyDescent="0.35">
      <c r="A163" s="33">
        <v>106</v>
      </c>
      <c r="B163" s="90">
        <v>12.5</v>
      </c>
      <c r="C163" s="11">
        <v>12.5</v>
      </c>
      <c r="D163" s="90">
        <v>12.6</v>
      </c>
      <c r="E163" s="90">
        <v>10.8</v>
      </c>
      <c r="F163" s="90">
        <v>2</v>
      </c>
      <c r="G163" s="90">
        <v>3</v>
      </c>
      <c r="H163" s="90">
        <v>0.7</v>
      </c>
      <c r="I163" s="28">
        <f t="shared" si="11"/>
        <v>6.481481481481481</v>
      </c>
      <c r="K163"/>
      <c r="L163"/>
    </row>
    <row r="164" spans="1:12" ht="15.5" x14ac:dyDescent="0.35">
      <c r="A164" s="33">
        <v>107</v>
      </c>
      <c r="B164" s="90">
        <v>12</v>
      </c>
      <c r="C164" s="11">
        <v>12</v>
      </c>
      <c r="D164" s="90">
        <v>12.8</v>
      </c>
      <c r="E164" s="90">
        <v>10.3</v>
      </c>
      <c r="F164" s="90">
        <v>2</v>
      </c>
      <c r="G164" s="90">
        <v>3</v>
      </c>
      <c r="H164" s="90">
        <v>1</v>
      </c>
      <c r="I164" s="28">
        <f t="shared" si="11"/>
        <v>9.7087378640776691</v>
      </c>
      <c r="K164"/>
      <c r="L164"/>
    </row>
    <row r="165" spans="1:12" ht="15.5" x14ac:dyDescent="0.35">
      <c r="A165" s="33">
        <v>108</v>
      </c>
      <c r="B165" s="90">
        <v>11.4</v>
      </c>
      <c r="C165" s="11">
        <v>11.5</v>
      </c>
      <c r="D165" s="90">
        <v>9.8000000000000007</v>
      </c>
      <c r="E165" s="90">
        <v>8.6999999999999993</v>
      </c>
      <c r="F165" s="90">
        <v>2</v>
      </c>
      <c r="G165" s="90">
        <v>3</v>
      </c>
      <c r="H165" s="90">
        <v>0.6</v>
      </c>
      <c r="I165" s="28">
        <f t="shared" si="11"/>
        <v>6.8965517241379315</v>
      </c>
      <c r="K165"/>
      <c r="L165"/>
    </row>
    <row r="166" spans="1:12" ht="15.5" x14ac:dyDescent="0.35">
      <c r="A166" s="33">
        <v>109</v>
      </c>
      <c r="B166" s="90">
        <v>12.8</v>
      </c>
      <c r="C166" s="11">
        <v>13</v>
      </c>
      <c r="D166" s="90">
        <v>14.5</v>
      </c>
      <c r="E166" s="90">
        <v>11.5</v>
      </c>
      <c r="F166" s="90">
        <v>2</v>
      </c>
      <c r="G166" s="90">
        <v>3</v>
      </c>
      <c r="H166" s="90">
        <v>0.7</v>
      </c>
      <c r="I166" s="28">
        <f t="shared" si="11"/>
        <v>6.0869565217391308</v>
      </c>
      <c r="K166"/>
      <c r="L166"/>
    </row>
    <row r="167" spans="1:12" ht="15.5" x14ac:dyDescent="0.35">
      <c r="A167" s="33">
        <v>110</v>
      </c>
      <c r="B167" s="90">
        <v>12.3</v>
      </c>
      <c r="C167" s="11">
        <v>12.5</v>
      </c>
      <c r="D167" s="90">
        <v>12.8</v>
      </c>
      <c r="E167" s="90">
        <v>10.6</v>
      </c>
      <c r="F167" s="90">
        <v>2</v>
      </c>
      <c r="G167" s="90">
        <v>3</v>
      </c>
      <c r="H167" s="90">
        <v>0.7</v>
      </c>
      <c r="I167" s="28">
        <f t="shared" si="11"/>
        <v>6.6037735849056602</v>
      </c>
      <c r="K167"/>
      <c r="L167"/>
    </row>
    <row r="168" spans="1:12" ht="15.5" x14ac:dyDescent="0.35">
      <c r="A168" s="33">
        <v>111</v>
      </c>
      <c r="B168" s="90">
        <v>12</v>
      </c>
      <c r="C168" s="11">
        <v>12</v>
      </c>
      <c r="D168" s="90">
        <v>11.5</v>
      </c>
      <c r="E168" s="90">
        <v>9.1</v>
      </c>
      <c r="F168" s="90">
        <v>2</v>
      </c>
      <c r="G168" s="90">
        <v>3</v>
      </c>
      <c r="H168" s="90">
        <v>0.7</v>
      </c>
      <c r="I168" s="28">
        <f t="shared" si="11"/>
        <v>7.6923076923076925</v>
      </c>
      <c r="K168"/>
      <c r="L168"/>
    </row>
    <row r="169" spans="1:12" ht="15.5" x14ac:dyDescent="0.35">
      <c r="A169" s="33">
        <v>112</v>
      </c>
      <c r="B169" s="90">
        <v>11.9</v>
      </c>
      <c r="C169" s="11">
        <v>12</v>
      </c>
      <c r="D169" s="90">
        <v>12.4</v>
      </c>
      <c r="E169" s="90">
        <v>10.4</v>
      </c>
      <c r="F169" s="90">
        <v>2</v>
      </c>
      <c r="G169" s="90">
        <v>3</v>
      </c>
      <c r="H169" s="90">
        <v>1</v>
      </c>
      <c r="I169" s="28">
        <f t="shared" si="11"/>
        <v>9.615384615384615</v>
      </c>
      <c r="K169"/>
      <c r="L169"/>
    </row>
    <row r="170" spans="1:12" ht="15.5" x14ac:dyDescent="0.35">
      <c r="A170" s="33">
        <v>113</v>
      </c>
      <c r="B170" s="90">
        <v>11.8</v>
      </c>
      <c r="C170" s="11">
        <v>12</v>
      </c>
      <c r="D170" s="90">
        <v>11.7</v>
      </c>
      <c r="E170" s="90">
        <v>9.1999999999999993</v>
      </c>
      <c r="F170" s="90">
        <v>2</v>
      </c>
      <c r="G170" s="90">
        <v>3</v>
      </c>
      <c r="H170" s="90">
        <v>0.7</v>
      </c>
      <c r="I170" s="28">
        <f t="shared" si="11"/>
        <v>7.608695652173914</v>
      </c>
      <c r="K170"/>
      <c r="L170"/>
    </row>
    <row r="171" spans="1:12" ht="15.5" x14ac:dyDescent="0.35">
      <c r="A171" s="33">
        <v>114</v>
      </c>
      <c r="B171" s="90">
        <v>12.2</v>
      </c>
      <c r="C171" s="11">
        <v>12</v>
      </c>
      <c r="D171" s="90">
        <v>12.1</v>
      </c>
      <c r="E171" s="90">
        <v>9.6999999999999993</v>
      </c>
      <c r="F171" s="90">
        <v>2</v>
      </c>
      <c r="G171" s="90">
        <v>3</v>
      </c>
      <c r="H171" s="90">
        <v>0.9</v>
      </c>
      <c r="I171" s="28">
        <f t="shared" si="11"/>
        <v>9.2783505154639183</v>
      </c>
      <c r="K171"/>
      <c r="L171"/>
    </row>
    <row r="172" spans="1:12" ht="15.5" x14ac:dyDescent="0.35">
      <c r="A172" s="33">
        <v>115</v>
      </c>
      <c r="B172" s="90">
        <v>12.3</v>
      </c>
      <c r="C172" s="11">
        <v>12.5</v>
      </c>
      <c r="D172" s="90">
        <v>12</v>
      </c>
      <c r="E172" s="90">
        <v>10.199999999999999</v>
      </c>
      <c r="F172" s="90">
        <v>2</v>
      </c>
      <c r="G172" s="90">
        <v>3</v>
      </c>
      <c r="H172" s="90">
        <v>0.6</v>
      </c>
      <c r="I172" s="28">
        <f t="shared" si="11"/>
        <v>5.882352941176471</v>
      </c>
      <c r="K172"/>
      <c r="L172"/>
    </row>
    <row r="173" spans="1:12" ht="15.5" x14ac:dyDescent="0.35">
      <c r="A173" s="33">
        <v>116</v>
      </c>
      <c r="B173" s="90">
        <v>12.5</v>
      </c>
      <c r="C173" s="11">
        <v>12.5</v>
      </c>
      <c r="D173" s="90">
        <v>14.5</v>
      </c>
      <c r="E173" s="90">
        <v>11.6</v>
      </c>
      <c r="F173" s="90">
        <v>2</v>
      </c>
      <c r="G173" s="90">
        <v>3</v>
      </c>
      <c r="H173" s="90">
        <v>0.7</v>
      </c>
      <c r="I173" s="28">
        <f t="shared" si="11"/>
        <v>6.0344827586206895</v>
      </c>
    </row>
    <row r="174" spans="1:12" ht="15.5" x14ac:dyDescent="0.35">
      <c r="A174" s="33">
        <v>117</v>
      </c>
      <c r="B174" s="90">
        <v>12.3</v>
      </c>
      <c r="C174" s="11">
        <v>12.5</v>
      </c>
      <c r="D174" s="90">
        <v>12.1</v>
      </c>
      <c r="E174" s="90">
        <v>10.5</v>
      </c>
      <c r="F174" s="90">
        <v>2</v>
      </c>
      <c r="G174" s="90">
        <v>3</v>
      </c>
      <c r="H174" s="90">
        <v>1.2</v>
      </c>
      <c r="I174" s="28">
        <f t="shared" si="11"/>
        <v>11.428571428571429</v>
      </c>
    </row>
    <row r="175" spans="1:12" ht="15.5" x14ac:dyDescent="0.35">
      <c r="A175" s="33">
        <v>118</v>
      </c>
      <c r="B175" s="90">
        <v>11.9</v>
      </c>
      <c r="C175" s="11">
        <v>12</v>
      </c>
      <c r="D175" s="90">
        <v>11.9</v>
      </c>
      <c r="E175" s="90">
        <v>9.6</v>
      </c>
      <c r="F175" s="90">
        <v>2</v>
      </c>
      <c r="G175" s="90">
        <v>3</v>
      </c>
      <c r="H175" s="90">
        <v>0.6</v>
      </c>
      <c r="I175" s="28">
        <f t="shared" si="11"/>
        <v>6.25</v>
      </c>
    </row>
    <row r="176" spans="1:12" ht="15.5" x14ac:dyDescent="0.35">
      <c r="A176" s="33">
        <v>119</v>
      </c>
      <c r="B176" s="90">
        <v>13</v>
      </c>
      <c r="C176" s="11">
        <v>13</v>
      </c>
      <c r="D176" s="90">
        <v>14.5</v>
      </c>
      <c r="E176" s="90">
        <v>11.7</v>
      </c>
      <c r="F176" s="90">
        <v>2</v>
      </c>
      <c r="G176" s="90">
        <v>3</v>
      </c>
      <c r="H176" s="90">
        <v>0.6</v>
      </c>
      <c r="I176" s="28">
        <f t="shared" si="11"/>
        <v>5.1282051282051286</v>
      </c>
    </row>
    <row r="177" spans="1:9" ht="15.5" x14ac:dyDescent="0.35">
      <c r="A177" s="33">
        <v>120</v>
      </c>
      <c r="B177" s="90">
        <v>11.4</v>
      </c>
      <c r="C177" s="11">
        <v>11.5</v>
      </c>
      <c r="D177" s="90">
        <v>10</v>
      </c>
      <c r="E177" s="90">
        <v>8.6</v>
      </c>
      <c r="F177" s="90">
        <v>2</v>
      </c>
      <c r="G177" s="90">
        <v>3</v>
      </c>
      <c r="H177" s="90">
        <v>1</v>
      </c>
      <c r="I177" s="28">
        <f t="shared" si="11"/>
        <v>11.627906976744187</v>
      </c>
    </row>
    <row r="178" spans="1:9" ht="15.5" x14ac:dyDescent="0.35">
      <c r="A178" s="33">
        <v>121</v>
      </c>
      <c r="B178" s="90">
        <v>12.4</v>
      </c>
      <c r="C178" s="11">
        <v>12.5</v>
      </c>
      <c r="D178" s="90">
        <v>13.7</v>
      </c>
      <c r="E178" s="90">
        <v>11.7</v>
      </c>
      <c r="F178" s="90">
        <v>2</v>
      </c>
      <c r="G178" s="90">
        <v>3</v>
      </c>
      <c r="H178" s="90">
        <v>0.6</v>
      </c>
      <c r="I178" s="28">
        <f t="shared" si="11"/>
        <v>5.1282051282051286</v>
      </c>
    </row>
    <row r="179" spans="1:9" ht="15.5" x14ac:dyDescent="0.35">
      <c r="A179" s="33">
        <v>122</v>
      </c>
      <c r="B179" s="90">
        <v>12.3</v>
      </c>
      <c r="C179" s="11">
        <v>12.5</v>
      </c>
      <c r="D179" s="90">
        <v>12.3</v>
      </c>
      <c r="E179" s="90">
        <v>10.199999999999999</v>
      </c>
      <c r="F179" s="90">
        <v>2</v>
      </c>
      <c r="G179" s="90">
        <v>3</v>
      </c>
      <c r="H179" s="90">
        <v>0.9</v>
      </c>
      <c r="I179" s="28">
        <f t="shared" si="11"/>
        <v>8.8235294117647065</v>
      </c>
    </row>
    <row r="180" spans="1:9" ht="15.5" x14ac:dyDescent="0.35">
      <c r="A180" s="33">
        <v>123</v>
      </c>
      <c r="B180" s="90">
        <v>12.6</v>
      </c>
      <c r="C180" s="11">
        <v>12.5</v>
      </c>
      <c r="D180" s="90">
        <v>15.4</v>
      </c>
      <c r="E180" s="90">
        <v>12.6</v>
      </c>
      <c r="F180" s="90">
        <v>2</v>
      </c>
      <c r="G180" s="90">
        <v>3</v>
      </c>
      <c r="H180" s="90">
        <v>0.5</v>
      </c>
      <c r="I180" s="28">
        <f t="shared" si="11"/>
        <v>3.9682539682539684</v>
      </c>
    </row>
    <row r="181" spans="1:9" ht="15.5" x14ac:dyDescent="0.35">
      <c r="A181" s="33">
        <v>124</v>
      </c>
      <c r="B181" s="90">
        <v>11.8</v>
      </c>
      <c r="C181" s="11">
        <v>12</v>
      </c>
      <c r="D181" s="90">
        <v>11.1</v>
      </c>
      <c r="E181" s="90">
        <v>9.6999999999999993</v>
      </c>
      <c r="F181" s="90">
        <v>2</v>
      </c>
      <c r="G181" s="90">
        <v>3</v>
      </c>
      <c r="H181" s="90">
        <v>1</v>
      </c>
      <c r="I181" s="28">
        <f t="shared" si="11"/>
        <v>10.309278350515465</v>
      </c>
    </row>
    <row r="182" spans="1:9" ht="15.5" x14ac:dyDescent="0.35">
      <c r="A182" s="33">
        <v>125</v>
      </c>
      <c r="B182" s="90">
        <v>12.6</v>
      </c>
      <c r="C182" s="11">
        <v>12.5</v>
      </c>
      <c r="D182" s="90">
        <v>13.7</v>
      </c>
      <c r="E182" s="90">
        <v>11.5</v>
      </c>
      <c r="F182" s="90">
        <v>2</v>
      </c>
      <c r="G182" s="90">
        <v>3</v>
      </c>
      <c r="H182" s="90">
        <v>0.8</v>
      </c>
      <c r="I182" s="28">
        <f t="shared" si="11"/>
        <v>6.9565217391304346</v>
      </c>
    </row>
    <row r="183" spans="1:9" ht="15.5" x14ac:dyDescent="0.35">
      <c r="A183" s="33">
        <v>126</v>
      </c>
      <c r="B183" s="90">
        <v>13.1</v>
      </c>
      <c r="C183" s="11">
        <v>13</v>
      </c>
      <c r="D183" s="90">
        <v>17.2</v>
      </c>
      <c r="E183" s="90">
        <v>14.2</v>
      </c>
      <c r="F183" s="90">
        <v>2</v>
      </c>
      <c r="G183" s="90">
        <v>3</v>
      </c>
      <c r="H183" s="90">
        <v>0.7</v>
      </c>
      <c r="I183" s="56">
        <f t="shared" si="11"/>
        <v>4.9295774647887329</v>
      </c>
    </row>
    <row r="184" spans="1:9" ht="15.5" x14ac:dyDescent="0.35">
      <c r="A184" s="33">
        <v>127</v>
      </c>
      <c r="B184" s="90">
        <v>12</v>
      </c>
      <c r="C184" s="11">
        <v>12</v>
      </c>
      <c r="D184" s="90">
        <v>12.3</v>
      </c>
      <c r="E184" s="90">
        <v>10.3</v>
      </c>
      <c r="F184" s="90">
        <v>2</v>
      </c>
      <c r="G184" s="90">
        <v>3</v>
      </c>
      <c r="H184" s="90">
        <v>0.3</v>
      </c>
      <c r="I184" s="56">
        <f t="shared" si="11"/>
        <v>2.9126213592233006</v>
      </c>
    </row>
    <row r="185" spans="1:9" ht="15.5" x14ac:dyDescent="0.35">
      <c r="A185" s="33">
        <v>128</v>
      </c>
      <c r="B185" s="90">
        <v>12</v>
      </c>
      <c r="C185" s="11">
        <v>12</v>
      </c>
      <c r="D185" s="90">
        <v>12.3</v>
      </c>
      <c r="E185" s="90">
        <v>9.6</v>
      </c>
      <c r="F185" s="90">
        <v>2</v>
      </c>
      <c r="G185" s="90">
        <v>3</v>
      </c>
      <c r="H185" s="90">
        <v>0.9</v>
      </c>
      <c r="I185" s="56">
        <f t="shared" si="11"/>
        <v>9.375</v>
      </c>
    </row>
    <row r="186" spans="1:9" ht="15.5" x14ac:dyDescent="0.35">
      <c r="A186" s="33">
        <v>129</v>
      </c>
      <c r="B186" s="90">
        <v>11.1</v>
      </c>
      <c r="C186" s="11">
        <v>11</v>
      </c>
      <c r="D186" s="90">
        <v>9.4</v>
      </c>
      <c r="E186" s="90">
        <v>8.6999999999999993</v>
      </c>
      <c r="F186" s="90">
        <v>2</v>
      </c>
      <c r="G186" s="90">
        <v>3</v>
      </c>
      <c r="H186" s="90">
        <v>0.6</v>
      </c>
      <c r="I186" s="56">
        <f t="shared" si="11"/>
        <v>6.8965517241379315</v>
      </c>
    </row>
    <row r="187" spans="1:9" ht="15.5" x14ac:dyDescent="0.35">
      <c r="A187" s="33">
        <v>130</v>
      </c>
      <c r="B187" s="90">
        <v>13</v>
      </c>
      <c r="C187" s="11">
        <v>13</v>
      </c>
      <c r="D187" s="90">
        <v>14.6</v>
      </c>
      <c r="E187" s="90">
        <v>12.4</v>
      </c>
      <c r="F187" s="90">
        <v>2</v>
      </c>
      <c r="G187" s="90">
        <v>3</v>
      </c>
      <c r="H187" s="90">
        <v>1.2</v>
      </c>
      <c r="I187" s="56">
        <f t="shared" si="11"/>
        <v>9.67741935483871</v>
      </c>
    </row>
    <row r="188" spans="1:9" ht="15.5" x14ac:dyDescent="0.35">
      <c r="A188" s="33">
        <v>131</v>
      </c>
      <c r="B188" s="90">
        <v>11.6</v>
      </c>
      <c r="C188" s="11">
        <v>11.5</v>
      </c>
      <c r="D188" s="90">
        <v>10.9</v>
      </c>
      <c r="E188" s="90">
        <v>9.1</v>
      </c>
      <c r="F188" s="90">
        <v>2</v>
      </c>
      <c r="G188" s="90">
        <v>3</v>
      </c>
      <c r="H188" s="90">
        <v>0.9</v>
      </c>
      <c r="I188" s="56">
        <f t="shared" si="11"/>
        <v>9.8901098901098905</v>
      </c>
    </row>
    <row r="189" spans="1:9" ht="15.5" x14ac:dyDescent="0.35">
      <c r="A189" s="33">
        <v>132</v>
      </c>
      <c r="B189" s="90">
        <v>13.5</v>
      </c>
      <c r="C189" s="11">
        <v>13.5</v>
      </c>
      <c r="D189" s="90">
        <v>17.600000000000001</v>
      </c>
      <c r="E189" s="90">
        <v>14.9</v>
      </c>
      <c r="F189" s="90">
        <v>2</v>
      </c>
      <c r="G189" s="90">
        <v>3</v>
      </c>
      <c r="H189" s="90">
        <v>0.9</v>
      </c>
      <c r="I189" s="56">
        <f t="shared" si="11"/>
        <v>6.0402684563758386</v>
      </c>
    </row>
    <row r="190" spans="1:9" ht="15.5" x14ac:dyDescent="0.35">
      <c r="A190" s="33">
        <v>133</v>
      </c>
      <c r="B190" s="90">
        <v>13.4</v>
      </c>
      <c r="C190" s="11">
        <v>13.5</v>
      </c>
      <c r="D190" s="90">
        <v>16</v>
      </c>
      <c r="E190" s="90">
        <v>13.6</v>
      </c>
      <c r="F190" s="90">
        <v>2</v>
      </c>
      <c r="G190" s="90">
        <v>3</v>
      </c>
      <c r="H190" s="90">
        <v>1.3</v>
      </c>
      <c r="I190" s="56">
        <f t="shared" si="11"/>
        <v>9.5588235294117645</v>
      </c>
    </row>
    <row r="191" spans="1:9" ht="15.5" x14ac:dyDescent="0.35">
      <c r="A191" s="33">
        <v>134</v>
      </c>
      <c r="B191" s="90">
        <v>11.5</v>
      </c>
      <c r="C191" s="11">
        <v>11.5</v>
      </c>
      <c r="D191" s="90">
        <v>10.199999999999999</v>
      </c>
      <c r="E191" s="90">
        <v>8.5</v>
      </c>
      <c r="F191" s="90">
        <v>2</v>
      </c>
      <c r="G191" s="90">
        <v>3</v>
      </c>
      <c r="H191" s="90">
        <v>0.8</v>
      </c>
      <c r="I191" s="56">
        <f t="shared" si="11"/>
        <v>9.4117647058823533</v>
      </c>
    </row>
    <row r="192" spans="1:9" ht="15.5" x14ac:dyDescent="0.35">
      <c r="A192" s="33">
        <v>135</v>
      </c>
      <c r="B192" s="90">
        <v>12</v>
      </c>
      <c r="C192" s="11">
        <v>12</v>
      </c>
      <c r="D192" s="90">
        <v>12.6</v>
      </c>
      <c r="E192" s="90">
        <v>10.4</v>
      </c>
      <c r="F192" s="90">
        <v>2</v>
      </c>
      <c r="G192" s="90">
        <v>3</v>
      </c>
      <c r="H192" s="90">
        <v>1</v>
      </c>
      <c r="I192" s="56">
        <f t="shared" si="11"/>
        <v>9.615384615384615</v>
      </c>
    </row>
    <row r="193" spans="1:9" ht="15.5" x14ac:dyDescent="0.35">
      <c r="A193" s="33">
        <v>136</v>
      </c>
      <c r="B193" s="90">
        <v>11.7</v>
      </c>
      <c r="C193" s="11">
        <v>11.5</v>
      </c>
      <c r="D193" s="90">
        <v>11.3</v>
      </c>
      <c r="E193" s="90">
        <v>9.3000000000000007</v>
      </c>
      <c r="F193" s="90">
        <v>2</v>
      </c>
      <c r="G193" s="90">
        <v>3</v>
      </c>
      <c r="H193" s="90">
        <v>0.6</v>
      </c>
      <c r="I193" s="56">
        <f t="shared" si="11"/>
        <v>6.4516129032258061</v>
      </c>
    </row>
    <row r="194" spans="1:9" ht="15.5" x14ac:dyDescent="0.35">
      <c r="A194" s="33">
        <v>137</v>
      </c>
      <c r="B194" s="90">
        <v>12.5</v>
      </c>
      <c r="C194" s="11">
        <v>12.5</v>
      </c>
      <c r="D194" s="90">
        <v>13.4</v>
      </c>
      <c r="E194" s="90">
        <v>11.1</v>
      </c>
      <c r="F194" s="90">
        <v>2</v>
      </c>
      <c r="G194" s="90">
        <v>3</v>
      </c>
      <c r="H194" s="90">
        <v>1.1000000000000001</v>
      </c>
      <c r="I194" s="56">
        <f t="shared" si="11"/>
        <v>9.9099099099099117</v>
      </c>
    </row>
    <row r="195" spans="1:9" ht="15.5" x14ac:dyDescent="0.35">
      <c r="A195" s="33">
        <v>138</v>
      </c>
      <c r="B195" s="90">
        <v>13.1</v>
      </c>
      <c r="C195" s="11">
        <v>13</v>
      </c>
      <c r="D195" s="90">
        <v>13.8</v>
      </c>
      <c r="E195" s="90">
        <v>12.4</v>
      </c>
      <c r="F195" s="90">
        <v>2</v>
      </c>
      <c r="G195" s="90">
        <v>3</v>
      </c>
      <c r="H195" s="90">
        <v>1.1000000000000001</v>
      </c>
      <c r="I195" s="56">
        <f t="shared" si="11"/>
        <v>8.870967741935484</v>
      </c>
    </row>
    <row r="196" spans="1:9" ht="15.5" x14ac:dyDescent="0.35">
      <c r="A196" s="33">
        <v>139</v>
      </c>
      <c r="B196" s="90">
        <v>13.2</v>
      </c>
      <c r="C196" s="11">
        <v>13</v>
      </c>
      <c r="D196" s="90">
        <v>15.9</v>
      </c>
      <c r="E196" s="90">
        <v>13.6</v>
      </c>
      <c r="F196" s="90">
        <v>2</v>
      </c>
      <c r="G196" s="90">
        <v>3</v>
      </c>
      <c r="H196" s="90">
        <v>1.2</v>
      </c>
      <c r="I196" s="56">
        <f t="shared" si="11"/>
        <v>8.8235294117647065</v>
      </c>
    </row>
    <row r="197" spans="1:9" ht="15.5" x14ac:dyDescent="0.35">
      <c r="A197" s="33">
        <v>140</v>
      </c>
      <c r="B197" s="90">
        <v>13.3</v>
      </c>
      <c r="C197" s="11">
        <v>13.5</v>
      </c>
      <c r="D197" s="90">
        <v>15.7</v>
      </c>
      <c r="E197" s="90">
        <v>12.8</v>
      </c>
      <c r="F197" s="90">
        <v>2</v>
      </c>
      <c r="G197" s="90">
        <v>3</v>
      </c>
      <c r="H197" s="90">
        <v>0.6</v>
      </c>
      <c r="I197" s="56">
        <f t="shared" si="11"/>
        <v>4.6875</v>
      </c>
    </row>
    <row r="198" spans="1:9" ht="15.5" x14ac:dyDescent="0.35">
      <c r="A198" s="33">
        <v>141</v>
      </c>
      <c r="B198" s="90">
        <v>12.2</v>
      </c>
      <c r="C198" s="11">
        <v>12</v>
      </c>
      <c r="D198" s="90">
        <v>12.8</v>
      </c>
      <c r="E198" s="90">
        <v>10</v>
      </c>
      <c r="F198" s="90">
        <v>2</v>
      </c>
      <c r="G198" s="90">
        <v>3</v>
      </c>
      <c r="H198" s="90">
        <v>0.9</v>
      </c>
      <c r="I198" s="56">
        <f t="shared" si="11"/>
        <v>9</v>
      </c>
    </row>
    <row r="199" spans="1:9" ht="15.5" x14ac:dyDescent="0.35">
      <c r="A199" s="33">
        <v>142</v>
      </c>
      <c r="B199" s="90">
        <v>12.3</v>
      </c>
      <c r="C199" s="11">
        <v>12.5</v>
      </c>
      <c r="D199" s="90">
        <v>13.2</v>
      </c>
      <c r="E199" s="90">
        <v>11</v>
      </c>
      <c r="F199" s="90">
        <v>2</v>
      </c>
      <c r="G199" s="90">
        <v>3</v>
      </c>
      <c r="H199" s="90">
        <v>0.9</v>
      </c>
      <c r="I199" s="56">
        <f t="shared" si="11"/>
        <v>8.1818181818181817</v>
      </c>
    </row>
    <row r="200" spans="1:9" ht="15.5" x14ac:dyDescent="0.35">
      <c r="A200" s="33">
        <v>143</v>
      </c>
      <c r="B200" s="90">
        <v>12.8</v>
      </c>
      <c r="C200" s="11">
        <v>13</v>
      </c>
      <c r="D200" s="90">
        <v>14.6</v>
      </c>
      <c r="E200" s="90">
        <v>12.3</v>
      </c>
      <c r="F200" s="90">
        <v>2</v>
      </c>
      <c r="G200" s="90">
        <v>3</v>
      </c>
      <c r="H200" s="90">
        <v>0.7</v>
      </c>
      <c r="I200" s="56">
        <f t="shared" si="11"/>
        <v>5.6910569105691051</v>
      </c>
    </row>
    <row r="201" spans="1:9" ht="15.5" x14ac:dyDescent="0.35">
      <c r="A201" s="33">
        <v>144</v>
      </c>
      <c r="B201" s="90">
        <v>13.3</v>
      </c>
      <c r="C201" s="11">
        <v>13.5</v>
      </c>
      <c r="D201" s="90">
        <v>15.7</v>
      </c>
      <c r="E201" s="90">
        <v>12.8</v>
      </c>
      <c r="F201" s="90">
        <v>2</v>
      </c>
      <c r="G201" s="90">
        <v>3</v>
      </c>
      <c r="H201" s="90">
        <v>0.4</v>
      </c>
      <c r="I201" s="56">
        <f t="shared" si="11"/>
        <v>3.125</v>
      </c>
    </row>
    <row r="202" spans="1:9" ht="15.5" x14ac:dyDescent="0.35">
      <c r="A202" s="33">
        <v>145</v>
      </c>
      <c r="B202" s="90">
        <v>13</v>
      </c>
      <c r="C202" s="11">
        <v>13</v>
      </c>
      <c r="D202" s="90">
        <v>14</v>
      </c>
      <c r="E202" s="90">
        <v>12.1</v>
      </c>
      <c r="F202" s="90">
        <v>2</v>
      </c>
      <c r="G202" s="90">
        <v>3</v>
      </c>
      <c r="H202" s="90">
        <v>0.6</v>
      </c>
      <c r="I202" s="56">
        <f t="shared" si="11"/>
        <v>4.9586776859504136</v>
      </c>
    </row>
    <row r="203" spans="1:9" ht="15.5" x14ac:dyDescent="0.35">
      <c r="A203" s="33">
        <v>146</v>
      </c>
      <c r="B203" s="90">
        <v>13</v>
      </c>
      <c r="C203" s="11">
        <v>13</v>
      </c>
      <c r="D203" s="90">
        <v>15.6</v>
      </c>
      <c r="E203" s="90">
        <v>13.6</v>
      </c>
      <c r="F203" s="90">
        <v>2</v>
      </c>
      <c r="G203" s="90">
        <v>3</v>
      </c>
      <c r="H203" s="90">
        <v>0.8</v>
      </c>
      <c r="I203" s="56">
        <f t="shared" si="11"/>
        <v>5.882352941176471</v>
      </c>
    </row>
    <row r="204" spans="1:9" ht="15.5" x14ac:dyDescent="0.35">
      <c r="A204" s="33">
        <v>147</v>
      </c>
      <c r="B204" s="90">
        <v>12.1</v>
      </c>
      <c r="C204" s="11">
        <v>12</v>
      </c>
      <c r="D204" s="90">
        <v>11.9</v>
      </c>
      <c r="E204" s="90">
        <v>10.1</v>
      </c>
      <c r="F204" s="90">
        <v>2</v>
      </c>
      <c r="G204" s="90">
        <v>3</v>
      </c>
      <c r="H204" s="90">
        <v>0.4</v>
      </c>
      <c r="I204" s="56">
        <f t="shared" si="11"/>
        <v>3.9603960396039604</v>
      </c>
    </row>
    <row r="205" spans="1:9" ht="15.5" x14ac:dyDescent="0.35">
      <c r="A205" s="33">
        <v>148</v>
      </c>
      <c r="B205" s="90">
        <v>12.4</v>
      </c>
      <c r="C205" s="11">
        <v>12.5</v>
      </c>
      <c r="D205" s="90">
        <v>14.7</v>
      </c>
      <c r="E205" s="90">
        <v>12.2</v>
      </c>
      <c r="F205" s="90">
        <v>2</v>
      </c>
      <c r="G205" s="90">
        <v>3</v>
      </c>
      <c r="H205" s="90">
        <v>0.6</v>
      </c>
      <c r="I205" s="56">
        <f t="shared" si="11"/>
        <v>4.918032786885246</v>
      </c>
    </row>
    <row r="206" spans="1:9" ht="15.5" x14ac:dyDescent="0.35">
      <c r="A206" s="33">
        <v>149</v>
      </c>
      <c r="B206" s="90">
        <v>11.3</v>
      </c>
      <c r="C206" s="11">
        <v>11.5</v>
      </c>
      <c r="D206" s="90">
        <v>11.5</v>
      </c>
      <c r="E206" s="90">
        <v>9.3000000000000007</v>
      </c>
      <c r="F206" s="90">
        <v>2</v>
      </c>
      <c r="G206" s="90">
        <v>3</v>
      </c>
      <c r="H206" s="90">
        <v>0.8</v>
      </c>
      <c r="I206" s="56">
        <f t="shared" si="11"/>
        <v>8.6021505376344081</v>
      </c>
    </row>
    <row r="207" spans="1:9" ht="15.5" x14ac:dyDescent="0.35">
      <c r="A207" s="33">
        <v>150</v>
      </c>
      <c r="B207" s="90">
        <v>12</v>
      </c>
      <c r="C207" s="11">
        <v>12</v>
      </c>
      <c r="D207" s="90">
        <v>12.3</v>
      </c>
      <c r="E207" s="90">
        <v>10.199999999999999</v>
      </c>
      <c r="F207" s="90">
        <v>2</v>
      </c>
      <c r="G207" s="90">
        <v>3</v>
      </c>
      <c r="H207" s="90">
        <v>0.8</v>
      </c>
      <c r="I207" s="56">
        <f t="shared" si="11"/>
        <v>7.8431372549019613</v>
      </c>
    </row>
    <row r="208" spans="1:9" ht="15.5" x14ac:dyDescent="0.35">
      <c r="A208" s="33">
        <v>151</v>
      </c>
      <c r="B208" s="90">
        <v>12.8</v>
      </c>
      <c r="C208" s="11">
        <v>13</v>
      </c>
      <c r="D208" s="90">
        <v>14.7</v>
      </c>
      <c r="E208" s="90">
        <v>12.1</v>
      </c>
      <c r="F208" s="90">
        <v>2</v>
      </c>
      <c r="G208" s="90">
        <v>3</v>
      </c>
      <c r="H208" s="90">
        <v>0.9</v>
      </c>
      <c r="I208" s="56">
        <f t="shared" si="11"/>
        <v>7.4380165289256199</v>
      </c>
    </row>
    <row r="209" spans="1:9" ht="15.5" x14ac:dyDescent="0.35">
      <c r="A209" s="33">
        <v>152</v>
      </c>
      <c r="B209" s="90">
        <v>13.1</v>
      </c>
      <c r="C209" s="11">
        <v>13</v>
      </c>
      <c r="D209" s="90">
        <v>16.3</v>
      </c>
      <c r="E209" s="90">
        <v>13.4</v>
      </c>
      <c r="F209" s="90">
        <v>2</v>
      </c>
      <c r="G209" s="90">
        <v>3</v>
      </c>
      <c r="H209" s="90">
        <v>0.5</v>
      </c>
      <c r="I209" s="56">
        <f t="shared" si="11"/>
        <v>3.7313432835820897</v>
      </c>
    </row>
    <row r="210" spans="1:9" ht="15.5" x14ac:dyDescent="0.35">
      <c r="A210" s="33">
        <v>153</v>
      </c>
      <c r="B210" s="90">
        <v>11.7</v>
      </c>
      <c r="C210" s="11">
        <v>11.5</v>
      </c>
      <c r="D210" s="90">
        <v>11</v>
      </c>
      <c r="E210" s="90">
        <v>9.5</v>
      </c>
      <c r="F210" s="90">
        <v>2</v>
      </c>
      <c r="G210" s="90">
        <v>3</v>
      </c>
      <c r="H210" s="90">
        <v>0.9</v>
      </c>
      <c r="I210" s="56">
        <f t="shared" si="11"/>
        <v>9.473684210526315</v>
      </c>
    </row>
    <row r="211" spans="1:9" ht="15.5" x14ac:dyDescent="0.35">
      <c r="A211" s="33">
        <v>154</v>
      </c>
      <c r="B211" s="90">
        <v>12.8</v>
      </c>
      <c r="C211" s="11">
        <v>13</v>
      </c>
      <c r="D211" s="90">
        <v>15.6</v>
      </c>
      <c r="E211" s="90">
        <v>13.1</v>
      </c>
      <c r="F211" s="90">
        <v>2</v>
      </c>
      <c r="G211" s="90">
        <v>3</v>
      </c>
      <c r="H211" s="90">
        <v>0.6</v>
      </c>
      <c r="I211" s="56">
        <f t="shared" si="11"/>
        <v>4.5801526717557257</v>
      </c>
    </row>
    <row r="212" spans="1:9" ht="15.5" x14ac:dyDescent="0.35">
      <c r="A212" s="33">
        <v>155</v>
      </c>
      <c r="B212" s="90">
        <v>11.8</v>
      </c>
      <c r="C212" s="11">
        <v>12</v>
      </c>
      <c r="D212" s="90">
        <v>10.8</v>
      </c>
      <c r="E212" s="90">
        <v>9.3000000000000007</v>
      </c>
      <c r="F212" s="90">
        <v>2</v>
      </c>
      <c r="G212" s="90">
        <v>3</v>
      </c>
      <c r="H212" s="90">
        <v>0.6</v>
      </c>
      <c r="I212" s="56">
        <f t="shared" si="11"/>
        <v>6.4516129032258061</v>
      </c>
    </row>
    <row r="213" spans="1:9" ht="15.5" x14ac:dyDescent="0.35">
      <c r="A213" s="33">
        <v>156</v>
      </c>
      <c r="B213" s="90">
        <v>12.7</v>
      </c>
      <c r="C213" s="11">
        <v>12.5</v>
      </c>
      <c r="D213" s="90">
        <v>13.3</v>
      </c>
      <c r="E213" s="90">
        <v>11.1</v>
      </c>
      <c r="F213" s="90">
        <v>2</v>
      </c>
      <c r="G213" s="90">
        <v>3</v>
      </c>
      <c r="H213" s="90">
        <v>0.5</v>
      </c>
      <c r="I213" s="56">
        <f t="shared" si="11"/>
        <v>4.5045045045045047</v>
      </c>
    </row>
    <row r="214" spans="1:9" ht="15.5" x14ac:dyDescent="0.35">
      <c r="A214" s="33">
        <v>157</v>
      </c>
      <c r="B214" s="90">
        <v>11.4</v>
      </c>
      <c r="C214" s="11">
        <v>11.5</v>
      </c>
      <c r="D214" s="90">
        <v>10.6</v>
      </c>
      <c r="E214" s="90">
        <v>8.6</v>
      </c>
      <c r="F214" s="90">
        <v>2</v>
      </c>
      <c r="G214" s="90">
        <v>3</v>
      </c>
      <c r="H214" s="90">
        <v>0.5</v>
      </c>
      <c r="I214" s="56">
        <f t="shared" si="11"/>
        <v>5.8139534883720936</v>
      </c>
    </row>
    <row r="215" spans="1:9" ht="15.5" x14ac:dyDescent="0.35">
      <c r="A215" s="33">
        <v>158</v>
      </c>
      <c r="B215" s="90">
        <v>11.4</v>
      </c>
      <c r="C215" s="11">
        <v>11.5</v>
      </c>
      <c r="D215" s="90">
        <v>10.4</v>
      </c>
      <c r="E215" s="90">
        <v>8.5</v>
      </c>
      <c r="F215" s="90">
        <v>2</v>
      </c>
      <c r="G215" s="90">
        <v>3</v>
      </c>
      <c r="H215" s="90">
        <v>0.7</v>
      </c>
      <c r="I215" s="56">
        <f t="shared" si="11"/>
        <v>8.235294117647058</v>
      </c>
    </row>
    <row r="216" spans="1:9" ht="15.5" x14ac:dyDescent="0.35">
      <c r="A216" s="33">
        <v>159</v>
      </c>
      <c r="B216" s="90">
        <v>12.2</v>
      </c>
      <c r="C216" s="11">
        <v>12</v>
      </c>
      <c r="D216" s="90">
        <v>12.2</v>
      </c>
      <c r="E216" s="90">
        <v>10</v>
      </c>
      <c r="F216" s="90">
        <v>2</v>
      </c>
      <c r="G216" s="90">
        <v>3</v>
      </c>
      <c r="H216" s="90">
        <v>0.6</v>
      </c>
      <c r="I216" s="56">
        <f t="shared" si="11"/>
        <v>6</v>
      </c>
    </row>
    <row r="217" spans="1:9" ht="15.5" x14ac:dyDescent="0.35">
      <c r="A217" s="33">
        <v>160</v>
      </c>
      <c r="B217" s="90">
        <v>12.3</v>
      </c>
      <c r="C217" s="11">
        <v>12.5</v>
      </c>
      <c r="D217" s="90">
        <v>11.9</v>
      </c>
      <c r="E217" s="90">
        <v>10.5</v>
      </c>
      <c r="F217" s="90">
        <v>2</v>
      </c>
      <c r="G217" s="90">
        <v>3</v>
      </c>
      <c r="H217" s="90">
        <v>1</v>
      </c>
      <c r="I217" s="56">
        <f t="shared" si="11"/>
        <v>9.5238095238095237</v>
      </c>
    </row>
    <row r="218" spans="1:9" ht="15.5" x14ac:dyDescent="0.35">
      <c r="A218" s="33">
        <v>161</v>
      </c>
      <c r="B218" s="90">
        <v>13.1</v>
      </c>
      <c r="C218" s="11">
        <v>13</v>
      </c>
      <c r="D218" s="90">
        <v>14.7</v>
      </c>
      <c r="E218" s="90">
        <v>12.4</v>
      </c>
      <c r="F218" s="90">
        <v>2</v>
      </c>
      <c r="G218" s="90">
        <v>3</v>
      </c>
      <c r="H218" s="90">
        <v>1</v>
      </c>
      <c r="I218" s="56">
        <f t="shared" si="11"/>
        <v>8.064516129032258</v>
      </c>
    </row>
    <row r="219" spans="1:9" ht="15.5" x14ac:dyDescent="0.35">
      <c r="A219" s="33">
        <v>162</v>
      </c>
      <c r="B219" s="90">
        <v>12.7</v>
      </c>
      <c r="C219" s="11">
        <v>12.5</v>
      </c>
      <c r="D219" s="90">
        <v>15</v>
      </c>
      <c r="E219" s="90">
        <v>12.4</v>
      </c>
      <c r="F219" s="90">
        <v>2</v>
      </c>
      <c r="G219" s="90">
        <v>3</v>
      </c>
      <c r="H219" s="90">
        <v>0.7</v>
      </c>
      <c r="I219" s="56">
        <f t="shared" si="11"/>
        <v>5.6451612903225801</v>
      </c>
    </row>
    <row r="220" spans="1:9" ht="15.5" x14ac:dyDescent="0.35">
      <c r="A220" s="33">
        <v>163</v>
      </c>
      <c r="B220" s="90">
        <v>12.7</v>
      </c>
      <c r="C220" s="11">
        <v>12.5</v>
      </c>
      <c r="D220" s="90">
        <v>13.6</v>
      </c>
      <c r="E220" s="90">
        <v>10.9</v>
      </c>
      <c r="F220" s="90">
        <v>2</v>
      </c>
      <c r="G220" s="90">
        <v>3</v>
      </c>
      <c r="H220" s="90">
        <v>0.6</v>
      </c>
      <c r="I220" s="56">
        <f t="shared" si="11"/>
        <v>5.5045871559633026</v>
      </c>
    </row>
    <row r="221" spans="1:9" ht="15.5" x14ac:dyDescent="0.35">
      <c r="A221" s="33">
        <v>164</v>
      </c>
      <c r="B221" s="90">
        <v>12.4</v>
      </c>
      <c r="C221" s="11">
        <v>12.5</v>
      </c>
      <c r="D221" s="90">
        <v>13.7</v>
      </c>
      <c r="E221" s="90">
        <v>11.6</v>
      </c>
      <c r="F221" s="90">
        <v>2</v>
      </c>
      <c r="G221" s="90">
        <v>3</v>
      </c>
      <c r="H221" s="90">
        <v>0.6</v>
      </c>
      <c r="I221" s="56">
        <f t="shared" si="11"/>
        <v>5.1724137931034484</v>
      </c>
    </row>
    <row r="222" spans="1:9" ht="15.5" x14ac:dyDescent="0.35">
      <c r="A222" s="33">
        <v>165</v>
      </c>
      <c r="B222" s="90">
        <v>12.3</v>
      </c>
      <c r="C222" s="11">
        <v>12.5</v>
      </c>
      <c r="D222" s="90">
        <v>12.5</v>
      </c>
      <c r="E222" s="90">
        <v>11.3</v>
      </c>
      <c r="F222" s="90">
        <v>2</v>
      </c>
      <c r="G222" s="90">
        <v>3</v>
      </c>
      <c r="H222" s="90">
        <v>0.7</v>
      </c>
      <c r="I222" s="56">
        <f t="shared" ref="I222:I247" si="12">IF(F222=2,H222*100/E222,)</f>
        <v>6.1946902654867255</v>
      </c>
    </row>
    <row r="223" spans="1:9" ht="15.5" x14ac:dyDescent="0.35">
      <c r="A223" s="33">
        <v>166</v>
      </c>
      <c r="B223" s="90">
        <v>12.8</v>
      </c>
      <c r="C223" s="11">
        <v>13</v>
      </c>
      <c r="D223" s="90">
        <v>12.4</v>
      </c>
      <c r="E223" s="90">
        <v>10.4</v>
      </c>
      <c r="F223" s="90">
        <v>2</v>
      </c>
      <c r="G223" s="90">
        <v>3</v>
      </c>
      <c r="H223" s="90">
        <v>1</v>
      </c>
      <c r="I223" s="56">
        <f t="shared" si="12"/>
        <v>9.615384615384615</v>
      </c>
    </row>
    <row r="224" spans="1:9" ht="15.5" x14ac:dyDescent="0.35">
      <c r="A224" s="33">
        <v>167</v>
      </c>
      <c r="B224" s="90">
        <v>13</v>
      </c>
      <c r="C224" s="11">
        <v>13</v>
      </c>
      <c r="D224" s="90">
        <v>16.100000000000001</v>
      </c>
      <c r="E224" s="90">
        <v>13.3</v>
      </c>
      <c r="F224" s="90">
        <v>2</v>
      </c>
      <c r="G224" s="90">
        <v>3</v>
      </c>
      <c r="H224" s="90">
        <v>0.7</v>
      </c>
      <c r="I224" s="56">
        <f t="shared" si="12"/>
        <v>5.2631578947368416</v>
      </c>
    </row>
    <row r="225" spans="1:9" ht="15.5" x14ac:dyDescent="0.35">
      <c r="A225" s="33">
        <v>168</v>
      </c>
      <c r="B225" s="90">
        <v>11.5</v>
      </c>
      <c r="C225" s="11">
        <v>11.5</v>
      </c>
      <c r="D225" s="90">
        <v>10.199999999999999</v>
      </c>
      <c r="E225" s="90">
        <v>8.8000000000000007</v>
      </c>
      <c r="F225" s="90">
        <v>2</v>
      </c>
      <c r="G225" s="90">
        <v>3</v>
      </c>
      <c r="H225" s="90">
        <v>0.4</v>
      </c>
      <c r="I225" s="56">
        <f t="shared" si="12"/>
        <v>4.545454545454545</v>
      </c>
    </row>
    <row r="226" spans="1:9" ht="15.5" x14ac:dyDescent="0.35">
      <c r="A226" s="33">
        <v>169</v>
      </c>
      <c r="B226" s="90">
        <v>12.8</v>
      </c>
      <c r="C226" s="11">
        <v>13</v>
      </c>
      <c r="D226" s="90">
        <v>14.6</v>
      </c>
      <c r="E226" s="90">
        <v>11.8</v>
      </c>
      <c r="F226" s="90">
        <v>2</v>
      </c>
      <c r="G226" s="90">
        <v>3</v>
      </c>
      <c r="H226" s="90">
        <v>0.9</v>
      </c>
      <c r="I226" s="56">
        <f t="shared" si="12"/>
        <v>7.6271186440677958</v>
      </c>
    </row>
    <row r="227" spans="1:9" ht="15.5" x14ac:dyDescent="0.35">
      <c r="A227" s="33">
        <v>170</v>
      </c>
      <c r="B227" s="90">
        <v>11.2</v>
      </c>
      <c r="C227" s="11">
        <v>11</v>
      </c>
      <c r="D227" s="90">
        <v>8.5</v>
      </c>
      <c r="E227" s="90">
        <v>7.5</v>
      </c>
      <c r="F227" s="90">
        <v>2</v>
      </c>
      <c r="G227" s="90">
        <v>3</v>
      </c>
      <c r="H227" s="90">
        <v>0.3</v>
      </c>
      <c r="I227" s="56">
        <f t="shared" si="12"/>
        <v>4</v>
      </c>
    </row>
    <row r="228" spans="1:9" ht="15.5" x14ac:dyDescent="0.35">
      <c r="A228" s="33">
        <v>171</v>
      </c>
      <c r="B228" s="90">
        <v>11.2</v>
      </c>
      <c r="C228" s="11">
        <v>11</v>
      </c>
      <c r="D228" s="90">
        <v>8.6</v>
      </c>
      <c r="E228" s="90">
        <v>7.6</v>
      </c>
      <c r="F228" s="90">
        <v>2</v>
      </c>
      <c r="G228" s="90">
        <v>3</v>
      </c>
      <c r="H228" s="90">
        <v>0.4</v>
      </c>
      <c r="I228" s="56">
        <f t="shared" si="12"/>
        <v>5.2631578947368425</v>
      </c>
    </row>
    <row r="229" spans="1:9" ht="15.5" x14ac:dyDescent="0.35">
      <c r="A229" s="33">
        <v>172</v>
      </c>
      <c r="B229" s="90">
        <v>11.3</v>
      </c>
      <c r="C229" s="11">
        <v>11.5</v>
      </c>
      <c r="D229" s="90">
        <v>10.5</v>
      </c>
      <c r="E229" s="90">
        <v>8.6999999999999993</v>
      </c>
      <c r="F229" s="90">
        <v>2</v>
      </c>
      <c r="G229" s="90">
        <v>3</v>
      </c>
      <c r="H229" s="90">
        <v>0.6</v>
      </c>
      <c r="I229" s="56">
        <f t="shared" si="12"/>
        <v>6.8965517241379315</v>
      </c>
    </row>
    <row r="230" spans="1:9" ht="15.5" x14ac:dyDescent="0.35">
      <c r="A230" s="33">
        <v>173</v>
      </c>
      <c r="B230" s="90">
        <v>12.6</v>
      </c>
      <c r="C230" s="11">
        <v>12.5</v>
      </c>
      <c r="D230" s="90">
        <v>14.6</v>
      </c>
      <c r="E230" s="90">
        <v>11.3</v>
      </c>
      <c r="F230" s="90">
        <v>2</v>
      </c>
      <c r="G230" s="90">
        <v>3</v>
      </c>
      <c r="H230" s="90">
        <v>1.2</v>
      </c>
      <c r="I230" s="56">
        <f t="shared" si="12"/>
        <v>10.619469026548671</v>
      </c>
    </row>
    <row r="231" spans="1:9" ht="15.5" x14ac:dyDescent="0.35">
      <c r="A231" s="33">
        <v>174</v>
      </c>
      <c r="B231" s="90">
        <v>12.7</v>
      </c>
      <c r="C231" s="11">
        <v>12.5</v>
      </c>
      <c r="D231" s="90">
        <v>14</v>
      </c>
      <c r="E231" s="90">
        <v>11</v>
      </c>
      <c r="F231" s="90">
        <v>2</v>
      </c>
      <c r="G231" s="90">
        <v>3</v>
      </c>
      <c r="H231" s="90">
        <v>0.9</v>
      </c>
      <c r="I231" s="56">
        <f t="shared" si="12"/>
        <v>8.1818181818181817</v>
      </c>
    </row>
    <row r="232" spans="1:9" ht="15.5" x14ac:dyDescent="0.35">
      <c r="A232" s="33">
        <v>175</v>
      </c>
      <c r="B232" s="90">
        <v>13.4</v>
      </c>
      <c r="C232" s="11">
        <v>13.5</v>
      </c>
      <c r="D232" s="90">
        <v>16.8</v>
      </c>
      <c r="E232" s="90">
        <v>14.1</v>
      </c>
      <c r="F232" s="90">
        <v>2</v>
      </c>
      <c r="G232" s="90">
        <v>3</v>
      </c>
      <c r="H232" s="90">
        <v>0.4</v>
      </c>
      <c r="I232" s="56">
        <f t="shared" si="12"/>
        <v>2.8368794326241136</v>
      </c>
    </row>
    <row r="233" spans="1:9" ht="15.5" x14ac:dyDescent="0.35">
      <c r="A233" s="33">
        <v>176</v>
      </c>
      <c r="B233" s="90">
        <v>12.2</v>
      </c>
      <c r="C233" s="11">
        <v>12</v>
      </c>
      <c r="D233" s="90">
        <v>12.1</v>
      </c>
      <c r="E233" s="90">
        <v>10.1</v>
      </c>
      <c r="F233" s="90">
        <v>2</v>
      </c>
      <c r="G233" s="90">
        <v>3</v>
      </c>
      <c r="H233" s="90">
        <v>0.3</v>
      </c>
      <c r="I233" s="56">
        <f t="shared" si="12"/>
        <v>2.9702970297029703</v>
      </c>
    </row>
    <row r="234" spans="1:9" ht="15.5" x14ac:dyDescent="0.35">
      <c r="A234" s="33">
        <v>177</v>
      </c>
      <c r="B234" s="90">
        <v>11.7</v>
      </c>
      <c r="C234" s="11">
        <v>11.5</v>
      </c>
      <c r="D234" s="90">
        <v>11.1</v>
      </c>
      <c r="E234" s="90">
        <v>9.1999999999999993</v>
      </c>
      <c r="F234" s="90">
        <v>2</v>
      </c>
      <c r="G234" s="90">
        <v>3</v>
      </c>
      <c r="H234" s="90">
        <v>0.4</v>
      </c>
      <c r="I234" s="56">
        <f t="shared" si="12"/>
        <v>4.3478260869565224</v>
      </c>
    </row>
    <row r="235" spans="1:9" ht="15.5" x14ac:dyDescent="0.35">
      <c r="A235" s="33">
        <v>178</v>
      </c>
      <c r="B235" s="90">
        <v>12.4</v>
      </c>
      <c r="C235" s="11">
        <v>12.5</v>
      </c>
      <c r="D235" s="90">
        <v>13.3</v>
      </c>
      <c r="E235" s="90">
        <v>11.1</v>
      </c>
      <c r="F235" s="90">
        <v>2</v>
      </c>
      <c r="G235" s="90">
        <v>3</v>
      </c>
      <c r="H235" s="90">
        <v>0.6</v>
      </c>
      <c r="I235" s="56">
        <f t="shared" si="12"/>
        <v>5.4054054054054053</v>
      </c>
    </row>
    <row r="236" spans="1:9" ht="15.5" x14ac:dyDescent="0.35">
      <c r="A236" s="33">
        <v>179</v>
      </c>
      <c r="B236" s="90">
        <v>12.3</v>
      </c>
      <c r="C236" s="11">
        <v>12.5</v>
      </c>
      <c r="D236" s="90">
        <v>12.1</v>
      </c>
      <c r="E236" s="90">
        <v>9.8000000000000007</v>
      </c>
      <c r="F236" s="90">
        <v>2</v>
      </c>
      <c r="G236" s="90">
        <v>3</v>
      </c>
      <c r="H236" s="90">
        <v>0.8</v>
      </c>
      <c r="I236" s="56">
        <f t="shared" si="12"/>
        <v>8.1632653061224492</v>
      </c>
    </row>
    <row r="237" spans="1:9" ht="15.5" x14ac:dyDescent="0.35">
      <c r="A237" s="33">
        <v>180</v>
      </c>
      <c r="B237" s="90">
        <v>12.5</v>
      </c>
      <c r="C237" s="11">
        <v>12.5</v>
      </c>
      <c r="D237" s="90">
        <v>13.9</v>
      </c>
      <c r="E237" s="90">
        <v>11.5</v>
      </c>
      <c r="F237" s="90">
        <v>2</v>
      </c>
      <c r="G237" s="90">
        <v>3</v>
      </c>
      <c r="H237" s="90">
        <v>0.6</v>
      </c>
      <c r="I237" s="56">
        <f t="shared" si="12"/>
        <v>5.2173913043478262</v>
      </c>
    </row>
    <row r="238" spans="1:9" ht="15.5" x14ac:dyDescent="0.35">
      <c r="A238" s="33">
        <v>181</v>
      </c>
      <c r="B238" s="90">
        <v>11.5</v>
      </c>
      <c r="C238" s="11">
        <v>11.5</v>
      </c>
      <c r="D238" s="90">
        <v>11.2</v>
      </c>
      <c r="E238" s="90">
        <v>9.6999999999999993</v>
      </c>
      <c r="F238" s="90">
        <v>2</v>
      </c>
      <c r="G238" s="90">
        <v>3</v>
      </c>
      <c r="H238" s="90">
        <v>0.4</v>
      </c>
      <c r="I238" s="56">
        <f t="shared" si="12"/>
        <v>4.123711340206186</v>
      </c>
    </row>
    <row r="239" spans="1:9" ht="15.5" x14ac:dyDescent="0.35">
      <c r="A239" s="33">
        <v>182</v>
      </c>
      <c r="B239" s="90">
        <v>12.3</v>
      </c>
      <c r="C239" s="11">
        <v>12.5</v>
      </c>
      <c r="D239" s="90">
        <v>12.9</v>
      </c>
      <c r="E239" s="90">
        <v>10.6</v>
      </c>
      <c r="F239" s="90">
        <v>2</v>
      </c>
      <c r="G239" s="90">
        <v>3</v>
      </c>
      <c r="H239" s="90">
        <v>0.6</v>
      </c>
      <c r="I239" s="56">
        <f t="shared" si="12"/>
        <v>5.6603773584905666</v>
      </c>
    </row>
    <row r="240" spans="1:9" ht="15.5" x14ac:dyDescent="0.35">
      <c r="A240" s="33">
        <v>183</v>
      </c>
      <c r="B240" s="90">
        <v>11.9</v>
      </c>
      <c r="C240" s="11">
        <v>12</v>
      </c>
      <c r="D240" s="90">
        <v>11.5</v>
      </c>
      <c r="E240" s="90">
        <v>9</v>
      </c>
      <c r="F240" s="90">
        <v>2</v>
      </c>
      <c r="G240" s="90">
        <v>3</v>
      </c>
      <c r="H240" s="90">
        <v>0.7</v>
      </c>
      <c r="I240" s="56">
        <f t="shared" si="12"/>
        <v>7.7777777777777777</v>
      </c>
    </row>
    <row r="241" spans="1:9" ht="15.5" x14ac:dyDescent="0.35">
      <c r="A241" s="33">
        <v>184</v>
      </c>
      <c r="B241" s="90">
        <v>12.2</v>
      </c>
      <c r="C241" s="11">
        <v>12</v>
      </c>
      <c r="D241" s="90">
        <v>12.7</v>
      </c>
      <c r="E241" s="90">
        <v>10</v>
      </c>
      <c r="F241" s="90">
        <v>2</v>
      </c>
      <c r="G241" s="90">
        <v>3</v>
      </c>
      <c r="H241" s="90">
        <v>0.8</v>
      </c>
      <c r="I241" s="56">
        <f t="shared" si="12"/>
        <v>8</v>
      </c>
    </row>
    <row r="242" spans="1:9" ht="15.5" x14ac:dyDescent="0.35">
      <c r="A242" s="33">
        <v>185</v>
      </c>
      <c r="B242" s="90">
        <v>12.1</v>
      </c>
      <c r="C242" s="11">
        <v>12</v>
      </c>
      <c r="D242" s="90">
        <v>12</v>
      </c>
      <c r="E242" s="90">
        <v>9.6</v>
      </c>
      <c r="F242" s="90">
        <v>2</v>
      </c>
      <c r="G242" s="90">
        <v>3</v>
      </c>
      <c r="H242" s="90">
        <v>0.4</v>
      </c>
      <c r="I242" s="56">
        <f t="shared" si="12"/>
        <v>4.166666666666667</v>
      </c>
    </row>
    <row r="243" spans="1:9" ht="15.5" x14ac:dyDescent="0.35">
      <c r="A243" s="33">
        <v>186</v>
      </c>
      <c r="B243" s="90">
        <v>12.2</v>
      </c>
      <c r="C243" s="11">
        <v>12</v>
      </c>
      <c r="D243" s="90">
        <v>11.8</v>
      </c>
      <c r="E243" s="90">
        <v>10.4</v>
      </c>
      <c r="F243" s="90">
        <v>2</v>
      </c>
      <c r="G243" s="90">
        <v>3</v>
      </c>
      <c r="H243" s="90">
        <v>0.4</v>
      </c>
      <c r="I243" s="56">
        <f t="shared" si="12"/>
        <v>3.8461538461538458</v>
      </c>
    </row>
    <row r="244" spans="1:9" ht="15.5" x14ac:dyDescent="0.35">
      <c r="A244" s="33">
        <v>187</v>
      </c>
      <c r="B244" s="90">
        <v>12.1</v>
      </c>
      <c r="C244" s="11">
        <v>12</v>
      </c>
      <c r="D244" s="90">
        <v>12.1</v>
      </c>
      <c r="E244" s="90">
        <v>10.7</v>
      </c>
      <c r="F244" s="90">
        <v>2</v>
      </c>
      <c r="G244" s="90">
        <v>3</v>
      </c>
      <c r="H244" s="90">
        <v>0.7</v>
      </c>
      <c r="I244" s="56">
        <f t="shared" si="12"/>
        <v>6.5420560747663554</v>
      </c>
    </row>
    <row r="245" spans="1:9" ht="15.5" x14ac:dyDescent="0.35">
      <c r="A245" s="33">
        <v>188</v>
      </c>
      <c r="B245" s="90">
        <v>12.7</v>
      </c>
      <c r="C245" s="11">
        <v>12.5</v>
      </c>
      <c r="D245" s="90">
        <v>13.1</v>
      </c>
      <c r="E245" s="90">
        <v>11.1</v>
      </c>
      <c r="F245" s="90">
        <v>2</v>
      </c>
      <c r="G245" s="90">
        <v>3</v>
      </c>
      <c r="H245" s="90">
        <v>0.9</v>
      </c>
      <c r="I245" s="56">
        <f t="shared" si="12"/>
        <v>8.1081081081081088</v>
      </c>
    </row>
    <row r="246" spans="1:9" ht="15.5" x14ac:dyDescent="0.35">
      <c r="A246" s="33">
        <v>189</v>
      </c>
      <c r="B246" s="90">
        <v>12.2</v>
      </c>
      <c r="C246" s="11">
        <v>12</v>
      </c>
      <c r="D246" s="90">
        <v>12.7</v>
      </c>
      <c r="E246" s="90">
        <v>10.199999999999999</v>
      </c>
      <c r="F246" s="90">
        <v>2</v>
      </c>
      <c r="G246" s="90">
        <v>3</v>
      </c>
      <c r="H246" s="90">
        <v>0.7</v>
      </c>
      <c r="I246" s="56">
        <f t="shared" si="12"/>
        <v>6.8627450980392162</v>
      </c>
    </row>
    <row r="247" spans="1:9" ht="15.5" x14ac:dyDescent="0.35">
      <c r="A247" s="33">
        <v>190</v>
      </c>
      <c r="B247" s="90">
        <v>11.7</v>
      </c>
      <c r="C247" s="11">
        <v>11.5</v>
      </c>
      <c r="D247" s="90">
        <v>9.6999999999999993</v>
      </c>
      <c r="E247" s="90">
        <v>8.8000000000000007</v>
      </c>
      <c r="F247" s="90">
        <v>2</v>
      </c>
      <c r="G247" s="90">
        <v>3</v>
      </c>
      <c r="H247" s="90">
        <v>0.4</v>
      </c>
      <c r="I247" s="56">
        <f t="shared" si="12"/>
        <v>4.545454545454545</v>
      </c>
    </row>
    <row r="248" spans="1:9" ht="15.5" x14ac:dyDescent="0.35">
      <c r="A248" s="33">
        <v>191</v>
      </c>
      <c r="B248" s="90">
        <v>11.9</v>
      </c>
      <c r="C248" s="11">
        <v>12</v>
      </c>
      <c r="D248" s="90">
        <v>12.1</v>
      </c>
      <c r="E248" s="90">
        <v>10</v>
      </c>
      <c r="F248" s="90">
        <v>2</v>
      </c>
      <c r="G248" s="90">
        <v>3</v>
      </c>
      <c r="H248" s="90">
        <v>0.7</v>
      </c>
      <c r="I248" s="56"/>
    </row>
    <row r="249" spans="1:9" ht="15.5" x14ac:dyDescent="0.35">
      <c r="A249" s="33">
        <v>192</v>
      </c>
      <c r="B249" s="90">
        <v>12.5</v>
      </c>
      <c r="C249" s="11">
        <v>12.5</v>
      </c>
      <c r="D249" s="90">
        <v>14.3</v>
      </c>
      <c r="E249" s="90">
        <v>12</v>
      </c>
      <c r="F249" s="90">
        <v>2</v>
      </c>
      <c r="G249" s="90">
        <v>3</v>
      </c>
      <c r="H249" s="90">
        <v>0.7</v>
      </c>
      <c r="I249" s="56"/>
    </row>
    <row r="250" spans="1:9" ht="15.5" x14ac:dyDescent="0.35">
      <c r="A250" s="33">
        <v>193</v>
      </c>
      <c r="B250" s="90">
        <v>13.7</v>
      </c>
      <c r="C250" s="11">
        <v>13.5</v>
      </c>
      <c r="D250" s="90">
        <v>15.7</v>
      </c>
      <c r="E250" s="90">
        <v>12.9</v>
      </c>
      <c r="F250" s="90">
        <v>2</v>
      </c>
      <c r="G250" s="90">
        <v>3</v>
      </c>
      <c r="H250" s="90">
        <v>1.1000000000000001</v>
      </c>
      <c r="I250" s="56"/>
    </row>
    <row r="251" spans="1:9" ht="15.5" x14ac:dyDescent="0.35">
      <c r="A251" s="33">
        <v>194</v>
      </c>
      <c r="B251" s="90">
        <v>12.3</v>
      </c>
      <c r="C251" s="11">
        <v>12.5</v>
      </c>
      <c r="D251" s="90">
        <v>13.3</v>
      </c>
      <c r="E251" s="90">
        <v>10.3</v>
      </c>
      <c r="F251" s="90">
        <v>2</v>
      </c>
      <c r="G251" s="90">
        <v>3</v>
      </c>
      <c r="H251" s="90">
        <v>1</v>
      </c>
      <c r="I251" s="56"/>
    </row>
    <row r="252" spans="1:9" ht="15.5" x14ac:dyDescent="0.35">
      <c r="A252" s="33">
        <v>195</v>
      </c>
      <c r="B252" s="90">
        <v>13.6</v>
      </c>
      <c r="C252" s="11">
        <v>13.5</v>
      </c>
      <c r="D252" s="90">
        <v>16</v>
      </c>
      <c r="E252" s="90">
        <v>13.2</v>
      </c>
      <c r="F252" s="90">
        <v>2</v>
      </c>
      <c r="G252" s="90">
        <v>3</v>
      </c>
      <c r="H252" s="90">
        <v>0.8</v>
      </c>
      <c r="I252" s="56"/>
    </row>
    <row r="253" spans="1:9" ht="15.5" x14ac:dyDescent="0.35">
      <c r="A253" s="33">
        <v>196</v>
      </c>
      <c r="B253" s="90">
        <v>12.8</v>
      </c>
      <c r="C253" s="11">
        <v>13</v>
      </c>
      <c r="D253" s="90">
        <v>14.5</v>
      </c>
      <c r="E253" s="90">
        <v>11.8</v>
      </c>
      <c r="F253" s="90">
        <v>2</v>
      </c>
      <c r="G253" s="90">
        <v>3</v>
      </c>
      <c r="H253" s="90">
        <v>0.7</v>
      </c>
      <c r="I253" s="56"/>
    </row>
    <row r="254" spans="1:9" ht="15.5" x14ac:dyDescent="0.35">
      <c r="A254" s="33">
        <v>197</v>
      </c>
      <c r="B254" s="90">
        <v>12.4</v>
      </c>
      <c r="C254" s="11">
        <v>12.5</v>
      </c>
      <c r="D254" s="90">
        <v>13</v>
      </c>
      <c r="E254" s="90">
        <v>10.7</v>
      </c>
      <c r="F254" s="90">
        <v>2</v>
      </c>
      <c r="G254" s="90">
        <v>3</v>
      </c>
      <c r="H254" s="90">
        <v>0.7</v>
      </c>
      <c r="I254" s="56"/>
    </row>
    <row r="255" spans="1:9" ht="15.5" x14ac:dyDescent="0.35">
      <c r="A255" s="33">
        <v>198</v>
      </c>
      <c r="B255" s="90">
        <v>12.2</v>
      </c>
      <c r="C255" s="11">
        <v>12</v>
      </c>
      <c r="D255" s="90">
        <v>12.9</v>
      </c>
      <c r="E255" s="90">
        <v>10.4</v>
      </c>
      <c r="F255" s="90">
        <v>2</v>
      </c>
      <c r="G255" s="90">
        <v>3</v>
      </c>
      <c r="H255" s="90">
        <v>1.4</v>
      </c>
      <c r="I255" s="56"/>
    </row>
    <row r="256" spans="1:9" ht="15.5" x14ac:dyDescent="0.35">
      <c r="A256" s="33">
        <v>199</v>
      </c>
      <c r="B256" s="90">
        <v>11.7</v>
      </c>
      <c r="C256" s="11">
        <v>11.5</v>
      </c>
      <c r="D256" s="90">
        <v>11.7</v>
      </c>
      <c r="E256" s="90">
        <v>9.8000000000000007</v>
      </c>
      <c r="F256" s="90">
        <v>2</v>
      </c>
      <c r="G256" s="90">
        <v>3</v>
      </c>
      <c r="H256" s="90">
        <v>0.6</v>
      </c>
      <c r="I256" s="56"/>
    </row>
    <row r="257" spans="1:31" ht="15.5" x14ac:dyDescent="0.35">
      <c r="A257" s="40">
        <v>200</v>
      </c>
      <c r="B257" s="90">
        <v>12.2</v>
      </c>
      <c r="C257" s="11">
        <v>12</v>
      </c>
      <c r="D257" s="90">
        <v>13.4</v>
      </c>
      <c r="E257" s="90">
        <v>10.6</v>
      </c>
      <c r="F257" s="90">
        <v>2</v>
      </c>
      <c r="G257" s="90">
        <v>3</v>
      </c>
      <c r="H257" s="90">
        <v>0.8</v>
      </c>
      <c r="I257" s="63"/>
    </row>
    <row r="258" spans="1:31" x14ac:dyDescent="0.25">
      <c r="B258" s="58"/>
      <c r="F258" s="59"/>
      <c r="G258" s="57"/>
      <c r="H258" s="57"/>
    </row>
    <row r="259" spans="1:31" x14ac:dyDescent="0.25">
      <c r="B259" s="58"/>
      <c r="F259" s="59"/>
      <c r="G259" s="57"/>
      <c r="H259" s="57"/>
    </row>
    <row r="260" spans="1:31" ht="13" x14ac:dyDescent="0.3">
      <c r="A260" s="10" t="s">
        <v>82</v>
      </c>
      <c r="B260" s="58"/>
      <c r="F260" s="59"/>
      <c r="G260" s="57"/>
      <c r="H260" s="57"/>
    </row>
    <row r="261" spans="1:31" ht="13" x14ac:dyDescent="0.3">
      <c r="A261" s="10"/>
      <c r="B261" s="58"/>
      <c r="F261" s="59"/>
      <c r="G261" s="57"/>
      <c r="H261" s="57"/>
    </row>
    <row r="262" spans="1:31" x14ac:dyDescent="0.25">
      <c r="A262" s="16" t="s">
        <v>69</v>
      </c>
      <c r="B262" s="64" t="s">
        <v>45</v>
      </c>
      <c r="C262" s="16" t="s">
        <v>54</v>
      </c>
      <c r="D262" s="48" t="s">
        <v>70</v>
      </c>
      <c r="F262" s="59"/>
      <c r="G262" s="57"/>
      <c r="H262" s="57"/>
    </row>
    <row r="263" spans="1:31" x14ac:dyDescent="0.25">
      <c r="A263" s="17" t="s">
        <v>74</v>
      </c>
      <c r="B263" s="65" t="s">
        <v>52</v>
      </c>
      <c r="C263" s="17" t="s">
        <v>75</v>
      </c>
      <c r="D263" s="50"/>
      <c r="F263" s="59"/>
      <c r="G263" s="57"/>
      <c r="H263" s="57"/>
    </row>
    <row r="264" spans="1:31" x14ac:dyDescent="0.25">
      <c r="A264" s="27">
        <v>1</v>
      </c>
      <c r="B264" s="66"/>
      <c r="C264" s="67"/>
      <c r="D264" s="68"/>
      <c r="F264" s="59"/>
      <c r="G264" s="57"/>
      <c r="H264" s="57"/>
    </row>
    <row r="265" spans="1:31" x14ac:dyDescent="0.25">
      <c r="A265" s="33">
        <v>2</v>
      </c>
      <c r="B265" s="58"/>
      <c r="C265" s="69"/>
      <c r="D265" s="70"/>
      <c r="F265" s="59"/>
      <c r="G265" s="57"/>
      <c r="H265" s="57"/>
    </row>
    <row r="266" spans="1:31" x14ac:dyDescent="0.25">
      <c r="A266" s="33">
        <v>3</v>
      </c>
      <c r="B266" s="58"/>
      <c r="C266" s="69"/>
      <c r="D266" s="70"/>
      <c r="F266" s="59"/>
      <c r="G266" s="57"/>
      <c r="H266" s="57"/>
      <c r="K266" s="71"/>
      <c r="N266" s="71"/>
      <c r="X266" s="28"/>
      <c r="Y266" s="28"/>
      <c r="Z266" s="28"/>
      <c r="AA266" s="28"/>
      <c r="AB266" s="28"/>
      <c r="AC266" s="28"/>
      <c r="AD266" s="28"/>
      <c r="AE266" s="28"/>
    </row>
    <row r="267" spans="1:31" x14ac:dyDescent="0.25">
      <c r="A267" s="33">
        <v>4</v>
      </c>
      <c r="B267" s="58"/>
      <c r="C267" s="69"/>
      <c r="D267" s="70"/>
      <c r="F267" s="59"/>
      <c r="G267" s="57"/>
      <c r="H267" s="57"/>
      <c r="K267" s="71"/>
      <c r="N267" s="71"/>
    </row>
    <row r="268" spans="1:31" x14ac:dyDescent="0.25">
      <c r="A268" s="33">
        <v>5</v>
      </c>
      <c r="B268" s="58"/>
      <c r="C268" s="69"/>
      <c r="D268" s="70"/>
      <c r="F268" s="59"/>
      <c r="G268" s="57"/>
      <c r="H268" s="57"/>
      <c r="K268" s="71"/>
      <c r="N268" s="71"/>
    </row>
    <row r="269" spans="1:31" x14ac:dyDescent="0.25">
      <c r="A269" s="33">
        <v>6</v>
      </c>
      <c r="C269" s="69"/>
      <c r="D269" s="70"/>
      <c r="F269" s="59"/>
      <c r="G269" s="57"/>
      <c r="H269" s="57"/>
      <c r="K269" s="71"/>
      <c r="N269" s="71"/>
      <c r="X269" s="28"/>
      <c r="Y269" s="28"/>
      <c r="Z269" s="28"/>
      <c r="AA269" s="28"/>
      <c r="AB269" s="28"/>
      <c r="AC269" s="28"/>
      <c r="AD269" s="28"/>
      <c r="AE269" s="28"/>
    </row>
    <row r="270" spans="1:31" x14ac:dyDescent="0.25">
      <c r="A270" s="33">
        <v>7</v>
      </c>
      <c r="C270" s="69"/>
      <c r="D270" s="70"/>
      <c r="F270" s="59"/>
      <c r="G270" s="57"/>
      <c r="H270" s="57"/>
      <c r="K270" s="71"/>
      <c r="N270" s="71"/>
      <c r="X270" s="28"/>
      <c r="Y270" s="28"/>
      <c r="Z270" s="28"/>
      <c r="AA270" s="28"/>
      <c r="AB270" s="28"/>
      <c r="AC270" s="28"/>
      <c r="AD270" s="28"/>
      <c r="AE270" s="28"/>
    </row>
    <row r="271" spans="1:31" x14ac:dyDescent="0.25">
      <c r="A271" s="33">
        <v>8</v>
      </c>
      <c r="C271" s="69"/>
      <c r="D271" s="70"/>
      <c r="F271" s="59"/>
      <c r="G271" s="57"/>
      <c r="H271" s="57"/>
      <c r="K271" s="71"/>
      <c r="N271" s="71"/>
      <c r="X271" s="28"/>
      <c r="Y271" s="28"/>
      <c r="Z271" s="28"/>
      <c r="AA271" s="28"/>
      <c r="AB271" s="28"/>
      <c r="AC271" s="28"/>
      <c r="AD271" s="28"/>
      <c r="AE271" s="28"/>
    </row>
    <row r="272" spans="1:31" x14ac:dyDescent="0.25">
      <c r="A272" s="33">
        <v>9</v>
      </c>
      <c r="C272" s="69"/>
      <c r="D272" s="70"/>
      <c r="F272" s="59"/>
      <c r="G272" s="57"/>
      <c r="H272" s="57"/>
      <c r="K272" s="71"/>
      <c r="N272" s="71"/>
      <c r="X272" s="28"/>
      <c r="Y272" s="28"/>
      <c r="Z272" s="28"/>
      <c r="AA272" s="28"/>
      <c r="AB272" s="28"/>
      <c r="AC272" s="28"/>
      <c r="AD272" s="28"/>
      <c r="AE272" s="28"/>
    </row>
    <row r="273" spans="1:31" x14ac:dyDescent="0.25">
      <c r="A273" s="33">
        <v>10</v>
      </c>
      <c r="C273" s="69"/>
      <c r="D273" s="70"/>
      <c r="F273" s="59"/>
      <c r="G273" s="57"/>
      <c r="H273" s="57"/>
      <c r="K273" s="71"/>
      <c r="N273" s="71"/>
      <c r="X273" s="28"/>
      <c r="Y273" s="28"/>
      <c r="Z273" s="28"/>
      <c r="AA273" s="28"/>
      <c r="AB273" s="28"/>
      <c r="AC273" s="28"/>
      <c r="AD273" s="28"/>
      <c r="AE273" s="28"/>
    </row>
    <row r="274" spans="1:31" x14ac:dyDescent="0.25">
      <c r="A274" s="33">
        <v>11</v>
      </c>
      <c r="C274" s="69"/>
      <c r="D274" s="70"/>
      <c r="F274" s="59"/>
      <c r="G274" s="57"/>
      <c r="H274" s="57"/>
      <c r="K274" s="71"/>
      <c r="N274" s="71"/>
      <c r="X274" s="28"/>
      <c r="Y274" s="28"/>
      <c r="Z274" s="28"/>
      <c r="AA274" s="28"/>
      <c r="AB274" s="28"/>
      <c r="AC274" s="28"/>
      <c r="AD274" s="28"/>
      <c r="AE274" s="28"/>
    </row>
    <row r="275" spans="1:31" x14ac:dyDescent="0.25">
      <c r="A275" s="33">
        <v>12</v>
      </c>
      <c r="C275" s="69"/>
      <c r="D275" s="30"/>
      <c r="F275" s="59"/>
      <c r="G275" s="57"/>
      <c r="H275" s="57"/>
      <c r="K275" s="71"/>
      <c r="N275" s="71"/>
      <c r="X275" s="28"/>
      <c r="Y275" s="28"/>
      <c r="Z275" s="28"/>
      <c r="AA275" s="28"/>
      <c r="AB275" s="28"/>
      <c r="AC275" s="28"/>
      <c r="AD275" s="28"/>
      <c r="AE275" s="28"/>
    </row>
    <row r="276" spans="1:31" x14ac:dyDescent="0.25">
      <c r="A276" s="33">
        <v>13</v>
      </c>
      <c r="C276" s="69"/>
      <c r="D276" s="30"/>
      <c r="F276" s="59"/>
      <c r="G276" s="57"/>
      <c r="H276" s="57"/>
      <c r="K276" s="71"/>
      <c r="N276" s="71"/>
      <c r="X276" s="28"/>
      <c r="Y276" s="28"/>
      <c r="Z276" s="28"/>
      <c r="AA276" s="28"/>
      <c r="AB276" s="28"/>
      <c r="AC276" s="28"/>
      <c r="AD276" s="28"/>
      <c r="AE276" s="28"/>
    </row>
    <row r="277" spans="1:31" x14ac:dyDescent="0.25">
      <c r="A277" s="33">
        <v>14</v>
      </c>
      <c r="C277" s="69"/>
      <c r="D277" s="30"/>
      <c r="F277" s="59"/>
      <c r="G277" s="57"/>
      <c r="H277" s="57"/>
      <c r="K277" s="71"/>
      <c r="N277" s="71"/>
      <c r="X277" s="28"/>
      <c r="Y277" s="28"/>
      <c r="Z277" s="28"/>
      <c r="AA277" s="28"/>
      <c r="AB277" s="28"/>
      <c r="AC277" s="28"/>
      <c r="AD277" s="28"/>
      <c r="AE277" s="28"/>
    </row>
    <row r="278" spans="1:31" x14ac:dyDescent="0.25">
      <c r="A278" s="33">
        <v>15</v>
      </c>
      <c r="C278" s="69"/>
      <c r="D278" s="30"/>
      <c r="F278" s="59"/>
      <c r="G278" s="57"/>
      <c r="H278" s="57"/>
      <c r="K278" s="71"/>
      <c r="N278" s="71"/>
      <c r="X278" s="28"/>
      <c r="Y278" s="28"/>
      <c r="Z278" s="28"/>
      <c r="AA278" s="28"/>
      <c r="AB278" s="28"/>
      <c r="AC278" s="28"/>
      <c r="AD278" s="28"/>
      <c r="AE278" s="28"/>
    </row>
    <row r="279" spans="1:31" x14ac:dyDescent="0.25">
      <c r="A279" s="33">
        <v>16</v>
      </c>
      <c r="C279" s="69"/>
      <c r="D279" s="30"/>
      <c r="F279" s="59"/>
      <c r="G279" s="57"/>
      <c r="H279" s="57"/>
      <c r="K279" s="71"/>
      <c r="N279" s="71"/>
      <c r="X279" s="28"/>
      <c r="Y279" s="28"/>
      <c r="Z279" s="28"/>
      <c r="AA279" s="28"/>
      <c r="AB279" s="28"/>
      <c r="AC279" s="28"/>
      <c r="AD279" s="28"/>
      <c r="AE279" s="28"/>
    </row>
    <row r="280" spans="1:31" x14ac:dyDescent="0.25">
      <c r="A280" s="33">
        <v>17</v>
      </c>
      <c r="C280" s="69"/>
      <c r="D280" s="30"/>
      <c r="F280" s="59"/>
      <c r="G280" s="57"/>
      <c r="H280" s="57"/>
      <c r="K280" s="71"/>
      <c r="N280" s="71"/>
      <c r="X280" s="28"/>
      <c r="Y280" s="28"/>
      <c r="Z280" s="28"/>
      <c r="AA280" s="28"/>
      <c r="AB280" s="28"/>
      <c r="AC280" s="28"/>
      <c r="AD280" s="28"/>
      <c r="AE280" s="28"/>
    </row>
    <row r="281" spans="1:31" x14ac:dyDescent="0.25">
      <c r="A281" s="33">
        <v>18</v>
      </c>
      <c r="C281" s="69"/>
      <c r="D281" s="30"/>
      <c r="F281" s="59"/>
      <c r="G281" s="57"/>
      <c r="H281" s="57"/>
      <c r="K281" s="71"/>
      <c r="N281" s="71"/>
      <c r="X281" s="28"/>
      <c r="Y281" s="28"/>
      <c r="Z281" s="28"/>
      <c r="AA281" s="28"/>
      <c r="AB281" s="28"/>
      <c r="AC281" s="28"/>
      <c r="AD281" s="28"/>
      <c r="AE281" s="28"/>
    </row>
    <row r="282" spans="1:31" x14ac:dyDescent="0.25">
      <c r="A282" s="33">
        <v>19</v>
      </c>
      <c r="C282" s="69"/>
      <c r="D282" s="30"/>
      <c r="F282" s="59"/>
      <c r="G282" s="57"/>
      <c r="H282" s="57"/>
      <c r="K282" s="71"/>
      <c r="N282" s="71"/>
      <c r="X282" s="28"/>
      <c r="Y282" s="28"/>
      <c r="Z282" s="28"/>
      <c r="AA282" s="28"/>
      <c r="AB282" s="28"/>
      <c r="AC282" s="28"/>
      <c r="AD282" s="28"/>
      <c r="AE282" s="28"/>
    </row>
    <row r="283" spans="1:31" x14ac:dyDescent="0.25">
      <c r="A283" s="33">
        <v>20</v>
      </c>
      <c r="C283" s="69"/>
      <c r="D283" s="30"/>
      <c r="F283" s="59"/>
      <c r="G283" s="57"/>
      <c r="H283" s="57"/>
      <c r="K283" s="71"/>
      <c r="N283" s="71"/>
      <c r="X283" s="28"/>
      <c r="Y283" s="28"/>
      <c r="Z283" s="28"/>
      <c r="AA283" s="28"/>
      <c r="AB283" s="28"/>
      <c r="AC283" s="28"/>
      <c r="AD283" s="28"/>
      <c r="AE283" s="28"/>
    </row>
    <row r="284" spans="1:31" x14ac:dyDescent="0.25">
      <c r="A284" s="33">
        <v>21</v>
      </c>
      <c r="C284" s="69"/>
      <c r="D284" s="30"/>
      <c r="F284" s="59"/>
      <c r="G284" s="57"/>
      <c r="H284" s="57"/>
      <c r="K284" s="71"/>
      <c r="N284" s="71"/>
      <c r="X284" s="28"/>
      <c r="Y284" s="28"/>
      <c r="Z284" s="28"/>
      <c r="AA284" s="28"/>
      <c r="AB284" s="28"/>
      <c r="AC284" s="28"/>
      <c r="AD284" s="28"/>
      <c r="AE284" s="28"/>
    </row>
    <row r="285" spans="1:31" x14ac:dyDescent="0.25">
      <c r="A285" s="33">
        <v>22</v>
      </c>
      <c r="C285" s="69"/>
      <c r="D285" s="30"/>
      <c r="F285" s="59"/>
      <c r="G285" s="57"/>
      <c r="H285" s="57"/>
      <c r="K285" s="71"/>
      <c r="N285" s="71"/>
      <c r="X285" s="28"/>
      <c r="Y285" s="28"/>
      <c r="Z285" s="28"/>
      <c r="AA285" s="28"/>
      <c r="AB285" s="28"/>
      <c r="AC285" s="28"/>
      <c r="AD285" s="28"/>
      <c r="AE285" s="28"/>
    </row>
    <row r="286" spans="1:31" x14ac:dyDescent="0.25">
      <c r="A286" s="33">
        <v>23</v>
      </c>
      <c r="C286" s="69"/>
      <c r="D286" s="30"/>
      <c r="F286" s="59"/>
      <c r="G286" s="57"/>
      <c r="H286" s="57"/>
      <c r="K286" s="71"/>
      <c r="N286" s="71"/>
      <c r="X286" s="28"/>
      <c r="Y286" s="28"/>
      <c r="Z286" s="28"/>
      <c r="AA286" s="28"/>
      <c r="AB286" s="28"/>
      <c r="AC286" s="28"/>
      <c r="AD286" s="28"/>
      <c r="AE286" s="28"/>
    </row>
    <row r="287" spans="1:31" x14ac:dyDescent="0.25">
      <c r="A287" s="33">
        <v>24</v>
      </c>
      <c r="C287" s="69"/>
      <c r="D287" s="30"/>
      <c r="F287" s="59"/>
      <c r="G287" s="57"/>
      <c r="H287" s="57"/>
      <c r="K287" s="71"/>
      <c r="N287" s="71"/>
      <c r="X287" s="28"/>
      <c r="Y287" s="28"/>
      <c r="Z287" s="28"/>
      <c r="AA287" s="28"/>
      <c r="AB287" s="28"/>
      <c r="AC287" s="28"/>
      <c r="AD287" s="28"/>
      <c r="AE287" s="28"/>
    </row>
    <row r="288" spans="1:31" x14ac:dyDescent="0.25">
      <c r="A288" s="33">
        <v>25</v>
      </c>
      <c r="C288" s="69"/>
      <c r="D288" s="30"/>
      <c r="F288" s="59"/>
      <c r="G288" s="57"/>
      <c r="H288" s="57"/>
      <c r="K288" s="71"/>
      <c r="N288" s="71"/>
      <c r="X288" s="28"/>
      <c r="Y288" s="28"/>
      <c r="Z288" s="28"/>
      <c r="AA288" s="28"/>
      <c r="AB288" s="28"/>
      <c r="AC288" s="28"/>
      <c r="AD288" s="28"/>
      <c r="AE288" s="28"/>
    </row>
    <row r="289" spans="1:31" x14ac:dyDescent="0.25">
      <c r="A289" s="33">
        <v>26</v>
      </c>
      <c r="C289" s="69"/>
      <c r="D289" s="30"/>
      <c r="F289" s="59"/>
      <c r="G289" s="57"/>
      <c r="H289" s="57"/>
      <c r="K289" s="71"/>
      <c r="N289" s="71"/>
      <c r="X289" s="28"/>
      <c r="Y289" s="28"/>
      <c r="Z289" s="28"/>
      <c r="AA289" s="28"/>
      <c r="AB289" s="28"/>
      <c r="AC289" s="28"/>
      <c r="AD289" s="28"/>
      <c r="AE289" s="28"/>
    </row>
    <row r="290" spans="1:31" x14ac:dyDescent="0.25">
      <c r="A290" s="33">
        <v>27</v>
      </c>
      <c r="C290" s="69"/>
      <c r="D290" s="30"/>
      <c r="F290" s="59"/>
      <c r="G290" s="57"/>
      <c r="H290" s="57"/>
      <c r="K290" s="71"/>
      <c r="N290" s="71"/>
      <c r="X290" s="28"/>
      <c r="Y290" s="28"/>
      <c r="Z290" s="28"/>
      <c r="AA290" s="28"/>
      <c r="AB290" s="28"/>
      <c r="AC290" s="28"/>
      <c r="AD290" s="28"/>
      <c r="AE290" s="28"/>
    </row>
    <row r="291" spans="1:31" x14ac:dyDescent="0.25">
      <c r="A291" s="33">
        <v>28</v>
      </c>
      <c r="C291" s="69"/>
      <c r="D291" s="30"/>
      <c r="F291" s="59"/>
      <c r="G291" s="57"/>
      <c r="H291" s="57"/>
      <c r="K291" s="71"/>
      <c r="N291" s="71"/>
      <c r="X291" s="28"/>
      <c r="Y291" s="28"/>
      <c r="Z291" s="28"/>
      <c r="AA291" s="28"/>
      <c r="AB291" s="28"/>
      <c r="AC291" s="28"/>
      <c r="AD291" s="28"/>
      <c r="AE291" s="28"/>
    </row>
    <row r="292" spans="1:31" x14ac:dyDescent="0.25">
      <c r="A292" s="33">
        <v>29</v>
      </c>
      <c r="C292" s="69"/>
      <c r="D292" s="30"/>
      <c r="F292" s="59"/>
      <c r="G292" s="57"/>
      <c r="H292" s="57"/>
      <c r="K292" s="71"/>
      <c r="N292" s="71"/>
    </row>
    <row r="293" spans="1:31" x14ac:dyDescent="0.25">
      <c r="A293" s="33">
        <v>30</v>
      </c>
      <c r="C293" s="69"/>
      <c r="D293" s="30"/>
      <c r="F293" s="59"/>
      <c r="G293" s="57"/>
      <c r="H293" s="57"/>
      <c r="K293" s="71"/>
      <c r="N293" s="71"/>
    </row>
    <row r="294" spans="1:31" x14ac:dyDescent="0.25">
      <c r="A294" s="33">
        <v>31</v>
      </c>
      <c r="C294" s="69"/>
      <c r="D294" s="30"/>
      <c r="F294" s="59"/>
      <c r="G294" s="57"/>
      <c r="H294" s="57"/>
      <c r="K294" s="71"/>
      <c r="N294" s="71"/>
      <c r="X294" s="28"/>
      <c r="Y294" s="28"/>
      <c r="Z294" s="28"/>
      <c r="AA294" s="28"/>
      <c r="AB294" s="28"/>
      <c r="AC294" s="28"/>
      <c r="AD294" s="28"/>
      <c r="AE294" s="28"/>
    </row>
    <row r="295" spans="1:31" x14ac:dyDescent="0.25">
      <c r="A295" s="33">
        <v>32</v>
      </c>
      <c r="C295" s="69"/>
      <c r="D295" s="30"/>
      <c r="F295" s="59"/>
      <c r="G295" s="57"/>
      <c r="H295" s="57"/>
      <c r="K295" s="71"/>
      <c r="X295" s="28"/>
      <c r="Y295" s="28"/>
      <c r="Z295" s="28"/>
      <c r="AA295" s="28"/>
      <c r="AB295" s="28"/>
      <c r="AD295" s="28"/>
      <c r="AE295" s="28"/>
    </row>
    <row r="296" spans="1:31" x14ac:dyDescent="0.25">
      <c r="A296" s="33">
        <v>33</v>
      </c>
      <c r="C296" s="69"/>
      <c r="D296" s="30"/>
      <c r="F296" s="59"/>
      <c r="G296" s="57"/>
      <c r="H296" s="57"/>
    </row>
    <row r="297" spans="1:31" x14ac:dyDescent="0.25">
      <c r="A297" s="33">
        <v>34</v>
      </c>
      <c r="C297" s="69"/>
      <c r="D297" s="30"/>
      <c r="F297" s="59"/>
      <c r="G297" s="57"/>
      <c r="H297" s="57"/>
      <c r="M297" s="71"/>
    </row>
    <row r="298" spans="1:31" x14ac:dyDescent="0.25">
      <c r="A298" s="33">
        <v>35</v>
      </c>
      <c r="C298" s="69"/>
      <c r="D298" s="30"/>
      <c r="F298" s="59"/>
      <c r="G298" s="57"/>
      <c r="H298" s="57"/>
      <c r="M298" s="71"/>
    </row>
    <row r="299" spans="1:31" x14ac:dyDescent="0.25">
      <c r="A299" s="33">
        <v>36</v>
      </c>
      <c r="C299" s="69"/>
      <c r="D299" s="30"/>
      <c r="F299" s="59"/>
      <c r="G299" s="57"/>
      <c r="H299" s="57"/>
    </row>
    <row r="300" spans="1:31" x14ac:dyDescent="0.25">
      <c r="A300" s="33">
        <v>37</v>
      </c>
      <c r="C300" s="69"/>
      <c r="D300" s="30"/>
      <c r="F300" s="59"/>
      <c r="G300" s="57"/>
      <c r="H300" s="57"/>
    </row>
    <row r="301" spans="1:31" x14ac:dyDescent="0.25">
      <c r="A301" s="33">
        <v>38</v>
      </c>
      <c r="C301" s="69"/>
      <c r="D301" s="30"/>
      <c r="F301" s="59"/>
      <c r="G301" s="57"/>
      <c r="H301" s="57"/>
    </row>
    <row r="302" spans="1:31" x14ac:dyDescent="0.25">
      <c r="A302" s="33">
        <v>39</v>
      </c>
      <c r="C302" s="69"/>
      <c r="D302" s="30"/>
      <c r="F302" s="59"/>
      <c r="G302" s="57"/>
      <c r="H302" s="57"/>
    </row>
    <row r="303" spans="1:31" x14ac:dyDescent="0.25">
      <c r="A303" s="33">
        <v>40</v>
      </c>
      <c r="C303" s="69"/>
      <c r="D303" s="30"/>
      <c r="F303" s="59"/>
      <c r="G303" s="57"/>
      <c r="H303" s="57"/>
    </row>
    <row r="304" spans="1:31" x14ac:dyDescent="0.25">
      <c r="A304" s="33">
        <v>41</v>
      </c>
      <c r="C304" s="69"/>
      <c r="D304" s="30"/>
      <c r="F304" s="59"/>
      <c r="G304" s="57"/>
      <c r="H304" s="57"/>
    </row>
    <row r="305" spans="1:8" x14ac:dyDescent="0.25">
      <c r="A305" s="33">
        <v>42</v>
      </c>
      <c r="C305" s="69"/>
      <c r="D305" s="30"/>
      <c r="F305" s="59"/>
      <c r="G305" s="57"/>
      <c r="H305" s="57"/>
    </row>
    <row r="306" spans="1:8" x14ac:dyDescent="0.25">
      <c r="A306" s="33">
        <v>43</v>
      </c>
      <c r="C306" s="69"/>
      <c r="D306" s="30"/>
      <c r="F306" s="59"/>
      <c r="G306" s="57"/>
      <c r="H306" s="57"/>
    </row>
    <row r="307" spans="1:8" x14ac:dyDescent="0.25">
      <c r="A307" s="33">
        <v>44</v>
      </c>
      <c r="C307" s="69"/>
      <c r="D307" s="70"/>
      <c r="G307" s="57"/>
      <c r="H307" s="57"/>
    </row>
    <row r="308" spans="1:8" x14ac:dyDescent="0.25">
      <c r="A308" s="33">
        <v>45</v>
      </c>
      <c r="C308" s="69"/>
      <c r="D308" s="70"/>
      <c r="G308" s="57"/>
      <c r="H308" s="57"/>
    </row>
    <row r="309" spans="1:8" x14ac:dyDescent="0.25">
      <c r="A309" s="33">
        <v>46</v>
      </c>
      <c r="C309" s="69"/>
      <c r="D309" s="70"/>
      <c r="G309" s="57"/>
      <c r="H309" s="57"/>
    </row>
    <row r="310" spans="1:8" x14ac:dyDescent="0.25">
      <c r="A310" s="33">
        <v>47</v>
      </c>
      <c r="C310" s="69"/>
      <c r="D310" s="70"/>
      <c r="G310" s="57"/>
      <c r="H310" s="57"/>
    </row>
    <row r="311" spans="1:8" x14ac:dyDescent="0.25">
      <c r="A311" s="33">
        <v>48</v>
      </c>
      <c r="C311" s="69"/>
      <c r="D311" s="70"/>
      <c r="G311" s="57"/>
      <c r="H311" s="57"/>
    </row>
    <row r="312" spans="1:8" x14ac:dyDescent="0.25">
      <c r="A312" s="33">
        <v>49</v>
      </c>
      <c r="C312" s="69"/>
      <c r="D312" s="70"/>
      <c r="G312" s="57"/>
      <c r="H312" s="57"/>
    </row>
    <row r="313" spans="1:8" x14ac:dyDescent="0.25">
      <c r="A313" s="33">
        <v>50</v>
      </c>
      <c r="C313" s="69"/>
      <c r="D313" s="70"/>
      <c r="G313" s="57"/>
      <c r="H313" s="57"/>
    </row>
    <row r="314" spans="1:8" x14ac:dyDescent="0.25">
      <c r="A314" s="33">
        <v>51</v>
      </c>
      <c r="C314" s="69"/>
      <c r="D314" s="70"/>
      <c r="G314" s="57"/>
      <c r="H314" s="57"/>
    </row>
    <row r="315" spans="1:8" x14ac:dyDescent="0.25">
      <c r="A315" s="33">
        <v>52</v>
      </c>
      <c r="C315" s="69"/>
      <c r="D315" s="70"/>
      <c r="G315" s="57"/>
      <c r="H315" s="57"/>
    </row>
    <row r="316" spans="1:8" x14ac:dyDescent="0.25">
      <c r="A316" s="33">
        <v>53</v>
      </c>
      <c r="C316" s="69"/>
      <c r="D316" s="70"/>
      <c r="G316" s="57"/>
      <c r="H316" s="57"/>
    </row>
    <row r="317" spans="1:8" x14ac:dyDescent="0.25">
      <c r="A317" s="33">
        <v>54</v>
      </c>
      <c r="C317" s="69"/>
      <c r="D317" s="70"/>
      <c r="G317" s="57"/>
      <c r="H317" s="57"/>
    </row>
    <row r="318" spans="1:8" x14ac:dyDescent="0.25">
      <c r="A318" s="33">
        <v>55</v>
      </c>
      <c r="C318" s="69"/>
      <c r="D318" s="70"/>
      <c r="G318" s="57"/>
      <c r="H318" s="57"/>
    </row>
    <row r="319" spans="1:8" x14ac:dyDescent="0.25">
      <c r="A319" s="33">
        <v>56</v>
      </c>
      <c r="C319" s="69"/>
      <c r="D319" s="70"/>
      <c r="G319" s="57"/>
      <c r="H319" s="57"/>
    </row>
    <row r="320" spans="1:8" x14ac:dyDescent="0.25">
      <c r="A320" s="33">
        <v>57</v>
      </c>
      <c r="C320" s="69"/>
      <c r="D320" s="70"/>
      <c r="G320" s="57"/>
      <c r="H320" s="57"/>
    </row>
    <row r="321" spans="1:8" x14ac:dyDescent="0.25">
      <c r="A321" s="33">
        <v>58</v>
      </c>
      <c r="C321" s="69"/>
      <c r="D321" s="70"/>
      <c r="G321" s="57"/>
      <c r="H321" s="57"/>
    </row>
    <row r="322" spans="1:8" x14ac:dyDescent="0.25">
      <c r="A322" s="33">
        <v>59</v>
      </c>
      <c r="C322" s="69"/>
      <c r="D322" s="70"/>
      <c r="G322" s="57"/>
      <c r="H322" s="57"/>
    </row>
    <row r="323" spans="1:8" x14ac:dyDescent="0.25">
      <c r="A323" s="33">
        <v>60</v>
      </c>
      <c r="C323" s="69"/>
      <c r="D323" s="70"/>
      <c r="G323" s="57"/>
      <c r="H323" s="57"/>
    </row>
    <row r="324" spans="1:8" x14ac:dyDescent="0.25">
      <c r="A324" s="33">
        <v>61</v>
      </c>
      <c r="C324" s="69"/>
      <c r="D324" s="70"/>
      <c r="G324" s="57"/>
      <c r="H324" s="57"/>
    </row>
    <row r="325" spans="1:8" x14ac:dyDescent="0.25">
      <c r="A325" s="33">
        <v>62</v>
      </c>
      <c r="C325" s="69"/>
      <c r="D325" s="70"/>
      <c r="G325" s="57"/>
      <c r="H325" s="57"/>
    </row>
    <row r="326" spans="1:8" x14ac:dyDescent="0.25">
      <c r="A326" s="33">
        <v>63</v>
      </c>
      <c r="C326" s="69"/>
      <c r="D326" s="70"/>
      <c r="G326" s="57"/>
      <c r="H326" s="57"/>
    </row>
    <row r="327" spans="1:8" x14ac:dyDescent="0.25">
      <c r="A327" s="33">
        <v>64</v>
      </c>
      <c r="C327" s="69"/>
      <c r="D327" s="70"/>
      <c r="G327" s="57"/>
      <c r="H327" s="57"/>
    </row>
    <row r="328" spans="1:8" x14ac:dyDescent="0.25">
      <c r="A328" s="33">
        <v>65</v>
      </c>
      <c r="C328" s="69"/>
      <c r="D328" s="70"/>
      <c r="G328" s="57"/>
      <c r="H328" s="57"/>
    </row>
    <row r="329" spans="1:8" x14ac:dyDescent="0.25">
      <c r="A329" s="33">
        <v>66</v>
      </c>
      <c r="C329" s="69"/>
      <c r="D329" s="70"/>
      <c r="G329" s="57"/>
      <c r="H329" s="57"/>
    </row>
    <row r="330" spans="1:8" x14ac:dyDescent="0.25">
      <c r="A330" s="33">
        <v>67</v>
      </c>
      <c r="C330" s="69"/>
      <c r="D330" s="70"/>
      <c r="G330" s="57"/>
      <c r="H330" s="57"/>
    </row>
    <row r="331" spans="1:8" x14ac:dyDescent="0.25">
      <c r="A331" s="33">
        <v>68</v>
      </c>
      <c r="C331" s="69"/>
      <c r="D331" s="70"/>
      <c r="G331" s="57"/>
      <c r="H331" s="57"/>
    </row>
    <row r="332" spans="1:8" x14ac:dyDescent="0.25">
      <c r="A332" s="33">
        <v>69</v>
      </c>
      <c r="C332" s="69"/>
      <c r="D332" s="70"/>
      <c r="G332" s="57"/>
      <c r="H332" s="57"/>
    </row>
    <row r="333" spans="1:8" x14ac:dyDescent="0.25">
      <c r="A333" s="33">
        <v>70</v>
      </c>
      <c r="C333" s="69"/>
      <c r="D333" s="70"/>
      <c r="G333" s="57"/>
      <c r="H333" s="57"/>
    </row>
    <row r="334" spans="1:8" x14ac:dyDescent="0.25">
      <c r="A334" s="33">
        <v>71</v>
      </c>
      <c r="C334" s="69"/>
      <c r="D334" s="70"/>
      <c r="G334" s="57"/>
      <c r="H334" s="57"/>
    </row>
    <row r="335" spans="1:8" x14ac:dyDescent="0.25">
      <c r="A335" s="33">
        <v>72</v>
      </c>
      <c r="C335" s="69"/>
      <c r="D335" s="70"/>
      <c r="G335" s="57"/>
      <c r="H335" s="57"/>
    </row>
    <row r="336" spans="1:8" x14ac:dyDescent="0.25">
      <c r="A336" s="33">
        <v>73</v>
      </c>
      <c r="C336" s="69"/>
      <c r="D336" s="70"/>
      <c r="G336" s="57"/>
      <c r="H336" s="57"/>
    </row>
    <row r="337" spans="1:8" x14ac:dyDescent="0.25">
      <c r="A337" s="33">
        <v>74</v>
      </c>
      <c r="C337" s="69"/>
      <c r="D337" s="70"/>
      <c r="G337" s="57"/>
      <c r="H337" s="57"/>
    </row>
    <row r="338" spans="1:8" x14ac:dyDescent="0.25">
      <c r="A338" s="33">
        <v>75</v>
      </c>
      <c r="C338" s="69"/>
      <c r="D338" s="70"/>
      <c r="G338" s="57"/>
      <c r="H338" s="57"/>
    </row>
    <row r="339" spans="1:8" x14ac:dyDescent="0.25">
      <c r="A339" s="33">
        <v>76</v>
      </c>
      <c r="C339" s="69"/>
      <c r="D339" s="70"/>
      <c r="G339" s="57"/>
      <c r="H339" s="57"/>
    </row>
    <row r="340" spans="1:8" x14ac:dyDescent="0.25">
      <c r="A340" s="33">
        <v>77</v>
      </c>
      <c r="C340" s="69"/>
      <c r="D340" s="70"/>
      <c r="G340" s="57"/>
      <c r="H340" s="57"/>
    </row>
    <row r="341" spans="1:8" x14ac:dyDescent="0.25">
      <c r="A341" s="33">
        <v>78</v>
      </c>
      <c r="C341" s="69"/>
      <c r="D341" s="70"/>
      <c r="G341" s="57"/>
      <c r="H341" s="57"/>
    </row>
    <row r="342" spans="1:8" x14ac:dyDescent="0.25">
      <c r="A342" s="33">
        <v>79</v>
      </c>
      <c r="C342" s="69"/>
      <c r="D342" s="70"/>
      <c r="G342" s="57"/>
      <c r="H342" s="57"/>
    </row>
    <row r="343" spans="1:8" x14ac:dyDescent="0.25">
      <c r="A343" s="33">
        <v>80</v>
      </c>
      <c r="C343" s="69"/>
      <c r="D343" s="70"/>
      <c r="G343" s="57"/>
      <c r="H343" s="57"/>
    </row>
    <row r="344" spans="1:8" x14ac:dyDescent="0.25">
      <c r="A344" s="33">
        <v>81</v>
      </c>
      <c r="C344" s="69"/>
      <c r="D344" s="70"/>
      <c r="G344" s="57"/>
      <c r="H344" s="57"/>
    </row>
    <row r="345" spans="1:8" x14ac:dyDescent="0.25">
      <c r="A345" s="33">
        <v>82</v>
      </c>
      <c r="C345" s="69"/>
      <c r="D345" s="70"/>
      <c r="G345" s="57"/>
      <c r="H345" s="57"/>
    </row>
    <row r="346" spans="1:8" x14ac:dyDescent="0.25">
      <c r="A346" s="33">
        <v>83</v>
      </c>
      <c r="C346" s="69"/>
      <c r="D346" s="70"/>
      <c r="G346" s="57"/>
      <c r="H346" s="57"/>
    </row>
    <row r="347" spans="1:8" x14ac:dyDescent="0.25">
      <c r="A347" s="33">
        <v>84</v>
      </c>
      <c r="C347" s="69"/>
      <c r="D347" s="70"/>
      <c r="G347" s="57"/>
      <c r="H347" s="57"/>
    </row>
    <row r="348" spans="1:8" x14ac:dyDescent="0.25">
      <c r="A348" s="33">
        <v>85</v>
      </c>
      <c r="C348" s="69"/>
      <c r="D348" s="70"/>
      <c r="G348" s="57"/>
      <c r="H348" s="57"/>
    </row>
    <row r="349" spans="1:8" x14ac:dyDescent="0.25">
      <c r="A349" s="33">
        <v>86</v>
      </c>
      <c r="C349" s="69"/>
      <c r="D349" s="70"/>
      <c r="G349" s="57"/>
      <c r="H349" s="57"/>
    </row>
    <row r="350" spans="1:8" x14ac:dyDescent="0.25">
      <c r="A350" s="33">
        <v>87</v>
      </c>
      <c r="C350" s="69"/>
      <c r="D350" s="70"/>
      <c r="G350" s="57"/>
      <c r="H350" s="57"/>
    </row>
    <row r="351" spans="1:8" x14ac:dyDescent="0.25">
      <c r="A351" s="33">
        <v>88</v>
      </c>
      <c r="C351" s="69"/>
      <c r="D351" s="70"/>
      <c r="G351" s="57"/>
      <c r="H351" s="57"/>
    </row>
    <row r="352" spans="1:8" x14ac:dyDescent="0.25">
      <c r="A352" s="33">
        <v>89</v>
      </c>
      <c r="C352" s="69"/>
      <c r="D352" s="70"/>
      <c r="G352" s="57"/>
      <c r="H352" s="57"/>
    </row>
    <row r="353" spans="1:8" x14ac:dyDescent="0.25">
      <c r="A353" s="33">
        <v>90</v>
      </c>
      <c r="C353" s="69"/>
      <c r="D353" s="70"/>
      <c r="G353" s="57"/>
      <c r="H353" s="57"/>
    </row>
    <row r="354" spans="1:8" x14ac:dyDescent="0.25">
      <c r="A354" s="33">
        <v>91</v>
      </c>
      <c r="C354" s="69"/>
      <c r="D354" s="70"/>
      <c r="G354" s="57"/>
      <c r="H354" s="57"/>
    </row>
    <row r="355" spans="1:8" x14ac:dyDescent="0.25">
      <c r="A355" s="33">
        <v>92</v>
      </c>
      <c r="C355" s="69"/>
      <c r="D355" s="70"/>
      <c r="G355" s="57"/>
      <c r="H355" s="57"/>
    </row>
    <row r="356" spans="1:8" x14ac:dyDescent="0.25">
      <c r="A356" s="33">
        <v>93</v>
      </c>
      <c r="C356" s="69"/>
      <c r="D356" s="70"/>
      <c r="G356" s="57"/>
      <c r="H356" s="57"/>
    </row>
    <row r="357" spans="1:8" x14ac:dyDescent="0.25">
      <c r="A357" s="33">
        <v>94</v>
      </c>
      <c r="C357" s="69"/>
      <c r="D357" s="70"/>
      <c r="G357" s="57"/>
      <c r="H357" s="57"/>
    </row>
    <row r="358" spans="1:8" x14ac:dyDescent="0.25">
      <c r="A358" s="33">
        <v>95</v>
      </c>
      <c r="C358" s="69"/>
      <c r="D358" s="70"/>
      <c r="G358" s="57"/>
      <c r="H358" s="57"/>
    </row>
    <row r="359" spans="1:8" x14ac:dyDescent="0.25">
      <c r="A359" s="33">
        <v>96</v>
      </c>
      <c r="C359" s="69"/>
      <c r="D359" s="70"/>
      <c r="G359" s="57"/>
      <c r="H359" s="57"/>
    </row>
    <row r="360" spans="1:8" x14ac:dyDescent="0.25">
      <c r="A360" s="33">
        <v>97</v>
      </c>
      <c r="C360" s="69"/>
      <c r="D360" s="70"/>
      <c r="G360" s="57"/>
      <c r="H360" s="57"/>
    </row>
    <row r="361" spans="1:8" x14ac:dyDescent="0.25">
      <c r="A361" s="33">
        <v>98</v>
      </c>
      <c r="C361" s="69"/>
      <c r="D361" s="70"/>
      <c r="G361" s="57"/>
      <c r="H361" s="57"/>
    </row>
    <row r="362" spans="1:8" x14ac:dyDescent="0.25">
      <c r="A362" s="33">
        <v>99</v>
      </c>
      <c r="C362" s="69"/>
      <c r="D362" s="70"/>
      <c r="G362" s="57"/>
      <c r="H362" s="57"/>
    </row>
    <row r="363" spans="1:8" x14ac:dyDescent="0.25">
      <c r="A363" s="33">
        <v>100</v>
      </c>
      <c r="C363" s="69"/>
      <c r="D363" s="70"/>
      <c r="G363" s="57"/>
      <c r="H363" s="57"/>
    </row>
    <row r="364" spans="1:8" x14ac:dyDescent="0.25">
      <c r="A364" s="33">
        <v>101</v>
      </c>
      <c r="C364" s="69"/>
      <c r="D364" s="70"/>
      <c r="G364" s="57"/>
      <c r="H364" s="57"/>
    </row>
    <row r="365" spans="1:8" x14ac:dyDescent="0.25">
      <c r="A365" s="33">
        <v>102</v>
      </c>
      <c r="C365" s="69"/>
      <c r="D365" s="70"/>
      <c r="G365" s="57"/>
      <c r="H365" s="57"/>
    </row>
    <row r="366" spans="1:8" x14ac:dyDescent="0.25">
      <c r="A366" s="33">
        <v>103</v>
      </c>
      <c r="C366" s="69"/>
      <c r="D366" s="70"/>
      <c r="G366" s="57"/>
      <c r="H366" s="57"/>
    </row>
    <row r="367" spans="1:8" x14ac:dyDescent="0.25">
      <c r="A367" s="33">
        <v>104</v>
      </c>
      <c r="C367" s="69"/>
      <c r="D367" s="70"/>
      <c r="G367" s="57"/>
      <c r="H367" s="57"/>
    </row>
    <row r="368" spans="1:8" x14ac:dyDescent="0.25">
      <c r="A368" s="33">
        <v>105</v>
      </c>
      <c r="C368" s="69"/>
      <c r="D368" s="70"/>
      <c r="G368" s="57"/>
      <c r="H368" s="57"/>
    </row>
    <row r="369" spans="1:8" x14ac:dyDescent="0.25">
      <c r="A369" s="33">
        <v>106</v>
      </c>
      <c r="C369" s="69"/>
      <c r="D369" s="70"/>
      <c r="G369" s="57"/>
      <c r="H369" s="57"/>
    </row>
    <row r="370" spans="1:8" x14ac:dyDescent="0.25">
      <c r="A370" s="33">
        <v>107</v>
      </c>
      <c r="C370" s="69"/>
      <c r="D370" s="70"/>
      <c r="G370" s="57"/>
      <c r="H370" s="57"/>
    </row>
    <row r="371" spans="1:8" x14ac:dyDescent="0.25">
      <c r="A371" s="33">
        <v>108</v>
      </c>
      <c r="C371" s="69"/>
      <c r="D371" s="70"/>
      <c r="G371" s="57"/>
      <c r="H371" s="57"/>
    </row>
    <row r="372" spans="1:8" x14ac:dyDescent="0.25">
      <c r="A372" s="33">
        <v>109</v>
      </c>
      <c r="C372" s="69"/>
      <c r="D372" s="70"/>
      <c r="G372" s="57"/>
      <c r="H372" s="57"/>
    </row>
    <row r="373" spans="1:8" x14ac:dyDescent="0.25">
      <c r="A373" s="33">
        <v>110</v>
      </c>
      <c r="C373" s="69"/>
      <c r="D373" s="70"/>
      <c r="G373" s="57"/>
      <c r="H373" s="57"/>
    </row>
    <row r="374" spans="1:8" x14ac:dyDescent="0.25">
      <c r="A374" s="33">
        <v>111</v>
      </c>
      <c r="C374" s="69"/>
      <c r="D374" s="70"/>
      <c r="G374" s="57"/>
      <c r="H374" s="57"/>
    </row>
    <row r="375" spans="1:8" x14ac:dyDescent="0.25">
      <c r="A375" s="33">
        <v>112</v>
      </c>
      <c r="C375" s="69"/>
      <c r="D375" s="70"/>
      <c r="G375" s="57"/>
      <c r="H375" s="57"/>
    </row>
    <row r="376" spans="1:8" x14ac:dyDescent="0.25">
      <c r="A376" s="33">
        <v>113</v>
      </c>
      <c r="C376" s="69"/>
      <c r="D376" s="70"/>
      <c r="G376" s="57"/>
      <c r="H376" s="57"/>
    </row>
    <row r="377" spans="1:8" x14ac:dyDescent="0.25">
      <c r="A377" s="33">
        <v>114</v>
      </c>
      <c r="C377" s="69"/>
      <c r="D377" s="70"/>
      <c r="G377" s="57"/>
      <c r="H377" s="57"/>
    </row>
    <row r="378" spans="1:8" x14ac:dyDescent="0.25">
      <c r="A378" s="33">
        <v>115</v>
      </c>
      <c r="C378" s="69"/>
      <c r="D378" s="70"/>
      <c r="G378" s="57"/>
      <c r="H378" s="57"/>
    </row>
    <row r="379" spans="1:8" x14ac:dyDescent="0.25">
      <c r="A379" s="33">
        <v>116</v>
      </c>
      <c r="C379" s="69"/>
      <c r="D379" s="70"/>
      <c r="G379" s="57"/>
      <c r="H379" s="57"/>
    </row>
    <row r="380" spans="1:8" x14ac:dyDescent="0.25">
      <c r="A380" s="33">
        <v>117</v>
      </c>
      <c r="C380" s="69"/>
      <c r="D380" s="70"/>
      <c r="G380" s="57"/>
      <c r="H380" s="57"/>
    </row>
    <row r="381" spans="1:8" x14ac:dyDescent="0.25">
      <c r="A381" s="33">
        <v>118</v>
      </c>
      <c r="C381" s="69"/>
      <c r="D381" s="70"/>
      <c r="G381" s="57"/>
      <c r="H381" s="57"/>
    </row>
    <row r="382" spans="1:8" x14ac:dyDescent="0.25">
      <c r="A382" s="33">
        <v>119</v>
      </c>
      <c r="C382" s="69"/>
      <c r="D382" s="70"/>
      <c r="G382" s="57"/>
      <c r="H382" s="57"/>
    </row>
    <row r="383" spans="1:8" x14ac:dyDescent="0.25">
      <c r="A383" s="33">
        <v>120</v>
      </c>
      <c r="C383" s="69"/>
      <c r="D383" s="70"/>
      <c r="G383" s="57"/>
      <c r="H383" s="57"/>
    </row>
    <row r="384" spans="1:8" x14ac:dyDescent="0.25">
      <c r="A384" s="33">
        <v>121</v>
      </c>
      <c r="C384" s="69"/>
      <c r="D384" s="70"/>
      <c r="G384" s="57"/>
      <c r="H384" s="57"/>
    </row>
    <row r="385" spans="1:8" x14ac:dyDescent="0.25">
      <c r="A385" s="33">
        <v>122</v>
      </c>
      <c r="C385" s="69"/>
      <c r="D385" s="70"/>
      <c r="G385" s="57"/>
      <c r="H385" s="57"/>
    </row>
    <row r="386" spans="1:8" x14ac:dyDescent="0.25">
      <c r="A386" s="33">
        <v>123</v>
      </c>
      <c r="C386" s="69"/>
      <c r="D386" s="70"/>
      <c r="G386" s="57"/>
      <c r="H386" s="57"/>
    </row>
    <row r="387" spans="1:8" x14ac:dyDescent="0.25">
      <c r="A387" s="33">
        <v>124</v>
      </c>
      <c r="C387" s="69"/>
      <c r="D387" s="70"/>
      <c r="G387" s="57"/>
      <c r="H387" s="57"/>
    </row>
    <row r="388" spans="1:8" x14ac:dyDescent="0.25">
      <c r="A388" s="33">
        <v>125</v>
      </c>
      <c r="C388" s="69"/>
      <c r="D388" s="70"/>
      <c r="G388" s="57"/>
      <c r="H388" s="57"/>
    </row>
    <row r="389" spans="1:8" x14ac:dyDescent="0.25">
      <c r="A389" s="33">
        <v>126</v>
      </c>
      <c r="C389" s="69"/>
      <c r="D389" s="70"/>
      <c r="F389" s="12"/>
      <c r="G389" s="57"/>
      <c r="H389" s="57"/>
    </row>
    <row r="390" spans="1:8" x14ac:dyDescent="0.25">
      <c r="A390" s="33">
        <v>127</v>
      </c>
      <c r="C390" s="69"/>
      <c r="D390" s="70"/>
      <c r="F390" s="12"/>
      <c r="G390" s="57"/>
      <c r="H390" s="57"/>
    </row>
    <row r="391" spans="1:8" x14ac:dyDescent="0.25">
      <c r="A391" s="33">
        <v>128</v>
      </c>
      <c r="C391" s="69"/>
      <c r="D391" s="70"/>
      <c r="F391" s="12"/>
      <c r="G391" s="57"/>
      <c r="H391" s="57"/>
    </row>
    <row r="392" spans="1:8" x14ac:dyDescent="0.25">
      <c r="A392" s="33">
        <v>129</v>
      </c>
      <c r="C392" s="69"/>
      <c r="D392" s="70"/>
      <c r="F392" s="12"/>
      <c r="G392" s="57"/>
      <c r="H392" s="57"/>
    </row>
    <row r="393" spans="1:8" x14ac:dyDescent="0.25">
      <c r="A393" s="33">
        <v>130</v>
      </c>
      <c r="C393" s="69"/>
      <c r="D393" s="70"/>
      <c r="F393" s="12"/>
      <c r="G393" s="57"/>
      <c r="H393" s="57"/>
    </row>
    <row r="394" spans="1:8" x14ac:dyDescent="0.25">
      <c r="A394" s="33">
        <v>131</v>
      </c>
      <c r="C394" s="69"/>
      <c r="D394" s="70"/>
      <c r="F394" s="12"/>
      <c r="G394" s="57"/>
      <c r="H394" s="57"/>
    </row>
    <row r="395" spans="1:8" x14ac:dyDescent="0.25">
      <c r="A395" s="33">
        <v>132</v>
      </c>
      <c r="C395" s="69"/>
      <c r="D395" s="70"/>
      <c r="F395" s="12"/>
      <c r="G395" s="57"/>
      <c r="H395" s="57"/>
    </row>
    <row r="396" spans="1:8" x14ac:dyDescent="0.25">
      <c r="A396" s="33">
        <v>133</v>
      </c>
      <c r="C396" s="69"/>
      <c r="D396" s="70"/>
      <c r="F396" s="12"/>
      <c r="G396" s="57"/>
      <c r="H396" s="57"/>
    </row>
    <row r="397" spans="1:8" x14ac:dyDescent="0.25">
      <c r="A397" s="33">
        <v>134</v>
      </c>
      <c r="C397" s="69"/>
      <c r="D397" s="70"/>
      <c r="F397" s="12"/>
      <c r="G397" s="57"/>
      <c r="H397" s="57"/>
    </row>
    <row r="398" spans="1:8" x14ac:dyDescent="0.25">
      <c r="A398" s="33">
        <v>135</v>
      </c>
      <c r="C398" s="69"/>
      <c r="D398" s="70"/>
      <c r="F398" s="12"/>
      <c r="G398" s="57"/>
      <c r="H398" s="57"/>
    </row>
    <row r="399" spans="1:8" x14ac:dyDescent="0.25">
      <c r="A399" s="33">
        <v>136</v>
      </c>
      <c r="C399" s="69"/>
      <c r="D399" s="70"/>
      <c r="F399" s="12"/>
      <c r="G399" s="57"/>
      <c r="H399" s="57"/>
    </row>
    <row r="400" spans="1:8" x14ac:dyDescent="0.25">
      <c r="A400" s="33">
        <v>137</v>
      </c>
      <c r="C400" s="69"/>
      <c r="D400" s="70"/>
      <c r="F400" s="12"/>
      <c r="G400" s="57"/>
      <c r="H400" s="57"/>
    </row>
    <row r="401" spans="1:8" x14ac:dyDescent="0.25">
      <c r="A401" s="33">
        <v>138</v>
      </c>
      <c r="C401" s="69"/>
      <c r="D401" s="70"/>
      <c r="F401" s="12"/>
      <c r="G401" s="57"/>
      <c r="H401" s="57"/>
    </row>
    <row r="402" spans="1:8" x14ac:dyDescent="0.25">
      <c r="A402" s="33">
        <v>139</v>
      </c>
      <c r="C402" s="69"/>
      <c r="D402" s="70"/>
      <c r="F402" s="12"/>
      <c r="G402" s="57"/>
      <c r="H402" s="57"/>
    </row>
    <row r="403" spans="1:8" x14ac:dyDescent="0.25">
      <c r="A403" s="33">
        <v>140</v>
      </c>
      <c r="C403" s="69"/>
      <c r="D403" s="70"/>
      <c r="F403" s="12"/>
      <c r="G403" s="57"/>
      <c r="H403" s="57"/>
    </row>
    <row r="404" spans="1:8" x14ac:dyDescent="0.25">
      <c r="A404" s="33">
        <v>141</v>
      </c>
      <c r="C404" s="69"/>
      <c r="D404" s="70"/>
      <c r="F404" s="12"/>
      <c r="G404" s="57"/>
      <c r="H404" s="57"/>
    </row>
    <row r="405" spans="1:8" x14ac:dyDescent="0.25">
      <c r="A405" s="33">
        <v>142</v>
      </c>
      <c r="C405" s="69"/>
      <c r="D405" s="70"/>
      <c r="F405" s="12"/>
      <c r="G405" s="57"/>
      <c r="H405" s="57"/>
    </row>
    <row r="406" spans="1:8" x14ac:dyDescent="0.25">
      <c r="A406" s="33">
        <v>143</v>
      </c>
      <c r="C406" s="69"/>
      <c r="D406" s="70"/>
      <c r="F406" s="12"/>
      <c r="G406" s="57"/>
      <c r="H406" s="57"/>
    </row>
    <row r="407" spans="1:8" x14ac:dyDescent="0.25">
      <c r="A407" s="33">
        <v>144</v>
      </c>
      <c r="C407" s="69"/>
      <c r="D407" s="70"/>
      <c r="F407" s="12"/>
      <c r="G407" s="57"/>
      <c r="H407" s="57"/>
    </row>
    <row r="408" spans="1:8" x14ac:dyDescent="0.25">
      <c r="A408" s="33">
        <v>145</v>
      </c>
      <c r="C408" s="69"/>
      <c r="D408" s="70"/>
      <c r="F408" s="12"/>
      <c r="G408" s="57"/>
      <c r="H408" s="57"/>
    </row>
    <row r="409" spans="1:8" x14ac:dyDescent="0.25">
      <c r="A409" s="33">
        <v>146</v>
      </c>
      <c r="C409" s="69"/>
      <c r="D409" s="70"/>
      <c r="F409" s="12"/>
      <c r="G409" s="57"/>
      <c r="H409" s="57"/>
    </row>
    <row r="410" spans="1:8" x14ac:dyDescent="0.25">
      <c r="A410" s="33">
        <v>147</v>
      </c>
      <c r="C410" s="69"/>
      <c r="D410" s="70"/>
      <c r="F410" s="12"/>
      <c r="G410" s="57"/>
      <c r="H410" s="57"/>
    </row>
    <row r="411" spans="1:8" x14ac:dyDescent="0.25">
      <c r="A411" s="33">
        <v>148</v>
      </c>
      <c r="C411" s="69"/>
      <c r="D411" s="70"/>
      <c r="G411" s="57"/>
      <c r="H411" s="57"/>
    </row>
    <row r="412" spans="1:8" x14ac:dyDescent="0.25">
      <c r="A412" s="33">
        <v>149</v>
      </c>
      <c r="C412" s="69"/>
      <c r="D412" s="70"/>
      <c r="G412" s="57"/>
      <c r="H412" s="57"/>
    </row>
    <row r="413" spans="1:8" x14ac:dyDescent="0.25">
      <c r="A413" s="33">
        <v>150</v>
      </c>
      <c r="C413" s="69"/>
      <c r="D413" s="70"/>
      <c r="G413" s="57"/>
      <c r="H413" s="57"/>
    </row>
    <row r="414" spans="1:8" x14ac:dyDescent="0.25">
      <c r="A414" s="33">
        <v>151</v>
      </c>
      <c r="C414" s="69"/>
      <c r="D414" s="70"/>
      <c r="G414" s="57"/>
      <c r="H414" s="57"/>
    </row>
    <row r="415" spans="1:8" x14ac:dyDescent="0.25">
      <c r="A415" s="33">
        <v>152</v>
      </c>
      <c r="C415" s="69"/>
      <c r="D415" s="70"/>
      <c r="G415" s="57"/>
      <c r="H415" s="57"/>
    </row>
    <row r="416" spans="1:8" x14ac:dyDescent="0.25">
      <c r="A416" s="33">
        <v>153</v>
      </c>
      <c r="C416" s="69"/>
      <c r="D416" s="70"/>
      <c r="G416" s="57"/>
      <c r="H416" s="57"/>
    </row>
    <row r="417" spans="1:8" x14ac:dyDescent="0.25">
      <c r="A417" s="33">
        <v>154</v>
      </c>
      <c r="C417" s="69"/>
      <c r="D417" s="70"/>
      <c r="G417" s="57"/>
      <c r="H417" s="57"/>
    </row>
    <row r="418" spans="1:8" x14ac:dyDescent="0.25">
      <c r="A418" s="33">
        <v>155</v>
      </c>
      <c r="C418" s="69"/>
      <c r="D418" s="70"/>
      <c r="G418" s="57"/>
      <c r="H418" s="57"/>
    </row>
    <row r="419" spans="1:8" x14ac:dyDescent="0.25">
      <c r="A419" s="33">
        <v>156</v>
      </c>
      <c r="C419" s="69"/>
      <c r="D419" s="70"/>
      <c r="G419" s="57"/>
      <c r="H419" s="57"/>
    </row>
    <row r="420" spans="1:8" x14ac:dyDescent="0.25">
      <c r="A420" s="33">
        <v>157</v>
      </c>
      <c r="C420" s="69"/>
      <c r="D420" s="70"/>
      <c r="G420" s="57"/>
      <c r="H420" s="57"/>
    </row>
    <row r="421" spans="1:8" x14ac:dyDescent="0.25">
      <c r="A421" s="33">
        <v>158</v>
      </c>
      <c r="C421" s="69"/>
      <c r="D421" s="70"/>
      <c r="G421" s="57"/>
      <c r="H421" s="57"/>
    </row>
    <row r="422" spans="1:8" x14ac:dyDescent="0.25">
      <c r="A422" s="33">
        <v>159</v>
      </c>
      <c r="C422" s="69"/>
      <c r="D422" s="70"/>
      <c r="G422" s="57"/>
      <c r="H422" s="57"/>
    </row>
    <row r="423" spans="1:8" x14ac:dyDescent="0.25">
      <c r="A423" s="33">
        <v>160</v>
      </c>
      <c r="C423" s="69"/>
      <c r="D423" s="70"/>
      <c r="G423" s="57"/>
      <c r="H423" s="57"/>
    </row>
    <row r="424" spans="1:8" x14ac:dyDescent="0.25">
      <c r="A424" s="33">
        <v>161</v>
      </c>
      <c r="C424" s="69"/>
      <c r="D424" s="70"/>
      <c r="G424" s="57"/>
      <c r="H424" s="57"/>
    </row>
    <row r="425" spans="1:8" x14ac:dyDescent="0.25">
      <c r="A425" s="33">
        <v>162</v>
      </c>
      <c r="C425" s="69"/>
      <c r="D425" s="70"/>
      <c r="G425" s="57"/>
      <c r="H425" s="57"/>
    </row>
    <row r="426" spans="1:8" x14ac:dyDescent="0.25">
      <c r="A426" s="33">
        <v>163</v>
      </c>
      <c r="B426" s="41"/>
      <c r="C426" s="69"/>
      <c r="D426" s="72"/>
      <c r="E426" s="41"/>
      <c r="G426" s="57"/>
      <c r="H426" s="57"/>
    </row>
    <row r="427" spans="1:8" x14ac:dyDescent="0.25">
      <c r="A427" s="33">
        <v>164</v>
      </c>
      <c r="C427" s="73"/>
      <c r="D427" s="70"/>
      <c r="G427" s="57"/>
      <c r="H427" s="57"/>
    </row>
    <row r="428" spans="1:8" x14ac:dyDescent="0.25">
      <c r="A428" s="33">
        <v>165</v>
      </c>
      <c r="C428" s="69"/>
      <c r="D428" s="70"/>
      <c r="G428" s="57"/>
      <c r="H428" s="57"/>
    </row>
    <row r="429" spans="1:8" x14ac:dyDescent="0.25">
      <c r="A429" s="33">
        <v>166</v>
      </c>
      <c r="C429" s="69"/>
      <c r="D429" s="70"/>
      <c r="G429" s="57"/>
      <c r="H429" s="57"/>
    </row>
    <row r="430" spans="1:8" x14ac:dyDescent="0.25">
      <c r="A430" s="33">
        <v>167</v>
      </c>
      <c r="C430" s="69"/>
      <c r="D430" s="70"/>
      <c r="G430" s="57"/>
      <c r="H430" s="57"/>
    </row>
    <row r="431" spans="1:8" x14ac:dyDescent="0.25">
      <c r="A431" s="33">
        <v>168</v>
      </c>
      <c r="C431" s="69"/>
      <c r="D431" s="70"/>
      <c r="G431" s="57"/>
      <c r="H431" s="57"/>
    </row>
    <row r="432" spans="1:8" x14ac:dyDescent="0.25">
      <c r="A432" s="33">
        <v>169</v>
      </c>
      <c r="C432" s="69"/>
      <c r="D432" s="70"/>
      <c r="G432" s="57"/>
      <c r="H432" s="57"/>
    </row>
    <row r="433" spans="1:8" x14ac:dyDescent="0.25">
      <c r="A433" s="33">
        <v>170</v>
      </c>
      <c r="C433" s="69"/>
      <c r="D433" s="70"/>
      <c r="G433" s="57"/>
      <c r="H433" s="57"/>
    </row>
    <row r="434" spans="1:8" x14ac:dyDescent="0.25">
      <c r="A434" s="33">
        <v>171</v>
      </c>
      <c r="C434" s="69"/>
      <c r="D434" s="70"/>
      <c r="G434" s="57"/>
      <c r="H434" s="57"/>
    </row>
    <row r="435" spans="1:8" x14ac:dyDescent="0.25">
      <c r="A435" s="33">
        <v>172</v>
      </c>
      <c r="C435" s="69"/>
      <c r="D435" s="70"/>
      <c r="G435" s="57"/>
      <c r="H435" s="57"/>
    </row>
    <row r="436" spans="1:8" x14ac:dyDescent="0.25">
      <c r="A436" s="33">
        <v>173</v>
      </c>
      <c r="C436" s="69"/>
      <c r="D436" s="70"/>
      <c r="G436" s="57"/>
      <c r="H436" s="57"/>
    </row>
    <row r="437" spans="1:8" x14ac:dyDescent="0.25">
      <c r="A437" s="33">
        <v>174</v>
      </c>
      <c r="C437" s="69"/>
      <c r="D437" s="70"/>
      <c r="G437" s="57"/>
      <c r="H437" s="57"/>
    </row>
    <row r="438" spans="1:8" x14ac:dyDescent="0.25">
      <c r="A438" s="33">
        <v>175</v>
      </c>
      <c r="C438" s="69"/>
      <c r="D438" s="70"/>
      <c r="G438" s="57"/>
      <c r="H438" s="57"/>
    </row>
    <row r="439" spans="1:8" x14ac:dyDescent="0.25">
      <c r="A439" s="33">
        <v>176</v>
      </c>
      <c r="C439" s="69"/>
      <c r="D439" s="70"/>
      <c r="G439" s="57"/>
      <c r="H439" s="57"/>
    </row>
    <row r="440" spans="1:8" x14ac:dyDescent="0.25">
      <c r="A440" s="33">
        <v>177</v>
      </c>
      <c r="C440" s="69"/>
      <c r="D440" s="70"/>
      <c r="G440" s="57"/>
      <c r="H440" s="57"/>
    </row>
    <row r="441" spans="1:8" x14ac:dyDescent="0.25">
      <c r="A441" s="33">
        <v>178</v>
      </c>
      <c r="C441" s="69"/>
      <c r="D441" s="70"/>
      <c r="G441" s="57"/>
      <c r="H441" s="57"/>
    </row>
    <row r="442" spans="1:8" x14ac:dyDescent="0.25">
      <c r="A442" s="33">
        <v>179</v>
      </c>
      <c r="C442" s="69"/>
      <c r="D442" s="70"/>
      <c r="G442" s="57"/>
      <c r="H442" s="57"/>
    </row>
    <row r="443" spans="1:8" x14ac:dyDescent="0.25">
      <c r="A443" s="33">
        <v>180</v>
      </c>
      <c r="C443" s="69"/>
      <c r="D443" s="70"/>
      <c r="G443" s="57"/>
      <c r="H443" s="57"/>
    </row>
    <row r="444" spans="1:8" x14ac:dyDescent="0.25">
      <c r="A444" s="33">
        <v>181</v>
      </c>
      <c r="C444" s="69"/>
      <c r="D444" s="70"/>
      <c r="G444" s="57"/>
      <c r="H444" s="57"/>
    </row>
    <row r="445" spans="1:8" x14ac:dyDescent="0.25">
      <c r="A445" s="33">
        <v>182</v>
      </c>
      <c r="C445" s="69"/>
      <c r="D445" s="70"/>
      <c r="G445" s="57"/>
      <c r="H445" s="57"/>
    </row>
    <row r="446" spans="1:8" x14ac:dyDescent="0.25">
      <c r="A446" s="33">
        <v>183</v>
      </c>
      <c r="C446" s="69"/>
      <c r="D446" s="70"/>
      <c r="G446" s="57"/>
      <c r="H446" s="57"/>
    </row>
    <row r="447" spans="1:8" x14ac:dyDescent="0.25">
      <c r="A447" s="33">
        <v>184</v>
      </c>
      <c r="C447" s="69"/>
      <c r="D447" s="70"/>
      <c r="G447" s="57"/>
      <c r="H447" s="57"/>
    </row>
    <row r="448" spans="1:8" x14ac:dyDescent="0.25">
      <c r="A448" s="33">
        <v>185</v>
      </c>
      <c r="C448" s="69"/>
      <c r="D448" s="70"/>
      <c r="G448" s="57"/>
      <c r="H448" s="57"/>
    </row>
    <row r="449" spans="1:8" x14ac:dyDescent="0.25">
      <c r="A449" s="33">
        <v>186</v>
      </c>
      <c r="C449" s="69"/>
      <c r="D449" s="70"/>
      <c r="G449" s="57"/>
      <c r="H449" s="57"/>
    </row>
    <row r="450" spans="1:8" x14ac:dyDescent="0.25">
      <c r="A450" s="33">
        <v>187</v>
      </c>
      <c r="C450" s="69"/>
      <c r="D450" s="70"/>
      <c r="G450" s="57"/>
      <c r="H450" s="57"/>
    </row>
    <row r="451" spans="1:8" x14ac:dyDescent="0.25">
      <c r="A451" s="33">
        <v>188</v>
      </c>
      <c r="C451" s="69"/>
      <c r="D451" s="70"/>
      <c r="G451" s="57"/>
      <c r="H451" s="57"/>
    </row>
    <row r="452" spans="1:8" x14ac:dyDescent="0.25">
      <c r="A452" s="33">
        <v>189</v>
      </c>
      <c r="C452" s="69"/>
      <c r="D452" s="70"/>
      <c r="G452" s="57"/>
      <c r="H452" s="57"/>
    </row>
    <row r="453" spans="1:8" x14ac:dyDescent="0.25">
      <c r="A453" s="33">
        <v>190</v>
      </c>
      <c r="C453" s="69"/>
      <c r="D453" s="70"/>
      <c r="G453" s="57"/>
      <c r="H453" s="57"/>
    </row>
    <row r="454" spans="1:8" x14ac:dyDescent="0.25">
      <c r="A454" s="33">
        <v>191</v>
      </c>
      <c r="C454" s="69"/>
      <c r="D454" s="70"/>
      <c r="G454" s="57"/>
      <c r="H454" s="57"/>
    </row>
    <row r="455" spans="1:8" x14ac:dyDescent="0.25">
      <c r="A455" s="33">
        <v>192</v>
      </c>
      <c r="C455" s="69"/>
      <c r="D455" s="70"/>
      <c r="G455" s="57"/>
      <c r="H455" s="57"/>
    </row>
    <row r="456" spans="1:8" x14ac:dyDescent="0.25">
      <c r="A456" s="33">
        <v>193</v>
      </c>
      <c r="C456" s="69"/>
      <c r="D456" s="70"/>
      <c r="G456" s="57"/>
      <c r="H456" s="57"/>
    </row>
    <row r="457" spans="1:8" x14ac:dyDescent="0.25">
      <c r="A457" s="33">
        <v>194</v>
      </c>
      <c r="C457" s="69"/>
      <c r="D457" s="70"/>
      <c r="G457" s="57"/>
      <c r="H457" s="57"/>
    </row>
    <row r="458" spans="1:8" x14ac:dyDescent="0.25">
      <c r="A458" s="33">
        <v>195</v>
      </c>
      <c r="C458" s="69"/>
      <c r="D458" s="70"/>
      <c r="G458" s="57"/>
      <c r="H458" s="57"/>
    </row>
    <row r="459" spans="1:8" x14ac:dyDescent="0.25">
      <c r="A459" s="33">
        <v>196</v>
      </c>
      <c r="C459" s="69"/>
      <c r="D459" s="70"/>
      <c r="G459" s="57"/>
      <c r="H459" s="57"/>
    </row>
    <row r="460" spans="1:8" x14ac:dyDescent="0.25">
      <c r="A460" s="33">
        <v>197</v>
      </c>
      <c r="C460" s="69"/>
      <c r="D460" s="70"/>
      <c r="G460" s="57"/>
      <c r="H460" s="57"/>
    </row>
    <row r="461" spans="1:8" x14ac:dyDescent="0.25">
      <c r="A461" s="33">
        <v>198</v>
      </c>
      <c r="C461" s="69"/>
      <c r="D461" s="70"/>
      <c r="G461" s="57"/>
      <c r="H461" s="57"/>
    </row>
    <row r="462" spans="1:8" x14ac:dyDescent="0.25">
      <c r="A462" s="33">
        <v>199</v>
      </c>
      <c r="C462" s="69"/>
      <c r="D462" s="70"/>
      <c r="G462" s="57"/>
      <c r="H462" s="57"/>
    </row>
    <row r="463" spans="1:8" x14ac:dyDescent="0.25">
      <c r="A463" s="33">
        <v>200</v>
      </c>
      <c r="C463" s="69"/>
      <c r="D463" s="70"/>
      <c r="G463" s="57"/>
      <c r="H463" s="57"/>
    </row>
    <row r="464" spans="1:8" x14ac:dyDescent="0.25">
      <c r="A464" s="33">
        <v>201</v>
      </c>
      <c r="C464" s="69"/>
      <c r="D464" s="70"/>
      <c r="G464" s="57"/>
      <c r="H464" s="57"/>
    </row>
    <row r="465" spans="1:8" x14ac:dyDescent="0.25">
      <c r="A465" s="33">
        <v>202</v>
      </c>
      <c r="C465" s="69"/>
      <c r="D465" s="70"/>
      <c r="G465" s="57"/>
      <c r="H465" s="57"/>
    </row>
    <row r="466" spans="1:8" x14ac:dyDescent="0.25">
      <c r="A466" s="33">
        <v>203</v>
      </c>
      <c r="C466" s="69"/>
      <c r="D466" s="70"/>
      <c r="G466" s="57"/>
      <c r="H466" s="57"/>
    </row>
    <row r="467" spans="1:8" x14ac:dyDescent="0.25">
      <c r="A467" s="33">
        <v>204</v>
      </c>
      <c r="C467" s="69"/>
      <c r="D467" s="70"/>
      <c r="G467" s="57"/>
      <c r="H467" s="57"/>
    </row>
    <row r="468" spans="1:8" x14ac:dyDescent="0.25">
      <c r="A468" s="40">
        <v>205</v>
      </c>
      <c r="B468" s="36"/>
      <c r="C468" s="74"/>
      <c r="D468" s="75"/>
      <c r="G468" s="57"/>
      <c r="H468" s="57"/>
    </row>
    <row r="469" spans="1:8" x14ac:dyDescent="0.25">
      <c r="G469" s="57"/>
      <c r="H469" s="57"/>
    </row>
    <row r="470" spans="1:8" x14ac:dyDescent="0.25">
      <c r="G470" s="57"/>
      <c r="H470" s="57"/>
    </row>
    <row r="471" spans="1:8" x14ac:dyDescent="0.25">
      <c r="G471" s="57"/>
      <c r="H471" s="57"/>
    </row>
    <row r="472" spans="1:8" x14ac:dyDescent="0.25">
      <c r="G472" s="57"/>
      <c r="H472" s="57"/>
    </row>
    <row r="473" spans="1:8" x14ac:dyDescent="0.25">
      <c r="G473" s="57"/>
      <c r="H473" s="57"/>
    </row>
    <row r="474" spans="1:8" x14ac:dyDescent="0.25">
      <c r="G474" s="57"/>
      <c r="H474" s="57"/>
    </row>
    <row r="475" spans="1:8" x14ac:dyDescent="0.25">
      <c r="G475" s="57"/>
      <c r="H475" s="57"/>
    </row>
    <row r="476" spans="1:8" x14ac:dyDescent="0.25">
      <c r="G476" s="57"/>
      <c r="H476" s="57"/>
    </row>
    <row r="477" spans="1:8" x14ac:dyDescent="0.25">
      <c r="G477" s="57"/>
      <c r="H477" s="57"/>
    </row>
    <row r="478" spans="1:8" x14ac:dyDescent="0.25">
      <c r="G478" s="57"/>
      <c r="H478" s="57"/>
    </row>
    <row r="479" spans="1:8" x14ac:dyDescent="0.25">
      <c r="G479" s="57"/>
      <c r="H479" s="57"/>
    </row>
    <row r="480" spans="1:8" x14ac:dyDescent="0.25">
      <c r="G480" s="57"/>
      <c r="H480" s="57"/>
    </row>
    <row r="481" spans="7:8" x14ac:dyDescent="0.25">
      <c r="G481" s="57"/>
      <c r="H481" s="57"/>
    </row>
    <row r="482" spans="7:8" x14ac:dyDescent="0.25">
      <c r="G482" s="57"/>
      <c r="H482" s="57"/>
    </row>
    <row r="483" spans="7:8" x14ac:dyDescent="0.25">
      <c r="G483" s="57"/>
      <c r="H483" s="57"/>
    </row>
    <row r="484" spans="7:8" x14ac:dyDescent="0.25">
      <c r="G484" s="57"/>
      <c r="H484" s="57"/>
    </row>
    <row r="485" spans="7:8" x14ac:dyDescent="0.25">
      <c r="G485" s="57"/>
      <c r="H485" s="57"/>
    </row>
    <row r="486" spans="7:8" x14ac:dyDescent="0.25">
      <c r="G486" s="57"/>
      <c r="H486" s="57"/>
    </row>
    <row r="487" spans="7:8" x14ac:dyDescent="0.25">
      <c r="G487" s="57"/>
      <c r="H487" s="57"/>
    </row>
    <row r="488" spans="7:8" x14ac:dyDescent="0.25">
      <c r="G488" s="57"/>
      <c r="H488" s="57"/>
    </row>
    <row r="489" spans="7:8" x14ac:dyDescent="0.25">
      <c r="G489" s="57"/>
      <c r="H489" s="57"/>
    </row>
    <row r="490" spans="7:8" x14ac:dyDescent="0.25">
      <c r="G490" s="57"/>
      <c r="H490" s="57"/>
    </row>
    <row r="491" spans="7:8" x14ac:dyDescent="0.25">
      <c r="G491" s="57"/>
      <c r="H491" s="57"/>
    </row>
    <row r="492" spans="7:8" x14ac:dyDescent="0.25">
      <c r="G492" s="57"/>
      <c r="H492" s="57"/>
    </row>
    <row r="493" spans="7:8" x14ac:dyDescent="0.25">
      <c r="G493" s="57"/>
      <c r="H493" s="57"/>
    </row>
    <row r="494" spans="7:8" x14ac:dyDescent="0.25">
      <c r="G494" s="57"/>
      <c r="H494" s="57"/>
    </row>
    <row r="495" spans="7:8" x14ac:dyDescent="0.25">
      <c r="G495" s="57"/>
      <c r="H495" s="57"/>
    </row>
    <row r="496" spans="7:8" x14ac:dyDescent="0.25">
      <c r="G496" s="57"/>
      <c r="H496" s="57"/>
    </row>
    <row r="497" spans="7:8" x14ac:dyDescent="0.25">
      <c r="G497" s="57"/>
      <c r="H497" s="57"/>
    </row>
    <row r="498" spans="7:8" x14ac:dyDescent="0.25">
      <c r="G498" s="57"/>
      <c r="H498" s="57"/>
    </row>
    <row r="499" spans="7:8" x14ac:dyDescent="0.25">
      <c r="G499" s="57"/>
      <c r="H499" s="57"/>
    </row>
    <row r="500" spans="7:8" x14ac:dyDescent="0.25">
      <c r="G500" s="57"/>
      <c r="H500" s="57"/>
    </row>
    <row r="501" spans="7:8" x14ac:dyDescent="0.25">
      <c r="G501" s="57"/>
      <c r="H501" s="57"/>
    </row>
    <row r="502" spans="7:8" x14ac:dyDescent="0.25">
      <c r="G502" s="57"/>
      <c r="H502" s="57"/>
    </row>
    <row r="503" spans="7:8" x14ac:dyDescent="0.25">
      <c r="G503" s="57"/>
      <c r="H503" s="57"/>
    </row>
    <row r="504" spans="7:8" x14ac:dyDescent="0.25">
      <c r="G504" s="57"/>
      <c r="H504" s="57"/>
    </row>
    <row r="505" spans="7:8" x14ac:dyDescent="0.25">
      <c r="G505" s="57"/>
    </row>
    <row r="506" spans="7:8" x14ac:dyDescent="0.25">
      <c r="G506" s="57"/>
    </row>
    <row r="507" spans="7:8" x14ac:dyDescent="0.25">
      <c r="G507" s="57"/>
    </row>
    <row r="508" spans="7:8" x14ac:dyDescent="0.25">
      <c r="G508" s="57"/>
    </row>
    <row r="509" spans="7:8" x14ac:dyDescent="0.25">
      <c r="G509" s="57"/>
    </row>
    <row r="510" spans="7:8" x14ac:dyDescent="0.25">
      <c r="G510" s="57"/>
    </row>
    <row r="511" spans="7:8" x14ac:dyDescent="0.25">
      <c r="G511" s="57"/>
    </row>
    <row r="512" spans="7:8" x14ac:dyDescent="0.25">
      <c r="G512" s="57"/>
    </row>
    <row r="513" spans="7:7" x14ac:dyDescent="0.25">
      <c r="G513" s="57"/>
    </row>
    <row r="514" spans="7:7" x14ac:dyDescent="0.25">
      <c r="G514" s="57"/>
    </row>
    <row r="515" spans="7:7" x14ac:dyDescent="0.25">
      <c r="G515" s="57"/>
    </row>
    <row r="516" spans="7:7" x14ac:dyDescent="0.25">
      <c r="G516" s="57"/>
    </row>
    <row r="517" spans="7:7" x14ac:dyDescent="0.25">
      <c r="G517" s="57"/>
    </row>
    <row r="518" spans="7:7" x14ac:dyDescent="0.25">
      <c r="G518" s="57"/>
    </row>
    <row r="519" spans="7:7" x14ac:dyDescent="0.25">
      <c r="G519" s="57"/>
    </row>
    <row r="520" spans="7:7" x14ac:dyDescent="0.25">
      <c r="G520" s="57"/>
    </row>
    <row r="521" spans="7:7" x14ac:dyDescent="0.25">
      <c r="G521" s="57"/>
    </row>
    <row r="522" spans="7:7" x14ac:dyDescent="0.25">
      <c r="G522" s="57"/>
    </row>
    <row r="523" spans="7:7" x14ac:dyDescent="0.25">
      <c r="G523" s="57"/>
    </row>
    <row r="524" spans="7:7" x14ac:dyDescent="0.25">
      <c r="G524" s="57"/>
    </row>
    <row r="525" spans="7:7" x14ac:dyDescent="0.25">
      <c r="G525" s="57"/>
    </row>
    <row r="526" spans="7:7" x14ac:dyDescent="0.25">
      <c r="G526" s="57"/>
    </row>
    <row r="527" spans="7:7" x14ac:dyDescent="0.25">
      <c r="G527" s="57"/>
    </row>
    <row r="528" spans="7:7" x14ac:dyDescent="0.25">
      <c r="G528" s="57"/>
    </row>
    <row r="529" spans="7:7" x14ac:dyDescent="0.25">
      <c r="G529" s="57"/>
    </row>
    <row r="530" spans="7:7" x14ac:dyDescent="0.25">
      <c r="G530" s="57"/>
    </row>
    <row r="531" spans="7:7" x14ac:dyDescent="0.25">
      <c r="G531" s="57"/>
    </row>
    <row r="532" spans="7:7" x14ac:dyDescent="0.25">
      <c r="G532" s="57"/>
    </row>
    <row r="533" spans="7:7" x14ac:dyDescent="0.25">
      <c r="G533" s="57"/>
    </row>
    <row r="534" spans="7:7" x14ac:dyDescent="0.25">
      <c r="G534" s="57"/>
    </row>
    <row r="535" spans="7:7" x14ac:dyDescent="0.25">
      <c r="G535" s="57"/>
    </row>
    <row r="536" spans="7:7" x14ac:dyDescent="0.25">
      <c r="G536" s="57"/>
    </row>
    <row r="537" spans="7:7" x14ac:dyDescent="0.25">
      <c r="G537" s="57"/>
    </row>
    <row r="538" spans="7:7" x14ac:dyDescent="0.25">
      <c r="G538" s="57"/>
    </row>
    <row r="539" spans="7:7" x14ac:dyDescent="0.25">
      <c r="G539" s="57"/>
    </row>
    <row r="540" spans="7:7" x14ac:dyDescent="0.25">
      <c r="G540" s="57"/>
    </row>
    <row r="541" spans="7:7" x14ac:dyDescent="0.25">
      <c r="G541" s="57"/>
    </row>
    <row r="542" spans="7:7" x14ac:dyDescent="0.25">
      <c r="G542" s="57"/>
    </row>
    <row r="543" spans="7:7" x14ac:dyDescent="0.25">
      <c r="G543" s="57"/>
    </row>
    <row r="544" spans="7:7" x14ac:dyDescent="0.25">
      <c r="G544" s="57"/>
    </row>
    <row r="545" spans="7:7" x14ac:dyDescent="0.25">
      <c r="G545" s="57"/>
    </row>
    <row r="546" spans="7:7" x14ac:dyDescent="0.25">
      <c r="G546" s="57"/>
    </row>
    <row r="547" spans="7:7" x14ac:dyDescent="0.25">
      <c r="G547" s="57"/>
    </row>
    <row r="548" spans="7:7" x14ac:dyDescent="0.25">
      <c r="G548" s="57"/>
    </row>
    <row r="549" spans="7:7" x14ac:dyDescent="0.25">
      <c r="G549" s="57"/>
    </row>
    <row r="550" spans="7:7" x14ac:dyDescent="0.25">
      <c r="G550" s="57"/>
    </row>
    <row r="551" spans="7:7" x14ac:dyDescent="0.25">
      <c r="G551" s="57"/>
    </row>
    <row r="552" spans="7:7" x14ac:dyDescent="0.25">
      <c r="G552" s="57"/>
    </row>
    <row r="553" spans="7:7" x14ac:dyDescent="0.25">
      <c r="G553" s="57"/>
    </row>
    <row r="554" spans="7:7" x14ac:dyDescent="0.25">
      <c r="G554" s="57"/>
    </row>
    <row r="555" spans="7:7" x14ac:dyDescent="0.25">
      <c r="G555" s="57"/>
    </row>
    <row r="556" spans="7:7" x14ac:dyDescent="0.25">
      <c r="G556" s="57"/>
    </row>
    <row r="557" spans="7:7" x14ac:dyDescent="0.25">
      <c r="G557" s="57"/>
    </row>
    <row r="558" spans="7:7" x14ac:dyDescent="0.25">
      <c r="G558" s="57"/>
    </row>
    <row r="559" spans="7:7" x14ac:dyDescent="0.25">
      <c r="G559" s="57"/>
    </row>
    <row r="560" spans="7:7" x14ac:dyDescent="0.25">
      <c r="G560" s="57"/>
    </row>
    <row r="561" spans="7:7" x14ac:dyDescent="0.25">
      <c r="G561" s="57"/>
    </row>
    <row r="562" spans="7:7" x14ac:dyDescent="0.25">
      <c r="G562" s="57"/>
    </row>
    <row r="563" spans="7:7" x14ac:dyDescent="0.25">
      <c r="G563" s="57"/>
    </row>
    <row r="564" spans="7:7" x14ac:dyDescent="0.25">
      <c r="G564" s="57"/>
    </row>
    <row r="565" spans="7:7" x14ac:dyDescent="0.25">
      <c r="G565" s="57"/>
    </row>
    <row r="566" spans="7:7" x14ac:dyDescent="0.25">
      <c r="G566" s="57"/>
    </row>
    <row r="567" spans="7:7" x14ac:dyDescent="0.25">
      <c r="G567" s="57"/>
    </row>
    <row r="568" spans="7:7" x14ac:dyDescent="0.25">
      <c r="G568" s="57"/>
    </row>
    <row r="569" spans="7:7" x14ac:dyDescent="0.25">
      <c r="G569" s="57"/>
    </row>
    <row r="570" spans="7:7" x14ac:dyDescent="0.25">
      <c r="G570" s="57"/>
    </row>
    <row r="571" spans="7:7" x14ac:dyDescent="0.25">
      <c r="G571" s="57"/>
    </row>
    <row r="572" spans="7:7" x14ac:dyDescent="0.25">
      <c r="G572" s="57"/>
    </row>
    <row r="573" spans="7:7" x14ac:dyDescent="0.25">
      <c r="G573" s="57"/>
    </row>
    <row r="574" spans="7:7" x14ac:dyDescent="0.25">
      <c r="G574" s="57"/>
    </row>
    <row r="575" spans="7:7" x14ac:dyDescent="0.25">
      <c r="G575" s="57"/>
    </row>
    <row r="576" spans="7:7" x14ac:dyDescent="0.25">
      <c r="G576" s="57"/>
    </row>
    <row r="577" spans="7:7" x14ac:dyDescent="0.25">
      <c r="G577" s="57"/>
    </row>
    <row r="578" spans="7:7" x14ac:dyDescent="0.25">
      <c r="G578" s="57"/>
    </row>
    <row r="579" spans="7:7" x14ac:dyDescent="0.25">
      <c r="G579" s="57"/>
    </row>
    <row r="580" spans="7:7" x14ac:dyDescent="0.25">
      <c r="G580" s="57"/>
    </row>
    <row r="581" spans="7:7" x14ac:dyDescent="0.25">
      <c r="G581" s="57"/>
    </row>
    <row r="582" spans="7:7" x14ac:dyDescent="0.25">
      <c r="G582" s="57"/>
    </row>
    <row r="583" spans="7:7" x14ac:dyDescent="0.25">
      <c r="G583" s="57"/>
    </row>
    <row r="584" spans="7:7" x14ac:dyDescent="0.25">
      <c r="G584" s="57"/>
    </row>
    <row r="585" spans="7:7" x14ac:dyDescent="0.25">
      <c r="G585" s="57"/>
    </row>
    <row r="586" spans="7:7" x14ac:dyDescent="0.25">
      <c r="G586" s="57"/>
    </row>
    <row r="587" spans="7:7" x14ac:dyDescent="0.25">
      <c r="G587" s="57"/>
    </row>
    <row r="588" spans="7:7" x14ac:dyDescent="0.25">
      <c r="G588" s="57"/>
    </row>
    <row r="589" spans="7:7" x14ac:dyDescent="0.25">
      <c r="G589" s="57"/>
    </row>
    <row r="590" spans="7:7" x14ac:dyDescent="0.25">
      <c r="G590" s="57"/>
    </row>
    <row r="591" spans="7:7" x14ac:dyDescent="0.25">
      <c r="G591" s="57"/>
    </row>
    <row r="592" spans="7:7" x14ac:dyDescent="0.25">
      <c r="G592" s="57"/>
    </row>
    <row r="593" spans="7:7" x14ac:dyDescent="0.25">
      <c r="G593" s="57"/>
    </row>
    <row r="594" spans="7:7" x14ac:dyDescent="0.25">
      <c r="G594" s="57"/>
    </row>
    <row r="595" spans="7:7" x14ac:dyDescent="0.25">
      <c r="G595" s="57"/>
    </row>
    <row r="596" spans="7:7" x14ac:dyDescent="0.25">
      <c r="G596" s="57"/>
    </row>
    <row r="597" spans="7:7" x14ac:dyDescent="0.25">
      <c r="G597" s="57"/>
    </row>
    <row r="598" spans="7:7" x14ac:dyDescent="0.25">
      <c r="G598" s="57"/>
    </row>
    <row r="599" spans="7:7" x14ac:dyDescent="0.25">
      <c r="G599" s="57"/>
    </row>
    <row r="600" spans="7:7" x14ac:dyDescent="0.25">
      <c r="G600" s="57"/>
    </row>
    <row r="601" spans="7:7" x14ac:dyDescent="0.25">
      <c r="G601" s="57"/>
    </row>
    <row r="602" spans="7:7" x14ac:dyDescent="0.25">
      <c r="G602" s="57"/>
    </row>
    <row r="603" spans="7:7" x14ac:dyDescent="0.25">
      <c r="G603" s="57"/>
    </row>
    <row r="604" spans="7:7" x14ac:dyDescent="0.25">
      <c r="G604" s="57"/>
    </row>
    <row r="605" spans="7:7" x14ac:dyDescent="0.25">
      <c r="G605" s="57"/>
    </row>
    <row r="606" spans="7:7" x14ac:dyDescent="0.25">
      <c r="G606" s="57"/>
    </row>
    <row r="607" spans="7:7" x14ac:dyDescent="0.25">
      <c r="G607" s="57"/>
    </row>
    <row r="608" spans="7:7" x14ac:dyDescent="0.25">
      <c r="G608" s="57"/>
    </row>
    <row r="609" spans="7:7" x14ac:dyDescent="0.25">
      <c r="G609" s="57"/>
    </row>
    <row r="610" spans="7:7" x14ac:dyDescent="0.25">
      <c r="G610" s="57"/>
    </row>
    <row r="611" spans="7:7" x14ac:dyDescent="0.25">
      <c r="G611" s="57"/>
    </row>
    <row r="612" spans="7:7" x14ac:dyDescent="0.25">
      <c r="G612" s="57"/>
    </row>
    <row r="613" spans="7:7" x14ac:dyDescent="0.25">
      <c r="G613" s="57"/>
    </row>
    <row r="614" spans="7:7" x14ac:dyDescent="0.25">
      <c r="G614" s="57"/>
    </row>
    <row r="615" spans="7:7" x14ac:dyDescent="0.25">
      <c r="G615" s="57"/>
    </row>
    <row r="616" spans="7:7" x14ac:dyDescent="0.25">
      <c r="G616" s="57"/>
    </row>
    <row r="617" spans="7:7" x14ac:dyDescent="0.25">
      <c r="G617" s="57"/>
    </row>
    <row r="618" spans="7:7" x14ac:dyDescent="0.25">
      <c r="G618" s="57"/>
    </row>
    <row r="619" spans="7:7" x14ac:dyDescent="0.25">
      <c r="G619" s="57"/>
    </row>
    <row r="620" spans="7:7" x14ac:dyDescent="0.25">
      <c r="G620" s="57"/>
    </row>
    <row r="621" spans="7:7" x14ac:dyDescent="0.25">
      <c r="G621" s="57"/>
    </row>
    <row r="622" spans="7:7" x14ac:dyDescent="0.25">
      <c r="G622" s="57"/>
    </row>
    <row r="623" spans="7:7" x14ac:dyDescent="0.25">
      <c r="G623" s="57"/>
    </row>
    <row r="624" spans="7:7" x14ac:dyDescent="0.25">
      <c r="G624" s="57"/>
    </row>
    <row r="625" spans="7:7" x14ac:dyDescent="0.25">
      <c r="G625" s="57"/>
    </row>
    <row r="626" spans="7:7" x14ac:dyDescent="0.25">
      <c r="G626" s="57"/>
    </row>
    <row r="627" spans="7:7" x14ac:dyDescent="0.25">
      <c r="G627" s="57"/>
    </row>
    <row r="628" spans="7:7" x14ac:dyDescent="0.25">
      <c r="G628" s="57"/>
    </row>
    <row r="629" spans="7:7" x14ac:dyDescent="0.25">
      <c r="G629" s="57"/>
    </row>
    <row r="630" spans="7:7" x14ac:dyDescent="0.25">
      <c r="G630" s="57"/>
    </row>
    <row r="631" spans="7:7" x14ac:dyDescent="0.25">
      <c r="G631" s="57"/>
    </row>
    <row r="632" spans="7:7" x14ac:dyDescent="0.25">
      <c r="G632" s="57"/>
    </row>
    <row r="633" spans="7:7" x14ac:dyDescent="0.25">
      <c r="G633" s="57"/>
    </row>
    <row r="634" spans="7:7" x14ac:dyDescent="0.25">
      <c r="G634" s="57"/>
    </row>
    <row r="635" spans="7:7" x14ac:dyDescent="0.25">
      <c r="G635" s="57"/>
    </row>
    <row r="636" spans="7:7" x14ac:dyDescent="0.25">
      <c r="G636" s="57"/>
    </row>
    <row r="637" spans="7:7" x14ac:dyDescent="0.25">
      <c r="G637" s="57"/>
    </row>
    <row r="638" spans="7:7" x14ac:dyDescent="0.25">
      <c r="G638" s="57"/>
    </row>
    <row r="639" spans="7:7" x14ac:dyDescent="0.25">
      <c r="G639" s="57"/>
    </row>
    <row r="640" spans="7:7" x14ac:dyDescent="0.25">
      <c r="G640" s="57"/>
    </row>
    <row r="641" spans="7:7" x14ac:dyDescent="0.25">
      <c r="G641" s="57"/>
    </row>
    <row r="642" spans="7:7" x14ac:dyDescent="0.25">
      <c r="G642" s="57"/>
    </row>
    <row r="643" spans="7:7" x14ac:dyDescent="0.25">
      <c r="G643" s="57"/>
    </row>
    <row r="644" spans="7:7" x14ac:dyDescent="0.25">
      <c r="G644" s="57"/>
    </row>
    <row r="645" spans="7:7" x14ac:dyDescent="0.25">
      <c r="G645" s="57"/>
    </row>
    <row r="646" spans="7:7" x14ac:dyDescent="0.25">
      <c r="G646" s="57"/>
    </row>
    <row r="647" spans="7:7" x14ac:dyDescent="0.25">
      <c r="G647" s="57"/>
    </row>
    <row r="648" spans="7:7" x14ac:dyDescent="0.25">
      <c r="G648" s="57"/>
    </row>
    <row r="649" spans="7:7" x14ac:dyDescent="0.25">
      <c r="G649" s="57"/>
    </row>
    <row r="650" spans="7:7" x14ac:dyDescent="0.25">
      <c r="G650" s="57"/>
    </row>
    <row r="651" spans="7:7" x14ac:dyDescent="0.25">
      <c r="G651" s="57"/>
    </row>
    <row r="652" spans="7:7" x14ac:dyDescent="0.25">
      <c r="G652" s="57"/>
    </row>
    <row r="653" spans="7:7" x14ac:dyDescent="0.25">
      <c r="G653" s="57"/>
    </row>
    <row r="654" spans="7:7" x14ac:dyDescent="0.25">
      <c r="G654" s="57"/>
    </row>
    <row r="655" spans="7:7" x14ac:dyDescent="0.25">
      <c r="G655" s="57"/>
    </row>
    <row r="656" spans="7:7" x14ac:dyDescent="0.25">
      <c r="G656" s="57"/>
    </row>
    <row r="657" spans="7:7" x14ac:dyDescent="0.25">
      <c r="G657" s="57"/>
    </row>
    <row r="658" spans="7:7" x14ac:dyDescent="0.25">
      <c r="G658" s="57"/>
    </row>
    <row r="659" spans="7:7" x14ac:dyDescent="0.25">
      <c r="G659" s="57"/>
    </row>
    <row r="660" spans="7:7" x14ac:dyDescent="0.25">
      <c r="G660" s="57"/>
    </row>
    <row r="661" spans="7:7" x14ac:dyDescent="0.25">
      <c r="G661" s="57"/>
    </row>
    <row r="662" spans="7:7" x14ac:dyDescent="0.25">
      <c r="G662" s="57"/>
    </row>
    <row r="663" spans="7:7" x14ac:dyDescent="0.25">
      <c r="G663" s="57"/>
    </row>
    <row r="664" spans="7:7" x14ac:dyDescent="0.25">
      <c r="G664" s="57"/>
    </row>
    <row r="665" spans="7:7" x14ac:dyDescent="0.25">
      <c r="G665" s="57"/>
    </row>
    <row r="666" spans="7:7" x14ac:dyDescent="0.25">
      <c r="G666" s="57"/>
    </row>
    <row r="667" spans="7:7" x14ac:dyDescent="0.25">
      <c r="G667" s="57"/>
    </row>
    <row r="668" spans="7:7" x14ac:dyDescent="0.25">
      <c r="G668" s="57"/>
    </row>
    <row r="669" spans="7:7" x14ac:dyDescent="0.25">
      <c r="G669" s="57"/>
    </row>
    <row r="670" spans="7:7" x14ac:dyDescent="0.25">
      <c r="G670" s="57"/>
    </row>
    <row r="671" spans="7:7" x14ac:dyDescent="0.25">
      <c r="G671" s="57"/>
    </row>
    <row r="672" spans="7:7" x14ac:dyDescent="0.25">
      <c r="G672" s="57"/>
    </row>
    <row r="673" spans="7:7" x14ac:dyDescent="0.25">
      <c r="G673" s="57"/>
    </row>
    <row r="674" spans="7:7" x14ac:dyDescent="0.25">
      <c r="G674" s="57"/>
    </row>
    <row r="675" spans="7:7" x14ac:dyDescent="0.25">
      <c r="G675" s="57"/>
    </row>
    <row r="676" spans="7:7" x14ac:dyDescent="0.25">
      <c r="G676" s="57"/>
    </row>
    <row r="677" spans="7:7" x14ac:dyDescent="0.25">
      <c r="G677" s="57"/>
    </row>
    <row r="678" spans="7:7" x14ac:dyDescent="0.25">
      <c r="G678" s="57"/>
    </row>
    <row r="679" spans="7:7" x14ac:dyDescent="0.25">
      <c r="G679" s="57"/>
    </row>
    <row r="680" spans="7:7" x14ac:dyDescent="0.25">
      <c r="G680" s="57"/>
    </row>
    <row r="681" spans="7:7" x14ac:dyDescent="0.25">
      <c r="G681" s="57"/>
    </row>
    <row r="682" spans="7:7" x14ac:dyDescent="0.25">
      <c r="G682" s="57"/>
    </row>
    <row r="683" spans="7:7" x14ac:dyDescent="0.25">
      <c r="G683" s="57"/>
    </row>
    <row r="684" spans="7:7" x14ac:dyDescent="0.25">
      <c r="G684" s="57"/>
    </row>
    <row r="685" spans="7:7" x14ac:dyDescent="0.25">
      <c r="G685" s="57"/>
    </row>
    <row r="686" spans="7:7" x14ac:dyDescent="0.25">
      <c r="G686" s="57"/>
    </row>
    <row r="687" spans="7:7" x14ac:dyDescent="0.25">
      <c r="G687" s="57"/>
    </row>
    <row r="688" spans="7:7" x14ac:dyDescent="0.25">
      <c r="G688" s="57"/>
    </row>
    <row r="689" spans="7:7" x14ac:dyDescent="0.25">
      <c r="G689" s="57"/>
    </row>
    <row r="690" spans="7:7" x14ac:dyDescent="0.25">
      <c r="G690" s="57"/>
    </row>
    <row r="691" spans="7:7" x14ac:dyDescent="0.25">
      <c r="G691" s="57"/>
    </row>
    <row r="692" spans="7:7" x14ac:dyDescent="0.25">
      <c r="G692" s="57"/>
    </row>
    <row r="693" spans="7:7" x14ac:dyDescent="0.25">
      <c r="G693" s="57"/>
    </row>
    <row r="694" spans="7:7" x14ac:dyDescent="0.25">
      <c r="G694" s="57"/>
    </row>
    <row r="695" spans="7:7" x14ac:dyDescent="0.25">
      <c r="G695" s="57"/>
    </row>
    <row r="696" spans="7:7" x14ac:dyDescent="0.25">
      <c r="G696" s="57"/>
    </row>
    <row r="697" spans="7:7" x14ac:dyDescent="0.25">
      <c r="G697" s="57"/>
    </row>
    <row r="698" spans="7:7" x14ac:dyDescent="0.25">
      <c r="G698" s="57"/>
    </row>
    <row r="699" spans="7:7" x14ac:dyDescent="0.25">
      <c r="G699" s="57"/>
    </row>
    <row r="700" spans="7:7" x14ac:dyDescent="0.25">
      <c r="G700" s="57"/>
    </row>
    <row r="701" spans="7:7" x14ac:dyDescent="0.25">
      <c r="G701" s="57"/>
    </row>
    <row r="702" spans="7:7" x14ac:dyDescent="0.25">
      <c r="G702" s="57"/>
    </row>
    <row r="703" spans="7:7" x14ac:dyDescent="0.25">
      <c r="G703" s="57"/>
    </row>
    <row r="704" spans="7:7" x14ac:dyDescent="0.25">
      <c r="G704" s="57"/>
    </row>
    <row r="705" spans="7:7" x14ac:dyDescent="0.25">
      <c r="G705" s="57"/>
    </row>
    <row r="706" spans="7:7" x14ac:dyDescent="0.25">
      <c r="G706" s="57"/>
    </row>
    <row r="707" spans="7:7" x14ac:dyDescent="0.25">
      <c r="G707" s="57"/>
    </row>
    <row r="708" spans="7:7" x14ac:dyDescent="0.25">
      <c r="G708" s="57"/>
    </row>
    <row r="709" spans="7:7" x14ac:dyDescent="0.25">
      <c r="G709" s="57"/>
    </row>
    <row r="710" spans="7:7" x14ac:dyDescent="0.25">
      <c r="G710" s="57"/>
    </row>
    <row r="711" spans="7:7" x14ac:dyDescent="0.25">
      <c r="G711" s="57"/>
    </row>
    <row r="712" spans="7:7" x14ac:dyDescent="0.25">
      <c r="G712" s="57"/>
    </row>
    <row r="713" spans="7:7" x14ac:dyDescent="0.25">
      <c r="G713" s="57"/>
    </row>
    <row r="714" spans="7:7" x14ac:dyDescent="0.25">
      <c r="G714" s="57"/>
    </row>
    <row r="715" spans="7:7" x14ac:dyDescent="0.25">
      <c r="G715" s="57"/>
    </row>
    <row r="716" spans="7:7" x14ac:dyDescent="0.25">
      <c r="G716" s="57"/>
    </row>
    <row r="717" spans="7:7" x14ac:dyDescent="0.25">
      <c r="G717" s="57"/>
    </row>
    <row r="718" spans="7:7" x14ac:dyDescent="0.25">
      <c r="G718" s="57"/>
    </row>
    <row r="719" spans="7:7" x14ac:dyDescent="0.25">
      <c r="G719" s="57"/>
    </row>
    <row r="720" spans="7:7" x14ac:dyDescent="0.25">
      <c r="G720" s="57"/>
    </row>
    <row r="721" spans="7:7" x14ac:dyDescent="0.25">
      <c r="G721" s="57"/>
    </row>
    <row r="722" spans="7:7" x14ac:dyDescent="0.25">
      <c r="G722" s="57"/>
    </row>
    <row r="723" spans="7:7" x14ac:dyDescent="0.25">
      <c r="G723" s="57"/>
    </row>
    <row r="724" spans="7:7" x14ac:dyDescent="0.25">
      <c r="G724" s="57"/>
    </row>
    <row r="725" spans="7:7" x14ac:dyDescent="0.25">
      <c r="G725" s="57"/>
    </row>
    <row r="726" spans="7:7" x14ac:dyDescent="0.25">
      <c r="G726" s="57"/>
    </row>
    <row r="727" spans="7:7" x14ac:dyDescent="0.25">
      <c r="G727" s="57"/>
    </row>
    <row r="728" spans="7:7" x14ac:dyDescent="0.25">
      <c r="G728" s="57"/>
    </row>
    <row r="729" spans="7:7" x14ac:dyDescent="0.25">
      <c r="G729" s="57"/>
    </row>
    <row r="730" spans="7:7" x14ac:dyDescent="0.25">
      <c r="G730" s="57"/>
    </row>
    <row r="731" spans="7:7" x14ac:dyDescent="0.25">
      <c r="G731" s="57"/>
    </row>
    <row r="732" spans="7:7" x14ac:dyDescent="0.25">
      <c r="G732" s="57"/>
    </row>
    <row r="733" spans="7:7" x14ac:dyDescent="0.25">
      <c r="G733" s="57"/>
    </row>
    <row r="734" spans="7:7" x14ac:dyDescent="0.25">
      <c r="G734" s="57"/>
    </row>
    <row r="735" spans="7:7" x14ac:dyDescent="0.25">
      <c r="G735" s="57"/>
    </row>
    <row r="736" spans="7:7" x14ac:dyDescent="0.25">
      <c r="G736" s="57"/>
    </row>
    <row r="737" spans="7:7" x14ac:dyDescent="0.25">
      <c r="G737" s="57"/>
    </row>
    <row r="738" spans="7:7" x14ac:dyDescent="0.25">
      <c r="G738" s="57"/>
    </row>
    <row r="739" spans="7:7" x14ac:dyDescent="0.25">
      <c r="G739" s="57"/>
    </row>
    <row r="740" spans="7:7" x14ac:dyDescent="0.25">
      <c r="G740" s="57"/>
    </row>
    <row r="741" spans="7:7" x14ac:dyDescent="0.25">
      <c r="G741" s="57"/>
    </row>
    <row r="742" spans="7:7" x14ac:dyDescent="0.25">
      <c r="G742" s="57"/>
    </row>
    <row r="743" spans="7:7" x14ac:dyDescent="0.25">
      <c r="G743" s="57"/>
    </row>
    <row r="744" spans="7:7" x14ac:dyDescent="0.25">
      <c r="G744" s="57"/>
    </row>
    <row r="745" spans="7:7" x14ac:dyDescent="0.25">
      <c r="G745" s="57"/>
    </row>
    <row r="746" spans="7:7" x14ac:dyDescent="0.25">
      <c r="G746" s="57"/>
    </row>
    <row r="747" spans="7:7" x14ac:dyDescent="0.25">
      <c r="G747" s="57"/>
    </row>
    <row r="748" spans="7:7" x14ac:dyDescent="0.25">
      <c r="G748" s="57"/>
    </row>
    <row r="749" spans="7:7" x14ac:dyDescent="0.25">
      <c r="G749" s="57"/>
    </row>
    <row r="750" spans="7:7" x14ac:dyDescent="0.25">
      <c r="G750" s="57"/>
    </row>
    <row r="751" spans="7:7" x14ac:dyDescent="0.25">
      <c r="G751" s="57"/>
    </row>
    <row r="752" spans="7:7" x14ac:dyDescent="0.25">
      <c r="G752" s="57"/>
    </row>
    <row r="753" spans="7:7" x14ac:dyDescent="0.25">
      <c r="G753" s="57"/>
    </row>
    <row r="754" spans="7:7" x14ac:dyDescent="0.25">
      <c r="G754" s="57"/>
    </row>
    <row r="755" spans="7:7" x14ac:dyDescent="0.25">
      <c r="G755" s="57"/>
    </row>
    <row r="756" spans="7:7" x14ac:dyDescent="0.25">
      <c r="G756" s="57"/>
    </row>
    <row r="757" spans="7:7" x14ac:dyDescent="0.25">
      <c r="G757" s="57"/>
    </row>
    <row r="758" spans="7:7" x14ac:dyDescent="0.25">
      <c r="G758" s="57"/>
    </row>
    <row r="759" spans="7:7" x14ac:dyDescent="0.25">
      <c r="G759" s="57"/>
    </row>
    <row r="760" spans="7:7" x14ac:dyDescent="0.25">
      <c r="G760" s="57"/>
    </row>
    <row r="761" spans="7:7" x14ac:dyDescent="0.25">
      <c r="G761" s="57"/>
    </row>
    <row r="762" spans="7:7" x14ac:dyDescent="0.25">
      <c r="G762" s="57"/>
    </row>
    <row r="763" spans="7:7" x14ac:dyDescent="0.25">
      <c r="G763" s="57"/>
    </row>
    <row r="764" spans="7:7" x14ac:dyDescent="0.25">
      <c r="G764" s="57"/>
    </row>
    <row r="765" spans="7:7" x14ac:dyDescent="0.25">
      <c r="G765" s="57"/>
    </row>
    <row r="766" spans="7:7" x14ac:dyDescent="0.25">
      <c r="G766" s="57"/>
    </row>
    <row r="767" spans="7:7" x14ac:dyDescent="0.25">
      <c r="G767" s="57"/>
    </row>
    <row r="768" spans="7:7" x14ac:dyDescent="0.25">
      <c r="G768" s="57"/>
    </row>
    <row r="769" spans="7:7" x14ac:dyDescent="0.25">
      <c r="G769" s="57"/>
    </row>
    <row r="770" spans="7:7" x14ac:dyDescent="0.25">
      <c r="G770" s="57"/>
    </row>
    <row r="771" spans="7:7" x14ac:dyDescent="0.25">
      <c r="G771" s="57"/>
    </row>
    <row r="772" spans="7:7" x14ac:dyDescent="0.25">
      <c r="G772" s="57"/>
    </row>
    <row r="773" spans="7:7" x14ac:dyDescent="0.25">
      <c r="G773" s="57"/>
    </row>
    <row r="774" spans="7:7" x14ac:dyDescent="0.25">
      <c r="G774" s="57"/>
    </row>
    <row r="775" spans="7:7" x14ac:dyDescent="0.25">
      <c r="G775" s="57"/>
    </row>
    <row r="776" spans="7:7" x14ac:dyDescent="0.25">
      <c r="G776" s="57"/>
    </row>
    <row r="777" spans="7:7" x14ac:dyDescent="0.25">
      <c r="G777" s="57"/>
    </row>
    <row r="778" spans="7:7" x14ac:dyDescent="0.25">
      <c r="G778" s="57"/>
    </row>
    <row r="779" spans="7:7" x14ac:dyDescent="0.25">
      <c r="G779" s="57"/>
    </row>
    <row r="780" spans="7:7" x14ac:dyDescent="0.25">
      <c r="G780" s="57"/>
    </row>
    <row r="781" spans="7:7" x14ac:dyDescent="0.25">
      <c r="G781" s="57"/>
    </row>
    <row r="782" spans="7:7" x14ac:dyDescent="0.25">
      <c r="G782" s="57"/>
    </row>
    <row r="783" spans="7:7" x14ac:dyDescent="0.25">
      <c r="G783" s="57"/>
    </row>
    <row r="784" spans="7:7" x14ac:dyDescent="0.25">
      <c r="G784" s="57"/>
    </row>
    <row r="785" spans="7:7" x14ac:dyDescent="0.25">
      <c r="G785" s="57"/>
    </row>
    <row r="786" spans="7:7" x14ac:dyDescent="0.25">
      <c r="G786" s="57"/>
    </row>
    <row r="787" spans="7:7" x14ac:dyDescent="0.25">
      <c r="G787" s="57"/>
    </row>
    <row r="788" spans="7:7" x14ac:dyDescent="0.25">
      <c r="G788" s="57"/>
    </row>
    <row r="789" spans="7:7" x14ac:dyDescent="0.25">
      <c r="G789" s="57"/>
    </row>
    <row r="790" spans="7:7" x14ac:dyDescent="0.25">
      <c r="G790" s="57"/>
    </row>
    <row r="791" spans="7:7" x14ac:dyDescent="0.25">
      <c r="G791" s="57"/>
    </row>
    <row r="792" spans="7:7" x14ac:dyDescent="0.25">
      <c r="G792" s="57"/>
    </row>
    <row r="793" spans="7:7" x14ac:dyDescent="0.25">
      <c r="G793" s="57"/>
    </row>
    <row r="794" spans="7:7" x14ac:dyDescent="0.25">
      <c r="G794" s="57"/>
    </row>
    <row r="795" spans="7:7" x14ac:dyDescent="0.25">
      <c r="G795" s="57"/>
    </row>
    <row r="796" spans="7:7" x14ac:dyDescent="0.25">
      <c r="G796" s="57"/>
    </row>
    <row r="797" spans="7:7" x14ac:dyDescent="0.25">
      <c r="G797" s="57"/>
    </row>
    <row r="798" spans="7:7" x14ac:dyDescent="0.25">
      <c r="G798" s="57"/>
    </row>
    <row r="799" spans="7:7" x14ac:dyDescent="0.25">
      <c r="G799" s="57"/>
    </row>
    <row r="800" spans="7:7" x14ac:dyDescent="0.25">
      <c r="G800" s="57"/>
    </row>
    <row r="801" spans="7:7" x14ac:dyDescent="0.25">
      <c r="G801" s="57"/>
    </row>
    <row r="802" spans="7:7" x14ac:dyDescent="0.25">
      <c r="G802" s="57"/>
    </row>
    <row r="803" spans="7:7" x14ac:dyDescent="0.25">
      <c r="G803" s="57"/>
    </row>
    <row r="804" spans="7:7" x14ac:dyDescent="0.25">
      <c r="G804" s="57"/>
    </row>
    <row r="805" spans="7:7" x14ac:dyDescent="0.25">
      <c r="G805" s="57"/>
    </row>
    <row r="806" spans="7:7" x14ac:dyDescent="0.25">
      <c r="G806" s="57"/>
    </row>
    <row r="807" spans="7:7" x14ac:dyDescent="0.25">
      <c r="G807" s="57"/>
    </row>
    <row r="808" spans="7:7" x14ac:dyDescent="0.25">
      <c r="G808" s="57"/>
    </row>
    <row r="809" spans="7:7" x14ac:dyDescent="0.25">
      <c r="G809" s="57"/>
    </row>
    <row r="810" spans="7:7" x14ac:dyDescent="0.25">
      <c r="G810" s="57"/>
    </row>
    <row r="811" spans="7:7" x14ac:dyDescent="0.25">
      <c r="G811" s="57"/>
    </row>
    <row r="812" spans="7:7" x14ac:dyDescent="0.25">
      <c r="G812" s="57"/>
    </row>
    <row r="813" spans="7:7" x14ac:dyDescent="0.25">
      <c r="G813" s="57"/>
    </row>
    <row r="814" spans="7:7" x14ac:dyDescent="0.25">
      <c r="G814" s="57"/>
    </row>
    <row r="815" spans="7:7" x14ac:dyDescent="0.25">
      <c r="G815" s="57"/>
    </row>
    <row r="816" spans="7:7" x14ac:dyDescent="0.25">
      <c r="G816" s="57"/>
    </row>
    <row r="817" spans="7:7" x14ac:dyDescent="0.25">
      <c r="G817" s="57"/>
    </row>
    <row r="818" spans="7:7" x14ac:dyDescent="0.25">
      <c r="G818" s="57"/>
    </row>
    <row r="819" spans="7:7" x14ac:dyDescent="0.25">
      <c r="G819" s="57"/>
    </row>
    <row r="820" spans="7:7" x14ac:dyDescent="0.25">
      <c r="G820" s="57"/>
    </row>
    <row r="821" spans="7:7" x14ac:dyDescent="0.25">
      <c r="G821" s="57"/>
    </row>
    <row r="822" spans="7:7" x14ac:dyDescent="0.25">
      <c r="G822" s="57"/>
    </row>
    <row r="823" spans="7:7" x14ac:dyDescent="0.25">
      <c r="G823" s="57"/>
    </row>
    <row r="824" spans="7:7" x14ac:dyDescent="0.25">
      <c r="G824" s="57"/>
    </row>
    <row r="825" spans="7:7" x14ac:dyDescent="0.25">
      <c r="G825" s="57"/>
    </row>
    <row r="826" spans="7:7" x14ac:dyDescent="0.25">
      <c r="G826" s="57"/>
    </row>
    <row r="827" spans="7:7" x14ac:dyDescent="0.25">
      <c r="G827" s="57"/>
    </row>
    <row r="828" spans="7:7" x14ac:dyDescent="0.25">
      <c r="G828" s="57"/>
    </row>
    <row r="829" spans="7:7" x14ac:dyDescent="0.25">
      <c r="G829" s="57"/>
    </row>
    <row r="830" spans="7:7" x14ac:dyDescent="0.25">
      <c r="G830" s="57"/>
    </row>
    <row r="831" spans="7:7" x14ac:dyDescent="0.25">
      <c r="G831" s="57"/>
    </row>
    <row r="832" spans="7:7" x14ac:dyDescent="0.25">
      <c r="G832" s="57"/>
    </row>
    <row r="833" spans="7:7" x14ac:dyDescent="0.25">
      <c r="G833" s="57"/>
    </row>
    <row r="834" spans="7:7" x14ac:dyDescent="0.25">
      <c r="G834" s="57"/>
    </row>
    <row r="835" spans="7:7" x14ac:dyDescent="0.25">
      <c r="G835" s="57"/>
    </row>
    <row r="836" spans="7:7" x14ac:dyDescent="0.25">
      <c r="G836" s="57"/>
    </row>
    <row r="837" spans="7:7" x14ac:dyDescent="0.25">
      <c r="G837" s="57"/>
    </row>
    <row r="838" spans="7:7" x14ac:dyDescent="0.25">
      <c r="G838" s="57"/>
    </row>
    <row r="839" spans="7:7" x14ac:dyDescent="0.25">
      <c r="G839" s="57"/>
    </row>
    <row r="840" spans="7:7" x14ac:dyDescent="0.25">
      <c r="G840" s="57"/>
    </row>
    <row r="841" spans="7:7" x14ac:dyDescent="0.25">
      <c r="G841" s="57"/>
    </row>
    <row r="842" spans="7:7" x14ac:dyDescent="0.25">
      <c r="G842" s="57"/>
    </row>
    <row r="843" spans="7:7" x14ac:dyDescent="0.25">
      <c r="G843" s="57"/>
    </row>
    <row r="844" spans="7:7" x14ac:dyDescent="0.25">
      <c r="G844" s="57"/>
    </row>
    <row r="845" spans="7:7" x14ac:dyDescent="0.25">
      <c r="G845" s="57"/>
    </row>
    <row r="846" spans="7:7" x14ac:dyDescent="0.25">
      <c r="G846" s="57"/>
    </row>
    <row r="847" spans="7:7" x14ac:dyDescent="0.25">
      <c r="G847" s="57"/>
    </row>
    <row r="848" spans="7:7" x14ac:dyDescent="0.25">
      <c r="G848" s="57"/>
    </row>
    <row r="849" spans="7:7" x14ac:dyDescent="0.25">
      <c r="G849" s="57"/>
    </row>
    <row r="850" spans="7:7" x14ac:dyDescent="0.25">
      <c r="G850" s="57"/>
    </row>
    <row r="851" spans="7:7" x14ac:dyDescent="0.25">
      <c r="G851" s="57"/>
    </row>
    <row r="852" spans="7:7" x14ac:dyDescent="0.25">
      <c r="G852" s="57"/>
    </row>
    <row r="853" spans="7:7" x14ac:dyDescent="0.25">
      <c r="G853" s="57"/>
    </row>
    <row r="854" spans="7:7" x14ac:dyDescent="0.25">
      <c r="G854" s="57"/>
    </row>
    <row r="855" spans="7:7" x14ac:dyDescent="0.25">
      <c r="G855" s="57"/>
    </row>
    <row r="856" spans="7:7" x14ac:dyDescent="0.25">
      <c r="G856" s="57"/>
    </row>
    <row r="857" spans="7:7" x14ac:dyDescent="0.25">
      <c r="G857" s="57"/>
    </row>
    <row r="858" spans="7:7" x14ac:dyDescent="0.25">
      <c r="G858" s="57"/>
    </row>
    <row r="859" spans="7:7" x14ac:dyDescent="0.25">
      <c r="G859" s="57"/>
    </row>
    <row r="860" spans="7:7" x14ac:dyDescent="0.25">
      <c r="G860" s="57"/>
    </row>
    <row r="861" spans="7:7" x14ac:dyDescent="0.25">
      <c r="G861" s="57"/>
    </row>
    <row r="862" spans="7:7" x14ac:dyDescent="0.25">
      <c r="G862" s="57"/>
    </row>
    <row r="863" spans="7:7" x14ac:dyDescent="0.25">
      <c r="G863" s="57"/>
    </row>
    <row r="864" spans="7:7" x14ac:dyDescent="0.25">
      <c r="G864" s="57"/>
    </row>
    <row r="865" spans="7:7" x14ac:dyDescent="0.25">
      <c r="G865" s="57"/>
    </row>
    <row r="866" spans="7:7" x14ac:dyDescent="0.25">
      <c r="G866" s="57"/>
    </row>
    <row r="867" spans="7:7" x14ac:dyDescent="0.25">
      <c r="G867" s="57"/>
    </row>
    <row r="868" spans="7:7" x14ac:dyDescent="0.25">
      <c r="G868" s="57"/>
    </row>
    <row r="869" spans="7:7" x14ac:dyDescent="0.25">
      <c r="G869" s="57"/>
    </row>
    <row r="870" spans="7:7" x14ac:dyDescent="0.25">
      <c r="G870" s="57"/>
    </row>
    <row r="871" spans="7:7" x14ac:dyDescent="0.25">
      <c r="G871" s="57"/>
    </row>
    <row r="872" spans="7:7" x14ac:dyDescent="0.25">
      <c r="G872" s="57"/>
    </row>
    <row r="873" spans="7:7" x14ac:dyDescent="0.25">
      <c r="G873" s="57"/>
    </row>
    <row r="874" spans="7:7" x14ac:dyDescent="0.25">
      <c r="G874" s="57"/>
    </row>
    <row r="875" spans="7:7" x14ac:dyDescent="0.25">
      <c r="G875" s="57"/>
    </row>
    <row r="876" spans="7:7" x14ac:dyDescent="0.25">
      <c r="G876" s="57"/>
    </row>
    <row r="877" spans="7:7" x14ac:dyDescent="0.25">
      <c r="G877" s="57"/>
    </row>
    <row r="878" spans="7:7" x14ac:dyDescent="0.25">
      <c r="G878" s="57"/>
    </row>
    <row r="879" spans="7:7" x14ac:dyDescent="0.25">
      <c r="G879" s="57"/>
    </row>
    <row r="880" spans="7:7" x14ac:dyDescent="0.25">
      <c r="G880" s="57"/>
    </row>
    <row r="881" spans="7:7" x14ac:dyDescent="0.25">
      <c r="G881" s="57"/>
    </row>
    <row r="882" spans="7:7" x14ac:dyDescent="0.25">
      <c r="G882" s="57"/>
    </row>
    <row r="883" spans="7:7" x14ac:dyDescent="0.25">
      <c r="G883" s="57"/>
    </row>
    <row r="884" spans="7:7" x14ac:dyDescent="0.25">
      <c r="G884" s="57"/>
    </row>
    <row r="885" spans="7:7" x14ac:dyDescent="0.25">
      <c r="G885" s="57"/>
    </row>
    <row r="886" spans="7:7" x14ac:dyDescent="0.25">
      <c r="G886" s="57"/>
    </row>
    <row r="887" spans="7:7" x14ac:dyDescent="0.25">
      <c r="G887" s="57"/>
    </row>
    <row r="888" spans="7:7" x14ac:dyDescent="0.25">
      <c r="G888" s="57"/>
    </row>
    <row r="889" spans="7:7" x14ac:dyDescent="0.25">
      <c r="G889" s="57"/>
    </row>
    <row r="890" spans="7:7" x14ac:dyDescent="0.25">
      <c r="G890" s="57"/>
    </row>
    <row r="891" spans="7:7" x14ac:dyDescent="0.25">
      <c r="G891" s="57"/>
    </row>
    <row r="892" spans="7:7" x14ac:dyDescent="0.25">
      <c r="G892" s="57"/>
    </row>
    <row r="893" spans="7:7" x14ac:dyDescent="0.25">
      <c r="G893" s="57"/>
    </row>
    <row r="894" spans="7:7" x14ac:dyDescent="0.25">
      <c r="G894" s="57"/>
    </row>
    <row r="895" spans="7:7" x14ac:dyDescent="0.25">
      <c r="G895" s="57"/>
    </row>
    <row r="896" spans="7:7" x14ac:dyDescent="0.25">
      <c r="G896" s="57"/>
    </row>
    <row r="897" spans="7:7" x14ac:dyDescent="0.25">
      <c r="G897" s="57"/>
    </row>
    <row r="898" spans="7:7" x14ac:dyDescent="0.25">
      <c r="G898" s="57"/>
    </row>
    <row r="899" spans="7:7" x14ac:dyDescent="0.25">
      <c r="G899" s="57"/>
    </row>
    <row r="900" spans="7:7" x14ac:dyDescent="0.25">
      <c r="G900" s="57"/>
    </row>
    <row r="901" spans="7:7" x14ac:dyDescent="0.25">
      <c r="G901" s="57"/>
    </row>
    <row r="902" spans="7:7" x14ac:dyDescent="0.25">
      <c r="G902" s="57"/>
    </row>
    <row r="903" spans="7:7" x14ac:dyDescent="0.25">
      <c r="G903" s="57"/>
    </row>
    <row r="904" spans="7:7" x14ac:dyDescent="0.25">
      <c r="G904" s="57"/>
    </row>
    <row r="905" spans="7:7" x14ac:dyDescent="0.25">
      <c r="G905" s="57"/>
    </row>
    <row r="906" spans="7:7" x14ac:dyDescent="0.25">
      <c r="G906" s="57"/>
    </row>
    <row r="907" spans="7:7" x14ac:dyDescent="0.25">
      <c r="G907" s="57"/>
    </row>
    <row r="908" spans="7:7" x14ac:dyDescent="0.25">
      <c r="G908" s="57"/>
    </row>
    <row r="909" spans="7:7" x14ac:dyDescent="0.25">
      <c r="G909" s="57"/>
    </row>
    <row r="910" spans="7:7" x14ac:dyDescent="0.25">
      <c r="G910" s="57"/>
    </row>
    <row r="911" spans="7:7" x14ac:dyDescent="0.25">
      <c r="G911" s="57"/>
    </row>
    <row r="912" spans="7:7" x14ac:dyDescent="0.25">
      <c r="G912" s="57"/>
    </row>
    <row r="913" spans="7:7" x14ac:dyDescent="0.25">
      <c r="G913" s="57"/>
    </row>
    <row r="914" spans="7:7" x14ac:dyDescent="0.25">
      <c r="G914" s="57"/>
    </row>
    <row r="915" spans="7:7" x14ac:dyDescent="0.25">
      <c r="G915" s="57"/>
    </row>
    <row r="916" spans="7:7" x14ac:dyDescent="0.25">
      <c r="G916" s="57"/>
    </row>
    <row r="917" spans="7:7" x14ac:dyDescent="0.25">
      <c r="G917" s="57"/>
    </row>
    <row r="918" spans="7:7" x14ac:dyDescent="0.25">
      <c r="G918" s="57"/>
    </row>
    <row r="919" spans="7:7" x14ac:dyDescent="0.25">
      <c r="G919" s="57"/>
    </row>
    <row r="920" spans="7:7" x14ac:dyDescent="0.25">
      <c r="G920" s="57"/>
    </row>
    <row r="921" spans="7:7" x14ac:dyDescent="0.25">
      <c r="G921" s="57"/>
    </row>
    <row r="922" spans="7:7" x14ac:dyDescent="0.25">
      <c r="G922" s="57"/>
    </row>
    <row r="923" spans="7:7" x14ac:dyDescent="0.25">
      <c r="G923" s="57"/>
    </row>
    <row r="924" spans="7:7" x14ac:dyDescent="0.25">
      <c r="G924" s="57"/>
    </row>
    <row r="925" spans="7:7" x14ac:dyDescent="0.25">
      <c r="G925" s="57"/>
    </row>
    <row r="926" spans="7:7" x14ac:dyDescent="0.25">
      <c r="G926" s="57"/>
    </row>
    <row r="927" spans="7:7" x14ac:dyDescent="0.25">
      <c r="G927" s="57"/>
    </row>
    <row r="928" spans="7:7" x14ac:dyDescent="0.25">
      <c r="G928" s="57"/>
    </row>
    <row r="929" spans="7:7" x14ac:dyDescent="0.25">
      <c r="G929" s="57"/>
    </row>
    <row r="930" spans="7:7" x14ac:dyDescent="0.25">
      <c r="G930" s="57"/>
    </row>
    <row r="931" spans="7:7" x14ac:dyDescent="0.25">
      <c r="G931" s="57"/>
    </row>
    <row r="932" spans="7:7" x14ac:dyDescent="0.25">
      <c r="G932" s="57"/>
    </row>
    <row r="933" spans="7:7" x14ac:dyDescent="0.25">
      <c r="G933" s="57"/>
    </row>
    <row r="934" spans="7:7" x14ac:dyDescent="0.25">
      <c r="G934" s="57"/>
    </row>
    <row r="935" spans="7:7" x14ac:dyDescent="0.25">
      <c r="G935" s="57"/>
    </row>
    <row r="936" spans="7:7" x14ac:dyDescent="0.25">
      <c r="G936" s="57"/>
    </row>
    <row r="937" spans="7:7" x14ac:dyDescent="0.25">
      <c r="G937" s="57"/>
    </row>
    <row r="938" spans="7:7" x14ac:dyDescent="0.25">
      <c r="G938" s="57"/>
    </row>
    <row r="939" spans="7:7" x14ac:dyDescent="0.25">
      <c r="G939" s="57"/>
    </row>
    <row r="940" spans="7:7" x14ac:dyDescent="0.25">
      <c r="G940" s="57"/>
    </row>
    <row r="941" spans="7:7" x14ac:dyDescent="0.25">
      <c r="G941" s="57"/>
    </row>
    <row r="942" spans="7:7" x14ac:dyDescent="0.25">
      <c r="G942" s="57"/>
    </row>
    <row r="943" spans="7:7" x14ac:dyDescent="0.25">
      <c r="G943" s="57"/>
    </row>
    <row r="944" spans="7:7" x14ac:dyDescent="0.25">
      <c r="G944" s="57"/>
    </row>
    <row r="945" spans="7:7" x14ac:dyDescent="0.25">
      <c r="G945" s="57"/>
    </row>
    <row r="946" spans="7:7" x14ac:dyDescent="0.25">
      <c r="G946" s="57"/>
    </row>
    <row r="947" spans="7:7" x14ac:dyDescent="0.25">
      <c r="G947" s="57"/>
    </row>
    <row r="948" spans="7:7" x14ac:dyDescent="0.25">
      <c r="G948" s="57"/>
    </row>
    <row r="949" spans="7:7" x14ac:dyDescent="0.25">
      <c r="G949" s="57"/>
    </row>
    <row r="950" spans="7:7" x14ac:dyDescent="0.25">
      <c r="G950" s="57"/>
    </row>
    <row r="951" spans="7:7" x14ac:dyDescent="0.25">
      <c r="G951" s="57"/>
    </row>
    <row r="952" spans="7:7" x14ac:dyDescent="0.25">
      <c r="G952" s="57"/>
    </row>
    <row r="953" spans="7:7" x14ac:dyDescent="0.25">
      <c r="G953" s="57"/>
    </row>
    <row r="954" spans="7:7" x14ac:dyDescent="0.25">
      <c r="G954" s="57"/>
    </row>
    <row r="955" spans="7:7" x14ac:dyDescent="0.25">
      <c r="G955" s="57"/>
    </row>
    <row r="956" spans="7:7" x14ac:dyDescent="0.25">
      <c r="G956" s="57"/>
    </row>
    <row r="957" spans="7:7" x14ac:dyDescent="0.25">
      <c r="G957" s="57"/>
    </row>
    <row r="958" spans="7:7" x14ac:dyDescent="0.25">
      <c r="G958" s="57"/>
    </row>
    <row r="959" spans="7:7" x14ac:dyDescent="0.25">
      <c r="G959" s="57"/>
    </row>
    <row r="960" spans="7:7" x14ac:dyDescent="0.25">
      <c r="G960" s="57"/>
    </row>
    <row r="961" spans="7:7" x14ac:dyDescent="0.25">
      <c r="G961" s="57"/>
    </row>
    <row r="962" spans="7:7" x14ac:dyDescent="0.25">
      <c r="G962" s="57"/>
    </row>
    <row r="963" spans="7:7" x14ac:dyDescent="0.25">
      <c r="G963" s="57"/>
    </row>
    <row r="964" spans="7:7" x14ac:dyDescent="0.25">
      <c r="G964" s="57"/>
    </row>
    <row r="965" spans="7:7" x14ac:dyDescent="0.25">
      <c r="G965" s="57"/>
    </row>
    <row r="966" spans="7:7" x14ac:dyDescent="0.25">
      <c r="G966" s="57"/>
    </row>
    <row r="967" spans="7:7" x14ac:dyDescent="0.25">
      <c r="G967" s="57"/>
    </row>
    <row r="968" spans="7:7" x14ac:dyDescent="0.25">
      <c r="G968" s="57"/>
    </row>
    <row r="969" spans="7:7" x14ac:dyDescent="0.25">
      <c r="G969" s="57"/>
    </row>
    <row r="970" spans="7:7" x14ac:dyDescent="0.25">
      <c r="G970" s="57"/>
    </row>
    <row r="971" spans="7:7" x14ac:dyDescent="0.25">
      <c r="G971" s="57"/>
    </row>
    <row r="972" spans="7:7" x14ac:dyDescent="0.25">
      <c r="G972" s="57"/>
    </row>
    <row r="973" spans="7:7" x14ac:dyDescent="0.25">
      <c r="G973" s="57"/>
    </row>
    <row r="974" spans="7:7" x14ac:dyDescent="0.25">
      <c r="G974" s="57"/>
    </row>
    <row r="975" spans="7:7" x14ac:dyDescent="0.25">
      <c r="G975" s="57"/>
    </row>
    <row r="976" spans="7:7" x14ac:dyDescent="0.25">
      <c r="G976" s="57"/>
    </row>
    <row r="977" spans="7:7" x14ac:dyDescent="0.25">
      <c r="G977" s="57"/>
    </row>
    <row r="978" spans="7:7" x14ac:dyDescent="0.25">
      <c r="G978" s="57"/>
    </row>
    <row r="979" spans="7:7" x14ac:dyDescent="0.25">
      <c r="G979" s="57"/>
    </row>
    <row r="980" spans="7:7" x14ac:dyDescent="0.25">
      <c r="G980" s="57"/>
    </row>
    <row r="981" spans="7:7" x14ac:dyDescent="0.25">
      <c r="G981" s="57"/>
    </row>
    <row r="982" spans="7:7" x14ac:dyDescent="0.25">
      <c r="G982" s="57"/>
    </row>
    <row r="983" spans="7:7" x14ac:dyDescent="0.25">
      <c r="G983" s="57"/>
    </row>
    <row r="984" spans="7:7" x14ac:dyDescent="0.25">
      <c r="G984" s="57"/>
    </row>
    <row r="985" spans="7:7" x14ac:dyDescent="0.25">
      <c r="G985" s="57"/>
    </row>
    <row r="986" spans="7:7" x14ac:dyDescent="0.25">
      <c r="G986" s="57"/>
    </row>
    <row r="987" spans="7:7" x14ac:dyDescent="0.25">
      <c r="G987" s="57"/>
    </row>
    <row r="988" spans="7:7" x14ac:dyDescent="0.25">
      <c r="G988" s="57"/>
    </row>
    <row r="989" spans="7:7" x14ac:dyDescent="0.25">
      <c r="G989" s="57"/>
    </row>
    <row r="990" spans="7:7" x14ac:dyDescent="0.25">
      <c r="G990" s="57"/>
    </row>
    <row r="991" spans="7:7" x14ac:dyDescent="0.25">
      <c r="G991" s="57"/>
    </row>
    <row r="992" spans="7:7" x14ac:dyDescent="0.25">
      <c r="G992" s="57"/>
    </row>
    <row r="993" spans="7:7" x14ac:dyDescent="0.25">
      <c r="G993" s="57"/>
    </row>
    <row r="994" spans="7:7" x14ac:dyDescent="0.25">
      <c r="G994" s="57"/>
    </row>
    <row r="995" spans="7:7" x14ac:dyDescent="0.25">
      <c r="G995" s="57"/>
    </row>
    <row r="996" spans="7:7" x14ac:dyDescent="0.25">
      <c r="G996" s="57"/>
    </row>
    <row r="997" spans="7:7" x14ac:dyDescent="0.25">
      <c r="G997" s="57"/>
    </row>
    <row r="998" spans="7:7" x14ac:dyDescent="0.25">
      <c r="G998" s="57"/>
    </row>
    <row r="999" spans="7:7" x14ac:dyDescent="0.25">
      <c r="G999" s="57"/>
    </row>
    <row r="1000" spans="7:7" x14ac:dyDescent="0.25">
      <c r="G1000" s="57"/>
    </row>
    <row r="1001" spans="7:7" x14ac:dyDescent="0.25">
      <c r="G1001" s="57"/>
    </row>
    <row r="1002" spans="7:7" x14ac:dyDescent="0.25">
      <c r="G1002" s="57"/>
    </row>
    <row r="1003" spans="7:7" x14ac:dyDescent="0.25">
      <c r="G1003" s="57"/>
    </row>
    <row r="1004" spans="7:7" x14ac:dyDescent="0.25">
      <c r="G1004" s="57"/>
    </row>
    <row r="1005" spans="7:7" x14ac:dyDescent="0.25">
      <c r="G1005" s="57"/>
    </row>
    <row r="1006" spans="7:7" x14ac:dyDescent="0.25">
      <c r="G1006" s="57"/>
    </row>
    <row r="1007" spans="7:7" x14ac:dyDescent="0.25">
      <c r="G1007" s="57"/>
    </row>
    <row r="1008" spans="7:7" x14ac:dyDescent="0.25">
      <c r="G1008" s="57"/>
    </row>
    <row r="1009" spans="7:7" x14ac:dyDescent="0.25">
      <c r="G1009" s="57"/>
    </row>
    <row r="1010" spans="7:7" x14ac:dyDescent="0.25">
      <c r="G1010" s="57"/>
    </row>
    <row r="1011" spans="7:7" x14ac:dyDescent="0.25">
      <c r="G1011" s="57"/>
    </row>
    <row r="1012" spans="7:7" x14ac:dyDescent="0.25">
      <c r="G1012" s="57"/>
    </row>
    <row r="1013" spans="7:7" x14ac:dyDescent="0.25">
      <c r="G1013" s="57"/>
    </row>
    <row r="1014" spans="7:7" x14ac:dyDescent="0.25">
      <c r="G1014" s="57"/>
    </row>
    <row r="1015" spans="7:7" x14ac:dyDescent="0.25">
      <c r="G1015" s="57"/>
    </row>
    <row r="1016" spans="7:7" x14ac:dyDescent="0.25">
      <c r="G1016" s="57"/>
    </row>
    <row r="1017" spans="7:7" x14ac:dyDescent="0.25">
      <c r="G1017" s="57"/>
    </row>
    <row r="1018" spans="7:7" x14ac:dyDescent="0.25">
      <c r="G1018" s="57"/>
    </row>
    <row r="1019" spans="7:7" x14ac:dyDescent="0.25">
      <c r="G1019" s="57"/>
    </row>
    <row r="1020" spans="7:7" x14ac:dyDescent="0.25">
      <c r="G1020" s="57"/>
    </row>
    <row r="1021" spans="7:7" x14ac:dyDescent="0.25">
      <c r="G1021" s="57"/>
    </row>
    <row r="1022" spans="7:7" x14ac:dyDescent="0.25">
      <c r="G1022" s="57"/>
    </row>
    <row r="1023" spans="7:7" x14ac:dyDescent="0.25">
      <c r="G1023" s="57"/>
    </row>
    <row r="1024" spans="7:7" x14ac:dyDescent="0.25">
      <c r="G1024" s="57"/>
    </row>
    <row r="1025" spans="7:7" x14ac:dyDescent="0.25">
      <c r="G1025" s="57"/>
    </row>
    <row r="1026" spans="7:7" x14ac:dyDescent="0.25">
      <c r="G1026" s="57"/>
    </row>
    <row r="1027" spans="7:7" x14ac:dyDescent="0.25">
      <c r="G1027" s="57"/>
    </row>
    <row r="1028" spans="7:7" x14ac:dyDescent="0.25">
      <c r="G1028" s="57"/>
    </row>
    <row r="1029" spans="7:7" x14ac:dyDescent="0.25">
      <c r="G1029" s="57"/>
    </row>
    <row r="1030" spans="7:7" x14ac:dyDescent="0.25">
      <c r="G1030" s="57"/>
    </row>
    <row r="1031" spans="7:7" x14ac:dyDescent="0.25">
      <c r="G1031" s="57"/>
    </row>
    <row r="1032" spans="7:7" x14ac:dyDescent="0.25">
      <c r="G1032" s="57"/>
    </row>
    <row r="1033" spans="7:7" x14ac:dyDescent="0.25">
      <c r="G1033" s="57"/>
    </row>
    <row r="1034" spans="7:7" x14ac:dyDescent="0.25">
      <c r="G1034" s="57"/>
    </row>
    <row r="1035" spans="7:7" x14ac:dyDescent="0.25">
      <c r="G1035" s="57"/>
    </row>
    <row r="1036" spans="7:7" x14ac:dyDescent="0.25">
      <c r="G1036" s="57"/>
    </row>
    <row r="1037" spans="7:7" x14ac:dyDescent="0.25">
      <c r="G1037" s="57"/>
    </row>
    <row r="1038" spans="7:7" x14ac:dyDescent="0.25">
      <c r="G1038" s="57"/>
    </row>
    <row r="1039" spans="7:7" x14ac:dyDescent="0.25">
      <c r="G1039" s="57"/>
    </row>
    <row r="1040" spans="7:7" x14ac:dyDescent="0.25">
      <c r="G1040" s="57"/>
    </row>
    <row r="1041" spans="7:7" x14ac:dyDescent="0.25">
      <c r="G1041" s="57"/>
    </row>
    <row r="1042" spans="7:7" x14ac:dyDescent="0.25">
      <c r="G1042" s="57"/>
    </row>
    <row r="1043" spans="7:7" x14ac:dyDescent="0.25">
      <c r="G1043" s="57"/>
    </row>
    <row r="1044" spans="7:7" x14ac:dyDescent="0.25">
      <c r="G1044" s="57"/>
    </row>
    <row r="1045" spans="7:7" x14ac:dyDescent="0.25">
      <c r="G1045" s="57"/>
    </row>
    <row r="1046" spans="7:7" x14ac:dyDescent="0.25">
      <c r="G1046" s="57"/>
    </row>
    <row r="1047" spans="7:7" x14ac:dyDescent="0.25">
      <c r="G1047" s="57"/>
    </row>
    <row r="1048" spans="7:7" x14ac:dyDescent="0.25">
      <c r="G1048" s="57"/>
    </row>
    <row r="1049" spans="7:7" x14ac:dyDescent="0.25">
      <c r="G1049" s="57"/>
    </row>
    <row r="1050" spans="7:7" x14ac:dyDescent="0.25">
      <c r="G1050" s="57"/>
    </row>
    <row r="1051" spans="7:7" x14ac:dyDescent="0.25">
      <c r="G1051" s="57"/>
    </row>
    <row r="1052" spans="7:7" x14ac:dyDescent="0.25">
      <c r="G1052" s="57"/>
    </row>
    <row r="1053" spans="7:7" x14ac:dyDescent="0.25">
      <c r="G1053" s="57"/>
    </row>
    <row r="1054" spans="7:7" x14ac:dyDescent="0.25">
      <c r="G1054" s="57"/>
    </row>
    <row r="1055" spans="7:7" x14ac:dyDescent="0.25">
      <c r="G1055" s="57"/>
    </row>
    <row r="1056" spans="7:7" x14ac:dyDescent="0.25">
      <c r="G1056" s="57"/>
    </row>
    <row r="1057" spans="7:7" x14ac:dyDescent="0.25">
      <c r="G1057" s="57"/>
    </row>
    <row r="1058" spans="7:7" x14ac:dyDescent="0.25">
      <c r="G1058" s="57"/>
    </row>
    <row r="1059" spans="7:7" x14ac:dyDescent="0.25">
      <c r="G1059" s="57"/>
    </row>
    <row r="1060" spans="7:7" x14ac:dyDescent="0.25">
      <c r="G1060" s="57"/>
    </row>
    <row r="1061" spans="7:7" x14ac:dyDescent="0.25">
      <c r="G1061" s="57"/>
    </row>
    <row r="1062" spans="7:7" x14ac:dyDescent="0.25">
      <c r="G1062" s="57"/>
    </row>
    <row r="1063" spans="7:7" x14ac:dyDescent="0.25">
      <c r="G1063" s="57"/>
    </row>
    <row r="1064" spans="7:7" x14ac:dyDescent="0.25">
      <c r="G1064" s="57"/>
    </row>
    <row r="1065" spans="7:7" x14ac:dyDescent="0.25">
      <c r="G1065" s="57"/>
    </row>
    <row r="1066" spans="7:7" x14ac:dyDescent="0.25">
      <c r="G1066" s="57"/>
    </row>
    <row r="1067" spans="7:7" x14ac:dyDescent="0.25">
      <c r="G1067" s="57"/>
    </row>
    <row r="1068" spans="7:7" x14ac:dyDescent="0.25">
      <c r="G1068" s="57"/>
    </row>
    <row r="1069" spans="7:7" x14ac:dyDescent="0.25">
      <c r="G1069" s="57"/>
    </row>
    <row r="1070" spans="7:7" x14ac:dyDescent="0.25">
      <c r="G1070" s="57"/>
    </row>
    <row r="1071" spans="7:7" x14ac:dyDescent="0.25">
      <c r="G1071" s="57"/>
    </row>
    <row r="1072" spans="7:7" x14ac:dyDescent="0.25">
      <c r="G1072" s="57"/>
    </row>
    <row r="1073" spans="7:7" x14ac:dyDescent="0.25">
      <c r="G1073" s="57"/>
    </row>
    <row r="1074" spans="7:7" x14ac:dyDescent="0.25">
      <c r="G1074" s="57"/>
    </row>
    <row r="1075" spans="7:7" x14ac:dyDescent="0.25">
      <c r="G1075" s="57"/>
    </row>
    <row r="1076" spans="7:7" x14ac:dyDescent="0.25">
      <c r="G1076" s="57"/>
    </row>
    <row r="1077" spans="7:7" x14ac:dyDescent="0.25">
      <c r="G1077" s="57"/>
    </row>
    <row r="1078" spans="7:7" x14ac:dyDescent="0.25">
      <c r="G1078" s="57"/>
    </row>
    <row r="1079" spans="7:7" x14ac:dyDescent="0.25">
      <c r="G1079" s="57"/>
    </row>
    <row r="1080" spans="7:7" x14ac:dyDescent="0.25">
      <c r="G1080" s="57"/>
    </row>
    <row r="1081" spans="7:7" x14ac:dyDescent="0.25">
      <c r="G1081" s="57"/>
    </row>
    <row r="1082" spans="7:7" x14ac:dyDescent="0.25">
      <c r="G1082" s="57"/>
    </row>
    <row r="1083" spans="7:7" x14ac:dyDescent="0.25">
      <c r="G1083" s="57"/>
    </row>
    <row r="1084" spans="7:7" x14ac:dyDescent="0.25">
      <c r="G1084" s="57"/>
    </row>
    <row r="1085" spans="7:7" x14ac:dyDescent="0.25">
      <c r="G1085" s="57"/>
    </row>
    <row r="1086" spans="7:7" x14ac:dyDescent="0.25">
      <c r="G1086" s="57"/>
    </row>
    <row r="1087" spans="7:7" x14ac:dyDescent="0.25">
      <c r="G1087" s="57"/>
    </row>
    <row r="1088" spans="7:7" x14ac:dyDescent="0.25">
      <c r="G1088" s="57"/>
    </row>
    <row r="1089" spans="7:7" x14ac:dyDescent="0.25">
      <c r="G1089" s="57"/>
    </row>
    <row r="1090" spans="7:7" x14ac:dyDescent="0.25">
      <c r="G1090" s="57"/>
    </row>
    <row r="1091" spans="7:7" x14ac:dyDescent="0.25">
      <c r="G1091" s="57"/>
    </row>
    <row r="1092" spans="7:7" x14ac:dyDescent="0.25">
      <c r="G1092" s="57"/>
    </row>
    <row r="1093" spans="7:7" x14ac:dyDescent="0.25">
      <c r="G1093" s="57"/>
    </row>
    <row r="1094" spans="7:7" x14ac:dyDescent="0.25">
      <c r="G1094" s="57"/>
    </row>
    <row r="1095" spans="7:7" x14ac:dyDescent="0.25">
      <c r="G1095" s="57"/>
    </row>
    <row r="1096" spans="7:7" x14ac:dyDescent="0.25">
      <c r="G1096" s="57"/>
    </row>
    <row r="1097" spans="7:7" x14ac:dyDescent="0.25">
      <c r="G1097" s="57"/>
    </row>
    <row r="1098" spans="7:7" x14ac:dyDescent="0.25">
      <c r="G1098" s="57"/>
    </row>
    <row r="1099" spans="7:7" x14ac:dyDescent="0.25">
      <c r="G1099" s="57"/>
    </row>
    <row r="1100" spans="7:7" x14ac:dyDescent="0.25">
      <c r="G1100" s="57"/>
    </row>
    <row r="1101" spans="7:7" x14ac:dyDescent="0.25">
      <c r="G1101" s="57"/>
    </row>
    <row r="1102" spans="7:7" x14ac:dyDescent="0.25">
      <c r="G1102" s="57"/>
    </row>
    <row r="1103" spans="7:7" x14ac:dyDescent="0.25">
      <c r="G1103" s="57"/>
    </row>
    <row r="1104" spans="7:7" x14ac:dyDescent="0.25">
      <c r="G1104" s="57"/>
    </row>
    <row r="1105" spans="7:7" x14ac:dyDescent="0.25">
      <c r="G1105" s="57"/>
    </row>
    <row r="1106" spans="7:7" x14ac:dyDescent="0.25">
      <c r="G1106" s="57"/>
    </row>
    <row r="1107" spans="7:7" x14ac:dyDescent="0.25">
      <c r="G1107" s="57"/>
    </row>
    <row r="1108" spans="7:7" x14ac:dyDescent="0.25">
      <c r="G1108" s="57"/>
    </row>
    <row r="1109" spans="7:7" x14ac:dyDescent="0.25">
      <c r="G1109" s="57"/>
    </row>
    <row r="1110" spans="7:7" x14ac:dyDescent="0.25">
      <c r="G1110" s="57"/>
    </row>
    <row r="1111" spans="7:7" x14ac:dyDescent="0.25">
      <c r="G1111" s="57"/>
    </row>
    <row r="1112" spans="7:7" x14ac:dyDescent="0.25">
      <c r="G1112" s="57"/>
    </row>
    <row r="1113" spans="7:7" x14ac:dyDescent="0.25">
      <c r="G1113" s="57"/>
    </row>
    <row r="1114" spans="7:7" x14ac:dyDescent="0.25">
      <c r="G1114" s="57"/>
    </row>
    <row r="1115" spans="7:7" x14ac:dyDescent="0.25">
      <c r="G1115" s="57"/>
    </row>
    <row r="1116" spans="7:7" x14ac:dyDescent="0.25">
      <c r="G1116" s="57"/>
    </row>
    <row r="1117" spans="7:7" x14ac:dyDescent="0.25">
      <c r="G1117" s="57"/>
    </row>
    <row r="1118" spans="7:7" x14ac:dyDescent="0.25">
      <c r="G1118" s="57"/>
    </row>
    <row r="1119" spans="7:7" x14ac:dyDescent="0.25">
      <c r="G1119" s="57"/>
    </row>
    <row r="1120" spans="7:7" x14ac:dyDescent="0.25">
      <c r="G1120" s="57"/>
    </row>
    <row r="1121" spans="7:7" x14ac:dyDescent="0.25">
      <c r="G1121" s="57"/>
    </row>
    <row r="1122" spans="7:7" x14ac:dyDescent="0.25">
      <c r="G1122" s="57"/>
    </row>
    <row r="1123" spans="7:7" x14ac:dyDescent="0.25">
      <c r="G1123" s="57"/>
    </row>
    <row r="1124" spans="7:7" x14ac:dyDescent="0.25">
      <c r="G1124" s="57"/>
    </row>
    <row r="1125" spans="7:7" x14ac:dyDescent="0.25">
      <c r="G1125" s="57"/>
    </row>
    <row r="1126" spans="7:7" x14ac:dyDescent="0.25">
      <c r="G1126" s="57"/>
    </row>
    <row r="1127" spans="7:7" x14ac:dyDescent="0.25">
      <c r="G1127" s="57"/>
    </row>
    <row r="1128" spans="7:7" x14ac:dyDescent="0.25">
      <c r="G1128" s="57"/>
    </row>
    <row r="1129" spans="7:7" x14ac:dyDescent="0.25">
      <c r="G1129" s="57"/>
    </row>
    <row r="1130" spans="7:7" x14ac:dyDescent="0.25">
      <c r="G1130" s="57"/>
    </row>
    <row r="1131" spans="7:7" x14ac:dyDescent="0.25">
      <c r="G1131" s="57"/>
    </row>
    <row r="1132" spans="7:7" x14ac:dyDescent="0.25">
      <c r="G1132" s="57"/>
    </row>
    <row r="1133" spans="7:7" x14ac:dyDescent="0.25">
      <c r="G1133" s="57"/>
    </row>
    <row r="1134" spans="7:7" x14ac:dyDescent="0.25">
      <c r="G1134" s="57"/>
    </row>
    <row r="1135" spans="7:7" x14ac:dyDescent="0.25">
      <c r="G1135" s="57"/>
    </row>
    <row r="1136" spans="7:7" x14ac:dyDescent="0.25">
      <c r="G1136" s="57"/>
    </row>
    <row r="1137" spans="7:7" x14ac:dyDescent="0.25">
      <c r="G1137" s="57"/>
    </row>
    <row r="1138" spans="7:7" x14ac:dyDescent="0.25">
      <c r="G1138" s="57"/>
    </row>
    <row r="1139" spans="7:7" x14ac:dyDescent="0.25">
      <c r="G1139" s="57"/>
    </row>
    <row r="1140" spans="7:7" x14ac:dyDescent="0.25">
      <c r="G1140" s="57"/>
    </row>
    <row r="1141" spans="7:7" x14ac:dyDescent="0.25">
      <c r="G1141" s="57"/>
    </row>
    <row r="1142" spans="7:7" x14ac:dyDescent="0.25">
      <c r="G1142" s="57"/>
    </row>
    <row r="1143" spans="7:7" x14ac:dyDescent="0.25">
      <c r="G1143" s="57"/>
    </row>
    <row r="1144" spans="7:7" x14ac:dyDescent="0.25">
      <c r="G1144" s="57"/>
    </row>
    <row r="1145" spans="7:7" x14ac:dyDescent="0.25">
      <c r="G1145" s="57"/>
    </row>
    <row r="1146" spans="7:7" x14ac:dyDescent="0.25">
      <c r="G1146" s="57"/>
    </row>
    <row r="1147" spans="7:7" x14ac:dyDescent="0.25">
      <c r="G1147" s="57"/>
    </row>
    <row r="1148" spans="7:7" x14ac:dyDescent="0.25">
      <c r="G1148" s="57"/>
    </row>
    <row r="1149" spans="7:7" x14ac:dyDescent="0.25">
      <c r="G1149" s="57"/>
    </row>
    <row r="1150" spans="7:7" x14ac:dyDescent="0.25">
      <c r="G1150" s="57"/>
    </row>
    <row r="1151" spans="7:7" x14ac:dyDescent="0.25">
      <c r="G1151" s="57"/>
    </row>
    <row r="1152" spans="7:7" x14ac:dyDescent="0.25">
      <c r="G1152" s="57"/>
    </row>
    <row r="1153" spans="7:7" x14ac:dyDescent="0.25">
      <c r="G1153" s="57"/>
    </row>
    <row r="1154" spans="7:7" x14ac:dyDescent="0.25">
      <c r="G1154" s="57"/>
    </row>
    <row r="1155" spans="7:7" x14ac:dyDescent="0.25">
      <c r="G1155" s="57"/>
    </row>
  </sheetData>
  <mergeCells count="12">
    <mergeCell ref="J48:K48"/>
    <mergeCell ref="E7:G7"/>
    <mergeCell ref="H7:J7"/>
    <mergeCell ref="A3:B3"/>
    <mergeCell ref="B7:D7"/>
    <mergeCell ref="K7:M7"/>
    <mergeCell ref="J49:K49"/>
    <mergeCell ref="J50:K50"/>
    <mergeCell ref="J58:L58"/>
    <mergeCell ref="J55:L55"/>
    <mergeCell ref="J57:L57"/>
    <mergeCell ref="J56:L56"/>
  </mergeCells>
  <phoneticPr fontId="0" type="noConversion"/>
  <conditionalFormatting sqref="K9:K45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{3B579D40-22DD-4D84-B4C6-71A8F8468E57}</x14:id>
        </ext>
      </extLst>
    </cfRule>
  </conditionalFormatting>
  <pageMargins left="0.75" right="0.75" top="1" bottom="1" header="0" footer="0"/>
  <pageSetup orientation="portrait" horizontalDpi="300" verticalDpi="300" r:id="rId2"/>
  <headerFooter alignWithMargins="0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B579D40-22DD-4D84-B4C6-71A8F8468E57}">
            <x14:dataBar minLength="0" maxLength="100" negativeBarColorSameAsPositive="1" axisPosition="none">
              <x14:cfvo type="min"/>
              <x14:cfvo type="max"/>
            </x14:dataBar>
          </x14:cfRule>
          <xm:sqref>K9:K45</xm:sqref>
        </x14:conditionalFormatting>
      </x14:conditionalFormatting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10">
    <tabColor rgb="FF00B0F0"/>
  </sheetPr>
  <dimension ref="A1:AE1155"/>
  <sheetViews>
    <sheetView topLeftCell="A10" zoomScale="75" workbookViewId="0">
      <selection activeCell="L50" sqref="L50"/>
    </sheetView>
  </sheetViews>
  <sheetFormatPr baseColWidth="10" defaultColWidth="12.54296875" defaultRowHeight="12.5" x14ac:dyDescent="0.25"/>
  <cols>
    <col min="1" max="1" width="7.7265625" style="11" customWidth="1"/>
    <col min="2" max="2" width="6.54296875" style="11" customWidth="1"/>
    <col min="3" max="6" width="8.7265625" style="11" customWidth="1"/>
    <col min="7" max="7" width="11.54296875" style="11" bestFit="1" customWidth="1"/>
    <col min="8" max="8" width="9.26953125" style="11" customWidth="1"/>
    <col min="9" max="9" width="8.7265625" style="11" customWidth="1"/>
    <col min="10" max="10" width="13.26953125" style="11" customWidth="1"/>
    <col min="11" max="11" width="14.54296875" style="11" customWidth="1"/>
    <col min="12" max="12" width="8.1796875" style="11" bestFit="1" customWidth="1"/>
    <col min="13" max="13" width="11.54296875" style="11" customWidth="1"/>
    <col min="14" max="14" width="9.1796875" style="11" bestFit="1" customWidth="1"/>
    <col min="15" max="18" width="8.7265625" style="11" customWidth="1"/>
    <col min="19" max="19" width="12.54296875" style="11"/>
    <col min="20" max="20" width="12.7265625" style="11" bestFit="1" customWidth="1"/>
    <col min="21" max="22" width="8.54296875" style="11" bestFit="1" customWidth="1"/>
    <col min="23" max="23" width="12.7265625" style="11" bestFit="1" customWidth="1"/>
    <col min="24" max="16384" width="12.54296875" style="11"/>
  </cols>
  <sheetData>
    <row r="1" spans="1:31" ht="13" x14ac:dyDescent="0.3">
      <c r="A1" s="76" t="s">
        <v>89</v>
      </c>
      <c r="G1" s="12"/>
    </row>
    <row r="2" spans="1:31" ht="13" x14ac:dyDescent="0.3">
      <c r="A2" s="10"/>
      <c r="G2" s="12"/>
    </row>
    <row r="3" spans="1:31" ht="13" x14ac:dyDescent="0.3">
      <c r="A3" s="250" t="s">
        <v>43</v>
      </c>
      <c r="B3" s="250"/>
      <c r="C3" s="13" t="s">
        <v>83</v>
      </c>
      <c r="G3" s="89"/>
    </row>
    <row r="4" spans="1:31" x14ac:dyDescent="0.25">
      <c r="I4" s="14"/>
      <c r="J4" s="14"/>
      <c r="K4" s="15"/>
      <c r="L4" s="15"/>
    </row>
    <row r="5" spans="1:31" ht="13" x14ac:dyDescent="0.3">
      <c r="A5" s="10" t="s">
        <v>44</v>
      </c>
    </row>
    <row r="7" spans="1:31" ht="13" x14ac:dyDescent="0.3">
      <c r="A7" s="16" t="s">
        <v>45</v>
      </c>
      <c r="B7" s="248" t="s">
        <v>46</v>
      </c>
      <c r="C7" s="248"/>
      <c r="D7" s="249"/>
      <c r="E7" s="247" t="s">
        <v>47</v>
      </c>
      <c r="F7" s="248"/>
      <c r="G7" s="249"/>
      <c r="H7" s="247" t="s">
        <v>48</v>
      </c>
      <c r="I7" s="248"/>
      <c r="J7" s="249"/>
      <c r="K7" s="247" t="s">
        <v>49</v>
      </c>
      <c r="L7" s="248"/>
      <c r="M7" s="249"/>
      <c r="N7" s="16" t="s">
        <v>50</v>
      </c>
      <c r="O7" s="16" t="s">
        <v>50</v>
      </c>
      <c r="P7" s="16"/>
      <c r="Q7" s="16" t="s">
        <v>51</v>
      </c>
    </row>
    <row r="8" spans="1:31" x14ac:dyDescent="0.25">
      <c r="A8" s="17" t="s">
        <v>52</v>
      </c>
      <c r="B8" s="3" t="s">
        <v>53</v>
      </c>
      <c r="C8" s="4" t="s">
        <v>54</v>
      </c>
      <c r="D8" s="4" t="s">
        <v>55</v>
      </c>
      <c r="E8" s="4" t="s">
        <v>53</v>
      </c>
      <c r="F8" s="4" t="s">
        <v>54</v>
      </c>
      <c r="G8" s="4" t="s">
        <v>55</v>
      </c>
      <c r="H8" s="4" t="s">
        <v>53</v>
      </c>
      <c r="I8" s="4" t="s">
        <v>54</v>
      </c>
      <c r="J8" s="4" t="s">
        <v>55</v>
      </c>
      <c r="K8" s="4" t="s">
        <v>53</v>
      </c>
      <c r="L8" s="4" t="s">
        <v>54</v>
      </c>
      <c r="M8" s="4" t="s">
        <v>55</v>
      </c>
      <c r="N8" s="17" t="s">
        <v>56</v>
      </c>
      <c r="O8" s="17" t="s">
        <v>57</v>
      </c>
      <c r="P8" s="17" t="s">
        <v>58</v>
      </c>
      <c r="Q8" s="17" t="s">
        <v>59</v>
      </c>
    </row>
    <row r="9" spans="1:31" x14ac:dyDescent="0.25">
      <c r="A9" s="18">
        <v>2</v>
      </c>
      <c r="B9" s="19"/>
      <c r="C9" s="19"/>
      <c r="D9" s="20" t="str">
        <f>IF(C9&gt;0,C9/B9,"")</f>
        <v/>
      </c>
      <c r="E9" s="19"/>
      <c r="F9" s="19"/>
      <c r="G9" s="20" t="str">
        <f>IF(F9&gt;0,F9/E9,"")</f>
        <v/>
      </c>
      <c r="H9" s="19"/>
      <c r="I9" s="19"/>
      <c r="J9" s="21" t="str">
        <f t="shared" ref="J9:J45" si="0">IF(I9&gt;0,I9/H9,"")</f>
        <v/>
      </c>
      <c r="K9" s="22">
        <f t="shared" ref="K9:L45" si="1">B9+E9+H9</f>
        <v>0</v>
      </c>
      <c r="L9" s="23">
        <f t="shared" si="1"/>
        <v>0</v>
      </c>
      <c r="M9" s="21" t="str">
        <f t="shared" ref="M9:M45" si="2">IF(L9&gt;0,L9/K9,"")</f>
        <v/>
      </c>
      <c r="N9" s="24">
        <f t="shared" ref="N9:N45" si="3">IF(K$46&gt;0,K9*100/$K$46,0)</f>
        <v>0</v>
      </c>
      <c r="O9" s="25">
        <f>N9</f>
        <v>0</v>
      </c>
      <c r="P9" s="26">
        <f t="shared" ref="P9:P45" si="4">A9*K9</f>
        <v>0</v>
      </c>
      <c r="Q9" s="27">
        <f t="shared" ref="Q9:Q45" si="5">IF((INT(A9)-A9)=0,A9,"")</f>
        <v>2</v>
      </c>
      <c r="X9" s="28"/>
      <c r="Y9" s="28"/>
      <c r="Z9" s="28"/>
      <c r="AA9" s="28"/>
      <c r="AB9" s="28"/>
      <c r="AC9" s="28"/>
      <c r="AD9" s="28"/>
      <c r="AE9" s="28"/>
    </row>
    <row r="10" spans="1:31" x14ac:dyDescent="0.25">
      <c r="A10" s="18">
        <v>2.5</v>
      </c>
      <c r="B10" s="19"/>
      <c r="C10" s="19"/>
      <c r="D10" s="20" t="str">
        <f>IF(C10&gt;0,C10/B10,"")</f>
        <v/>
      </c>
      <c r="E10" s="19"/>
      <c r="F10" s="19"/>
      <c r="G10" s="20" t="str">
        <f>IF(F10&gt;0,F10/E10,"")</f>
        <v/>
      </c>
      <c r="H10" s="19"/>
      <c r="I10" s="19"/>
      <c r="J10" s="21" t="str">
        <f t="shared" si="0"/>
        <v/>
      </c>
      <c r="K10" s="29">
        <f t="shared" si="1"/>
        <v>0</v>
      </c>
      <c r="L10" s="11">
        <f t="shared" si="1"/>
        <v>0</v>
      </c>
      <c r="M10" s="30" t="str">
        <f t="shared" si="2"/>
        <v/>
      </c>
      <c r="N10" s="24">
        <f t="shared" si="3"/>
        <v>0</v>
      </c>
      <c r="O10" s="31">
        <f t="shared" ref="O10:O45" si="6">O9+N10</f>
        <v>0</v>
      </c>
      <c r="P10" s="32">
        <f t="shared" si="4"/>
        <v>0</v>
      </c>
      <c r="Q10" s="33" t="str">
        <f t="shared" si="5"/>
        <v/>
      </c>
    </row>
    <row r="11" spans="1:31" x14ac:dyDescent="0.25">
      <c r="A11" s="18">
        <v>3</v>
      </c>
      <c r="B11" s="19"/>
      <c r="C11" s="19"/>
      <c r="D11" s="20"/>
      <c r="E11" s="19"/>
      <c r="F11" s="19"/>
      <c r="G11" s="20"/>
      <c r="H11" s="19"/>
      <c r="I11" s="19"/>
      <c r="J11" s="21" t="str">
        <f t="shared" si="0"/>
        <v/>
      </c>
      <c r="K11" s="29">
        <f t="shared" si="1"/>
        <v>0</v>
      </c>
      <c r="L11" s="11">
        <f t="shared" si="1"/>
        <v>0</v>
      </c>
      <c r="M11" s="30" t="str">
        <f t="shared" si="2"/>
        <v/>
      </c>
      <c r="N11" s="24">
        <f t="shared" si="3"/>
        <v>0</v>
      </c>
      <c r="O11" s="31">
        <f t="shared" si="6"/>
        <v>0</v>
      </c>
      <c r="P11" s="32">
        <f t="shared" si="4"/>
        <v>0</v>
      </c>
      <c r="Q11" s="33">
        <f t="shared" si="5"/>
        <v>3</v>
      </c>
    </row>
    <row r="12" spans="1:31" x14ac:dyDescent="0.25">
      <c r="A12" s="18">
        <v>3.5</v>
      </c>
      <c r="B12" s="19"/>
      <c r="C12" s="19"/>
      <c r="D12" s="20"/>
      <c r="E12" s="19"/>
      <c r="F12" s="19"/>
      <c r="G12" s="20"/>
      <c r="H12" s="19"/>
      <c r="I12" s="19"/>
      <c r="J12" s="21" t="str">
        <f t="shared" si="0"/>
        <v/>
      </c>
      <c r="K12" s="29">
        <f t="shared" si="1"/>
        <v>0</v>
      </c>
      <c r="L12" s="11">
        <f t="shared" si="1"/>
        <v>0</v>
      </c>
      <c r="M12" s="30" t="str">
        <f t="shared" si="2"/>
        <v/>
      </c>
      <c r="N12" s="24">
        <f t="shared" si="3"/>
        <v>0</v>
      </c>
      <c r="O12" s="31">
        <f t="shared" si="6"/>
        <v>0</v>
      </c>
      <c r="P12" s="32">
        <f t="shared" si="4"/>
        <v>0</v>
      </c>
      <c r="Q12" s="33" t="str">
        <f t="shared" si="5"/>
        <v/>
      </c>
    </row>
    <row r="13" spans="1:31" x14ac:dyDescent="0.25">
      <c r="A13" s="18">
        <v>4</v>
      </c>
      <c r="B13" s="19"/>
      <c r="C13" s="19"/>
      <c r="D13" s="20"/>
      <c r="E13" s="19"/>
      <c r="F13" s="19"/>
      <c r="G13" s="20"/>
      <c r="H13" s="19"/>
      <c r="I13" s="19"/>
      <c r="J13" s="21" t="str">
        <f t="shared" si="0"/>
        <v/>
      </c>
      <c r="K13" s="29">
        <f t="shared" si="1"/>
        <v>0</v>
      </c>
      <c r="L13" s="11">
        <f t="shared" si="1"/>
        <v>0</v>
      </c>
      <c r="M13" s="30" t="str">
        <f t="shared" si="2"/>
        <v/>
      </c>
      <c r="N13" s="24">
        <f t="shared" si="3"/>
        <v>0</v>
      </c>
      <c r="O13" s="31">
        <f t="shared" si="6"/>
        <v>0</v>
      </c>
      <c r="P13" s="32">
        <f t="shared" si="4"/>
        <v>0</v>
      </c>
      <c r="Q13" s="33">
        <f t="shared" si="5"/>
        <v>4</v>
      </c>
    </row>
    <row r="14" spans="1:31" x14ac:dyDescent="0.25">
      <c r="A14" s="18">
        <v>4.5</v>
      </c>
      <c r="B14" s="19"/>
      <c r="C14" s="19"/>
      <c r="D14" s="20"/>
      <c r="E14" s="19"/>
      <c r="F14" s="19"/>
      <c r="G14" s="20"/>
      <c r="H14" s="19"/>
      <c r="I14" s="19"/>
      <c r="J14" s="21" t="str">
        <f t="shared" si="0"/>
        <v/>
      </c>
      <c r="K14" s="29">
        <f t="shared" si="1"/>
        <v>0</v>
      </c>
      <c r="L14" s="11">
        <f t="shared" si="1"/>
        <v>0</v>
      </c>
      <c r="M14" s="30" t="str">
        <f t="shared" si="2"/>
        <v/>
      </c>
      <c r="N14" s="24">
        <f t="shared" si="3"/>
        <v>0</v>
      </c>
      <c r="O14" s="31">
        <f t="shared" si="6"/>
        <v>0</v>
      </c>
      <c r="P14" s="32">
        <f t="shared" si="4"/>
        <v>0</v>
      </c>
      <c r="Q14" s="33" t="str">
        <f t="shared" si="5"/>
        <v/>
      </c>
    </row>
    <row r="15" spans="1:31" x14ac:dyDescent="0.25">
      <c r="A15" s="18">
        <v>5</v>
      </c>
      <c r="B15" s="19"/>
      <c r="C15" s="19"/>
      <c r="D15" s="20"/>
      <c r="E15" s="19"/>
      <c r="F15" s="19"/>
      <c r="G15" s="20"/>
      <c r="H15" s="19"/>
      <c r="I15" s="19"/>
      <c r="J15" s="21" t="str">
        <f t="shared" si="0"/>
        <v/>
      </c>
      <c r="K15" s="29">
        <f t="shared" si="1"/>
        <v>0</v>
      </c>
      <c r="L15" s="11">
        <f t="shared" si="1"/>
        <v>0</v>
      </c>
      <c r="M15" s="30" t="str">
        <f t="shared" si="2"/>
        <v/>
      </c>
      <c r="N15" s="24">
        <f t="shared" si="3"/>
        <v>0</v>
      </c>
      <c r="O15" s="31">
        <f t="shared" si="6"/>
        <v>0</v>
      </c>
      <c r="P15" s="32">
        <f t="shared" si="4"/>
        <v>0</v>
      </c>
      <c r="Q15" s="33">
        <f t="shared" si="5"/>
        <v>5</v>
      </c>
    </row>
    <row r="16" spans="1:31" x14ac:dyDescent="0.25">
      <c r="A16" s="18">
        <v>5.5</v>
      </c>
      <c r="B16" s="19"/>
      <c r="C16" s="19"/>
      <c r="D16" s="20"/>
      <c r="E16" s="19"/>
      <c r="F16" s="19"/>
      <c r="G16" s="20"/>
      <c r="H16" s="19"/>
      <c r="I16" s="19"/>
      <c r="J16" s="21" t="str">
        <f t="shared" si="0"/>
        <v/>
      </c>
      <c r="K16" s="29">
        <f t="shared" si="1"/>
        <v>0</v>
      </c>
      <c r="L16" s="11">
        <f t="shared" si="1"/>
        <v>0</v>
      </c>
      <c r="M16" s="30" t="str">
        <f t="shared" si="2"/>
        <v/>
      </c>
      <c r="N16" s="24">
        <f t="shared" si="3"/>
        <v>0</v>
      </c>
      <c r="O16" s="31">
        <f t="shared" si="6"/>
        <v>0</v>
      </c>
      <c r="P16" s="32">
        <f t="shared" si="4"/>
        <v>0</v>
      </c>
      <c r="Q16" s="33" t="str">
        <f t="shared" si="5"/>
        <v/>
      </c>
    </row>
    <row r="17" spans="1:31" x14ac:dyDescent="0.25">
      <c r="A17" s="18">
        <v>6</v>
      </c>
      <c r="B17" s="19"/>
      <c r="C17" s="19"/>
      <c r="D17" s="20" t="str">
        <f t="shared" ref="D17:D45" si="7">IF(C17&gt;0,C17/B17,"")</f>
        <v/>
      </c>
      <c r="E17" s="19"/>
      <c r="F17" s="19"/>
      <c r="G17" s="20" t="str">
        <f t="shared" ref="G17:G45" si="8">IF(F17&gt;0,F17/E17,"")</f>
        <v/>
      </c>
      <c r="H17" s="19"/>
      <c r="I17" s="19"/>
      <c r="J17" s="21" t="str">
        <f t="shared" si="0"/>
        <v/>
      </c>
      <c r="K17" s="29">
        <f t="shared" si="1"/>
        <v>0</v>
      </c>
      <c r="L17" s="11">
        <f t="shared" si="1"/>
        <v>0</v>
      </c>
      <c r="M17" s="30" t="str">
        <f t="shared" si="2"/>
        <v/>
      </c>
      <c r="N17" s="24">
        <f t="shared" si="3"/>
        <v>0</v>
      </c>
      <c r="O17" s="31">
        <f t="shared" si="6"/>
        <v>0</v>
      </c>
      <c r="P17" s="32">
        <f t="shared" si="4"/>
        <v>0</v>
      </c>
      <c r="Q17" s="33">
        <f t="shared" si="5"/>
        <v>6</v>
      </c>
    </row>
    <row r="18" spans="1:31" x14ac:dyDescent="0.25">
      <c r="A18" s="18">
        <v>6.5</v>
      </c>
      <c r="B18" s="19"/>
      <c r="C18" s="19"/>
      <c r="D18" s="20" t="str">
        <f t="shared" si="7"/>
        <v/>
      </c>
      <c r="E18" s="19"/>
      <c r="F18" s="19"/>
      <c r="G18" s="20" t="str">
        <f t="shared" si="8"/>
        <v/>
      </c>
      <c r="H18" s="19"/>
      <c r="I18" s="19"/>
      <c r="J18" s="21" t="str">
        <f t="shared" si="0"/>
        <v/>
      </c>
      <c r="K18" s="29">
        <f t="shared" si="1"/>
        <v>0</v>
      </c>
      <c r="L18" s="11">
        <f t="shared" si="1"/>
        <v>0</v>
      </c>
      <c r="M18" s="30" t="str">
        <f t="shared" si="2"/>
        <v/>
      </c>
      <c r="N18" s="24">
        <f t="shared" si="3"/>
        <v>0</v>
      </c>
      <c r="O18" s="31">
        <f t="shared" si="6"/>
        <v>0</v>
      </c>
      <c r="P18" s="32">
        <f t="shared" si="4"/>
        <v>0</v>
      </c>
      <c r="Q18" s="33" t="str">
        <f t="shared" si="5"/>
        <v/>
      </c>
      <c r="X18" s="28"/>
      <c r="Y18" s="28"/>
      <c r="Z18" s="28"/>
      <c r="AA18" s="28"/>
      <c r="AB18" s="28"/>
      <c r="AC18" s="28"/>
      <c r="AD18" s="28"/>
      <c r="AE18" s="28"/>
    </row>
    <row r="19" spans="1:31" x14ac:dyDescent="0.25">
      <c r="A19" s="18">
        <v>7</v>
      </c>
      <c r="B19" s="19"/>
      <c r="C19" s="19"/>
      <c r="D19" s="20" t="str">
        <f t="shared" si="7"/>
        <v/>
      </c>
      <c r="E19" s="19"/>
      <c r="F19" s="19"/>
      <c r="G19" s="20" t="str">
        <f t="shared" si="8"/>
        <v/>
      </c>
      <c r="H19" s="19"/>
      <c r="I19" s="19"/>
      <c r="J19" s="21" t="str">
        <f t="shared" si="0"/>
        <v/>
      </c>
      <c r="K19" s="29">
        <f t="shared" si="1"/>
        <v>0</v>
      </c>
      <c r="L19" s="11">
        <f t="shared" si="1"/>
        <v>0</v>
      </c>
      <c r="M19" s="30" t="str">
        <f t="shared" si="2"/>
        <v/>
      </c>
      <c r="N19" s="24">
        <f t="shared" si="3"/>
        <v>0</v>
      </c>
      <c r="O19" s="31">
        <f t="shared" si="6"/>
        <v>0</v>
      </c>
      <c r="P19" s="32">
        <f t="shared" si="4"/>
        <v>0</v>
      </c>
      <c r="Q19" s="33">
        <f t="shared" si="5"/>
        <v>7</v>
      </c>
      <c r="X19" s="28"/>
      <c r="Y19" s="28"/>
      <c r="Z19" s="28"/>
      <c r="AA19" s="28"/>
      <c r="AB19" s="28"/>
      <c r="AC19" s="28"/>
      <c r="AD19" s="28"/>
      <c r="AE19" s="28"/>
    </row>
    <row r="20" spans="1:31" x14ac:dyDescent="0.25">
      <c r="A20" s="18">
        <v>7.5</v>
      </c>
      <c r="B20" s="19"/>
      <c r="C20" s="19"/>
      <c r="D20" s="20" t="str">
        <f t="shared" si="7"/>
        <v/>
      </c>
      <c r="E20" s="19"/>
      <c r="F20" s="19"/>
      <c r="G20" s="20" t="str">
        <f t="shared" si="8"/>
        <v/>
      </c>
      <c r="H20" s="19"/>
      <c r="I20" s="19"/>
      <c r="J20" s="21" t="str">
        <f t="shared" si="0"/>
        <v/>
      </c>
      <c r="K20" s="29">
        <f t="shared" si="1"/>
        <v>0</v>
      </c>
      <c r="L20" s="11">
        <f t="shared" si="1"/>
        <v>0</v>
      </c>
      <c r="M20" s="30" t="str">
        <f t="shared" si="2"/>
        <v/>
      </c>
      <c r="N20" s="24">
        <f t="shared" si="3"/>
        <v>0</v>
      </c>
      <c r="O20" s="31">
        <f t="shared" si="6"/>
        <v>0</v>
      </c>
      <c r="P20" s="32">
        <f t="shared" si="4"/>
        <v>0</v>
      </c>
      <c r="Q20" s="33" t="str">
        <f t="shared" si="5"/>
        <v/>
      </c>
      <c r="X20" s="28"/>
      <c r="Y20" s="28"/>
      <c r="Z20" s="28"/>
      <c r="AA20" s="28"/>
      <c r="AB20" s="28"/>
      <c r="AC20" s="28"/>
      <c r="AD20" s="28"/>
      <c r="AE20" s="28"/>
    </row>
    <row r="21" spans="1:31" x14ac:dyDescent="0.25">
      <c r="A21" s="18">
        <v>8</v>
      </c>
      <c r="B21" s="19"/>
      <c r="C21" s="19"/>
      <c r="D21" s="20" t="str">
        <f t="shared" si="7"/>
        <v/>
      </c>
      <c r="E21" s="19"/>
      <c r="F21" s="19"/>
      <c r="G21" s="20" t="str">
        <f t="shared" si="8"/>
        <v/>
      </c>
      <c r="H21" s="19"/>
      <c r="I21" s="19"/>
      <c r="J21" s="21" t="str">
        <f t="shared" si="0"/>
        <v/>
      </c>
      <c r="K21" s="29">
        <f t="shared" si="1"/>
        <v>0</v>
      </c>
      <c r="L21" s="11">
        <f t="shared" si="1"/>
        <v>0</v>
      </c>
      <c r="M21" s="30" t="str">
        <f t="shared" si="2"/>
        <v/>
      </c>
      <c r="N21" s="24">
        <f t="shared" si="3"/>
        <v>0</v>
      </c>
      <c r="O21" s="31">
        <f t="shared" si="6"/>
        <v>0</v>
      </c>
      <c r="P21" s="32">
        <f t="shared" si="4"/>
        <v>0</v>
      </c>
      <c r="Q21" s="33">
        <f t="shared" si="5"/>
        <v>8</v>
      </c>
      <c r="X21" s="28"/>
      <c r="Y21" s="28"/>
      <c r="Z21" s="28"/>
      <c r="AA21" s="28"/>
      <c r="AB21" s="28"/>
      <c r="AC21" s="28"/>
      <c r="AD21" s="28"/>
      <c r="AE21" s="28"/>
    </row>
    <row r="22" spans="1:31" x14ac:dyDescent="0.25">
      <c r="A22" s="18">
        <v>8.5</v>
      </c>
      <c r="B22" s="19"/>
      <c r="C22" s="19"/>
      <c r="D22" s="20" t="str">
        <f t="shared" si="7"/>
        <v/>
      </c>
      <c r="E22" s="19"/>
      <c r="F22" s="19"/>
      <c r="G22" s="20" t="str">
        <f t="shared" si="8"/>
        <v/>
      </c>
      <c r="H22" s="19"/>
      <c r="I22" s="19"/>
      <c r="J22" s="21" t="str">
        <f t="shared" si="0"/>
        <v/>
      </c>
      <c r="K22" s="29">
        <f t="shared" si="1"/>
        <v>0</v>
      </c>
      <c r="L22" s="11">
        <f t="shared" si="1"/>
        <v>0</v>
      </c>
      <c r="M22" s="30" t="str">
        <f t="shared" si="2"/>
        <v/>
      </c>
      <c r="N22" s="24">
        <f t="shared" si="3"/>
        <v>0</v>
      </c>
      <c r="O22" s="31">
        <f t="shared" si="6"/>
        <v>0</v>
      </c>
      <c r="P22" s="32">
        <f t="shared" si="4"/>
        <v>0</v>
      </c>
      <c r="Q22" s="33" t="str">
        <f t="shared" si="5"/>
        <v/>
      </c>
      <c r="X22" s="28"/>
      <c r="Y22" s="28"/>
      <c r="Z22" s="28"/>
      <c r="AA22" s="28"/>
      <c r="AB22" s="28"/>
      <c r="AC22" s="28"/>
      <c r="AD22" s="28"/>
      <c r="AE22" s="28"/>
    </row>
    <row r="23" spans="1:31" x14ac:dyDescent="0.25">
      <c r="A23" s="18">
        <v>9</v>
      </c>
      <c r="B23" s="19"/>
      <c r="C23" s="19"/>
      <c r="D23" s="20" t="str">
        <f t="shared" si="7"/>
        <v/>
      </c>
      <c r="E23" s="19"/>
      <c r="F23" s="19"/>
      <c r="G23" s="20" t="str">
        <f t="shared" si="8"/>
        <v/>
      </c>
      <c r="H23" s="19"/>
      <c r="I23" s="19"/>
      <c r="J23" s="21" t="str">
        <f t="shared" si="0"/>
        <v/>
      </c>
      <c r="K23" s="29">
        <f t="shared" si="1"/>
        <v>0</v>
      </c>
      <c r="L23" s="11">
        <f t="shared" si="1"/>
        <v>0</v>
      </c>
      <c r="M23" s="30" t="str">
        <f t="shared" si="2"/>
        <v/>
      </c>
      <c r="N23" s="24">
        <f t="shared" si="3"/>
        <v>0</v>
      </c>
      <c r="O23" s="31">
        <f t="shared" si="6"/>
        <v>0</v>
      </c>
      <c r="P23" s="32">
        <f t="shared" si="4"/>
        <v>0</v>
      </c>
      <c r="Q23" s="33">
        <f t="shared" si="5"/>
        <v>9</v>
      </c>
      <c r="X23" s="28"/>
      <c r="Y23" s="28"/>
      <c r="Z23" s="28"/>
      <c r="AA23" s="28"/>
      <c r="AB23" s="28"/>
      <c r="AC23" s="28"/>
      <c r="AD23" s="28"/>
      <c r="AE23" s="28"/>
    </row>
    <row r="24" spans="1:31" x14ac:dyDescent="0.25">
      <c r="A24" s="18">
        <v>9.5</v>
      </c>
      <c r="B24" s="19"/>
      <c r="C24" s="19"/>
      <c r="D24" s="20" t="str">
        <f t="shared" si="7"/>
        <v/>
      </c>
      <c r="E24" s="19"/>
      <c r="F24" s="19"/>
      <c r="G24" s="20" t="str">
        <f t="shared" si="8"/>
        <v/>
      </c>
      <c r="H24" s="19"/>
      <c r="I24" s="19"/>
      <c r="J24" s="21" t="str">
        <f t="shared" si="0"/>
        <v/>
      </c>
      <c r="K24" s="29">
        <f t="shared" si="1"/>
        <v>0</v>
      </c>
      <c r="L24" s="11">
        <f t="shared" si="1"/>
        <v>0</v>
      </c>
      <c r="M24" s="30" t="str">
        <f t="shared" si="2"/>
        <v/>
      </c>
      <c r="N24" s="24">
        <f t="shared" si="3"/>
        <v>0</v>
      </c>
      <c r="O24" s="31">
        <f t="shared" si="6"/>
        <v>0</v>
      </c>
      <c r="P24" s="32">
        <f t="shared" si="4"/>
        <v>0</v>
      </c>
      <c r="Q24" s="33" t="str">
        <f t="shared" si="5"/>
        <v/>
      </c>
      <c r="X24" s="28"/>
      <c r="Y24" s="28"/>
      <c r="Z24" s="28"/>
      <c r="AA24" s="28"/>
      <c r="AB24" s="28"/>
      <c r="AC24" s="28"/>
      <c r="AD24" s="28"/>
      <c r="AE24" s="28"/>
    </row>
    <row r="25" spans="1:31" x14ac:dyDescent="0.25">
      <c r="A25" s="18">
        <v>10</v>
      </c>
      <c r="B25" s="19"/>
      <c r="C25" s="19"/>
      <c r="D25" s="20" t="str">
        <f t="shared" si="7"/>
        <v/>
      </c>
      <c r="E25" s="19"/>
      <c r="F25" s="19"/>
      <c r="G25" s="20" t="str">
        <f t="shared" si="8"/>
        <v/>
      </c>
      <c r="H25" s="19"/>
      <c r="I25" s="19"/>
      <c r="J25" s="21" t="str">
        <f t="shared" si="0"/>
        <v/>
      </c>
      <c r="K25" s="29">
        <f t="shared" si="1"/>
        <v>0</v>
      </c>
      <c r="L25" s="11">
        <f t="shared" si="1"/>
        <v>0</v>
      </c>
      <c r="M25" s="30" t="str">
        <f t="shared" si="2"/>
        <v/>
      </c>
      <c r="N25" s="24">
        <f t="shared" si="3"/>
        <v>0</v>
      </c>
      <c r="O25" s="31">
        <f t="shared" si="6"/>
        <v>0</v>
      </c>
      <c r="P25" s="32">
        <f t="shared" si="4"/>
        <v>0</v>
      </c>
      <c r="Q25" s="33">
        <f t="shared" si="5"/>
        <v>10</v>
      </c>
      <c r="X25" s="28"/>
      <c r="Y25" s="28"/>
      <c r="Z25" s="28"/>
      <c r="AA25" s="28"/>
      <c r="AB25" s="28"/>
      <c r="AC25" s="28"/>
      <c r="AD25" s="28"/>
      <c r="AE25" s="28"/>
    </row>
    <row r="26" spans="1:31" x14ac:dyDescent="0.25">
      <c r="A26" s="18">
        <v>10.5</v>
      </c>
      <c r="B26" s="19"/>
      <c r="C26" s="19"/>
      <c r="D26" s="20" t="str">
        <f t="shared" si="7"/>
        <v/>
      </c>
      <c r="E26" s="19"/>
      <c r="F26" s="19"/>
      <c r="G26" s="20" t="str">
        <f t="shared" si="8"/>
        <v/>
      </c>
      <c r="H26" s="19"/>
      <c r="I26" s="19"/>
      <c r="J26" s="21" t="str">
        <f t="shared" si="0"/>
        <v/>
      </c>
      <c r="K26" s="29">
        <f t="shared" si="1"/>
        <v>0</v>
      </c>
      <c r="L26" s="11">
        <f t="shared" si="1"/>
        <v>0</v>
      </c>
      <c r="M26" s="30" t="str">
        <f t="shared" si="2"/>
        <v/>
      </c>
      <c r="N26" s="24">
        <f t="shared" si="3"/>
        <v>0</v>
      </c>
      <c r="O26" s="31">
        <f t="shared" si="6"/>
        <v>0</v>
      </c>
      <c r="P26" s="32">
        <f t="shared" si="4"/>
        <v>0</v>
      </c>
      <c r="Q26" s="33" t="str">
        <f t="shared" si="5"/>
        <v/>
      </c>
      <c r="X26" s="28"/>
      <c r="Y26" s="28"/>
      <c r="Z26" s="28"/>
      <c r="AA26" s="28"/>
      <c r="AB26" s="28"/>
      <c r="AC26" s="28"/>
      <c r="AD26" s="28"/>
      <c r="AE26" s="28"/>
    </row>
    <row r="27" spans="1:31" x14ac:dyDescent="0.25">
      <c r="A27" s="18">
        <v>11</v>
      </c>
      <c r="B27" s="19"/>
      <c r="C27" s="19"/>
      <c r="D27" s="20" t="str">
        <f t="shared" si="7"/>
        <v/>
      </c>
      <c r="E27" s="19"/>
      <c r="F27" s="19"/>
      <c r="G27" s="20" t="str">
        <f t="shared" si="8"/>
        <v/>
      </c>
      <c r="H27" s="19"/>
      <c r="I27" s="19"/>
      <c r="J27" s="21" t="str">
        <f t="shared" si="0"/>
        <v/>
      </c>
      <c r="K27" s="29">
        <f t="shared" si="1"/>
        <v>0</v>
      </c>
      <c r="L27" s="11">
        <f t="shared" si="1"/>
        <v>0</v>
      </c>
      <c r="M27" s="30" t="str">
        <f t="shared" si="2"/>
        <v/>
      </c>
      <c r="N27" s="24">
        <f t="shared" si="3"/>
        <v>0</v>
      </c>
      <c r="O27" s="31">
        <f t="shared" si="6"/>
        <v>0</v>
      </c>
      <c r="P27" s="32">
        <f t="shared" si="4"/>
        <v>0</v>
      </c>
      <c r="Q27" s="33">
        <f t="shared" si="5"/>
        <v>11</v>
      </c>
      <c r="X27" s="28"/>
      <c r="Y27" s="28"/>
      <c r="Z27" s="28"/>
      <c r="AA27" s="28"/>
      <c r="AB27" s="28"/>
      <c r="AC27" s="28"/>
      <c r="AD27" s="28"/>
      <c r="AE27" s="28"/>
    </row>
    <row r="28" spans="1:31" x14ac:dyDescent="0.25">
      <c r="A28" s="18">
        <v>11.5</v>
      </c>
      <c r="B28" s="19"/>
      <c r="C28" s="19"/>
      <c r="D28" s="20" t="str">
        <f t="shared" si="7"/>
        <v/>
      </c>
      <c r="E28" s="19">
        <v>1</v>
      </c>
      <c r="F28" s="19">
        <v>9.3000000000000007</v>
      </c>
      <c r="G28" s="20">
        <f t="shared" si="8"/>
        <v>9.3000000000000007</v>
      </c>
      <c r="H28" s="19"/>
      <c r="I28" s="19"/>
      <c r="J28" s="21" t="str">
        <f t="shared" si="0"/>
        <v/>
      </c>
      <c r="K28" s="29">
        <f t="shared" si="1"/>
        <v>1</v>
      </c>
      <c r="L28" s="11">
        <f t="shared" si="1"/>
        <v>9.3000000000000007</v>
      </c>
      <c r="M28" s="30">
        <f t="shared" si="2"/>
        <v>9.3000000000000007</v>
      </c>
      <c r="N28" s="24">
        <f t="shared" si="3"/>
        <v>0.5</v>
      </c>
      <c r="O28" s="31">
        <f t="shared" si="6"/>
        <v>0.5</v>
      </c>
      <c r="P28" s="32">
        <f t="shared" si="4"/>
        <v>11.5</v>
      </c>
      <c r="Q28" s="33" t="str">
        <f t="shared" si="5"/>
        <v/>
      </c>
      <c r="X28" s="28"/>
      <c r="Y28" s="28"/>
      <c r="Z28" s="28"/>
      <c r="AA28" s="28"/>
      <c r="AB28" s="28"/>
      <c r="AC28" s="28"/>
      <c r="AD28" s="28"/>
      <c r="AE28" s="28"/>
    </row>
    <row r="29" spans="1:31" x14ac:dyDescent="0.25">
      <c r="A29" s="18">
        <v>12</v>
      </c>
      <c r="B29" s="19">
        <v>1</v>
      </c>
      <c r="C29" s="19">
        <v>10.8</v>
      </c>
      <c r="D29" s="20">
        <f t="shared" si="7"/>
        <v>10.8</v>
      </c>
      <c r="E29" s="19">
        <v>4</v>
      </c>
      <c r="F29" s="19">
        <v>45.7</v>
      </c>
      <c r="G29" s="20">
        <f t="shared" si="8"/>
        <v>11.425000000000001</v>
      </c>
      <c r="H29" s="19"/>
      <c r="I29" s="19"/>
      <c r="J29" s="21" t="str">
        <f t="shared" si="0"/>
        <v/>
      </c>
      <c r="K29" s="29">
        <f t="shared" si="1"/>
        <v>5</v>
      </c>
      <c r="L29" s="11">
        <f t="shared" si="1"/>
        <v>56.5</v>
      </c>
      <c r="M29" s="30">
        <f t="shared" si="2"/>
        <v>11.3</v>
      </c>
      <c r="N29" s="24">
        <f t="shared" si="3"/>
        <v>2.5</v>
      </c>
      <c r="O29" s="31">
        <f t="shared" si="6"/>
        <v>3</v>
      </c>
      <c r="P29" s="32">
        <f t="shared" si="4"/>
        <v>60</v>
      </c>
      <c r="Q29" s="33">
        <f t="shared" si="5"/>
        <v>12</v>
      </c>
      <c r="X29" s="28"/>
      <c r="Y29" s="28"/>
      <c r="Z29" s="28"/>
      <c r="AA29" s="28"/>
      <c r="AB29" s="28"/>
      <c r="AC29" s="28"/>
      <c r="AD29" s="28"/>
      <c r="AE29" s="28"/>
    </row>
    <row r="30" spans="1:31" x14ac:dyDescent="0.25">
      <c r="A30" s="18">
        <v>12.5</v>
      </c>
      <c r="B30" s="19">
        <v>4</v>
      </c>
      <c r="C30" s="19">
        <v>50.599999999999994</v>
      </c>
      <c r="D30" s="20">
        <f t="shared" si="7"/>
        <v>12.649999999999999</v>
      </c>
      <c r="E30" s="19">
        <v>13</v>
      </c>
      <c r="F30" s="19">
        <v>166.10000000000002</v>
      </c>
      <c r="G30" s="20">
        <f t="shared" si="8"/>
        <v>12.776923076923079</v>
      </c>
      <c r="H30" s="19"/>
      <c r="I30" s="19"/>
      <c r="J30" s="21" t="str">
        <f t="shared" si="0"/>
        <v/>
      </c>
      <c r="K30" s="29">
        <f t="shared" si="1"/>
        <v>17</v>
      </c>
      <c r="L30" s="11">
        <f t="shared" si="1"/>
        <v>216.70000000000002</v>
      </c>
      <c r="M30" s="30">
        <f t="shared" si="2"/>
        <v>12.747058823529413</v>
      </c>
      <c r="N30" s="24">
        <f t="shared" si="3"/>
        <v>8.5</v>
      </c>
      <c r="O30" s="31">
        <f t="shared" si="6"/>
        <v>11.5</v>
      </c>
      <c r="P30" s="32">
        <f t="shared" si="4"/>
        <v>212.5</v>
      </c>
      <c r="Q30" s="33" t="str">
        <f t="shared" si="5"/>
        <v/>
      </c>
      <c r="X30" s="28"/>
      <c r="Y30" s="28"/>
      <c r="Z30" s="28"/>
      <c r="AA30" s="28"/>
      <c r="AB30" s="28"/>
      <c r="AC30" s="28"/>
      <c r="AD30" s="28"/>
      <c r="AE30" s="28"/>
    </row>
    <row r="31" spans="1:31" x14ac:dyDescent="0.25">
      <c r="A31" s="18">
        <v>13</v>
      </c>
      <c r="B31" s="19">
        <v>11</v>
      </c>
      <c r="C31" s="19">
        <v>157.9</v>
      </c>
      <c r="D31" s="20">
        <f t="shared" si="7"/>
        <v>14.354545454545455</v>
      </c>
      <c r="E31" s="19">
        <v>28</v>
      </c>
      <c r="F31" s="19">
        <v>399</v>
      </c>
      <c r="G31" s="20">
        <f t="shared" si="8"/>
        <v>14.25</v>
      </c>
      <c r="H31" s="19"/>
      <c r="I31" s="19"/>
      <c r="J31" s="21" t="str">
        <f t="shared" si="0"/>
        <v/>
      </c>
      <c r="K31" s="29">
        <f t="shared" si="1"/>
        <v>39</v>
      </c>
      <c r="L31" s="11">
        <f t="shared" si="1"/>
        <v>556.9</v>
      </c>
      <c r="M31" s="30">
        <f t="shared" si="2"/>
        <v>14.279487179487178</v>
      </c>
      <c r="N31" s="24">
        <f t="shared" si="3"/>
        <v>19.5</v>
      </c>
      <c r="O31" s="31">
        <f t="shared" si="6"/>
        <v>31</v>
      </c>
      <c r="P31" s="32">
        <f t="shared" si="4"/>
        <v>507</v>
      </c>
      <c r="Q31" s="33">
        <f t="shared" si="5"/>
        <v>13</v>
      </c>
      <c r="X31" s="28"/>
      <c r="Y31" s="28"/>
      <c r="Z31" s="28"/>
      <c r="AA31" s="28"/>
      <c r="AB31" s="28"/>
      <c r="AC31" s="28"/>
      <c r="AD31" s="28"/>
      <c r="AE31" s="28"/>
    </row>
    <row r="32" spans="1:31" x14ac:dyDescent="0.25">
      <c r="A32" s="18">
        <v>13.5</v>
      </c>
      <c r="B32" s="19">
        <v>11</v>
      </c>
      <c r="C32" s="19">
        <v>179.70000000000002</v>
      </c>
      <c r="D32" s="20">
        <f t="shared" si="7"/>
        <v>16.33636363636364</v>
      </c>
      <c r="E32" s="19">
        <v>33</v>
      </c>
      <c r="F32" s="19">
        <v>534.20000000000005</v>
      </c>
      <c r="G32" s="20">
        <f t="shared" si="8"/>
        <v>16.187878787878788</v>
      </c>
      <c r="H32" s="19"/>
      <c r="I32" s="19"/>
      <c r="J32" s="21" t="str">
        <f t="shared" si="0"/>
        <v/>
      </c>
      <c r="K32" s="29">
        <f t="shared" si="1"/>
        <v>44</v>
      </c>
      <c r="L32" s="11">
        <f t="shared" si="1"/>
        <v>713.90000000000009</v>
      </c>
      <c r="M32" s="30">
        <f t="shared" si="2"/>
        <v>16.225000000000001</v>
      </c>
      <c r="N32" s="24">
        <f t="shared" si="3"/>
        <v>22</v>
      </c>
      <c r="O32" s="31">
        <f t="shared" si="6"/>
        <v>53</v>
      </c>
      <c r="P32" s="32">
        <f t="shared" si="4"/>
        <v>594</v>
      </c>
      <c r="Q32" s="33" t="str">
        <f t="shared" si="5"/>
        <v/>
      </c>
      <c r="X32" s="28"/>
      <c r="Y32" s="28"/>
      <c r="Z32" s="28"/>
      <c r="AA32" s="28"/>
      <c r="AB32" s="28"/>
      <c r="AC32" s="28"/>
      <c r="AD32" s="28"/>
      <c r="AE32" s="28"/>
    </row>
    <row r="33" spans="1:31" x14ac:dyDescent="0.25">
      <c r="A33" s="18">
        <v>14</v>
      </c>
      <c r="B33" s="19">
        <v>25</v>
      </c>
      <c r="C33" s="19">
        <v>449.3</v>
      </c>
      <c r="D33" s="20">
        <f t="shared" si="7"/>
        <v>17.972000000000001</v>
      </c>
      <c r="E33" s="19">
        <v>41</v>
      </c>
      <c r="F33" s="19">
        <v>733.49999999999989</v>
      </c>
      <c r="G33" s="20">
        <f t="shared" si="8"/>
        <v>17.890243902439021</v>
      </c>
      <c r="H33" s="19"/>
      <c r="I33" s="19"/>
      <c r="J33" s="21" t="str">
        <f t="shared" si="0"/>
        <v/>
      </c>
      <c r="K33" s="29">
        <f t="shared" si="1"/>
        <v>66</v>
      </c>
      <c r="L33" s="11">
        <f t="shared" si="1"/>
        <v>1182.8</v>
      </c>
      <c r="M33" s="30">
        <f t="shared" si="2"/>
        <v>17.921212121212122</v>
      </c>
      <c r="N33" s="24">
        <f t="shared" si="3"/>
        <v>33</v>
      </c>
      <c r="O33" s="31">
        <f t="shared" si="6"/>
        <v>86</v>
      </c>
      <c r="P33" s="32">
        <f t="shared" si="4"/>
        <v>924</v>
      </c>
      <c r="Q33" s="33">
        <f t="shared" si="5"/>
        <v>14</v>
      </c>
      <c r="X33" s="28"/>
      <c r="Y33" s="28"/>
      <c r="Z33" s="28"/>
      <c r="AA33" s="28"/>
      <c r="AB33" s="28"/>
      <c r="AC33" s="28"/>
      <c r="AD33" s="28"/>
      <c r="AE33" s="28"/>
    </row>
    <row r="34" spans="1:31" x14ac:dyDescent="0.25">
      <c r="A34" s="18">
        <v>14.5</v>
      </c>
      <c r="B34" s="19">
        <v>5</v>
      </c>
      <c r="C34" s="19">
        <v>107.80000000000001</v>
      </c>
      <c r="D34" s="20">
        <f t="shared" si="7"/>
        <v>21.560000000000002</v>
      </c>
      <c r="E34" s="19">
        <v>18</v>
      </c>
      <c r="F34" s="19">
        <v>359.40000000000003</v>
      </c>
      <c r="G34" s="20">
        <f t="shared" si="8"/>
        <v>19.966666666666669</v>
      </c>
      <c r="H34" s="19"/>
      <c r="I34" s="19"/>
      <c r="J34" s="21" t="str">
        <f t="shared" si="0"/>
        <v/>
      </c>
      <c r="K34" s="29">
        <f t="shared" si="1"/>
        <v>23</v>
      </c>
      <c r="L34" s="11">
        <f t="shared" si="1"/>
        <v>467.20000000000005</v>
      </c>
      <c r="M34" s="30">
        <f t="shared" si="2"/>
        <v>20.313043478260873</v>
      </c>
      <c r="N34" s="24">
        <f t="shared" si="3"/>
        <v>11.5</v>
      </c>
      <c r="O34" s="31">
        <f t="shared" si="6"/>
        <v>97.5</v>
      </c>
      <c r="P34" s="32">
        <f t="shared" si="4"/>
        <v>333.5</v>
      </c>
      <c r="Q34" s="33" t="str">
        <f t="shared" si="5"/>
        <v/>
      </c>
      <c r="X34" s="28"/>
      <c r="Y34" s="28"/>
      <c r="Z34" s="28"/>
      <c r="AA34" s="28"/>
      <c r="AB34" s="28"/>
      <c r="AC34" s="28"/>
      <c r="AD34" s="28"/>
      <c r="AE34" s="28"/>
    </row>
    <row r="35" spans="1:31" x14ac:dyDescent="0.25">
      <c r="A35" s="18">
        <v>15</v>
      </c>
      <c r="B35" s="19"/>
      <c r="C35" s="19"/>
      <c r="D35" s="20" t="str">
        <f t="shared" si="7"/>
        <v/>
      </c>
      <c r="E35" s="19">
        <v>2</v>
      </c>
      <c r="F35" s="19">
        <v>44</v>
      </c>
      <c r="G35" s="20">
        <f t="shared" si="8"/>
        <v>22</v>
      </c>
      <c r="H35" s="19"/>
      <c r="I35" s="19"/>
      <c r="J35" s="21" t="str">
        <f t="shared" si="0"/>
        <v/>
      </c>
      <c r="K35" s="29">
        <f t="shared" si="1"/>
        <v>2</v>
      </c>
      <c r="L35" s="11">
        <f t="shared" si="1"/>
        <v>44</v>
      </c>
      <c r="M35" s="30">
        <f t="shared" si="2"/>
        <v>22</v>
      </c>
      <c r="N35" s="24">
        <f t="shared" si="3"/>
        <v>1</v>
      </c>
      <c r="O35" s="31">
        <f t="shared" si="6"/>
        <v>98.5</v>
      </c>
      <c r="P35" s="32">
        <f t="shared" si="4"/>
        <v>30</v>
      </c>
      <c r="Q35" s="33">
        <f t="shared" si="5"/>
        <v>15</v>
      </c>
      <c r="X35" s="28"/>
      <c r="Y35" s="28"/>
      <c r="Z35" s="28"/>
      <c r="AA35" s="28"/>
      <c r="AB35" s="28"/>
      <c r="AC35" s="28"/>
      <c r="AD35" s="28"/>
      <c r="AE35" s="28"/>
    </row>
    <row r="36" spans="1:31" x14ac:dyDescent="0.25">
      <c r="A36" s="18">
        <v>15.5</v>
      </c>
      <c r="B36" s="19"/>
      <c r="C36" s="19"/>
      <c r="D36" s="20" t="str">
        <f t="shared" si="7"/>
        <v/>
      </c>
      <c r="E36" s="19">
        <v>2</v>
      </c>
      <c r="F36" s="19">
        <v>46.3</v>
      </c>
      <c r="G36" s="20">
        <f t="shared" si="8"/>
        <v>23.15</v>
      </c>
      <c r="H36" s="19"/>
      <c r="I36" s="19"/>
      <c r="J36" s="21" t="str">
        <f t="shared" si="0"/>
        <v/>
      </c>
      <c r="K36" s="29">
        <f t="shared" si="1"/>
        <v>2</v>
      </c>
      <c r="L36" s="11">
        <f t="shared" si="1"/>
        <v>46.3</v>
      </c>
      <c r="M36" s="30">
        <f t="shared" si="2"/>
        <v>23.15</v>
      </c>
      <c r="N36" s="24">
        <f t="shared" si="3"/>
        <v>1</v>
      </c>
      <c r="O36" s="31">
        <f t="shared" si="6"/>
        <v>99.5</v>
      </c>
      <c r="P36" s="32">
        <f t="shared" si="4"/>
        <v>31</v>
      </c>
      <c r="Q36" s="33" t="str">
        <f t="shared" si="5"/>
        <v/>
      </c>
      <c r="X36" s="28"/>
      <c r="Y36" s="28"/>
      <c r="Z36" s="28"/>
      <c r="AA36" s="28"/>
      <c r="AB36" s="28"/>
      <c r="AC36" s="28"/>
      <c r="AD36" s="28"/>
      <c r="AE36" s="28"/>
    </row>
    <row r="37" spans="1:31" x14ac:dyDescent="0.25">
      <c r="A37" s="18">
        <v>16</v>
      </c>
      <c r="B37" s="19">
        <v>1</v>
      </c>
      <c r="C37" s="19">
        <v>24.4</v>
      </c>
      <c r="D37" s="20">
        <f t="shared" si="7"/>
        <v>24.4</v>
      </c>
      <c r="E37" s="19"/>
      <c r="F37" s="19"/>
      <c r="G37" s="20" t="str">
        <f t="shared" si="8"/>
        <v/>
      </c>
      <c r="H37" s="19"/>
      <c r="I37" s="19"/>
      <c r="J37" s="21" t="str">
        <f t="shared" si="0"/>
        <v/>
      </c>
      <c r="K37" s="29">
        <f t="shared" si="1"/>
        <v>1</v>
      </c>
      <c r="L37" s="11">
        <f t="shared" si="1"/>
        <v>24.4</v>
      </c>
      <c r="M37" s="30">
        <f t="shared" si="2"/>
        <v>24.4</v>
      </c>
      <c r="N37" s="24">
        <f t="shared" si="3"/>
        <v>0.5</v>
      </c>
      <c r="O37" s="31">
        <f t="shared" si="6"/>
        <v>100</v>
      </c>
      <c r="P37" s="32">
        <f t="shared" si="4"/>
        <v>16</v>
      </c>
      <c r="Q37" s="33">
        <f t="shared" si="5"/>
        <v>16</v>
      </c>
      <c r="X37" s="28"/>
      <c r="Y37" s="28"/>
      <c r="Z37" s="28"/>
      <c r="AA37" s="28"/>
      <c r="AB37" s="28"/>
      <c r="AC37" s="28"/>
      <c r="AD37" s="28"/>
      <c r="AE37" s="28"/>
    </row>
    <row r="38" spans="1:31" x14ac:dyDescent="0.25">
      <c r="A38" s="18">
        <v>16.5</v>
      </c>
      <c r="B38" s="19"/>
      <c r="C38" s="19"/>
      <c r="D38" s="20" t="str">
        <f t="shared" si="7"/>
        <v/>
      </c>
      <c r="E38" s="19"/>
      <c r="F38" s="19"/>
      <c r="G38" s="20" t="str">
        <f t="shared" si="8"/>
        <v/>
      </c>
      <c r="H38" s="19"/>
      <c r="I38" s="19"/>
      <c r="J38" s="21" t="str">
        <f t="shared" si="0"/>
        <v/>
      </c>
      <c r="K38" s="29">
        <f t="shared" si="1"/>
        <v>0</v>
      </c>
      <c r="L38" s="11">
        <f t="shared" si="1"/>
        <v>0</v>
      </c>
      <c r="M38" s="30" t="str">
        <f t="shared" si="2"/>
        <v/>
      </c>
      <c r="N38" s="24">
        <f t="shared" si="3"/>
        <v>0</v>
      </c>
      <c r="O38" s="31">
        <f t="shared" si="6"/>
        <v>100</v>
      </c>
      <c r="P38" s="32">
        <f t="shared" si="4"/>
        <v>0</v>
      </c>
      <c r="Q38" s="33" t="str">
        <f t="shared" si="5"/>
        <v/>
      </c>
      <c r="X38" s="28"/>
      <c r="Y38" s="28"/>
      <c r="Z38" s="28"/>
      <c r="AA38" s="28"/>
      <c r="AB38" s="28"/>
      <c r="AC38" s="28"/>
      <c r="AD38" s="28"/>
      <c r="AE38" s="28"/>
    </row>
    <row r="39" spans="1:31" x14ac:dyDescent="0.25">
      <c r="A39" s="18">
        <v>17</v>
      </c>
      <c r="B39" s="19"/>
      <c r="C39" s="19"/>
      <c r="D39" s="20" t="str">
        <f t="shared" si="7"/>
        <v/>
      </c>
      <c r="E39" s="19"/>
      <c r="F39" s="19"/>
      <c r="G39" s="20" t="str">
        <f t="shared" si="8"/>
        <v/>
      </c>
      <c r="H39" s="19"/>
      <c r="I39" s="19"/>
      <c r="J39" s="21" t="str">
        <f t="shared" si="0"/>
        <v/>
      </c>
      <c r="K39" s="29">
        <f t="shared" si="1"/>
        <v>0</v>
      </c>
      <c r="L39" s="11">
        <f t="shared" si="1"/>
        <v>0</v>
      </c>
      <c r="M39" s="30" t="str">
        <f t="shared" si="2"/>
        <v/>
      </c>
      <c r="N39" s="24">
        <f t="shared" si="3"/>
        <v>0</v>
      </c>
      <c r="O39" s="31">
        <f t="shared" si="6"/>
        <v>100</v>
      </c>
      <c r="P39" s="32">
        <f t="shared" si="4"/>
        <v>0</v>
      </c>
      <c r="Q39" s="33">
        <f t="shared" si="5"/>
        <v>17</v>
      </c>
      <c r="X39" s="28"/>
      <c r="Y39" s="28"/>
      <c r="Z39" s="28"/>
      <c r="AA39" s="28"/>
      <c r="AB39" s="28"/>
      <c r="AC39" s="28"/>
      <c r="AD39" s="28"/>
      <c r="AE39" s="28"/>
    </row>
    <row r="40" spans="1:31" x14ac:dyDescent="0.25">
      <c r="A40" s="18">
        <v>17.5</v>
      </c>
      <c r="B40" s="19"/>
      <c r="C40" s="34"/>
      <c r="D40" s="20" t="str">
        <f t="shared" si="7"/>
        <v/>
      </c>
      <c r="E40" s="19"/>
      <c r="F40" s="34"/>
      <c r="G40" s="20" t="str">
        <f t="shared" si="8"/>
        <v/>
      </c>
      <c r="H40" s="19"/>
      <c r="I40" s="34"/>
      <c r="J40" s="21" t="str">
        <f t="shared" si="0"/>
        <v/>
      </c>
      <c r="K40" s="29">
        <f t="shared" si="1"/>
        <v>0</v>
      </c>
      <c r="L40" s="11">
        <f t="shared" si="1"/>
        <v>0</v>
      </c>
      <c r="M40" s="30" t="str">
        <f t="shared" si="2"/>
        <v/>
      </c>
      <c r="N40" s="24">
        <f t="shared" si="3"/>
        <v>0</v>
      </c>
      <c r="O40" s="31">
        <f t="shared" si="6"/>
        <v>100</v>
      </c>
      <c r="P40" s="32">
        <f t="shared" si="4"/>
        <v>0</v>
      </c>
      <c r="Q40" s="33" t="str">
        <f t="shared" si="5"/>
        <v/>
      </c>
      <c r="X40" s="28"/>
      <c r="Y40" s="28"/>
      <c r="Z40" s="28"/>
      <c r="AA40" s="28"/>
      <c r="AB40" s="28"/>
      <c r="AC40" s="28"/>
      <c r="AD40" s="28"/>
      <c r="AE40" s="28"/>
    </row>
    <row r="41" spans="1:31" x14ac:dyDescent="0.25">
      <c r="A41" s="18">
        <v>18</v>
      </c>
      <c r="B41" s="19"/>
      <c r="C41" s="34"/>
      <c r="D41" s="20" t="str">
        <f t="shared" si="7"/>
        <v/>
      </c>
      <c r="E41" s="19"/>
      <c r="F41" s="34"/>
      <c r="G41" s="20" t="str">
        <f t="shared" si="8"/>
        <v/>
      </c>
      <c r="H41" s="19"/>
      <c r="I41" s="34"/>
      <c r="J41" s="21" t="str">
        <f t="shared" si="0"/>
        <v/>
      </c>
      <c r="K41" s="29">
        <f t="shared" si="1"/>
        <v>0</v>
      </c>
      <c r="L41" s="11">
        <f t="shared" si="1"/>
        <v>0</v>
      </c>
      <c r="M41" s="30" t="str">
        <f t="shared" si="2"/>
        <v/>
      </c>
      <c r="N41" s="24">
        <f t="shared" si="3"/>
        <v>0</v>
      </c>
      <c r="O41" s="31">
        <f t="shared" si="6"/>
        <v>100</v>
      </c>
      <c r="P41" s="32">
        <f t="shared" si="4"/>
        <v>0</v>
      </c>
      <c r="Q41" s="33">
        <f t="shared" si="5"/>
        <v>18</v>
      </c>
    </row>
    <row r="42" spans="1:31" x14ac:dyDescent="0.25">
      <c r="A42" s="18">
        <v>18.5</v>
      </c>
      <c r="B42" s="19"/>
      <c r="C42" s="19"/>
      <c r="D42" s="20" t="str">
        <f t="shared" si="7"/>
        <v/>
      </c>
      <c r="E42" s="19"/>
      <c r="F42" s="19"/>
      <c r="G42" s="20" t="str">
        <f t="shared" si="8"/>
        <v/>
      </c>
      <c r="H42" s="19"/>
      <c r="I42" s="19"/>
      <c r="J42" s="21" t="str">
        <f t="shared" si="0"/>
        <v/>
      </c>
      <c r="K42" s="29">
        <f t="shared" si="1"/>
        <v>0</v>
      </c>
      <c r="L42" s="11">
        <f t="shared" si="1"/>
        <v>0</v>
      </c>
      <c r="M42" s="30" t="str">
        <f t="shared" si="2"/>
        <v/>
      </c>
      <c r="N42" s="24">
        <f t="shared" si="3"/>
        <v>0</v>
      </c>
      <c r="O42" s="31">
        <f t="shared" si="6"/>
        <v>100</v>
      </c>
      <c r="P42" s="32">
        <f t="shared" si="4"/>
        <v>0</v>
      </c>
      <c r="Q42" s="33" t="str">
        <f t="shared" si="5"/>
        <v/>
      </c>
    </row>
    <row r="43" spans="1:31" x14ac:dyDescent="0.25">
      <c r="A43" s="18">
        <v>19</v>
      </c>
      <c r="B43" s="19"/>
      <c r="C43" s="19"/>
      <c r="D43" s="20" t="str">
        <f t="shared" si="7"/>
        <v/>
      </c>
      <c r="E43" s="19"/>
      <c r="F43" s="19"/>
      <c r="G43" s="20" t="str">
        <f t="shared" si="8"/>
        <v/>
      </c>
      <c r="H43" s="19"/>
      <c r="I43" s="19"/>
      <c r="J43" s="21" t="str">
        <f t="shared" si="0"/>
        <v/>
      </c>
      <c r="K43" s="29">
        <f t="shared" si="1"/>
        <v>0</v>
      </c>
      <c r="L43" s="11">
        <f t="shared" si="1"/>
        <v>0</v>
      </c>
      <c r="M43" s="30" t="str">
        <f t="shared" si="2"/>
        <v/>
      </c>
      <c r="N43" s="24">
        <f t="shared" si="3"/>
        <v>0</v>
      </c>
      <c r="O43" s="31">
        <f t="shared" si="6"/>
        <v>100</v>
      </c>
      <c r="P43" s="32">
        <f t="shared" si="4"/>
        <v>0</v>
      </c>
      <c r="Q43" s="33">
        <f t="shared" si="5"/>
        <v>19</v>
      </c>
      <c r="X43" s="28"/>
      <c r="Y43" s="28"/>
      <c r="Z43" s="28"/>
      <c r="AA43" s="28"/>
      <c r="AB43" s="28"/>
      <c r="AC43" s="28"/>
      <c r="AD43" s="28"/>
      <c r="AE43" s="28"/>
    </row>
    <row r="44" spans="1:31" x14ac:dyDescent="0.25">
      <c r="A44" s="18">
        <v>19.5</v>
      </c>
      <c r="B44" s="19"/>
      <c r="C44" s="19"/>
      <c r="D44" s="20" t="str">
        <f t="shared" si="7"/>
        <v/>
      </c>
      <c r="E44" s="19"/>
      <c r="F44" s="19"/>
      <c r="G44" s="20" t="str">
        <f t="shared" si="8"/>
        <v/>
      </c>
      <c r="H44" s="19"/>
      <c r="I44" s="19"/>
      <c r="J44" s="21" t="str">
        <f t="shared" si="0"/>
        <v/>
      </c>
      <c r="K44" s="29">
        <f t="shared" si="1"/>
        <v>0</v>
      </c>
      <c r="L44" s="11">
        <f t="shared" si="1"/>
        <v>0</v>
      </c>
      <c r="M44" s="30" t="str">
        <f t="shared" si="2"/>
        <v/>
      </c>
      <c r="N44" s="24">
        <f t="shared" si="3"/>
        <v>0</v>
      </c>
      <c r="O44" s="31">
        <f t="shared" si="6"/>
        <v>100</v>
      </c>
      <c r="P44" s="32">
        <f t="shared" si="4"/>
        <v>0</v>
      </c>
      <c r="Q44" s="33" t="str">
        <f t="shared" si="5"/>
        <v/>
      </c>
      <c r="X44" s="28"/>
      <c r="Y44" s="28"/>
      <c r="Z44" s="28"/>
      <c r="AA44" s="28"/>
      <c r="AB44" s="28"/>
      <c r="AC44" s="28"/>
      <c r="AD44" s="28"/>
      <c r="AE44" s="28"/>
    </row>
    <row r="45" spans="1:31" x14ac:dyDescent="0.25">
      <c r="A45" s="18">
        <v>20</v>
      </c>
      <c r="B45" s="19"/>
      <c r="C45" s="19"/>
      <c r="D45" s="20" t="str">
        <f t="shared" si="7"/>
        <v/>
      </c>
      <c r="E45" s="19"/>
      <c r="F45" s="19"/>
      <c r="G45" s="20" t="str">
        <f t="shared" si="8"/>
        <v/>
      </c>
      <c r="H45" s="19"/>
      <c r="I45" s="19"/>
      <c r="J45" s="21" t="str">
        <f t="shared" si="0"/>
        <v/>
      </c>
      <c r="K45" s="35">
        <f t="shared" si="1"/>
        <v>0</v>
      </c>
      <c r="L45" s="36">
        <f t="shared" si="1"/>
        <v>0</v>
      </c>
      <c r="M45" s="37" t="str">
        <f t="shared" si="2"/>
        <v/>
      </c>
      <c r="N45" s="38">
        <f t="shared" si="3"/>
        <v>0</v>
      </c>
      <c r="O45" s="31">
        <f t="shared" si="6"/>
        <v>100</v>
      </c>
      <c r="P45" s="39">
        <f t="shared" si="4"/>
        <v>0</v>
      </c>
      <c r="Q45" s="40">
        <f t="shared" si="5"/>
        <v>20</v>
      </c>
      <c r="X45" s="28"/>
      <c r="Y45" s="28"/>
      <c r="Z45" s="28"/>
      <c r="AA45" s="28"/>
      <c r="AB45" s="28"/>
      <c r="AC45" s="28"/>
      <c r="AD45" s="28"/>
      <c r="AE45" s="28"/>
    </row>
    <row r="46" spans="1:31" x14ac:dyDescent="0.25">
      <c r="A46" s="41" t="s">
        <v>49</v>
      </c>
      <c r="B46" s="42">
        <f>SUM(B9:B45)</f>
        <v>58</v>
      </c>
      <c r="C46" s="42">
        <f>SUM(C9:C45)</f>
        <v>980.49999999999989</v>
      </c>
      <c r="D46" s="31"/>
      <c r="E46" s="42">
        <f>SUM(E9:E45)</f>
        <v>142</v>
      </c>
      <c r="F46" s="42">
        <f>SUM(F9:F45)</f>
        <v>2337.5000000000005</v>
      </c>
      <c r="G46" s="31"/>
      <c r="H46" s="42">
        <f>SUM(H9:H45)</f>
        <v>0</v>
      </c>
      <c r="I46" s="42">
        <f>SUM(I9:I45)</f>
        <v>0</v>
      </c>
      <c r="J46" s="31"/>
      <c r="K46" s="42">
        <f>SUM(K9:K45)</f>
        <v>200</v>
      </c>
      <c r="L46" s="42">
        <f>SUM(L9:L45)</f>
        <v>3318.0000000000005</v>
      </c>
      <c r="M46" s="42"/>
      <c r="N46" s="31">
        <f>SUM(N9:N45)</f>
        <v>100</v>
      </c>
      <c r="O46" s="42"/>
      <c r="P46" s="43">
        <f>SUM(P9:P45)</f>
        <v>2719.5</v>
      </c>
      <c r="X46" s="28"/>
      <c r="Y46" s="28"/>
      <c r="Z46" s="28"/>
      <c r="AA46" s="28"/>
      <c r="AB46" s="28"/>
      <c r="AD46" s="28"/>
      <c r="AE46" s="28"/>
    </row>
    <row r="48" spans="1:31" ht="13" x14ac:dyDescent="0.3">
      <c r="J48" s="237" t="s">
        <v>60</v>
      </c>
      <c r="K48" s="237"/>
      <c r="L48" s="44">
        <f>IF(K46&gt;0,L46/K46,0)</f>
        <v>16.590000000000003</v>
      </c>
      <c r="M48" s="45" t="s">
        <v>61</v>
      </c>
    </row>
    <row r="49" spans="1:26" ht="13" x14ac:dyDescent="0.3">
      <c r="E49" s="44"/>
      <c r="J49" s="237" t="s">
        <v>62</v>
      </c>
      <c r="K49" s="237"/>
      <c r="L49" s="44">
        <f>IF(K46&gt;0,P46/K46,0)</f>
        <v>13.5975</v>
      </c>
      <c r="M49" s="45" t="s">
        <v>63</v>
      </c>
    </row>
    <row r="50" spans="1:26" ht="13" x14ac:dyDescent="0.3">
      <c r="J50" s="237" t="s">
        <v>64</v>
      </c>
      <c r="K50" s="237"/>
      <c r="L50" s="44">
        <f>O28</f>
        <v>0.5</v>
      </c>
      <c r="M50" s="45" t="s">
        <v>65</v>
      </c>
    </row>
    <row r="51" spans="1:26" ht="13" x14ac:dyDescent="0.3">
      <c r="J51" s="11" t="s">
        <v>66</v>
      </c>
      <c r="L51" s="46">
        <v>14</v>
      </c>
      <c r="M51" s="45" t="s">
        <v>63</v>
      </c>
      <c r="O51" s="47"/>
    </row>
    <row r="52" spans="1:26" ht="13" x14ac:dyDescent="0.3">
      <c r="M52" s="47"/>
    </row>
    <row r="54" spans="1:26" ht="13" x14ac:dyDescent="0.3">
      <c r="A54" s="10" t="s">
        <v>67</v>
      </c>
      <c r="F54" s="12"/>
      <c r="G54" s="12"/>
    </row>
    <row r="55" spans="1:26" ht="13" x14ac:dyDescent="0.3">
      <c r="A55" s="10"/>
      <c r="C55" s="77"/>
      <c r="F55" s="12"/>
      <c r="G55" s="12"/>
      <c r="H55" s="12"/>
      <c r="J55" s="241" t="s">
        <v>68</v>
      </c>
      <c r="K55" s="242"/>
      <c r="L55" s="243"/>
    </row>
    <row r="56" spans="1:26" ht="13" x14ac:dyDescent="0.3">
      <c r="A56" s="16" t="s">
        <v>69</v>
      </c>
      <c r="B56" s="48" t="s">
        <v>45</v>
      </c>
      <c r="C56" s="81" t="s">
        <v>84</v>
      </c>
      <c r="D56" s="16" t="s">
        <v>54</v>
      </c>
      <c r="E56" s="16" t="s">
        <v>54</v>
      </c>
      <c r="F56" s="79" t="s">
        <v>70</v>
      </c>
      <c r="G56" s="16" t="s">
        <v>71</v>
      </c>
      <c r="H56" s="16" t="s">
        <v>54</v>
      </c>
      <c r="I56" s="16" t="s">
        <v>72</v>
      </c>
      <c r="J56" s="244" t="s">
        <v>73</v>
      </c>
      <c r="K56" s="245"/>
      <c r="L56" s="246"/>
      <c r="M56" s="49">
        <f>SUMIF(F58:F157,2,H58:H157)</f>
        <v>28.599999999999994</v>
      </c>
      <c r="N56" s="44"/>
    </row>
    <row r="57" spans="1:26" ht="13" x14ac:dyDescent="0.3">
      <c r="A57" s="17" t="s">
        <v>74</v>
      </c>
      <c r="B57" s="50" t="s">
        <v>52</v>
      </c>
      <c r="C57" s="81" t="s">
        <v>85</v>
      </c>
      <c r="D57" s="17" t="s">
        <v>75</v>
      </c>
      <c r="E57" s="17" t="s">
        <v>76</v>
      </c>
      <c r="F57" s="80" t="s">
        <v>98</v>
      </c>
      <c r="G57" s="17" t="s">
        <v>77</v>
      </c>
      <c r="H57" s="17" t="s">
        <v>78</v>
      </c>
      <c r="I57" s="17" t="s">
        <v>79</v>
      </c>
      <c r="J57" s="244" t="s">
        <v>80</v>
      </c>
      <c r="K57" s="245"/>
      <c r="L57" s="246"/>
      <c r="M57" s="51">
        <f>SUMIF(I58:I157,"&lt;&gt; 0",D58:D258)</f>
        <v>721.80000000000018</v>
      </c>
    </row>
    <row r="58" spans="1:26" ht="13" x14ac:dyDescent="0.3">
      <c r="A58" s="108">
        <v>1</v>
      </c>
      <c r="B58" s="52">
        <v>14.34</v>
      </c>
      <c r="C58" s="11">
        <v>14.5</v>
      </c>
      <c r="D58" s="23">
        <v>21.6</v>
      </c>
      <c r="E58" s="23">
        <v>18.3</v>
      </c>
      <c r="F58" s="23">
        <v>1</v>
      </c>
      <c r="G58" s="23">
        <v>2</v>
      </c>
      <c r="H58" s="53">
        <v>1</v>
      </c>
      <c r="I58" s="54">
        <f>IF(F58=2,H58*100/E58,)</f>
        <v>0</v>
      </c>
      <c r="J58" s="238" t="s">
        <v>81</v>
      </c>
      <c r="K58" s="239"/>
      <c r="L58" s="240"/>
      <c r="M58" s="49">
        <f>M56*100/M57</f>
        <v>3.9623164311443597</v>
      </c>
    </row>
    <row r="59" spans="1:26" x14ac:dyDescent="0.25">
      <c r="A59" s="108">
        <v>2</v>
      </c>
      <c r="B59" s="55">
        <v>14.02</v>
      </c>
      <c r="C59" s="11">
        <v>14</v>
      </c>
      <c r="D59" s="11">
        <v>17.100000000000001</v>
      </c>
      <c r="E59" s="11">
        <v>14.3</v>
      </c>
      <c r="F59" s="11">
        <v>1</v>
      </c>
      <c r="G59" s="11">
        <v>2</v>
      </c>
      <c r="H59" s="28">
        <v>0.7</v>
      </c>
      <c r="I59" s="56">
        <f t="shared" ref="I59:I122" si="9">IF(F59=2,H59*100/E59,)</f>
        <v>0</v>
      </c>
    </row>
    <row r="60" spans="1:26" x14ac:dyDescent="0.25">
      <c r="A60" s="108">
        <v>3</v>
      </c>
      <c r="B60" s="55">
        <v>14.52</v>
      </c>
      <c r="C60" s="11">
        <v>14.5</v>
      </c>
      <c r="D60" s="11">
        <v>19.8</v>
      </c>
      <c r="E60" s="11">
        <v>16.5</v>
      </c>
      <c r="F60" s="11">
        <v>1</v>
      </c>
      <c r="G60" s="11">
        <v>2</v>
      </c>
      <c r="H60" s="28">
        <v>0.8</v>
      </c>
      <c r="I60" s="28">
        <f t="shared" si="9"/>
        <v>0</v>
      </c>
      <c r="N60" s="28"/>
    </row>
    <row r="61" spans="1:26" x14ac:dyDescent="0.25">
      <c r="A61" s="108">
        <v>4</v>
      </c>
      <c r="B61" s="55">
        <v>14.690000000000001</v>
      </c>
      <c r="C61" s="11">
        <v>14.5</v>
      </c>
      <c r="D61" s="11">
        <v>23</v>
      </c>
      <c r="E61" s="11">
        <v>19.3</v>
      </c>
      <c r="F61" s="11">
        <v>1</v>
      </c>
      <c r="G61" s="11">
        <v>2</v>
      </c>
      <c r="H61" s="28">
        <v>1.2</v>
      </c>
      <c r="I61" s="28">
        <f t="shared" si="9"/>
        <v>0</v>
      </c>
      <c r="K61"/>
      <c r="L61"/>
      <c r="M61"/>
      <c r="N61"/>
      <c r="O61"/>
      <c r="P61"/>
      <c r="Q61"/>
    </row>
    <row r="62" spans="1:26" x14ac:dyDescent="0.25">
      <c r="A62" s="108">
        <v>5</v>
      </c>
      <c r="B62" s="55">
        <v>14.55</v>
      </c>
      <c r="C62" s="11">
        <v>14.5</v>
      </c>
      <c r="D62" s="11">
        <v>20.7</v>
      </c>
      <c r="E62" s="11">
        <v>16.5</v>
      </c>
      <c r="F62" s="11">
        <v>1</v>
      </c>
      <c r="G62" s="11">
        <v>2</v>
      </c>
      <c r="H62" s="28">
        <v>1.4</v>
      </c>
      <c r="I62" s="28">
        <f t="shared" si="9"/>
        <v>0</v>
      </c>
      <c r="J62"/>
      <c r="K62"/>
      <c r="L62"/>
      <c r="M62"/>
      <c r="N62"/>
      <c r="O62"/>
      <c r="P62"/>
      <c r="Q62"/>
    </row>
    <row r="63" spans="1:26" x14ac:dyDescent="0.25">
      <c r="A63" s="108">
        <v>6</v>
      </c>
      <c r="B63" s="55">
        <v>13.85</v>
      </c>
      <c r="C63" s="11">
        <v>14</v>
      </c>
      <c r="D63" s="11">
        <v>19.2</v>
      </c>
      <c r="E63" s="11">
        <v>16.899999999999999</v>
      </c>
      <c r="F63" s="11">
        <v>1</v>
      </c>
      <c r="G63" s="11">
        <v>2</v>
      </c>
      <c r="H63" s="28">
        <v>1.3</v>
      </c>
      <c r="I63" s="28">
        <f t="shared" si="9"/>
        <v>0</v>
      </c>
      <c r="J63"/>
      <c r="K63"/>
      <c r="L63"/>
      <c r="M63"/>
      <c r="N63"/>
      <c r="O63"/>
      <c r="P63"/>
      <c r="Q63"/>
      <c r="T63" s="96" t="s">
        <v>101</v>
      </c>
      <c r="U63" s="96" t="s">
        <v>98</v>
      </c>
      <c r="V63" s="101"/>
      <c r="W63" s="102"/>
      <c r="X63"/>
      <c r="Y63"/>
      <c r="Z63"/>
    </row>
    <row r="64" spans="1:26" x14ac:dyDescent="0.25">
      <c r="A64" s="108">
        <v>7</v>
      </c>
      <c r="B64" s="55">
        <v>12.930000000000001</v>
      </c>
      <c r="C64" s="11">
        <v>13</v>
      </c>
      <c r="D64" s="11">
        <v>13.9</v>
      </c>
      <c r="E64" s="11">
        <v>12.4</v>
      </c>
      <c r="F64" s="11">
        <v>1</v>
      </c>
      <c r="G64" s="11">
        <v>2</v>
      </c>
      <c r="H64" s="28">
        <v>0.5</v>
      </c>
      <c r="I64" s="28">
        <f t="shared" si="9"/>
        <v>0</v>
      </c>
      <c r="J64"/>
      <c r="K64"/>
      <c r="L64"/>
      <c r="M64"/>
      <c r="N64"/>
      <c r="O64"/>
      <c r="P64"/>
      <c r="Q64"/>
      <c r="T64" s="96" t="s">
        <v>85</v>
      </c>
      <c r="U64" s="100">
        <v>1</v>
      </c>
      <c r="V64" s="103">
        <v>2</v>
      </c>
      <c r="W64" s="97" t="s">
        <v>88</v>
      </c>
      <c r="X64"/>
      <c r="Y64"/>
      <c r="Z64"/>
    </row>
    <row r="65" spans="1:26" x14ac:dyDescent="0.25">
      <c r="A65" s="108">
        <v>8</v>
      </c>
      <c r="B65" s="55">
        <v>13.930000000000001</v>
      </c>
      <c r="C65" s="11">
        <v>14</v>
      </c>
      <c r="D65" s="11">
        <v>18.899999999999999</v>
      </c>
      <c r="E65" s="11">
        <v>15.1</v>
      </c>
      <c r="F65" s="11">
        <v>1</v>
      </c>
      <c r="G65" s="11">
        <v>2</v>
      </c>
      <c r="H65" s="28">
        <v>0.3</v>
      </c>
      <c r="I65" s="28">
        <f t="shared" si="9"/>
        <v>0</v>
      </c>
      <c r="J65"/>
      <c r="K65"/>
      <c r="L65"/>
      <c r="M65"/>
      <c r="N65"/>
      <c r="O65"/>
      <c r="P65"/>
      <c r="Q65"/>
      <c r="T65" s="100">
        <v>11.5</v>
      </c>
      <c r="U65" s="100"/>
      <c r="V65" s="103">
        <v>9.3000000000000007</v>
      </c>
      <c r="W65" s="97">
        <v>9.3000000000000007</v>
      </c>
      <c r="X65"/>
      <c r="Y65"/>
      <c r="Z65"/>
    </row>
    <row r="66" spans="1:26" x14ac:dyDescent="0.25">
      <c r="A66" s="108">
        <v>9</v>
      </c>
      <c r="B66" s="55">
        <v>13.540000000000001</v>
      </c>
      <c r="C66" s="11">
        <v>13.5</v>
      </c>
      <c r="D66" s="11">
        <v>15</v>
      </c>
      <c r="E66" s="11">
        <v>13.5</v>
      </c>
      <c r="F66" s="11">
        <v>1</v>
      </c>
      <c r="G66" s="11">
        <v>2</v>
      </c>
      <c r="H66" s="28">
        <v>0.4</v>
      </c>
      <c r="I66" s="28">
        <f t="shared" si="9"/>
        <v>0</v>
      </c>
      <c r="J66"/>
      <c r="K66"/>
      <c r="L66"/>
      <c r="M66"/>
      <c r="N66"/>
      <c r="O66"/>
      <c r="P66"/>
      <c r="Q66"/>
      <c r="T66" s="105">
        <v>12</v>
      </c>
      <c r="U66" s="105">
        <v>10.8</v>
      </c>
      <c r="V66">
        <v>45.7</v>
      </c>
      <c r="W66" s="106">
        <v>56.5</v>
      </c>
      <c r="X66"/>
      <c r="Y66"/>
      <c r="Z66"/>
    </row>
    <row r="67" spans="1:26" x14ac:dyDescent="0.25">
      <c r="A67" s="108">
        <v>10</v>
      </c>
      <c r="B67" s="55">
        <v>13.959999999999999</v>
      </c>
      <c r="C67" s="11">
        <v>14</v>
      </c>
      <c r="D67" s="11">
        <v>18.100000000000001</v>
      </c>
      <c r="E67" s="11">
        <v>14.8</v>
      </c>
      <c r="F67" s="11">
        <v>1</v>
      </c>
      <c r="G67" s="11">
        <v>2</v>
      </c>
      <c r="H67" s="28">
        <v>0.6</v>
      </c>
      <c r="I67" s="28">
        <f t="shared" si="9"/>
        <v>0</v>
      </c>
      <c r="J67"/>
      <c r="K67"/>
      <c r="L67"/>
      <c r="M67"/>
      <c r="N67"/>
      <c r="O67"/>
      <c r="P67"/>
      <c r="Q67"/>
      <c r="T67" s="105">
        <v>12.5</v>
      </c>
      <c r="U67" s="105">
        <v>50.599999999999994</v>
      </c>
      <c r="V67">
        <v>166.10000000000002</v>
      </c>
      <c r="W67" s="106">
        <v>216.70000000000002</v>
      </c>
      <c r="X67"/>
      <c r="Y67"/>
      <c r="Z67"/>
    </row>
    <row r="68" spans="1:26" x14ac:dyDescent="0.25">
      <c r="A68" s="108">
        <v>11</v>
      </c>
      <c r="B68" s="55">
        <v>13.38</v>
      </c>
      <c r="C68" s="11">
        <v>13.5</v>
      </c>
      <c r="D68" s="11">
        <v>15.9</v>
      </c>
      <c r="E68" s="11">
        <v>13.5</v>
      </c>
      <c r="F68" s="11">
        <v>1</v>
      </c>
      <c r="G68" s="11">
        <v>2</v>
      </c>
      <c r="H68" s="28">
        <v>0.7</v>
      </c>
      <c r="I68" s="28">
        <f t="shared" si="9"/>
        <v>0</v>
      </c>
      <c r="J68"/>
      <c r="K68"/>
      <c r="L68"/>
      <c r="M68"/>
      <c r="N68"/>
      <c r="O68"/>
      <c r="P68"/>
      <c r="Q68"/>
      <c r="T68" s="105">
        <v>13</v>
      </c>
      <c r="U68" s="105">
        <v>157.9</v>
      </c>
      <c r="V68">
        <v>399</v>
      </c>
      <c r="W68" s="106">
        <v>556.9</v>
      </c>
      <c r="X68"/>
      <c r="Y68"/>
      <c r="Z68"/>
    </row>
    <row r="69" spans="1:26" x14ac:dyDescent="0.25">
      <c r="A69" s="108">
        <v>12</v>
      </c>
      <c r="B69" s="55">
        <v>14.190000000000001</v>
      </c>
      <c r="C69" s="11">
        <v>14</v>
      </c>
      <c r="D69" s="11">
        <v>18.2</v>
      </c>
      <c r="E69" s="11">
        <v>15.8</v>
      </c>
      <c r="F69" s="11">
        <v>1</v>
      </c>
      <c r="G69" s="11">
        <v>2</v>
      </c>
      <c r="H69" s="28">
        <v>1.6</v>
      </c>
      <c r="I69" s="28">
        <f t="shared" si="9"/>
        <v>0</v>
      </c>
      <c r="J69"/>
      <c r="K69"/>
      <c r="L69"/>
      <c r="M69"/>
      <c r="T69" s="105">
        <v>13.5</v>
      </c>
      <c r="U69" s="105">
        <v>179.70000000000002</v>
      </c>
      <c r="V69">
        <v>534.20000000000005</v>
      </c>
      <c r="W69" s="106">
        <v>713.90000000000009</v>
      </c>
      <c r="X69"/>
      <c r="Y69"/>
      <c r="Z69"/>
    </row>
    <row r="70" spans="1:26" x14ac:dyDescent="0.25">
      <c r="A70" s="108">
        <v>13</v>
      </c>
      <c r="B70" s="55">
        <v>14.669999999999998</v>
      </c>
      <c r="C70" s="11">
        <v>14.5</v>
      </c>
      <c r="D70" s="11">
        <v>22.7</v>
      </c>
      <c r="E70" s="11">
        <v>18.7</v>
      </c>
      <c r="F70" s="11">
        <v>1</v>
      </c>
      <c r="G70" s="11">
        <v>2</v>
      </c>
      <c r="H70" s="28">
        <v>1.9</v>
      </c>
      <c r="I70" s="28">
        <f t="shared" si="9"/>
        <v>0</v>
      </c>
      <c r="J70"/>
      <c r="K70"/>
      <c r="L70"/>
      <c r="M70"/>
      <c r="T70" s="105">
        <v>14</v>
      </c>
      <c r="U70" s="105">
        <v>449.3</v>
      </c>
      <c r="V70">
        <v>733.49999999999989</v>
      </c>
      <c r="W70" s="106">
        <v>1182.8</v>
      </c>
      <c r="X70"/>
      <c r="Y70"/>
      <c r="Z70"/>
    </row>
    <row r="71" spans="1:26" x14ac:dyDescent="0.25">
      <c r="A71" s="108">
        <v>14</v>
      </c>
      <c r="B71" s="55">
        <v>13.75</v>
      </c>
      <c r="C71" s="11">
        <v>14</v>
      </c>
      <c r="D71" s="11">
        <v>15.3</v>
      </c>
      <c r="E71" s="11">
        <v>13.5</v>
      </c>
      <c r="F71" s="11">
        <v>1</v>
      </c>
      <c r="G71" s="11">
        <v>2</v>
      </c>
      <c r="H71" s="28">
        <v>1.7</v>
      </c>
      <c r="I71" s="28">
        <f t="shared" si="9"/>
        <v>0</v>
      </c>
      <c r="J71"/>
      <c r="K71"/>
      <c r="L71"/>
      <c r="M71"/>
      <c r="T71" s="105">
        <v>14.5</v>
      </c>
      <c r="U71" s="105">
        <v>107.80000000000001</v>
      </c>
      <c r="V71">
        <v>359.40000000000003</v>
      </c>
      <c r="W71" s="106">
        <v>467.20000000000005</v>
      </c>
      <c r="X71"/>
      <c r="Y71"/>
      <c r="Z71"/>
    </row>
    <row r="72" spans="1:26" x14ac:dyDescent="0.25">
      <c r="A72" s="108">
        <v>15</v>
      </c>
      <c r="B72" s="55">
        <v>13.809999999999999</v>
      </c>
      <c r="C72" s="11">
        <v>14</v>
      </c>
      <c r="D72" s="11">
        <v>16.399999999999999</v>
      </c>
      <c r="E72" s="11">
        <v>14.6</v>
      </c>
      <c r="F72" s="11">
        <v>1</v>
      </c>
      <c r="G72" s="11">
        <v>2</v>
      </c>
      <c r="H72" s="28">
        <v>1.2</v>
      </c>
      <c r="I72" s="28">
        <f t="shared" si="9"/>
        <v>0</v>
      </c>
      <c r="J72"/>
      <c r="K72"/>
      <c r="L72"/>
      <c r="M72"/>
      <c r="T72" s="105">
        <v>15</v>
      </c>
      <c r="U72" s="105"/>
      <c r="V72">
        <v>44</v>
      </c>
      <c r="W72" s="106">
        <v>44</v>
      </c>
      <c r="X72"/>
      <c r="Y72"/>
      <c r="Z72"/>
    </row>
    <row r="73" spans="1:26" x14ac:dyDescent="0.25">
      <c r="A73" s="108">
        <v>16</v>
      </c>
      <c r="B73" s="55">
        <v>14.030000000000001</v>
      </c>
      <c r="C73" s="11">
        <v>14</v>
      </c>
      <c r="D73" s="11">
        <v>19.899999999999999</v>
      </c>
      <c r="E73" s="11">
        <v>16.7</v>
      </c>
      <c r="F73" s="11">
        <v>1</v>
      </c>
      <c r="G73" s="11">
        <v>2</v>
      </c>
      <c r="H73" s="28">
        <v>1.5</v>
      </c>
      <c r="I73" s="28">
        <f t="shared" si="9"/>
        <v>0</v>
      </c>
      <c r="J73"/>
      <c r="K73"/>
      <c r="L73"/>
      <c r="M73"/>
      <c r="T73" s="105">
        <v>15.5</v>
      </c>
      <c r="U73" s="105"/>
      <c r="V73">
        <v>46.3</v>
      </c>
      <c r="W73" s="106">
        <v>46.3</v>
      </c>
      <c r="X73"/>
      <c r="Y73"/>
      <c r="Z73"/>
    </row>
    <row r="74" spans="1:26" x14ac:dyDescent="0.25">
      <c r="A74" s="108">
        <v>17</v>
      </c>
      <c r="B74" s="55">
        <v>14.09</v>
      </c>
      <c r="C74" s="11">
        <v>14</v>
      </c>
      <c r="D74" s="11">
        <v>20.2</v>
      </c>
      <c r="E74" s="11">
        <v>16.8</v>
      </c>
      <c r="F74" s="11">
        <v>1</v>
      </c>
      <c r="G74" s="11">
        <v>2</v>
      </c>
      <c r="H74" s="28">
        <v>1.3</v>
      </c>
      <c r="I74" s="28">
        <f t="shared" si="9"/>
        <v>0</v>
      </c>
      <c r="J74"/>
      <c r="K74"/>
      <c r="L74"/>
      <c r="M74"/>
      <c r="T74" s="105">
        <v>16</v>
      </c>
      <c r="U74" s="105">
        <v>24.4</v>
      </c>
      <c r="V74"/>
      <c r="W74" s="106">
        <v>24.4</v>
      </c>
      <c r="X74"/>
      <c r="Y74"/>
      <c r="Z74"/>
    </row>
    <row r="75" spans="1:26" x14ac:dyDescent="0.25">
      <c r="A75" s="108">
        <v>18</v>
      </c>
      <c r="B75" s="55">
        <v>13.780000000000001</v>
      </c>
      <c r="C75" s="11">
        <v>14</v>
      </c>
      <c r="D75" s="11">
        <v>19.8</v>
      </c>
      <c r="E75" s="11">
        <v>16.399999999999999</v>
      </c>
      <c r="F75" s="11">
        <v>1</v>
      </c>
      <c r="G75" s="11">
        <v>2</v>
      </c>
      <c r="H75" s="28">
        <v>1.2</v>
      </c>
      <c r="I75" s="28">
        <f t="shared" si="9"/>
        <v>0</v>
      </c>
      <c r="J75"/>
      <c r="K75"/>
      <c r="L75"/>
      <c r="M75"/>
      <c r="T75" s="98" t="s">
        <v>88</v>
      </c>
      <c r="U75" s="98">
        <v>980.49999999999989</v>
      </c>
      <c r="V75" s="104">
        <v>2337.5000000000005</v>
      </c>
      <c r="W75" s="99">
        <v>3318.0000000000005</v>
      </c>
      <c r="X75"/>
      <c r="Y75"/>
      <c r="Z75"/>
    </row>
    <row r="76" spans="1:26" x14ac:dyDescent="0.25">
      <c r="A76" s="108">
        <v>19</v>
      </c>
      <c r="B76" s="55">
        <v>13.37</v>
      </c>
      <c r="C76" s="11">
        <v>13.5</v>
      </c>
      <c r="D76" s="11">
        <v>14.8</v>
      </c>
      <c r="E76" s="11">
        <v>12.9</v>
      </c>
      <c r="F76" s="11">
        <v>1</v>
      </c>
      <c r="G76" s="11">
        <v>2</v>
      </c>
      <c r="H76" s="28">
        <v>1.3</v>
      </c>
      <c r="I76" s="28">
        <f t="shared" si="9"/>
        <v>0</v>
      </c>
      <c r="K76"/>
      <c r="L76"/>
      <c r="M76" s="57"/>
      <c r="T76"/>
      <c r="U76"/>
      <c r="V76"/>
      <c r="W76"/>
      <c r="X76"/>
      <c r="Y76"/>
      <c r="Z76"/>
    </row>
    <row r="77" spans="1:26" x14ac:dyDescent="0.25">
      <c r="A77" s="108">
        <v>20</v>
      </c>
      <c r="B77" s="55">
        <v>13.99</v>
      </c>
      <c r="C77" s="11">
        <v>14</v>
      </c>
      <c r="D77" s="11">
        <v>19</v>
      </c>
      <c r="E77" s="11">
        <v>15.6</v>
      </c>
      <c r="F77" s="11">
        <v>1</v>
      </c>
      <c r="G77" s="11">
        <v>2</v>
      </c>
      <c r="H77" s="28">
        <v>1.7</v>
      </c>
      <c r="I77" s="28">
        <f t="shared" si="9"/>
        <v>0</v>
      </c>
      <c r="K77"/>
      <c r="L77"/>
      <c r="M77" s="57"/>
    </row>
    <row r="78" spans="1:26" x14ac:dyDescent="0.25">
      <c r="A78" s="108">
        <v>21</v>
      </c>
      <c r="B78" s="55">
        <v>13.690000000000001</v>
      </c>
      <c r="C78" s="11">
        <v>13.5</v>
      </c>
      <c r="D78" s="11">
        <v>17.7</v>
      </c>
      <c r="E78" s="11">
        <v>14.9</v>
      </c>
      <c r="F78" s="11">
        <v>1</v>
      </c>
      <c r="G78" s="11">
        <v>2</v>
      </c>
      <c r="H78" s="28">
        <v>0.7</v>
      </c>
      <c r="I78" s="28">
        <f t="shared" si="9"/>
        <v>0</v>
      </c>
      <c r="K78"/>
      <c r="L78"/>
      <c r="M78" s="57"/>
    </row>
    <row r="79" spans="1:26" x14ac:dyDescent="0.25">
      <c r="A79" s="108">
        <v>22</v>
      </c>
      <c r="B79" s="55">
        <v>14.209999999999999</v>
      </c>
      <c r="C79" s="11">
        <v>14</v>
      </c>
      <c r="D79" s="11">
        <v>20.3</v>
      </c>
      <c r="E79" s="11">
        <v>16.7</v>
      </c>
      <c r="F79" s="11">
        <v>1</v>
      </c>
      <c r="G79" s="11">
        <v>2</v>
      </c>
      <c r="H79" s="28">
        <v>1.6</v>
      </c>
      <c r="I79" s="28">
        <f t="shared" si="9"/>
        <v>0</v>
      </c>
      <c r="K79"/>
      <c r="L79"/>
      <c r="M79" s="57"/>
    </row>
    <row r="80" spans="1:26" x14ac:dyDescent="0.25">
      <c r="A80" s="108">
        <v>23</v>
      </c>
      <c r="B80" s="55">
        <v>14.069999999999999</v>
      </c>
      <c r="C80" s="11">
        <v>14</v>
      </c>
      <c r="D80" s="11">
        <v>17.2</v>
      </c>
      <c r="E80" s="11">
        <v>14.8</v>
      </c>
      <c r="F80" s="11">
        <v>1</v>
      </c>
      <c r="G80" s="11">
        <v>2</v>
      </c>
      <c r="H80" s="28">
        <v>0.3</v>
      </c>
      <c r="I80" s="28">
        <f t="shared" si="9"/>
        <v>0</v>
      </c>
      <c r="K80"/>
      <c r="L80"/>
      <c r="M80" s="57"/>
    </row>
    <row r="81" spans="1:13" x14ac:dyDescent="0.25">
      <c r="A81" s="108">
        <v>24</v>
      </c>
      <c r="B81" s="55">
        <v>13.819999999999999</v>
      </c>
      <c r="C81" s="11">
        <v>14</v>
      </c>
      <c r="D81" s="11">
        <v>18.2</v>
      </c>
      <c r="E81" s="11">
        <v>15.3</v>
      </c>
      <c r="F81" s="11">
        <v>1</v>
      </c>
      <c r="G81" s="11">
        <v>2</v>
      </c>
      <c r="H81" s="28">
        <v>1.5</v>
      </c>
      <c r="I81" s="28">
        <f t="shared" si="9"/>
        <v>0</v>
      </c>
      <c r="K81"/>
      <c r="L81"/>
      <c r="M81" s="57"/>
    </row>
    <row r="82" spans="1:13" x14ac:dyDescent="0.25">
      <c r="A82" s="33">
        <v>25</v>
      </c>
      <c r="B82" s="55">
        <v>13.919999999999998</v>
      </c>
      <c r="C82" s="11">
        <v>14</v>
      </c>
      <c r="D82" s="11">
        <v>17.899999999999999</v>
      </c>
      <c r="E82" s="11">
        <v>14.7</v>
      </c>
      <c r="F82" s="11">
        <v>1</v>
      </c>
      <c r="G82" s="11">
        <v>2</v>
      </c>
      <c r="H82" s="28">
        <v>1.2</v>
      </c>
      <c r="I82" s="28">
        <f t="shared" si="9"/>
        <v>0</v>
      </c>
      <c r="K82"/>
      <c r="L82"/>
      <c r="M82" s="57"/>
    </row>
    <row r="83" spans="1:13" x14ac:dyDescent="0.25">
      <c r="A83" s="33">
        <v>26</v>
      </c>
      <c r="B83" s="55">
        <v>13.75</v>
      </c>
      <c r="C83" s="11">
        <v>14</v>
      </c>
      <c r="D83" s="11">
        <v>17.100000000000001</v>
      </c>
      <c r="E83" s="11">
        <v>14.3</v>
      </c>
      <c r="F83" s="11">
        <v>1</v>
      </c>
      <c r="G83" s="11">
        <v>2</v>
      </c>
      <c r="H83" s="28">
        <v>1.1000000000000001</v>
      </c>
      <c r="I83" s="28">
        <f t="shared" si="9"/>
        <v>0</v>
      </c>
      <c r="K83"/>
      <c r="L83"/>
      <c r="M83" s="57"/>
    </row>
    <row r="84" spans="1:13" x14ac:dyDescent="0.25">
      <c r="A84" s="33">
        <v>27</v>
      </c>
      <c r="B84" s="55">
        <v>13.969999999999999</v>
      </c>
      <c r="C84" s="11">
        <v>14</v>
      </c>
      <c r="D84" s="11">
        <v>17.399999999999999</v>
      </c>
      <c r="E84" s="11">
        <v>14.9</v>
      </c>
      <c r="F84" s="11">
        <v>1</v>
      </c>
      <c r="G84" s="11">
        <v>2</v>
      </c>
      <c r="H84" s="28">
        <v>1.5</v>
      </c>
      <c r="I84" s="28">
        <f t="shared" si="9"/>
        <v>0</v>
      </c>
      <c r="K84"/>
      <c r="L84"/>
      <c r="M84" s="57"/>
    </row>
    <row r="85" spans="1:13" x14ac:dyDescent="0.25">
      <c r="A85" s="33">
        <v>28</v>
      </c>
      <c r="B85" s="55">
        <v>14.02</v>
      </c>
      <c r="C85" s="11">
        <v>14</v>
      </c>
      <c r="D85" s="11">
        <v>18.399999999999999</v>
      </c>
      <c r="E85" s="11">
        <v>15</v>
      </c>
      <c r="F85" s="11">
        <v>1</v>
      </c>
      <c r="G85" s="11">
        <v>2</v>
      </c>
      <c r="H85" s="28">
        <v>1.3</v>
      </c>
      <c r="I85" s="28">
        <f t="shared" si="9"/>
        <v>0</v>
      </c>
      <c r="J85" s="41"/>
      <c r="K85"/>
      <c r="L85"/>
      <c r="M85" s="57"/>
    </row>
    <row r="86" spans="1:13" x14ac:dyDescent="0.25">
      <c r="A86" s="33">
        <v>29</v>
      </c>
      <c r="B86" s="55">
        <v>13.66</v>
      </c>
      <c r="C86" s="11">
        <v>13.5</v>
      </c>
      <c r="D86" s="11">
        <v>17</v>
      </c>
      <c r="E86" s="11">
        <v>13.9</v>
      </c>
      <c r="F86" s="11">
        <v>1</v>
      </c>
      <c r="G86" s="11">
        <v>2</v>
      </c>
      <c r="H86" s="28">
        <v>0.8</v>
      </c>
      <c r="I86" s="28">
        <f t="shared" si="9"/>
        <v>0</v>
      </c>
      <c r="K86"/>
      <c r="L86"/>
      <c r="M86" s="57"/>
    </row>
    <row r="87" spans="1:13" x14ac:dyDescent="0.25">
      <c r="A87" s="33">
        <v>30</v>
      </c>
      <c r="B87" s="55">
        <v>13.49</v>
      </c>
      <c r="C87" s="11">
        <v>13.5</v>
      </c>
      <c r="D87" s="11">
        <v>15.6</v>
      </c>
      <c r="E87" s="11">
        <v>13.6</v>
      </c>
      <c r="F87" s="11">
        <v>1</v>
      </c>
      <c r="G87" s="11">
        <v>2</v>
      </c>
      <c r="H87" s="28">
        <v>0.4</v>
      </c>
      <c r="I87" s="28">
        <f t="shared" si="9"/>
        <v>0</v>
      </c>
      <c r="K87"/>
      <c r="L87"/>
      <c r="M87" s="57"/>
    </row>
    <row r="88" spans="1:13" x14ac:dyDescent="0.25">
      <c r="A88" s="33">
        <v>31</v>
      </c>
      <c r="B88" s="55">
        <v>13.959999999999999</v>
      </c>
      <c r="C88" s="11">
        <v>14</v>
      </c>
      <c r="D88" s="11">
        <v>16.8</v>
      </c>
      <c r="E88" s="11">
        <v>14.8</v>
      </c>
      <c r="F88" s="11">
        <v>1</v>
      </c>
      <c r="G88" s="11">
        <v>2</v>
      </c>
      <c r="H88" s="28">
        <v>0.7</v>
      </c>
      <c r="I88" s="28">
        <f t="shared" si="9"/>
        <v>0</v>
      </c>
      <c r="K88"/>
      <c r="L88"/>
    </row>
    <row r="89" spans="1:13" x14ac:dyDescent="0.25">
      <c r="A89" s="33">
        <v>32</v>
      </c>
      <c r="B89" s="55">
        <v>13.1</v>
      </c>
      <c r="C89" s="11">
        <v>13</v>
      </c>
      <c r="D89" s="11">
        <v>15.6</v>
      </c>
      <c r="E89" s="11">
        <v>13.3</v>
      </c>
      <c r="F89" s="11">
        <v>1</v>
      </c>
      <c r="G89" s="11">
        <v>2</v>
      </c>
      <c r="H89" s="28">
        <v>1.5</v>
      </c>
      <c r="I89" s="28">
        <f t="shared" si="9"/>
        <v>0</v>
      </c>
      <c r="K89"/>
      <c r="L89"/>
    </row>
    <row r="90" spans="1:13" x14ac:dyDescent="0.25">
      <c r="A90" s="33">
        <v>33</v>
      </c>
      <c r="B90" s="55">
        <v>13.85</v>
      </c>
      <c r="C90" s="11">
        <v>14</v>
      </c>
      <c r="D90" s="11">
        <v>16.2</v>
      </c>
      <c r="E90" s="11">
        <v>14.4</v>
      </c>
      <c r="F90" s="11">
        <v>1</v>
      </c>
      <c r="G90" s="11">
        <v>2</v>
      </c>
      <c r="H90" s="28">
        <v>0.6</v>
      </c>
      <c r="I90" s="28">
        <f t="shared" si="9"/>
        <v>0</v>
      </c>
      <c r="K90"/>
      <c r="L90"/>
    </row>
    <row r="91" spans="1:13" x14ac:dyDescent="0.25">
      <c r="A91" s="33">
        <v>34</v>
      </c>
      <c r="B91" s="55">
        <v>13.430000000000001</v>
      </c>
      <c r="C91" s="11">
        <v>13.5</v>
      </c>
      <c r="D91" s="11">
        <v>16.399999999999999</v>
      </c>
      <c r="E91" s="11">
        <v>13.7</v>
      </c>
      <c r="F91" s="11">
        <v>1</v>
      </c>
      <c r="G91" s="11">
        <v>2</v>
      </c>
      <c r="H91" s="28">
        <v>0.8</v>
      </c>
      <c r="I91" s="28">
        <f t="shared" si="9"/>
        <v>0</v>
      </c>
      <c r="K91"/>
      <c r="L91"/>
    </row>
    <row r="92" spans="1:13" x14ac:dyDescent="0.25">
      <c r="A92" s="33">
        <v>35</v>
      </c>
      <c r="B92" s="55">
        <v>13.190000000000001</v>
      </c>
      <c r="C92" s="11">
        <v>13</v>
      </c>
      <c r="D92" s="11">
        <v>14.7</v>
      </c>
      <c r="E92" s="11">
        <v>12.4</v>
      </c>
      <c r="F92" s="11">
        <v>1</v>
      </c>
      <c r="G92" s="11">
        <v>2</v>
      </c>
      <c r="H92" s="28">
        <v>0.9</v>
      </c>
      <c r="I92" s="28">
        <f t="shared" si="9"/>
        <v>0</v>
      </c>
      <c r="K92"/>
      <c r="L92"/>
    </row>
    <row r="93" spans="1:13" x14ac:dyDescent="0.25">
      <c r="A93" s="33">
        <v>36</v>
      </c>
      <c r="B93" s="55">
        <v>14.040000000000001</v>
      </c>
      <c r="C93" s="11">
        <v>14</v>
      </c>
      <c r="D93" s="11">
        <v>19</v>
      </c>
      <c r="E93" s="11">
        <v>16.100000000000001</v>
      </c>
      <c r="F93" s="11">
        <v>1</v>
      </c>
      <c r="G93" s="11">
        <v>2</v>
      </c>
      <c r="H93" s="28">
        <v>0.8</v>
      </c>
      <c r="I93" s="28">
        <f t="shared" si="9"/>
        <v>0</v>
      </c>
      <c r="K93"/>
      <c r="L93"/>
    </row>
    <row r="94" spans="1:13" x14ac:dyDescent="0.25">
      <c r="A94" s="33">
        <v>37</v>
      </c>
      <c r="B94" s="55">
        <v>13.73</v>
      </c>
      <c r="C94" s="11">
        <v>13.5</v>
      </c>
      <c r="D94" s="11">
        <v>17.899999999999999</v>
      </c>
      <c r="E94" s="11">
        <v>15.5</v>
      </c>
      <c r="F94" s="11">
        <v>1</v>
      </c>
      <c r="G94" s="11">
        <v>2</v>
      </c>
      <c r="H94" s="28">
        <v>1.2</v>
      </c>
      <c r="I94" s="28">
        <f t="shared" si="9"/>
        <v>0</v>
      </c>
      <c r="K94"/>
      <c r="L94"/>
    </row>
    <row r="95" spans="1:13" x14ac:dyDescent="0.25">
      <c r="A95" s="33">
        <v>38</v>
      </c>
      <c r="B95" s="55">
        <v>14.069999999999999</v>
      </c>
      <c r="C95" s="11">
        <v>14</v>
      </c>
      <c r="D95" s="11">
        <v>18.600000000000001</v>
      </c>
      <c r="E95" s="11">
        <v>15.5</v>
      </c>
      <c r="F95" s="11">
        <v>1</v>
      </c>
      <c r="G95" s="11">
        <v>2</v>
      </c>
      <c r="H95" s="28">
        <v>1.3</v>
      </c>
      <c r="I95" s="28">
        <f t="shared" si="9"/>
        <v>0</v>
      </c>
      <c r="K95"/>
      <c r="L95"/>
    </row>
    <row r="96" spans="1:13" x14ac:dyDescent="0.25">
      <c r="A96" s="33">
        <v>39</v>
      </c>
      <c r="B96" s="55">
        <v>13.65</v>
      </c>
      <c r="C96" s="11">
        <v>13.5</v>
      </c>
      <c r="D96" s="11">
        <v>16.899999999999999</v>
      </c>
      <c r="E96" s="11">
        <v>14</v>
      </c>
      <c r="F96" s="11">
        <v>1</v>
      </c>
      <c r="G96" s="11">
        <v>2</v>
      </c>
      <c r="H96" s="28">
        <v>1</v>
      </c>
      <c r="I96" s="28">
        <f t="shared" si="9"/>
        <v>0</v>
      </c>
      <c r="K96"/>
      <c r="L96"/>
    </row>
    <row r="97" spans="1:14" x14ac:dyDescent="0.25">
      <c r="A97" s="33">
        <v>40</v>
      </c>
      <c r="B97" s="55">
        <v>12.72</v>
      </c>
      <c r="C97" s="11">
        <v>12.5</v>
      </c>
      <c r="D97" s="11">
        <v>13.4</v>
      </c>
      <c r="E97" s="11">
        <v>11.5</v>
      </c>
      <c r="F97" s="11">
        <v>1</v>
      </c>
      <c r="G97" s="11">
        <v>2</v>
      </c>
      <c r="H97" s="28">
        <v>0.3</v>
      </c>
      <c r="I97" s="28">
        <f t="shared" si="9"/>
        <v>0</v>
      </c>
      <c r="K97"/>
      <c r="L97"/>
    </row>
    <row r="98" spans="1:14" x14ac:dyDescent="0.25">
      <c r="A98" s="33">
        <v>41</v>
      </c>
      <c r="B98" s="55">
        <v>13.77</v>
      </c>
      <c r="C98" s="11">
        <v>14</v>
      </c>
      <c r="D98" s="11">
        <v>16</v>
      </c>
      <c r="E98" s="11">
        <v>14.3</v>
      </c>
      <c r="F98" s="11">
        <v>1</v>
      </c>
      <c r="G98" s="11">
        <v>2</v>
      </c>
      <c r="H98" s="28">
        <v>1.2</v>
      </c>
      <c r="I98" s="28">
        <f t="shared" si="9"/>
        <v>0</v>
      </c>
      <c r="K98"/>
      <c r="L98"/>
    </row>
    <row r="99" spans="1:14" x14ac:dyDescent="0.25">
      <c r="A99" s="33">
        <v>42</v>
      </c>
      <c r="B99" s="55">
        <v>12.91</v>
      </c>
      <c r="C99" s="11">
        <v>13</v>
      </c>
      <c r="D99" s="11">
        <v>12.8</v>
      </c>
      <c r="E99" s="11">
        <v>11.3</v>
      </c>
      <c r="F99" s="11">
        <v>1</v>
      </c>
      <c r="G99" s="11">
        <v>2</v>
      </c>
      <c r="H99" s="28">
        <v>0.3</v>
      </c>
      <c r="I99" s="28">
        <f t="shared" si="9"/>
        <v>0</v>
      </c>
      <c r="K99"/>
      <c r="L99"/>
    </row>
    <row r="100" spans="1:14" x14ac:dyDescent="0.25">
      <c r="A100" s="33">
        <v>43</v>
      </c>
      <c r="B100" s="55">
        <v>12.8</v>
      </c>
      <c r="C100" s="11">
        <v>13</v>
      </c>
      <c r="D100" s="11">
        <v>13.6</v>
      </c>
      <c r="E100" s="11">
        <v>12.1</v>
      </c>
      <c r="F100" s="11">
        <v>1</v>
      </c>
      <c r="G100" s="11">
        <v>2</v>
      </c>
      <c r="H100" s="28">
        <v>0.7</v>
      </c>
      <c r="I100" s="28">
        <f t="shared" si="9"/>
        <v>0</v>
      </c>
      <c r="K100"/>
      <c r="L100"/>
    </row>
    <row r="101" spans="1:14" x14ac:dyDescent="0.25">
      <c r="A101" s="33">
        <v>44</v>
      </c>
      <c r="B101" s="55">
        <v>13.34</v>
      </c>
      <c r="C101" s="11">
        <v>13.5</v>
      </c>
      <c r="D101" s="11">
        <v>14.8</v>
      </c>
      <c r="E101" s="11">
        <v>12.8</v>
      </c>
      <c r="F101" s="11">
        <v>1</v>
      </c>
      <c r="G101" s="11">
        <v>2</v>
      </c>
      <c r="H101" s="28">
        <v>0.4</v>
      </c>
      <c r="I101" s="28">
        <f t="shared" si="9"/>
        <v>0</v>
      </c>
      <c r="K101"/>
      <c r="L101"/>
    </row>
    <row r="102" spans="1:14" x14ac:dyDescent="0.25">
      <c r="A102" s="33">
        <v>45</v>
      </c>
      <c r="B102" s="55">
        <v>13.209999999999999</v>
      </c>
      <c r="C102" s="11">
        <v>13</v>
      </c>
      <c r="D102" s="11">
        <v>14</v>
      </c>
      <c r="E102" s="11">
        <v>12.2</v>
      </c>
      <c r="F102" s="11">
        <v>1</v>
      </c>
      <c r="G102" s="11">
        <v>2</v>
      </c>
      <c r="H102" s="28">
        <v>0.6</v>
      </c>
      <c r="I102" s="28">
        <f t="shared" si="9"/>
        <v>0</v>
      </c>
      <c r="K102"/>
      <c r="L102"/>
    </row>
    <row r="103" spans="1:14" x14ac:dyDescent="0.25">
      <c r="A103" s="33">
        <v>46</v>
      </c>
      <c r="B103" s="55">
        <v>12.620000000000001</v>
      </c>
      <c r="C103" s="11">
        <v>12.5</v>
      </c>
      <c r="D103" s="11">
        <v>12.1</v>
      </c>
      <c r="E103" s="11">
        <v>11.4</v>
      </c>
      <c r="F103" s="11">
        <v>1</v>
      </c>
      <c r="G103" s="11">
        <v>2</v>
      </c>
      <c r="H103" s="28">
        <v>0.4</v>
      </c>
      <c r="I103" s="28">
        <f t="shared" si="9"/>
        <v>0</v>
      </c>
      <c r="K103"/>
      <c r="L103"/>
    </row>
    <row r="104" spans="1:14" x14ac:dyDescent="0.25">
      <c r="A104" s="33">
        <v>47</v>
      </c>
      <c r="B104" s="55">
        <v>12.67</v>
      </c>
      <c r="C104" s="11">
        <v>12.5</v>
      </c>
      <c r="D104" s="11">
        <v>12.9</v>
      </c>
      <c r="E104" s="11">
        <v>11.4</v>
      </c>
      <c r="F104" s="11">
        <v>1</v>
      </c>
      <c r="G104" s="11">
        <v>2</v>
      </c>
      <c r="H104" s="28">
        <v>0.3</v>
      </c>
      <c r="I104" s="28">
        <f t="shared" si="9"/>
        <v>0</v>
      </c>
      <c r="K104"/>
      <c r="L104"/>
    </row>
    <row r="105" spans="1:14" x14ac:dyDescent="0.25">
      <c r="A105" s="33">
        <v>48</v>
      </c>
      <c r="B105" s="55">
        <v>13.88</v>
      </c>
      <c r="C105" s="11">
        <v>14</v>
      </c>
      <c r="D105" s="11">
        <v>17.100000000000001</v>
      </c>
      <c r="E105" s="11">
        <v>14</v>
      </c>
      <c r="F105" s="11">
        <v>1</v>
      </c>
      <c r="G105" s="11">
        <v>2</v>
      </c>
      <c r="H105" s="28">
        <v>1.6</v>
      </c>
      <c r="I105" s="28">
        <f t="shared" si="9"/>
        <v>0</v>
      </c>
      <c r="K105"/>
      <c r="L105"/>
    </row>
    <row r="106" spans="1:14" x14ac:dyDescent="0.25">
      <c r="A106" s="33">
        <v>49</v>
      </c>
      <c r="B106" s="55">
        <v>13.52</v>
      </c>
      <c r="C106" s="11">
        <v>13.5</v>
      </c>
      <c r="D106" s="11">
        <v>17.7</v>
      </c>
      <c r="E106" s="11">
        <v>14.1</v>
      </c>
      <c r="F106" s="11">
        <v>1</v>
      </c>
      <c r="G106" s="11">
        <v>2</v>
      </c>
      <c r="H106" s="28">
        <v>1.3</v>
      </c>
      <c r="I106" s="28">
        <f t="shared" si="9"/>
        <v>0</v>
      </c>
      <c r="K106"/>
      <c r="L106"/>
    </row>
    <row r="107" spans="1:14" x14ac:dyDescent="0.25">
      <c r="A107" s="33">
        <v>50</v>
      </c>
      <c r="B107" s="55">
        <v>14.190000000000001</v>
      </c>
      <c r="C107" s="11">
        <v>14</v>
      </c>
      <c r="D107" s="11">
        <v>17</v>
      </c>
      <c r="E107" s="11">
        <v>15</v>
      </c>
      <c r="F107" s="11">
        <v>1</v>
      </c>
      <c r="G107" s="11">
        <v>2</v>
      </c>
      <c r="H107" s="28">
        <v>1.2</v>
      </c>
      <c r="I107" s="28">
        <f t="shared" si="9"/>
        <v>0</v>
      </c>
      <c r="K107"/>
      <c r="L107"/>
    </row>
    <row r="108" spans="1:14" x14ac:dyDescent="0.25">
      <c r="A108" s="33">
        <v>51</v>
      </c>
      <c r="B108" s="55">
        <v>13.05</v>
      </c>
      <c r="C108" s="11">
        <v>13</v>
      </c>
      <c r="D108" s="11">
        <v>15.4</v>
      </c>
      <c r="E108" s="11">
        <v>13.6</v>
      </c>
      <c r="F108" s="11">
        <v>1</v>
      </c>
      <c r="G108" s="11">
        <v>2</v>
      </c>
      <c r="H108" s="28">
        <v>0.7</v>
      </c>
      <c r="I108" s="28">
        <f t="shared" si="9"/>
        <v>0</v>
      </c>
      <c r="K108"/>
      <c r="L108"/>
    </row>
    <row r="109" spans="1:14" x14ac:dyDescent="0.25">
      <c r="A109" s="33">
        <v>52</v>
      </c>
      <c r="B109" s="55">
        <v>13.15</v>
      </c>
      <c r="C109" s="11">
        <v>13</v>
      </c>
      <c r="D109" s="11">
        <v>13.4</v>
      </c>
      <c r="E109" s="11">
        <v>12</v>
      </c>
      <c r="F109" s="11">
        <v>1</v>
      </c>
      <c r="G109" s="11">
        <v>2</v>
      </c>
      <c r="H109" s="28">
        <v>0.4</v>
      </c>
      <c r="I109" s="28">
        <f t="shared" si="9"/>
        <v>0</v>
      </c>
      <c r="K109"/>
      <c r="L109"/>
    </row>
    <row r="110" spans="1:14" x14ac:dyDescent="0.25">
      <c r="A110" s="33">
        <v>53</v>
      </c>
      <c r="B110" s="55">
        <v>13.25</v>
      </c>
      <c r="C110" s="11">
        <v>13</v>
      </c>
      <c r="D110" s="11">
        <v>15.6</v>
      </c>
      <c r="E110" s="11">
        <v>13.6</v>
      </c>
      <c r="F110" s="11">
        <v>1</v>
      </c>
      <c r="G110" s="11">
        <v>2</v>
      </c>
      <c r="H110" s="28">
        <v>0.3</v>
      </c>
      <c r="I110" s="28">
        <f t="shared" si="9"/>
        <v>0</v>
      </c>
      <c r="K110"/>
      <c r="L110"/>
    </row>
    <row r="111" spans="1:14" x14ac:dyDescent="0.25">
      <c r="A111" s="33">
        <v>54</v>
      </c>
      <c r="B111" s="55">
        <v>12.41</v>
      </c>
      <c r="C111" s="11">
        <v>12.5</v>
      </c>
      <c r="D111" s="11">
        <v>12.2</v>
      </c>
      <c r="E111" s="11">
        <v>10.5</v>
      </c>
      <c r="F111" s="11">
        <v>1</v>
      </c>
      <c r="G111" s="11">
        <v>2</v>
      </c>
      <c r="H111" s="28">
        <v>0.6</v>
      </c>
      <c r="I111" s="28">
        <f t="shared" si="9"/>
        <v>0</v>
      </c>
      <c r="K111"/>
      <c r="L111"/>
      <c r="N111" s="57"/>
    </row>
    <row r="112" spans="1:14" x14ac:dyDescent="0.25">
      <c r="A112" s="33">
        <v>55</v>
      </c>
      <c r="B112" s="55">
        <v>13.030000000000001</v>
      </c>
      <c r="C112" s="11">
        <v>13</v>
      </c>
      <c r="D112" s="11">
        <v>13.9</v>
      </c>
      <c r="E112" s="11">
        <v>12.5</v>
      </c>
      <c r="F112" s="11">
        <v>1</v>
      </c>
      <c r="G112" s="11">
        <v>2</v>
      </c>
      <c r="H112" s="28">
        <v>0.4</v>
      </c>
      <c r="I112" s="28">
        <f t="shared" si="9"/>
        <v>0</v>
      </c>
      <c r="K112"/>
      <c r="L112"/>
      <c r="N112" s="57"/>
    </row>
    <row r="113" spans="1:14" x14ac:dyDescent="0.25">
      <c r="A113" s="33">
        <v>56</v>
      </c>
      <c r="B113" s="55">
        <v>11.89</v>
      </c>
      <c r="C113" s="11">
        <v>12</v>
      </c>
      <c r="D113" s="11">
        <v>10.8</v>
      </c>
      <c r="E113" s="11">
        <v>9.6</v>
      </c>
      <c r="F113" s="11">
        <v>1</v>
      </c>
      <c r="G113" s="11">
        <v>2</v>
      </c>
      <c r="H113" s="28">
        <v>0.3</v>
      </c>
      <c r="I113" s="28">
        <f t="shared" si="9"/>
        <v>0</v>
      </c>
      <c r="K113"/>
      <c r="L113"/>
      <c r="N113" s="57"/>
    </row>
    <row r="114" spans="1:14" x14ac:dyDescent="0.25">
      <c r="A114" s="33">
        <v>57</v>
      </c>
      <c r="B114" s="55">
        <v>14.41</v>
      </c>
      <c r="C114" s="11">
        <v>14.5</v>
      </c>
      <c r="D114" s="11">
        <v>18.8</v>
      </c>
      <c r="E114" s="11">
        <v>15.9</v>
      </c>
      <c r="F114" s="11">
        <v>2</v>
      </c>
      <c r="G114" s="11">
        <v>3</v>
      </c>
      <c r="H114" s="28">
        <v>0.8</v>
      </c>
      <c r="I114" s="28">
        <f t="shared" si="9"/>
        <v>5.0314465408805029</v>
      </c>
      <c r="K114"/>
      <c r="L114"/>
      <c r="N114" s="57"/>
    </row>
    <row r="115" spans="1:14" x14ac:dyDescent="0.25">
      <c r="A115" s="33">
        <v>58</v>
      </c>
      <c r="B115" s="55">
        <v>13.87</v>
      </c>
      <c r="C115" s="11">
        <v>14</v>
      </c>
      <c r="D115" s="11">
        <v>16.899999999999999</v>
      </c>
      <c r="E115" s="11">
        <v>14.9</v>
      </c>
      <c r="F115" s="11">
        <v>2</v>
      </c>
      <c r="G115" s="11">
        <v>3</v>
      </c>
      <c r="H115" s="28">
        <v>1.2</v>
      </c>
      <c r="I115" s="28">
        <f t="shared" si="9"/>
        <v>8.0536912751677843</v>
      </c>
      <c r="K115"/>
      <c r="L115"/>
      <c r="N115" s="57"/>
    </row>
    <row r="116" spans="1:14" x14ac:dyDescent="0.25">
      <c r="A116" s="33">
        <v>59</v>
      </c>
      <c r="B116" s="55">
        <v>12.959999999999999</v>
      </c>
      <c r="C116" s="11">
        <v>13</v>
      </c>
      <c r="D116" s="11">
        <v>14.1</v>
      </c>
      <c r="E116" s="11">
        <v>12.1</v>
      </c>
      <c r="F116" s="11">
        <v>2</v>
      </c>
      <c r="G116" s="11">
        <v>3</v>
      </c>
      <c r="H116" s="28">
        <v>1.2</v>
      </c>
      <c r="I116" s="28">
        <f t="shared" si="9"/>
        <v>9.9173553719008272</v>
      </c>
      <c r="K116"/>
      <c r="L116"/>
      <c r="N116" s="57"/>
    </row>
    <row r="117" spans="1:14" x14ac:dyDescent="0.25">
      <c r="A117" s="33">
        <v>60</v>
      </c>
      <c r="B117" s="55">
        <v>12.930000000000001</v>
      </c>
      <c r="C117" s="11">
        <v>13</v>
      </c>
      <c r="D117" s="11">
        <v>13.2</v>
      </c>
      <c r="E117" s="11">
        <v>10.7</v>
      </c>
      <c r="F117" s="11">
        <v>2</v>
      </c>
      <c r="G117" s="11">
        <v>3</v>
      </c>
      <c r="H117" s="28">
        <v>1</v>
      </c>
      <c r="I117" s="28">
        <f t="shared" si="9"/>
        <v>9.3457943925233646</v>
      </c>
      <c r="K117"/>
      <c r="L117"/>
      <c r="N117" s="57"/>
    </row>
    <row r="118" spans="1:14" x14ac:dyDescent="0.25">
      <c r="A118" s="33">
        <v>61</v>
      </c>
      <c r="B118" s="55">
        <v>14.709999999999999</v>
      </c>
      <c r="C118" s="11">
        <v>14.5</v>
      </c>
      <c r="D118" s="11">
        <v>18.7</v>
      </c>
      <c r="E118" s="11">
        <v>15.7</v>
      </c>
      <c r="F118" s="11">
        <v>2</v>
      </c>
      <c r="G118" s="11">
        <v>3</v>
      </c>
      <c r="H118" s="28">
        <v>1.4</v>
      </c>
      <c r="I118" s="28">
        <f t="shared" si="9"/>
        <v>8.9171974522292992</v>
      </c>
      <c r="K118"/>
      <c r="L118"/>
      <c r="N118" s="57"/>
    </row>
    <row r="119" spans="1:14" x14ac:dyDescent="0.25">
      <c r="A119" s="33">
        <v>62</v>
      </c>
      <c r="B119" s="55">
        <v>14.27</v>
      </c>
      <c r="C119" s="11">
        <v>14.5</v>
      </c>
      <c r="D119" s="11">
        <v>20.100000000000001</v>
      </c>
      <c r="E119" s="11">
        <v>16.7</v>
      </c>
      <c r="F119" s="11">
        <v>2</v>
      </c>
      <c r="G119" s="11">
        <v>3</v>
      </c>
      <c r="H119" s="28">
        <v>0.8</v>
      </c>
      <c r="I119" s="28">
        <f t="shared" si="9"/>
        <v>4.7904191616766472</v>
      </c>
      <c r="K119"/>
      <c r="L119"/>
      <c r="N119" s="57"/>
    </row>
    <row r="120" spans="1:14" x14ac:dyDescent="0.25">
      <c r="A120" s="33">
        <v>63</v>
      </c>
      <c r="B120" s="55">
        <v>14.23</v>
      </c>
      <c r="C120" s="11">
        <v>14</v>
      </c>
      <c r="D120" s="11">
        <v>19.899999999999999</v>
      </c>
      <c r="E120" s="11">
        <v>17.2</v>
      </c>
      <c r="F120" s="11">
        <v>2</v>
      </c>
      <c r="G120" s="11">
        <v>3</v>
      </c>
      <c r="H120" s="28">
        <v>0.6</v>
      </c>
      <c r="I120" s="28">
        <f t="shared" si="9"/>
        <v>3.4883720930232558</v>
      </c>
      <c r="K120"/>
      <c r="L120"/>
      <c r="N120" s="57"/>
    </row>
    <row r="121" spans="1:14" x14ac:dyDescent="0.25">
      <c r="A121" s="33">
        <v>64</v>
      </c>
      <c r="B121" s="55">
        <v>13.99</v>
      </c>
      <c r="C121" s="11">
        <v>14</v>
      </c>
      <c r="D121" s="11">
        <v>18.600000000000001</v>
      </c>
      <c r="E121" s="11">
        <v>15.2</v>
      </c>
      <c r="F121" s="11">
        <v>2</v>
      </c>
      <c r="G121" s="11">
        <v>3</v>
      </c>
      <c r="H121" s="28">
        <v>0.6</v>
      </c>
      <c r="I121" s="28">
        <f t="shared" si="9"/>
        <v>3.9473684210526319</v>
      </c>
      <c r="K121"/>
      <c r="L121"/>
      <c r="N121" s="57"/>
    </row>
    <row r="122" spans="1:14" x14ac:dyDescent="0.25">
      <c r="A122" s="33">
        <v>65</v>
      </c>
      <c r="B122" s="55">
        <v>14.48</v>
      </c>
      <c r="C122" s="11">
        <v>14.5</v>
      </c>
      <c r="D122" s="11">
        <v>21.6</v>
      </c>
      <c r="E122" s="11">
        <v>17.7</v>
      </c>
      <c r="F122" s="11">
        <v>2</v>
      </c>
      <c r="G122" s="11">
        <v>3</v>
      </c>
      <c r="H122" s="28">
        <v>1.4</v>
      </c>
      <c r="I122" s="28">
        <f t="shared" si="9"/>
        <v>7.9096045197740112</v>
      </c>
      <c r="K122"/>
      <c r="L122"/>
      <c r="N122" s="57"/>
    </row>
    <row r="123" spans="1:14" x14ac:dyDescent="0.25">
      <c r="A123" s="33">
        <v>66</v>
      </c>
      <c r="B123" s="55">
        <v>13.9</v>
      </c>
      <c r="C123" s="11">
        <v>14</v>
      </c>
      <c r="D123" s="11">
        <v>17.600000000000001</v>
      </c>
      <c r="E123" s="11">
        <v>15.2</v>
      </c>
      <c r="F123" s="11">
        <v>2</v>
      </c>
      <c r="G123" s="11">
        <v>2</v>
      </c>
      <c r="H123" s="28">
        <v>0.2</v>
      </c>
      <c r="I123" s="28">
        <f t="shared" ref="I123:I153" si="10">IF(F123=2,H123*100/E123,)</f>
        <v>1.3157894736842106</v>
      </c>
      <c r="K123"/>
      <c r="L123"/>
      <c r="N123" s="57"/>
    </row>
    <row r="124" spans="1:14" x14ac:dyDescent="0.25">
      <c r="A124" s="33">
        <v>67</v>
      </c>
      <c r="B124" s="55">
        <v>13.52</v>
      </c>
      <c r="C124" s="11">
        <v>13.5</v>
      </c>
      <c r="D124" s="11">
        <v>16.2</v>
      </c>
      <c r="E124" s="11">
        <v>14.3</v>
      </c>
      <c r="F124" s="11">
        <v>2</v>
      </c>
      <c r="G124" s="11">
        <v>3</v>
      </c>
      <c r="H124" s="28">
        <v>0.4</v>
      </c>
      <c r="I124" s="28">
        <f t="shared" si="10"/>
        <v>2.7972027972027971</v>
      </c>
      <c r="K124"/>
      <c r="L124"/>
      <c r="M124" s="59"/>
      <c r="N124" s="57"/>
    </row>
    <row r="125" spans="1:14" x14ac:dyDescent="0.25">
      <c r="A125" s="33">
        <v>68</v>
      </c>
      <c r="B125" s="55">
        <v>14.459999999999999</v>
      </c>
      <c r="C125" s="11">
        <v>14.5</v>
      </c>
      <c r="D125" s="11">
        <v>20.399999999999999</v>
      </c>
      <c r="E125" s="11">
        <v>17</v>
      </c>
      <c r="F125" s="11">
        <v>2</v>
      </c>
      <c r="G125" s="11">
        <v>3</v>
      </c>
      <c r="H125" s="28">
        <v>1.2</v>
      </c>
      <c r="I125" s="28">
        <f t="shared" si="10"/>
        <v>7.0588235294117645</v>
      </c>
      <c r="K125"/>
      <c r="L125"/>
      <c r="M125" s="59"/>
      <c r="N125" s="57"/>
    </row>
    <row r="126" spans="1:14" x14ac:dyDescent="0.25">
      <c r="A126" s="33">
        <v>69</v>
      </c>
      <c r="B126" s="55">
        <v>14.219999999999999</v>
      </c>
      <c r="C126" s="11">
        <v>14</v>
      </c>
      <c r="D126" s="11">
        <v>18.600000000000001</v>
      </c>
      <c r="E126" s="11">
        <v>15.6</v>
      </c>
      <c r="F126" s="11">
        <v>2</v>
      </c>
      <c r="G126" s="11">
        <v>3</v>
      </c>
      <c r="H126" s="28">
        <v>0.8</v>
      </c>
      <c r="I126" s="28">
        <f t="shared" si="10"/>
        <v>5.1282051282051286</v>
      </c>
      <c r="K126"/>
      <c r="L126"/>
      <c r="M126" s="59"/>
      <c r="N126" s="57"/>
    </row>
    <row r="127" spans="1:14" x14ac:dyDescent="0.25">
      <c r="A127" s="33">
        <v>70</v>
      </c>
      <c r="B127" s="55">
        <v>15.01</v>
      </c>
      <c r="C127" s="11">
        <v>15</v>
      </c>
      <c r="D127" s="11">
        <v>23.1</v>
      </c>
      <c r="E127" s="11">
        <v>20.100000000000001</v>
      </c>
      <c r="F127" s="11">
        <v>2</v>
      </c>
      <c r="G127" s="11">
        <v>3</v>
      </c>
      <c r="H127" s="28">
        <v>1</v>
      </c>
      <c r="I127" s="28">
        <f t="shared" si="10"/>
        <v>4.9751243781094523</v>
      </c>
      <c r="K127"/>
      <c r="L127"/>
      <c r="M127" s="59"/>
      <c r="N127" s="57"/>
    </row>
    <row r="128" spans="1:14" x14ac:dyDescent="0.25">
      <c r="A128" s="33">
        <v>71</v>
      </c>
      <c r="B128" s="55">
        <v>14.12</v>
      </c>
      <c r="C128" s="11">
        <v>14</v>
      </c>
      <c r="D128" s="11">
        <v>18.8</v>
      </c>
      <c r="E128" s="11">
        <v>15.8</v>
      </c>
      <c r="F128" s="11">
        <v>2</v>
      </c>
      <c r="G128" s="11">
        <v>3</v>
      </c>
      <c r="H128" s="28">
        <v>0.5</v>
      </c>
      <c r="I128" s="28">
        <f t="shared" si="10"/>
        <v>3.1645569620253164</v>
      </c>
      <c r="K128"/>
      <c r="L128"/>
      <c r="M128" s="59"/>
      <c r="N128" s="57"/>
    </row>
    <row r="129" spans="1:14" x14ac:dyDescent="0.25">
      <c r="A129" s="33">
        <v>72</v>
      </c>
      <c r="B129" s="55">
        <v>14.12</v>
      </c>
      <c r="C129" s="11">
        <v>14</v>
      </c>
      <c r="D129" s="11">
        <v>20.6</v>
      </c>
      <c r="E129" s="11">
        <v>17.5</v>
      </c>
      <c r="F129" s="11">
        <v>2</v>
      </c>
      <c r="G129" s="11">
        <v>3</v>
      </c>
      <c r="H129" s="28">
        <v>0.6</v>
      </c>
      <c r="I129" s="28">
        <f t="shared" si="10"/>
        <v>3.4285714285714284</v>
      </c>
      <c r="K129"/>
      <c r="L129"/>
      <c r="M129" s="59"/>
      <c r="N129" s="57"/>
    </row>
    <row r="130" spans="1:14" x14ac:dyDescent="0.25">
      <c r="A130" s="33">
        <v>73</v>
      </c>
      <c r="B130" s="55">
        <v>13.38</v>
      </c>
      <c r="C130" s="11">
        <v>13.5</v>
      </c>
      <c r="D130" s="11">
        <v>15.1</v>
      </c>
      <c r="E130" s="11">
        <v>13.2</v>
      </c>
      <c r="F130" s="11">
        <v>2</v>
      </c>
      <c r="G130" s="11">
        <v>3</v>
      </c>
      <c r="H130" s="28">
        <v>0.4</v>
      </c>
      <c r="I130" s="28">
        <f t="shared" si="10"/>
        <v>3.0303030303030303</v>
      </c>
      <c r="K130"/>
      <c r="L130"/>
      <c r="M130" s="59"/>
      <c r="N130" s="57"/>
    </row>
    <row r="131" spans="1:14" x14ac:dyDescent="0.25">
      <c r="A131" s="33">
        <v>74</v>
      </c>
      <c r="B131" s="55">
        <v>14.219999999999999</v>
      </c>
      <c r="C131" s="11">
        <v>14</v>
      </c>
      <c r="D131" s="11">
        <v>19.7</v>
      </c>
      <c r="E131" s="11">
        <v>16.399999999999999</v>
      </c>
      <c r="F131" s="11">
        <v>2</v>
      </c>
      <c r="G131" s="11">
        <v>3</v>
      </c>
      <c r="H131" s="28">
        <v>1</v>
      </c>
      <c r="I131" s="28">
        <f t="shared" si="10"/>
        <v>6.0975609756097562</v>
      </c>
      <c r="K131"/>
      <c r="L131"/>
      <c r="M131" s="59"/>
      <c r="N131" s="57"/>
    </row>
    <row r="132" spans="1:14" x14ac:dyDescent="0.25">
      <c r="A132" s="33">
        <v>75</v>
      </c>
      <c r="B132" s="55">
        <v>13.780000000000001</v>
      </c>
      <c r="C132" s="11">
        <v>14</v>
      </c>
      <c r="D132" s="11">
        <v>15.3</v>
      </c>
      <c r="E132" s="11">
        <v>13.7</v>
      </c>
      <c r="F132" s="11">
        <v>2</v>
      </c>
      <c r="G132" s="11">
        <v>3</v>
      </c>
      <c r="H132" s="28">
        <v>0.5</v>
      </c>
      <c r="I132" s="28">
        <f t="shared" si="10"/>
        <v>3.6496350364963503</v>
      </c>
      <c r="K132"/>
      <c r="L132"/>
      <c r="M132" s="59"/>
      <c r="N132" s="57"/>
    </row>
    <row r="133" spans="1:14" x14ac:dyDescent="0.25">
      <c r="A133" s="33">
        <v>76</v>
      </c>
      <c r="B133" s="55">
        <v>12.919999999999998</v>
      </c>
      <c r="C133" s="11">
        <v>13</v>
      </c>
      <c r="D133" s="11">
        <v>13.6</v>
      </c>
      <c r="E133" s="11">
        <v>12.4</v>
      </c>
      <c r="F133" s="11">
        <v>2</v>
      </c>
      <c r="G133" s="11">
        <v>3</v>
      </c>
      <c r="H133" s="28">
        <v>1.3</v>
      </c>
      <c r="I133" s="28">
        <f t="shared" si="10"/>
        <v>10.483870967741936</v>
      </c>
      <c r="K133"/>
      <c r="L133"/>
      <c r="M133" s="59"/>
      <c r="N133" s="57"/>
    </row>
    <row r="134" spans="1:14" x14ac:dyDescent="0.25">
      <c r="A134" s="33">
        <v>77</v>
      </c>
      <c r="B134" s="55">
        <v>13.65</v>
      </c>
      <c r="C134" s="11">
        <v>13.5</v>
      </c>
      <c r="D134" s="11">
        <v>17.399999999999999</v>
      </c>
      <c r="E134" s="11">
        <v>14.9</v>
      </c>
      <c r="F134" s="11">
        <v>2</v>
      </c>
      <c r="G134" s="11">
        <v>3</v>
      </c>
      <c r="H134" s="28">
        <v>0.5</v>
      </c>
      <c r="I134" s="28">
        <f t="shared" si="10"/>
        <v>3.3557046979865772</v>
      </c>
      <c r="K134"/>
      <c r="L134"/>
      <c r="M134" s="59"/>
      <c r="N134" s="57"/>
    </row>
    <row r="135" spans="1:14" x14ac:dyDescent="0.25">
      <c r="A135" s="33">
        <v>78</v>
      </c>
      <c r="B135" s="55">
        <v>13.469999999999999</v>
      </c>
      <c r="C135" s="11">
        <v>13.5</v>
      </c>
      <c r="D135" s="11">
        <v>15.8</v>
      </c>
      <c r="E135" s="11">
        <v>13.9</v>
      </c>
      <c r="F135" s="11">
        <v>2</v>
      </c>
      <c r="G135" s="11">
        <v>3</v>
      </c>
      <c r="H135" s="28">
        <v>0.3</v>
      </c>
      <c r="I135" s="28">
        <f t="shared" si="10"/>
        <v>2.1582733812949639</v>
      </c>
      <c r="K135"/>
      <c r="L135"/>
      <c r="M135" s="59"/>
      <c r="N135" s="57"/>
    </row>
    <row r="136" spans="1:14" x14ac:dyDescent="0.25">
      <c r="A136" s="33">
        <v>79</v>
      </c>
      <c r="B136" s="55">
        <v>13.85</v>
      </c>
      <c r="C136" s="11">
        <v>14</v>
      </c>
      <c r="D136" s="11">
        <v>16.899999999999999</v>
      </c>
      <c r="E136" s="11">
        <v>14.7</v>
      </c>
      <c r="F136" s="11">
        <v>2</v>
      </c>
      <c r="G136" s="11">
        <v>3</v>
      </c>
      <c r="H136" s="28">
        <v>0.5</v>
      </c>
      <c r="I136" s="28">
        <f t="shared" si="10"/>
        <v>3.4013605442176873</v>
      </c>
      <c r="K136"/>
      <c r="L136"/>
      <c r="M136" s="59"/>
      <c r="N136" s="57"/>
    </row>
    <row r="137" spans="1:14" x14ac:dyDescent="0.25">
      <c r="A137" s="33">
        <v>80</v>
      </c>
      <c r="B137" s="55">
        <v>13.309999999999999</v>
      </c>
      <c r="C137" s="11">
        <v>13.5</v>
      </c>
      <c r="D137" s="11">
        <v>14.5</v>
      </c>
      <c r="E137" s="11">
        <v>13</v>
      </c>
      <c r="F137" s="11">
        <v>2</v>
      </c>
      <c r="G137" s="11">
        <v>3</v>
      </c>
      <c r="H137" s="28">
        <v>0.3</v>
      </c>
      <c r="I137" s="28">
        <f t="shared" si="10"/>
        <v>2.3076923076923075</v>
      </c>
      <c r="K137"/>
      <c r="L137"/>
      <c r="M137" s="59"/>
      <c r="N137" s="57"/>
    </row>
    <row r="138" spans="1:14" x14ac:dyDescent="0.25">
      <c r="A138" s="33">
        <v>81</v>
      </c>
      <c r="B138" s="55">
        <v>13.690000000000001</v>
      </c>
      <c r="C138" s="11">
        <v>13.5</v>
      </c>
      <c r="D138" s="11">
        <v>17.5</v>
      </c>
      <c r="E138" s="11">
        <v>14.4</v>
      </c>
      <c r="F138" s="11">
        <v>2</v>
      </c>
      <c r="G138" s="11">
        <v>3</v>
      </c>
      <c r="H138" s="28">
        <v>0.9</v>
      </c>
      <c r="I138" s="28">
        <f t="shared" si="10"/>
        <v>6.25</v>
      </c>
      <c r="K138"/>
      <c r="L138"/>
      <c r="M138" s="59"/>
      <c r="N138" s="57"/>
    </row>
    <row r="139" spans="1:14" x14ac:dyDescent="0.25">
      <c r="A139" s="33">
        <v>82</v>
      </c>
      <c r="B139" s="55">
        <v>12.73</v>
      </c>
      <c r="C139" s="11">
        <v>12.5</v>
      </c>
      <c r="D139" s="11">
        <v>12.7</v>
      </c>
      <c r="E139" s="11">
        <v>10.8</v>
      </c>
      <c r="F139" s="11">
        <v>2</v>
      </c>
      <c r="G139" s="11">
        <v>3</v>
      </c>
      <c r="H139" s="28">
        <v>0.4</v>
      </c>
      <c r="I139" s="28">
        <f t="shared" si="10"/>
        <v>3.7037037037037033</v>
      </c>
      <c r="K139"/>
      <c r="L139"/>
    </row>
    <row r="140" spans="1:14" x14ac:dyDescent="0.25">
      <c r="A140" s="33">
        <v>83</v>
      </c>
      <c r="B140" s="55">
        <v>13.430000000000001</v>
      </c>
      <c r="C140" s="11">
        <v>13.5</v>
      </c>
      <c r="D140" s="11">
        <v>14.5</v>
      </c>
      <c r="E140" s="11">
        <v>13.1</v>
      </c>
      <c r="F140" s="11">
        <v>2</v>
      </c>
      <c r="G140" s="11">
        <v>3</v>
      </c>
      <c r="H140" s="28">
        <v>0.2</v>
      </c>
      <c r="I140" s="28">
        <f t="shared" si="10"/>
        <v>1.5267175572519085</v>
      </c>
      <c r="K140"/>
      <c r="L140"/>
    </row>
    <row r="141" spans="1:14" x14ac:dyDescent="0.25">
      <c r="A141" s="33">
        <v>84</v>
      </c>
      <c r="B141" s="55">
        <v>13.069999999999999</v>
      </c>
      <c r="C141" s="11">
        <v>13</v>
      </c>
      <c r="D141" s="11">
        <v>15</v>
      </c>
      <c r="E141" s="11">
        <v>12.3</v>
      </c>
      <c r="F141" s="11">
        <v>2</v>
      </c>
      <c r="G141" s="11">
        <v>3</v>
      </c>
      <c r="H141" s="28">
        <v>0.2</v>
      </c>
      <c r="I141" s="28">
        <f t="shared" si="10"/>
        <v>1.6260162601626016</v>
      </c>
      <c r="K141"/>
      <c r="L141"/>
    </row>
    <row r="142" spans="1:14" x14ac:dyDescent="0.25">
      <c r="A142" s="33">
        <v>85</v>
      </c>
      <c r="B142" s="55">
        <v>12.86</v>
      </c>
      <c r="C142" s="11">
        <v>13</v>
      </c>
      <c r="D142" s="11">
        <v>13.7</v>
      </c>
      <c r="E142" s="11">
        <v>12</v>
      </c>
      <c r="F142" s="11">
        <v>2</v>
      </c>
      <c r="G142" s="11">
        <v>3</v>
      </c>
      <c r="H142" s="28">
        <v>0.6</v>
      </c>
      <c r="I142" s="28">
        <f t="shared" si="10"/>
        <v>5</v>
      </c>
      <c r="K142"/>
      <c r="L142"/>
    </row>
    <row r="143" spans="1:14" x14ac:dyDescent="0.25">
      <c r="A143" s="33">
        <v>86</v>
      </c>
      <c r="B143" s="55">
        <v>12.74</v>
      </c>
      <c r="C143" s="11">
        <v>12.5</v>
      </c>
      <c r="D143" s="11">
        <v>13.1</v>
      </c>
      <c r="E143" s="11">
        <v>11.3</v>
      </c>
      <c r="F143" s="11">
        <v>2</v>
      </c>
      <c r="G143" s="11">
        <v>3</v>
      </c>
      <c r="H143" s="28">
        <v>0.3</v>
      </c>
      <c r="I143" s="28">
        <f t="shared" si="10"/>
        <v>2.6548672566371678</v>
      </c>
      <c r="K143"/>
      <c r="L143"/>
    </row>
    <row r="144" spans="1:14" x14ac:dyDescent="0.25">
      <c r="A144" s="33">
        <v>87</v>
      </c>
      <c r="B144" s="55">
        <v>12.64</v>
      </c>
      <c r="C144" s="11">
        <v>12.5</v>
      </c>
      <c r="D144" s="11">
        <v>12.7</v>
      </c>
      <c r="E144" s="11">
        <v>11.1</v>
      </c>
      <c r="F144" s="11">
        <v>2</v>
      </c>
      <c r="G144" s="11">
        <v>3</v>
      </c>
      <c r="H144" s="28">
        <v>0.7</v>
      </c>
      <c r="I144" s="28">
        <f t="shared" si="10"/>
        <v>6.3063063063063067</v>
      </c>
      <c r="K144"/>
      <c r="L144"/>
    </row>
    <row r="145" spans="1:12" x14ac:dyDescent="0.25">
      <c r="A145" s="33">
        <v>88</v>
      </c>
      <c r="B145" s="55">
        <v>13.55</v>
      </c>
      <c r="C145" s="11">
        <v>13.5</v>
      </c>
      <c r="D145" s="11">
        <v>15.2</v>
      </c>
      <c r="E145" s="11">
        <v>13.3</v>
      </c>
      <c r="F145" s="11">
        <v>2</v>
      </c>
      <c r="G145" s="11">
        <v>3</v>
      </c>
      <c r="H145" s="28">
        <v>0.2</v>
      </c>
      <c r="I145" s="28">
        <f t="shared" si="10"/>
        <v>1.5037593984962405</v>
      </c>
      <c r="K145"/>
      <c r="L145"/>
    </row>
    <row r="146" spans="1:12" x14ac:dyDescent="0.25">
      <c r="A146" s="33">
        <v>89</v>
      </c>
      <c r="B146" s="55">
        <v>13.669999999999998</v>
      </c>
      <c r="C146" s="11">
        <v>13.5</v>
      </c>
      <c r="D146" s="11">
        <v>16.7</v>
      </c>
      <c r="E146" s="11">
        <v>14.8</v>
      </c>
      <c r="F146" s="11">
        <v>2</v>
      </c>
      <c r="G146" s="11">
        <v>3</v>
      </c>
      <c r="H146" s="28">
        <v>0.6</v>
      </c>
      <c r="I146" s="28">
        <f t="shared" si="10"/>
        <v>4.0540540540540535</v>
      </c>
      <c r="K146"/>
      <c r="L146"/>
    </row>
    <row r="147" spans="1:12" x14ac:dyDescent="0.25">
      <c r="A147" s="33">
        <v>90</v>
      </c>
      <c r="B147" s="55">
        <v>12.47</v>
      </c>
      <c r="C147" s="11">
        <v>12.5</v>
      </c>
      <c r="D147" s="11">
        <v>12.7</v>
      </c>
      <c r="E147" s="11">
        <v>11.4</v>
      </c>
      <c r="F147" s="11">
        <v>2</v>
      </c>
      <c r="G147" s="11">
        <v>3</v>
      </c>
      <c r="H147" s="28">
        <v>0.7</v>
      </c>
      <c r="I147" s="28">
        <f t="shared" si="10"/>
        <v>6.140350877192982</v>
      </c>
      <c r="K147"/>
      <c r="L147"/>
    </row>
    <row r="148" spans="1:12" x14ac:dyDescent="0.25">
      <c r="A148" s="33">
        <v>91</v>
      </c>
      <c r="B148" s="55">
        <v>12.540000000000001</v>
      </c>
      <c r="C148" s="11">
        <v>12.5</v>
      </c>
      <c r="D148" s="11">
        <v>14.5</v>
      </c>
      <c r="E148" s="11">
        <v>12</v>
      </c>
      <c r="F148" s="11">
        <v>2</v>
      </c>
      <c r="G148" s="11">
        <v>3</v>
      </c>
      <c r="H148" s="28">
        <v>0.4</v>
      </c>
      <c r="I148" s="28">
        <f t="shared" si="10"/>
        <v>3.3333333333333335</v>
      </c>
      <c r="K148"/>
      <c r="L148"/>
    </row>
    <row r="149" spans="1:12" x14ac:dyDescent="0.25">
      <c r="A149" s="33">
        <v>92</v>
      </c>
      <c r="B149" s="55">
        <v>13</v>
      </c>
      <c r="C149" s="11">
        <v>13</v>
      </c>
      <c r="D149" s="11">
        <v>14.1</v>
      </c>
      <c r="E149" s="11">
        <v>12.1</v>
      </c>
      <c r="F149" s="11">
        <v>2</v>
      </c>
      <c r="G149" s="11">
        <v>3</v>
      </c>
      <c r="H149" s="28">
        <v>0.3</v>
      </c>
      <c r="I149" s="28">
        <f t="shared" si="10"/>
        <v>2.4793388429752068</v>
      </c>
      <c r="K149"/>
      <c r="L149"/>
    </row>
    <row r="150" spans="1:12" x14ac:dyDescent="0.25">
      <c r="A150" s="33">
        <v>93</v>
      </c>
      <c r="B150" s="55">
        <v>12.89</v>
      </c>
      <c r="C150" s="11">
        <v>13</v>
      </c>
      <c r="D150" s="11">
        <v>13</v>
      </c>
      <c r="E150" s="11">
        <v>11.3</v>
      </c>
      <c r="F150" s="11">
        <v>2</v>
      </c>
      <c r="G150" s="11">
        <v>3</v>
      </c>
      <c r="H150" s="28">
        <v>0.5</v>
      </c>
      <c r="I150" s="28">
        <f t="shared" si="10"/>
        <v>4.4247787610619467</v>
      </c>
      <c r="K150"/>
      <c r="L150"/>
    </row>
    <row r="151" spans="1:12" x14ac:dyDescent="0.25">
      <c r="A151" s="33">
        <v>94</v>
      </c>
      <c r="B151" s="55">
        <v>12.23</v>
      </c>
      <c r="C151" s="11">
        <v>12</v>
      </c>
      <c r="D151" s="11">
        <v>11.3</v>
      </c>
      <c r="E151" s="11">
        <v>9.8000000000000007</v>
      </c>
      <c r="F151" s="11">
        <v>2</v>
      </c>
      <c r="G151" s="11">
        <v>3</v>
      </c>
      <c r="H151" s="28">
        <v>0.3</v>
      </c>
      <c r="I151" s="28">
        <f t="shared" si="10"/>
        <v>3.0612244897959182</v>
      </c>
      <c r="K151"/>
      <c r="L151"/>
    </row>
    <row r="152" spans="1:12" x14ac:dyDescent="0.25">
      <c r="A152" s="33">
        <v>95</v>
      </c>
      <c r="B152" s="55">
        <v>14.559999999999999</v>
      </c>
      <c r="C152" s="11">
        <v>14.5</v>
      </c>
      <c r="D152" s="11">
        <v>19.8</v>
      </c>
      <c r="E152" s="11">
        <v>17</v>
      </c>
      <c r="F152" s="11">
        <v>2</v>
      </c>
      <c r="G152" s="11">
        <v>3</v>
      </c>
      <c r="H152" s="28">
        <v>0.8</v>
      </c>
      <c r="I152" s="28">
        <f t="shared" si="10"/>
        <v>4.7058823529411766</v>
      </c>
      <c r="K152"/>
      <c r="L152"/>
    </row>
    <row r="153" spans="1:12" x14ac:dyDescent="0.25">
      <c r="A153" s="33">
        <v>96</v>
      </c>
      <c r="B153" s="55">
        <v>13.88</v>
      </c>
      <c r="C153" s="11">
        <v>14</v>
      </c>
      <c r="D153" s="11">
        <v>17.899999999999999</v>
      </c>
      <c r="E153" s="11">
        <v>15.4</v>
      </c>
      <c r="F153" s="11">
        <v>2</v>
      </c>
      <c r="G153" s="11">
        <v>3</v>
      </c>
      <c r="H153" s="28">
        <v>0.6</v>
      </c>
      <c r="I153" s="28">
        <f t="shared" si="10"/>
        <v>3.8961038961038961</v>
      </c>
      <c r="K153"/>
      <c r="L153"/>
    </row>
    <row r="154" spans="1:12" x14ac:dyDescent="0.25">
      <c r="A154" s="33">
        <v>97</v>
      </c>
      <c r="B154" s="55">
        <v>12.959999999999999</v>
      </c>
      <c r="C154" s="11">
        <v>13</v>
      </c>
      <c r="D154" s="11">
        <v>14.2</v>
      </c>
      <c r="E154" s="11">
        <v>12</v>
      </c>
      <c r="F154" s="11">
        <v>2</v>
      </c>
      <c r="G154" s="11">
        <v>3</v>
      </c>
      <c r="H154" s="28">
        <v>1.2</v>
      </c>
      <c r="I154" s="28">
        <f>IF(F154=2,H154*100/E154,)</f>
        <v>10</v>
      </c>
      <c r="K154"/>
      <c r="L154"/>
    </row>
    <row r="155" spans="1:12" x14ac:dyDescent="0.25">
      <c r="A155" s="33">
        <v>98</v>
      </c>
      <c r="B155" s="55">
        <v>13.459999999999999</v>
      </c>
      <c r="C155" s="11">
        <v>13.5</v>
      </c>
      <c r="D155" s="11">
        <v>14.9</v>
      </c>
      <c r="E155" s="41">
        <v>13.1</v>
      </c>
      <c r="F155" s="11">
        <v>2</v>
      </c>
      <c r="G155" s="11">
        <v>3</v>
      </c>
      <c r="H155" s="28">
        <v>0.4</v>
      </c>
      <c r="I155" s="28">
        <f>IF(F155=2,H155*100/E155,)</f>
        <v>3.053435114503817</v>
      </c>
      <c r="K155"/>
      <c r="L155"/>
    </row>
    <row r="156" spans="1:12" x14ac:dyDescent="0.25">
      <c r="A156" s="33">
        <v>99</v>
      </c>
      <c r="B156" s="55">
        <v>13.4</v>
      </c>
      <c r="C156" s="11">
        <v>13.5</v>
      </c>
      <c r="D156" s="41">
        <v>16.600000000000001</v>
      </c>
      <c r="E156" s="11">
        <v>14.5</v>
      </c>
      <c r="F156" s="11">
        <v>2</v>
      </c>
      <c r="G156" s="11">
        <v>3</v>
      </c>
      <c r="H156" s="28">
        <v>0.4</v>
      </c>
      <c r="I156" s="28">
        <f>IF(F156=2,H156*100/E156,)</f>
        <v>2.7586206896551726</v>
      </c>
      <c r="K156"/>
      <c r="L156"/>
    </row>
    <row r="157" spans="1:12" x14ac:dyDescent="0.25">
      <c r="A157" s="33">
        <v>100</v>
      </c>
      <c r="B157" s="55">
        <v>13.77</v>
      </c>
      <c r="C157" s="11">
        <v>14</v>
      </c>
      <c r="D157" s="11">
        <v>16.2</v>
      </c>
      <c r="E157" s="11">
        <v>13.9</v>
      </c>
      <c r="F157" s="11">
        <v>2</v>
      </c>
      <c r="G157" s="11">
        <v>3</v>
      </c>
      <c r="H157" s="28">
        <v>0.4</v>
      </c>
      <c r="I157" s="28">
        <f>IF(F157=2,H157*100/E157,)</f>
        <v>2.8776978417266186</v>
      </c>
      <c r="K157"/>
      <c r="L157"/>
    </row>
    <row r="158" spans="1:12" x14ac:dyDescent="0.25">
      <c r="A158" s="33">
        <v>101</v>
      </c>
      <c r="B158" s="55">
        <v>14.209999999999999</v>
      </c>
      <c r="C158" s="11">
        <v>14</v>
      </c>
      <c r="D158" s="11">
        <v>20.3</v>
      </c>
      <c r="E158" s="11">
        <v>16.7</v>
      </c>
      <c r="F158" s="11">
        <v>2</v>
      </c>
      <c r="G158" s="11">
        <v>3</v>
      </c>
      <c r="H158" s="28">
        <v>0.5</v>
      </c>
      <c r="I158" s="28">
        <f t="shared" ref="I158:I221" si="11">IF(F158=2,H158*100/E158,)</f>
        <v>2.9940119760479043</v>
      </c>
      <c r="K158"/>
      <c r="L158"/>
    </row>
    <row r="159" spans="1:12" x14ac:dyDescent="0.25">
      <c r="A159" s="33">
        <v>102</v>
      </c>
      <c r="B159" s="55">
        <v>15.309999999999999</v>
      </c>
      <c r="C159" s="11">
        <v>15.5</v>
      </c>
      <c r="D159" s="11">
        <v>23.6</v>
      </c>
      <c r="E159" s="11">
        <v>19.8</v>
      </c>
      <c r="F159" s="11">
        <v>2</v>
      </c>
      <c r="G159" s="11">
        <v>3</v>
      </c>
      <c r="H159" s="28">
        <v>1.3</v>
      </c>
      <c r="I159" s="28">
        <f t="shared" si="11"/>
        <v>6.5656565656565657</v>
      </c>
      <c r="K159"/>
      <c r="L159"/>
    </row>
    <row r="160" spans="1:12" x14ac:dyDescent="0.25">
      <c r="A160" s="33">
        <v>103</v>
      </c>
      <c r="B160" s="55">
        <v>13.9</v>
      </c>
      <c r="C160" s="11">
        <v>14</v>
      </c>
      <c r="D160" s="11">
        <v>16.8</v>
      </c>
      <c r="E160" s="11">
        <v>14.8</v>
      </c>
      <c r="F160" s="11">
        <v>2</v>
      </c>
      <c r="G160" s="11">
        <v>3</v>
      </c>
      <c r="H160" s="28">
        <v>0.2</v>
      </c>
      <c r="I160" s="28">
        <f t="shared" si="11"/>
        <v>1.3513513513513513</v>
      </c>
      <c r="K160"/>
      <c r="L160"/>
    </row>
    <row r="161" spans="1:12" x14ac:dyDescent="0.25">
      <c r="A161" s="33">
        <v>104</v>
      </c>
      <c r="B161" s="55">
        <v>16.21</v>
      </c>
      <c r="C161" s="11">
        <v>16</v>
      </c>
      <c r="D161" s="11">
        <v>24.4</v>
      </c>
      <c r="E161" s="11">
        <v>22.7</v>
      </c>
      <c r="F161" s="11">
        <v>1</v>
      </c>
      <c r="G161" s="11">
        <v>2</v>
      </c>
      <c r="H161" s="28">
        <v>0.4</v>
      </c>
      <c r="I161" s="28">
        <f t="shared" si="11"/>
        <v>0</v>
      </c>
      <c r="K161"/>
      <c r="L161"/>
    </row>
    <row r="162" spans="1:12" x14ac:dyDescent="0.25">
      <c r="A162" s="33">
        <v>105</v>
      </c>
      <c r="B162" s="55">
        <v>13.62</v>
      </c>
      <c r="C162" s="11">
        <v>13.5</v>
      </c>
      <c r="D162" s="11">
        <v>16.2</v>
      </c>
      <c r="E162" s="11">
        <v>14.4</v>
      </c>
      <c r="F162" s="11">
        <v>2</v>
      </c>
      <c r="G162" s="11">
        <v>3</v>
      </c>
      <c r="H162" s="28">
        <v>0.5</v>
      </c>
      <c r="I162" s="28">
        <f t="shared" si="11"/>
        <v>3.4722222222222223</v>
      </c>
      <c r="K162"/>
      <c r="L162"/>
    </row>
    <row r="163" spans="1:12" x14ac:dyDescent="0.25">
      <c r="A163" s="33">
        <v>106</v>
      </c>
      <c r="B163" s="55">
        <v>13.23</v>
      </c>
      <c r="C163" s="11">
        <v>13</v>
      </c>
      <c r="D163" s="11">
        <v>15</v>
      </c>
      <c r="E163" s="11">
        <v>13.4</v>
      </c>
      <c r="F163" s="11">
        <v>1</v>
      </c>
      <c r="G163" s="11">
        <v>2</v>
      </c>
      <c r="H163" s="28">
        <v>0.9</v>
      </c>
      <c r="I163" s="28">
        <f t="shared" si="11"/>
        <v>0</v>
      </c>
      <c r="K163"/>
      <c r="L163"/>
    </row>
    <row r="164" spans="1:12" x14ac:dyDescent="0.25">
      <c r="A164" s="33">
        <v>107</v>
      </c>
      <c r="B164" s="55">
        <v>13.2</v>
      </c>
      <c r="C164" s="11">
        <v>13</v>
      </c>
      <c r="D164" s="11">
        <v>14.3</v>
      </c>
      <c r="E164" s="11">
        <v>12.6</v>
      </c>
      <c r="F164" s="11">
        <v>2</v>
      </c>
      <c r="G164" s="11">
        <v>3</v>
      </c>
      <c r="H164" s="28">
        <v>0.3</v>
      </c>
      <c r="I164" s="28">
        <f t="shared" si="11"/>
        <v>2.3809523809523809</v>
      </c>
      <c r="K164"/>
      <c r="L164"/>
    </row>
    <row r="165" spans="1:12" x14ac:dyDescent="0.25">
      <c r="A165" s="33">
        <v>108</v>
      </c>
      <c r="B165" s="55">
        <v>14.190000000000001</v>
      </c>
      <c r="C165" s="11">
        <v>14</v>
      </c>
      <c r="D165" s="11">
        <v>19.7</v>
      </c>
      <c r="E165" s="11">
        <v>16.2</v>
      </c>
      <c r="F165" s="11">
        <v>2</v>
      </c>
      <c r="G165" s="11">
        <v>3</v>
      </c>
      <c r="H165" s="28">
        <v>1.5</v>
      </c>
      <c r="I165" s="28">
        <f t="shared" si="11"/>
        <v>9.2592592592592595</v>
      </c>
      <c r="K165"/>
      <c r="L165"/>
    </row>
    <row r="166" spans="1:12" x14ac:dyDescent="0.25">
      <c r="A166" s="33">
        <v>109</v>
      </c>
      <c r="B166" s="55">
        <v>12.58</v>
      </c>
      <c r="C166" s="11">
        <v>12.5</v>
      </c>
      <c r="D166" s="11">
        <v>12.2</v>
      </c>
      <c r="E166" s="11">
        <v>10.7</v>
      </c>
      <c r="F166" s="11">
        <v>2</v>
      </c>
      <c r="G166" s="11">
        <v>3</v>
      </c>
      <c r="H166" s="28">
        <v>0.3</v>
      </c>
      <c r="I166" s="28">
        <f t="shared" si="11"/>
        <v>2.8037383177570097</v>
      </c>
      <c r="K166"/>
      <c r="L166"/>
    </row>
    <row r="167" spans="1:12" x14ac:dyDescent="0.25">
      <c r="A167" s="33">
        <v>110</v>
      </c>
      <c r="B167" s="55">
        <v>14.05</v>
      </c>
      <c r="C167" s="11">
        <v>14</v>
      </c>
      <c r="D167" s="11">
        <v>18.5</v>
      </c>
      <c r="E167" s="11">
        <v>15.1</v>
      </c>
      <c r="F167" s="11">
        <v>2</v>
      </c>
      <c r="G167" s="11">
        <v>3</v>
      </c>
      <c r="H167" s="28">
        <v>0.3</v>
      </c>
      <c r="I167" s="28">
        <f t="shared" si="11"/>
        <v>1.9867549668874174</v>
      </c>
      <c r="K167"/>
      <c r="L167"/>
    </row>
    <row r="168" spans="1:12" x14ac:dyDescent="0.25">
      <c r="A168" s="33">
        <v>111</v>
      </c>
      <c r="B168" s="55">
        <v>14.969999999999999</v>
      </c>
      <c r="C168" s="11">
        <v>15</v>
      </c>
      <c r="D168" s="11">
        <v>20.9</v>
      </c>
      <c r="E168" s="11">
        <v>17.5</v>
      </c>
      <c r="F168" s="11">
        <v>2</v>
      </c>
      <c r="G168" s="11">
        <v>3</v>
      </c>
      <c r="H168" s="28">
        <v>0.8</v>
      </c>
      <c r="I168" s="28">
        <f t="shared" si="11"/>
        <v>4.5714285714285712</v>
      </c>
      <c r="K168"/>
      <c r="L168"/>
    </row>
    <row r="169" spans="1:12" x14ac:dyDescent="0.25">
      <c r="A169" s="33">
        <v>112</v>
      </c>
      <c r="B169" s="55">
        <v>14.2</v>
      </c>
      <c r="C169" s="11">
        <v>14</v>
      </c>
      <c r="D169" s="11">
        <v>18.600000000000001</v>
      </c>
      <c r="E169" s="11">
        <v>15.9</v>
      </c>
      <c r="F169" s="11">
        <v>2</v>
      </c>
      <c r="G169" s="11">
        <v>3</v>
      </c>
      <c r="H169" s="28">
        <v>0.3</v>
      </c>
      <c r="I169" s="28">
        <f t="shared" si="11"/>
        <v>1.8867924528301887</v>
      </c>
      <c r="K169"/>
      <c r="L169"/>
    </row>
    <row r="170" spans="1:12" x14ac:dyDescent="0.25">
      <c r="A170" s="33">
        <v>113</v>
      </c>
      <c r="B170" s="55">
        <v>13.05</v>
      </c>
      <c r="C170" s="11">
        <v>13</v>
      </c>
      <c r="D170" s="11">
        <v>15.2</v>
      </c>
      <c r="E170" s="11">
        <v>13.2</v>
      </c>
      <c r="F170" s="11">
        <v>2</v>
      </c>
      <c r="G170" s="11">
        <v>3</v>
      </c>
      <c r="H170" s="28">
        <v>0.8</v>
      </c>
      <c r="I170" s="28">
        <f t="shared" si="11"/>
        <v>6.0606060606060606</v>
      </c>
      <c r="K170"/>
      <c r="L170"/>
    </row>
    <row r="171" spans="1:12" x14ac:dyDescent="0.25">
      <c r="A171" s="33">
        <v>114</v>
      </c>
      <c r="B171" s="55">
        <v>14.709999999999999</v>
      </c>
      <c r="C171" s="11">
        <v>14.5</v>
      </c>
      <c r="D171" s="11">
        <v>21.7</v>
      </c>
      <c r="E171" s="11">
        <v>18</v>
      </c>
      <c r="F171" s="11">
        <v>2</v>
      </c>
      <c r="G171" s="11">
        <v>3</v>
      </c>
      <c r="H171" s="28">
        <v>0.8</v>
      </c>
      <c r="I171" s="28">
        <f t="shared" si="11"/>
        <v>4.4444444444444446</v>
      </c>
      <c r="K171"/>
      <c r="L171"/>
    </row>
    <row r="172" spans="1:12" x14ac:dyDescent="0.25">
      <c r="A172" s="33">
        <v>115</v>
      </c>
      <c r="B172" s="55">
        <v>13.459999999999999</v>
      </c>
      <c r="C172" s="11">
        <v>13.5</v>
      </c>
      <c r="D172" s="11">
        <v>15.2</v>
      </c>
      <c r="E172" s="11">
        <v>13.3</v>
      </c>
      <c r="F172" s="11">
        <v>2</v>
      </c>
      <c r="G172" s="11">
        <v>3</v>
      </c>
      <c r="H172" s="28">
        <v>0.3</v>
      </c>
      <c r="I172" s="28">
        <f t="shared" si="11"/>
        <v>2.255639097744361</v>
      </c>
      <c r="K172"/>
      <c r="L172"/>
    </row>
    <row r="173" spans="1:12" x14ac:dyDescent="0.25">
      <c r="A173" s="33">
        <v>116</v>
      </c>
      <c r="B173" s="55">
        <v>14.290000000000001</v>
      </c>
      <c r="C173" s="11">
        <v>14.5</v>
      </c>
      <c r="D173" s="11">
        <v>19.2</v>
      </c>
      <c r="E173" s="11">
        <v>16.399999999999999</v>
      </c>
      <c r="F173" s="11">
        <v>2</v>
      </c>
      <c r="G173" s="11">
        <v>3</v>
      </c>
      <c r="H173" s="28">
        <v>1</v>
      </c>
      <c r="I173" s="28">
        <f t="shared" si="11"/>
        <v>6.0975609756097562</v>
      </c>
    </row>
    <row r="174" spans="1:12" x14ac:dyDescent="0.25">
      <c r="A174" s="33">
        <v>117</v>
      </c>
      <c r="B174" s="55">
        <v>14.36</v>
      </c>
      <c r="C174" s="11">
        <v>14.5</v>
      </c>
      <c r="D174" s="11">
        <v>17.600000000000001</v>
      </c>
      <c r="E174" s="11">
        <v>15.3</v>
      </c>
      <c r="F174" s="11">
        <v>2</v>
      </c>
      <c r="G174" s="11">
        <v>3</v>
      </c>
      <c r="H174" s="28">
        <v>0.3</v>
      </c>
      <c r="I174" s="28">
        <f t="shared" si="11"/>
        <v>1.9607843137254901</v>
      </c>
    </row>
    <row r="175" spans="1:12" x14ac:dyDescent="0.25">
      <c r="A175" s="33">
        <v>118</v>
      </c>
      <c r="B175" s="55">
        <v>13.77</v>
      </c>
      <c r="C175" s="11">
        <v>14</v>
      </c>
      <c r="D175" s="11">
        <v>15.5</v>
      </c>
      <c r="E175" s="11">
        <v>14.1</v>
      </c>
      <c r="F175" s="11">
        <v>2</v>
      </c>
      <c r="G175" s="11">
        <v>3</v>
      </c>
      <c r="H175" s="28">
        <v>0.3</v>
      </c>
      <c r="I175" s="28">
        <f t="shared" si="11"/>
        <v>2.1276595744680851</v>
      </c>
    </row>
    <row r="176" spans="1:12" x14ac:dyDescent="0.25">
      <c r="A176" s="33">
        <v>119</v>
      </c>
      <c r="B176" s="55">
        <v>12.95</v>
      </c>
      <c r="C176" s="11">
        <v>13</v>
      </c>
      <c r="D176" s="11">
        <v>14.5</v>
      </c>
      <c r="E176" s="11">
        <v>12.4</v>
      </c>
      <c r="F176" s="11">
        <v>2</v>
      </c>
      <c r="G176" s="11">
        <v>3</v>
      </c>
      <c r="H176" s="28">
        <v>0.4</v>
      </c>
      <c r="I176" s="28">
        <f t="shared" si="11"/>
        <v>3.225806451612903</v>
      </c>
    </row>
    <row r="177" spans="1:9" x14ac:dyDescent="0.25">
      <c r="A177" s="33">
        <v>120</v>
      </c>
      <c r="B177" s="55">
        <v>13.77</v>
      </c>
      <c r="C177" s="11">
        <v>14</v>
      </c>
      <c r="D177" s="11">
        <v>15.6</v>
      </c>
      <c r="E177" s="11">
        <v>13.9</v>
      </c>
      <c r="F177" s="11">
        <v>2</v>
      </c>
      <c r="G177" s="11">
        <v>3</v>
      </c>
      <c r="H177" s="28">
        <v>0.3</v>
      </c>
      <c r="I177" s="28">
        <f t="shared" si="11"/>
        <v>2.1582733812949639</v>
      </c>
    </row>
    <row r="178" spans="1:9" x14ac:dyDescent="0.25">
      <c r="A178" s="33">
        <v>121</v>
      </c>
      <c r="B178" s="55">
        <v>13.9</v>
      </c>
      <c r="C178" s="11">
        <v>14</v>
      </c>
      <c r="D178" s="11">
        <v>17</v>
      </c>
      <c r="E178" s="11">
        <v>14.8</v>
      </c>
      <c r="F178" s="11">
        <v>2</v>
      </c>
      <c r="G178" s="11">
        <v>3</v>
      </c>
      <c r="H178" s="28">
        <v>0.3</v>
      </c>
      <c r="I178" s="28">
        <f t="shared" si="11"/>
        <v>2.0270270270270268</v>
      </c>
    </row>
    <row r="179" spans="1:9" x14ac:dyDescent="0.25">
      <c r="A179" s="33">
        <v>122</v>
      </c>
      <c r="B179" s="55">
        <v>13.61</v>
      </c>
      <c r="C179" s="11">
        <v>13.5</v>
      </c>
      <c r="D179" s="11">
        <v>14.7</v>
      </c>
      <c r="E179" s="11">
        <v>14.1</v>
      </c>
      <c r="F179" s="11">
        <v>2</v>
      </c>
      <c r="G179" s="11">
        <v>3</v>
      </c>
      <c r="H179" s="28">
        <v>0.3</v>
      </c>
      <c r="I179" s="28">
        <f t="shared" si="11"/>
        <v>2.1276595744680851</v>
      </c>
    </row>
    <row r="180" spans="1:9" x14ac:dyDescent="0.25">
      <c r="A180" s="33">
        <v>123</v>
      </c>
      <c r="B180" s="55">
        <v>14.040000000000001</v>
      </c>
      <c r="C180" s="11">
        <v>14</v>
      </c>
      <c r="D180" s="11">
        <v>16.8</v>
      </c>
      <c r="E180" s="11">
        <v>15</v>
      </c>
      <c r="F180" s="11">
        <v>2</v>
      </c>
      <c r="G180" s="11">
        <v>3</v>
      </c>
      <c r="H180" s="28">
        <v>0.4</v>
      </c>
      <c r="I180" s="28">
        <f t="shared" si="11"/>
        <v>2.6666666666666665</v>
      </c>
    </row>
    <row r="181" spans="1:9" x14ac:dyDescent="0.25">
      <c r="A181" s="33">
        <v>124</v>
      </c>
      <c r="B181" s="55">
        <v>13.63</v>
      </c>
      <c r="C181" s="11">
        <v>13.5</v>
      </c>
      <c r="D181" s="11">
        <v>17.3</v>
      </c>
      <c r="E181" s="11">
        <v>15.4</v>
      </c>
      <c r="F181" s="11">
        <v>2</v>
      </c>
      <c r="G181" s="11">
        <v>3</v>
      </c>
      <c r="H181" s="28">
        <v>0.5</v>
      </c>
      <c r="I181" s="28">
        <f t="shared" si="11"/>
        <v>3.2467532467532467</v>
      </c>
    </row>
    <row r="182" spans="1:9" x14ac:dyDescent="0.25">
      <c r="A182" s="33">
        <v>125</v>
      </c>
      <c r="B182" s="55">
        <v>13.48</v>
      </c>
      <c r="C182" s="11">
        <v>13.5</v>
      </c>
      <c r="D182" s="11">
        <v>18</v>
      </c>
      <c r="E182" s="11">
        <v>15.6</v>
      </c>
      <c r="F182" s="11">
        <v>2</v>
      </c>
      <c r="G182" s="11">
        <v>3</v>
      </c>
      <c r="H182" s="28">
        <v>0.4</v>
      </c>
      <c r="I182" s="28">
        <f t="shared" si="11"/>
        <v>2.5641025641025643</v>
      </c>
    </row>
    <row r="183" spans="1:9" x14ac:dyDescent="0.25">
      <c r="A183" s="33">
        <v>126</v>
      </c>
      <c r="B183" s="55">
        <v>13.64</v>
      </c>
      <c r="C183" s="11">
        <v>13.5</v>
      </c>
      <c r="D183" s="11">
        <v>17.399999999999999</v>
      </c>
      <c r="E183" s="11">
        <v>14.6</v>
      </c>
      <c r="F183" s="11">
        <v>2</v>
      </c>
      <c r="G183" s="11">
        <v>3</v>
      </c>
      <c r="H183" s="28">
        <v>1.2</v>
      </c>
      <c r="I183" s="56">
        <f t="shared" si="11"/>
        <v>8.2191780821917817</v>
      </c>
    </row>
    <row r="184" spans="1:9" x14ac:dyDescent="0.25">
      <c r="A184" s="33">
        <v>127</v>
      </c>
      <c r="B184" s="55">
        <v>14.280000000000001</v>
      </c>
      <c r="C184" s="11">
        <v>14.5</v>
      </c>
      <c r="D184" s="11">
        <v>19.5</v>
      </c>
      <c r="E184" s="11">
        <v>15.6</v>
      </c>
      <c r="F184" s="11">
        <v>2</v>
      </c>
      <c r="G184" s="11">
        <v>3</v>
      </c>
      <c r="H184" s="28">
        <v>1.2</v>
      </c>
      <c r="I184" s="56">
        <f t="shared" si="11"/>
        <v>7.6923076923076925</v>
      </c>
    </row>
    <row r="185" spans="1:9" x14ac:dyDescent="0.25">
      <c r="A185" s="33">
        <v>128</v>
      </c>
      <c r="B185" s="55">
        <v>13.559999999999999</v>
      </c>
      <c r="C185" s="11">
        <v>13.5</v>
      </c>
      <c r="D185" s="11">
        <v>16</v>
      </c>
      <c r="E185" s="11">
        <v>13.9</v>
      </c>
      <c r="F185" s="11">
        <v>2</v>
      </c>
      <c r="G185" s="11">
        <v>3</v>
      </c>
      <c r="H185" s="28">
        <v>0.8</v>
      </c>
      <c r="I185" s="56">
        <f t="shared" si="11"/>
        <v>5.7553956834532372</v>
      </c>
    </row>
    <row r="186" spans="1:9" x14ac:dyDescent="0.25">
      <c r="A186" s="33">
        <v>129</v>
      </c>
      <c r="B186" s="55">
        <v>14.069999999999999</v>
      </c>
      <c r="C186" s="11">
        <v>14</v>
      </c>
      <c r="D186" s="11">
        <v>17.8</v>
      </c>
      <c r="E186" s="11">
        <v>14.9</v>
      </c>
      <c r="F186" s="11">
        <v>2</v>
      </c>
      <c r="G186" s="11">
        <v>3</v>
      </c>
      <c r="H186" s="28">
        <v>0.5</v>
      </c>
      <c r="I186" s="56">
        <f t="shared" si="11"/>
        <v>3.3557046979865772</v>
      </c>
    </row>
    <row r="187" spans="1:9" x14ac:dyDescent="0.25">
      <c r="A187" s="33">
        <v>130</v>
      </c>
      <c r="B187" s="55">
        <v>13.1</v>
      </c>
      <c r="C187" s="11">
        <v>13</v>
      </c>
      <c r="D187" s="11">
        <v>16.100000000000001</v>
      </c>
      <c r="E187" s="11">
        <v>13.1</v>
      </c>
      <c r="F187" s="11">
        <v>2</v>
      </c>
      <c r="G187" s="11">
        <v>3</v>
      </c>
      <c r="H187" s="28">
        <v>0.7</v>
      </c>
      <c r="I187" s="56">
        <f t="shared" si="11"/>
        <v>5.3435114503816799</v>
      </c>
    </row>
    <row r="188" spans="1:9" x14ac:dyDescent="0.25">
      <c r="A188" s="33">
        <v>131</v>
      </c>
      <c r="B188" s="55">
        <v>13.26</v>
      </c>
      <c r="C188" s="11">
        <v>13.5</v>
      </c>
      <c r="D188" s="11">
        <v>16.3</v>
      </c>
      <c r="E188" s="11">
        <v>14.5</v>
      </c>
      <c r="F188" s="11">
        <v>2</v>
      </c>
      <c r="G188" s="11">
        <v>3</v>
      </c>
      <c r="H188" s="28">
        <v>1.3</v>
      </c>
      <c r="I188" s="56">
        <f t="shared" si="11"/>
        <v>8.9655172413793096</v>
      </c>
    </row>
    <row r="189" spans="1:9" x14ac:dyDescent="0.25">
      <c r="A189" s="33">
        <v>132</v>
      </c>
      <c r="B189" s="55">
        <v>14.169999999999998</v>
      </c>
      <c r="C189" s="11">
        <v>14</v>
      </c>
      <c r="D189" s="11">
        <v>18.899999999999999</v>
      </c>
      <c r="E189" s="11">
        <v>15.9</v>
      </c>
      <c r="F189" s="11">
        <v>2</v>
      </c>
      <c r="G189" s="11">
        <v>3</v>
      </c>
      <c r="H189" s="28">
        <v>0.4</v>
      </c>
      <c r="I189" s="56">
        <f t="shared" si="11"/>
        <v>2.5157232704402515</v>
      </c>
    </row>
    <row r="190" spans="1:9" x14ac:dyDescent="0.25">
      <c r="A190" s="33">
        <v>133</v>
      </c>
      <c r="B190" s="55">
        <v>14.309999999999999</v>
      </c>
      <c r="C190" s="11">
        <v>14.5</v>
      </c>
      <c r="D190" s="11">
        <v>18.600000000000001</v>
      </c>
      <c r="E190" s="11">
        <v>15.7</v>
      </c>
      <c r="F190" s="11">
        <v>2</v>
      </c>
      <c r="G190" s="11">
        <v>3</v>
      </c>
      <c r="H190" s="28">
        <v>1.3</v>
      </c>
      <c r="I190" s="56">
        <f t="shared" si="11"/>
        <v>8.2802547770700645</v>
      </c>
    </row>
    <row r="191" spans="1:9" x14ac:dyDescent="0.25">
      <c r="A191" s="33">
        <v>134</v>
      </c>
      <c r="B191" s="55">
        <v>14.09</v>
      </c>
      <c r="C191" s="11">
        <v>14</v>
      </c>
      <c r="D191" s="11">
        <v>18.5</v>
      </c>
      <c r="E191" s="11">
        <v>15.7</v>
      </c>
      <c r="F191" s="11">
        <v>2</v>
      </c>
      <c r="G191" s="11">
        <v>3</v>
      </c>
      <c r="H191" s="28">
        <v>1.8</v>
      </c>
      <c r="I191" s="56">
        <f t="shared" si="11"/>
        <v>11.464968152866243</v>
      </c>
    </row>
    <row r="192" spans="1:9" x14ac:dyDescent="0.25">
      <c r="A192" s="33">
        <v>135</v>
      </c>
      <c r="B192" s="55">
        <v>14.16</v>
      </c>
      <c r="C192" s="11">
        <v>14</v>
      </c>
      <c r="D192" s="11">
        <v>20.100000000000001</v>
      </c>
      <c r="E192" s="11">
        <v>16.600000000000001</v>
      </c>
      <c r="F192" s="11">
        <v>2</v>
      </c>
      <c r="G192" s="11">
        <v>3</v>
      </c>
      <c r="H192" s="28">
        <v>0.6</v>
      </c>
      <c r="I192" s="56">
        <f t="shared" si="11"/>
        <v>3.6144578313253009</v>
      </c>
    </row>
    <row r="193" spans="1:9" x14ac:dyDescent="0.25">
      <c r="A193" s="33">
        <v>136</v>
      </c>
      <c r="B193" s="55">
        <v>13.9</v>
      </c>
      <c r="C193" s="11">
        <v>14</v>
      </c>
      <c r="D193" s="11">
        <v>17.3</v>
      </c>
      <c r="E193" s="11">
        <v>14.8</v>
      </c>
      <c r="F193" s="11">
        <v>2</v>
      </c>
      <c r="G193" s="11">
        <v>3</v>
      </c>
      <c r="H193" s="28">
        <v>0.4</v>
      </c>
      <c r="I193" s="56">
        <f t="shared" si="11"/>
        <v>2.7027027027027026</v>
      </c>
    </row>
    <row r="194" spans="1:9" x14ac:dyDescent="0.25">
      <c r="A194" s="33">
        <v>137</v>
      </c>
      <c r="B194" s="55">
        <v>14.559999999999999</v>
      </c>
      <c r="C194" s="11">
        <v>14.5</v>
      </c>
      <c r="D194" s="11">
        <v>20</v>
      </c>
      <c r="E194" s="11">
        <v>17.399999999999999</v>
      </c>
      <c r="F194" s="11">
        <v>2</v>
      </c>
      <c r="G194" s="11">
        <v>3</v>
      </c>
      <c r="H194" s="28">
        <v>0.6</v>
      </c>
      <c r="I194" s="56">
        <f t="shared" si="11"/>
        <v>3.4482758620689657</v>
      </c>
    </row>
    <row r="195" spans="1:9" x14ac:dyDescent="0.25">
      <c r="A195" s="33">
        <v>138</v>
      </c>
      <c r="B195" s="55">
        <v>12.9</v>
      </c>
      <c r="C195" s="11">
        <v>13</v>
      </c>
      <c r="D195" s="11">
        <v>12</v>
      </c>
      <c r="E195" s="11">
        <v>11.2</v>
      </c>
      <c r="F195" s="11">
        <v>2</v>
      </c>
      <c r="G195" s="11">
        <v>3</v>
      </c>
      <c r="H195" s="28">
        <v>0.3</v>
      </c>
      <c r="I195" s="56">
        <f t="shared" si="11"/>
        <v>2.6785714285714288</v>
      </c>
    </row>
    <row r="196" spans="1:9" x14ac:dyDescent="0.25">
      <c r="A196" s="33">
        <v>139</v>
      </c>
      <c r="B196" s="55">
        <v>13.05</v>
      </c>
      <c r="C196" s="11">
        <v>13</v>
      </c>
      <c r="D196" s="11">
        <v>15</v>
      </c>
      <c r="E196" s="11">
        <v>13.4</v>
      </c>
      <c r="F196" s="11">
        <v>2</v>
      </c>
      <c r="G196" s="11">
        <v>3</v>
      </c>
      <c r="H196" s="28">
        <v>0.4</v>
      </c>
      <c r="I196" s="56">
        <f t="shared" si="11"/>
        <v>2.9850746268656714</v>
      </c>
    </row>
    <row r="197" spans="1:9" x14ac:dyDescent="0.25">
      <c r="A197" s="33">
        <v>140</v>
      </c>
      <c r="B197" s="55">
        <v>13.85</v>
      </c>
      <c r="C197" s="11">
        <v>14</v>
      </c>
      <c r="D197" s="11">
        <v>17.7</v>
      </c>
      <c r="E197" s="11">
        <v>14.5</v>
      </c>
      <c r="F197" s="11">
        <v>2</v>
      </c>
      <c r="G197" s="11">
        <v>3</v>
      </c>
      <c r="H197" s="28">
        <v>1.1000000000000001</v>
      </c>
      <c r="I197" s="56">
        <f t="shared" si="11"/>
        <v>7.5862068965517251</v>
      </c>
    </row>
    <row r="198" spans="1:9" x14ac:dyDescent="0.25">
      <c r="A198" s="33">
        <v>141</v>
      </c>
      <c r="B198" s="55">
        <v>12.98</v>
      </c>
      <c r="C198" s="11">
        <v>13</v>
      </c>
      <c r="D198" s="11">
        <v>12.7</v>
      </c>
      <c r="E198" s="11">
        <v>11.4</v>
      </c>
      <c r="F198" s="11">
        <v>2</v>
      </c>
      <c r="G198" s="11">
        <v>3</v>
      </c>
      <c r="H198" s="28">
        <v>0.3</v>
      </c>
      <c r="I198" s="56">
        <f t="shared" si="11"/>
        <v>2.6315789473684208</v>
      </c>
    </row>
    <row r="199" spans="1:9" x14ac:dyDescent="0.25">
      <c r="A199" s="33">
        <v>142</v>
      </c>
      <c r="B199" s="55">
        <v>13.930000000000001</v>
      </c>
      <c r="C199" s="11">
        <v>14</v>
      </c>
      <c r="D199" s="11">
        <v>15.5</v>
      </c>
      <c r="E199" s="11">
        <v>13.2</v>
      </c>
      <c r="F199" s="11">
        <v>2</v>
      </c>
      <c r="G199" s="11">
        <v>3</v>
      </c>
      <c r="H199" s="28">
        <v>0.3</v>
      </c>
      <c r="I199" s="56">
        <f t="shared" si="11"/>
        <v>2.2727272727272729</v>
      </c>
    </row>
    <row r="200" spans="1:9" x14ac:dyDescent="0.25">
      <c r="A200" s="33">
        <v>143</v>
      </c>
      <c r="B200" s="55">
        <v>14.419999999999998</v>
      </c>
      <c r="C200" s="11">
        <v>14.5</v>
      </c>
      <c r="D200" s="11">
        <v>19.3</v>
      </c>
      <c r="E200" s="11">
        <v>16.8</v>
      </c>
      <c r="F200" s="11">
        <v>2</v>
      </c>
      <c r="G200" s="11">
        <v>3</v>
      </c>
      <c r="H200" s="28">
        <v>0.8</v>
      </c>
      <c r="I200" s="56">
        <f t="shared" si="11"/>
        <v>4.7619047619047619</v>
      </c>
    </row>
    <row r="201" spans="1:9" x14ac:dyDescent="0.25">
      <c r="A201" s="33">
        <v>144</v>
      </c>
      <c r="B201" s="55">
        <v>14.2</v>
      </c>
      <c r="C201" s="11">
        <v>14</v>
      </c>
      <c r="D201" s="11">
        <v>17.600000000000001</v>
      </c>
      <c r="E201" s="11">
        <v>15.5</v>
      </c>
      <c r="F201" s="11">
        <v>2</v>
      </c>
      <c r="G201" s="11">
        <v>3</v>
      </c>
      <c r="H201" s="28">
        <v>0.9</v>
      </c>
      <c r="I201" s="56">
        <f t="shared" si="11"/>
        <v>5.806451612903226</v>
      </c>
    </row>
    <row r="202" spans="1:9" x14ac:dyDescent="0.25">
      <c r="A202" s="33">
        <v>145</v>
      </c>
      <c r="B202" s="55">
        <v>15.330000000000002</v>
      </c>
      <c r="C202" s="11">
        <v>15.5</v>
      </c>
      <c r="D202" s="11">
        <v>22.7</v>
      </c>
      <c r="E202" s="11">
        <v>19.2</v>
      </c>
      <c r="F202" s="11">
        <v>2</v>
      </c>
      <c r="G202" s="11">
        <v>3</v>
      </c>
      <c r="H202" s="28">
        <v>0.6</v>
      </c>
      <c r="I202" s="56">
        <f t="shared" si="11"/>
        <v>3.125</v>
      </c>
    </row>
    <row r="203" spans="1:9" x14ac:dyDescent="0.25">
      <c r="A203" s="33">
        <v>146</v>
      </c>
      <c r="B203" s="55">
        <v>14.26</v>
      </c>
      <c r="C203" s="11">
        <v>14.5</v>
      </c>
      <c r="D203" s="11">
        <v>19.399999999999999</v>
      </c>
      <c r="E203" s="11">
        <v>16.100000000000001</v>
      </c>
      <c r="F203" s="11">
        <v>2</v>
      </c>
      <c r="G203" s="11">
        <v>3</v>
      </c>
      <c r="H203" s="28">
        <v>0.6</v>
      </c>
      <c r="I203" s="56">
        <f t="shared" si="11"/>
        <v>3.726708074534161</v>
      </c>
    </row>
    <row r="204" spans="1:9" x14ac:dyDescent="0.25">
      <c r="A204" s="33">
        <v>147</v>
      </c>
      <c r="B204" s="55">
        <v>12.49</v>
      </c>
      <c r="C204" s="11">
        <v>12.5</v>
      </c>
      <c r="D204" s="11">
        <v>13.2</v>
      </c>
      <c r="E204" s="11">
        <v>11.4</v>
      </c>
      <c r="F204" s="11">
        <v>2</v>
      </c>
      <c r="G204" s="11">
        <v>3</v>
      </c>
      <c r="H204" s="28">
        <v>0.3</v>
      </c>
      <c r="I204" s="56">
        <f t="shared" si="11"/>
        <v>2.6315789473684208</v>
      </c>
    </row>
    <row r="205" spans="1:9" x14ac:dyDescent="0.25">
      <c r="A205" s="33">
        <v>148</v>
      </c>
      <c r="B205" s="55">
        <v>14.09</v>
      </c>
      <c r="C205" s="11">
        <v>14</v>
      </c>
      <c r="D205" s="11">
        <v>18.899999999999999</v>
      </c>
      <c r="E205" s="11">
        <v>16.399999999999999</v>
      </c>
      <c r="F205" s="11">
        <v>2</v>
      </c>
      <c r="G205" s="11">
        <v>3</v>
      </c>
      <c r="H205" s="28">
        <v>0.4</v>
      </c>
      <c r="I205" s="56">
        <f t="shared" si="11"/>
        <v>2.4390243902439028</v>
      </c>
    </row>
    <row r="206" spans="1:9" x14ac:dyDescent="0.25">
      <c r="A206" s="33">
        <v>149</v>
      </c>
      <c r="B206" s="55">
        <v>12.72</v>
      </c>
      <c r="C206" s="11">
        <v>12.5</v>
      </c>
      <c r="D206" s="11">
        <v>13.2</v>
      </c>
      <c r="E206" s="11">
        <v>11.3</v>
      </c>
      <c r="F206" s="11">
        <v>2</v>
      </c>
      <c r="G206" s="11">
        <v>3</v>
      </c>
      <c r="H206" s="28">
        <v>0.9</v>
      </c>
      <c r="I206" s="56">
        <f t="shared" si="11"/>
        <v>7.9646017699115035</v>
      </c>
    </row>
    <row r="207" spans="1:9" x14ac:dyDescent="0.25">
      <c r="A207" s="33">
        <v>150</v>
      </c>
      <c r="B207" s="55">
        <v>12.379999999999999</v>
      </c>
      <c r="C207" s="11">
        <v>12.5</v>
      </c>
      <c r="D207" s="11">
        <v>12.8</v>
      </c>
      <c r="E207" s="11">
        <v>11.4</v>
      </c>
      <c r="F207" s="11">
        <v>2</v>
      </c>
      <c r="G207" s="11">
        <v>3</v>
      </c>
      <c r="H207" s="28">
        <v>0.3</v>
      </c>
      <c r="I207" s="56">
        <f t="shared" si="11"/>
        <v>2.6315789473684208</v>
      </c>
    </row>
    <row r="208" spans="1:9" x14ac:dyDescent="0.25">
      <c r="A208" s="33">
        <v>151</v>
      </c>
      <c r="B208" s="55">
        <v>14.180000000000001</v>
      </c>
      <c r="C208" s="11">
        <v>14</v>
      </c>
      <c r="D208" s="11">
        <v>20.7</v>
      </c>
      <c r="E208" s="11">
        <v>17.2</v>
      </c>
      <c r="F208" s="11">
        <v>2</v>
      </c>
      <c r="G208" s="11">
        <v>3</v>
      </c>
      <c r="H208" s="28">
        <v>1.3</v>
      </c>
      <c r="I208" s="56">
        <f t="shared" si="11"/>
        <v>7.558139534883721</v>
      </c>
    </row>
    <row r="209" spans="1:9" x14ac:dyDescent="0.25">
      <c r="A209" s="33">
        <v>152</v>
      </c>
      <c r="B209" s="55">
        <v>14.1</v>
      </c>
      <c r="C209" s="11">
        <v>14</v>
      </c>
      <c r="D209" s="11">
        <v>18.399999999999999</v>
      </c>
      <c r="E209" s="11">
        <v>16.8</v>
      </c>
      <c r="F209" s="11">
        <v>2</v>
      </c>
      <c r="G209" s="11">
        <v>3</v>
      </c>
      <c r="H209" s="28">
        <v>0.4</v>
      </c>
      <c r="I209" s="56">
        <f t="shared" si="11"/>
        <v>2.3809523809523809</v>
      </c>
    </row>
    <row r="210" spans="1:9" x14ac:dyDescent="0.25">
      <c r="A210" s="33">
        <v>153</v>
      </c>
      <c r="B210" s="55">
        <v>13.14</v>
      </c>
      <c r="C210" s="11">
        <v>13</v>
      </c>
      <c r="D210" s="11">
        <v>15.3</v>
      </c>
      <c r="E210" s="11">
        <v>13.9</v>
      </c>
      <c r="F210" s="11">
        <v>2</v>
      </c>
      <c r="G210" s="11">
        <v>3</v>
      </c>
      <c r="H210" s="28">
        <v>0.3</v>
      </c>
      <c r="I210" s="56">
        <f t="shared" si="11"/>
        <v>2.1582733812949639</v>
      </c>
    </row>
    <row r="211" spans="1:9" x14ac:dyDescent="0.25">
      <c r="A211" s="33">
        <v>154</v>
      </c>
      <c r="B211" s="55">
        <v>13.05</v>
      </c>
      <c r="C211" s="11">
        <v>13</v>
      </c>
      <c r="D211" s="11">
        <v>15.8</v>
      </c>
      <c r="E211" s="11">
        <v>13.8</v>
      </c>
      <c r="F211" s="11">
        <v>2</v>
      </c>
      <c r="G211" s="11">
        <v>3</v>
      </c>
      <c r="H211" s="28">
        <v>0.5</v>
      </c>
      <c r="I211" s="56">
        <f t="shared" si="11"/>
        <v>3.6231884057971011</v>
      </c>
    </row>
    <row r="212" spans="1:9" x14ac:dyDescent="0.25">
      <c r="A212" s="33">
        <v>155</v>
      </c>
      <c r="B212" s="55">
        <v>13.5</v>
      </c>
      <c r="C212" s="11">
        <v>13.5</v>
      </c>
      <c r="D212" s="11">
        <v>15.9</v>
      </c>
      <c r="E212" s="11">
        <v>13.4</v>
      </c>
      <c r="F212" s="11">
        <v>2</v>
      </c>
      <c r="G212" s="11">
        <v>3</v>
      </c>
      <c r="H212" s="28">
        <v>0.4</v>
      </c>
      <c r="I212" s="56">
        <f t="shared" si="11"/>
        <v>2.9850746268656714</v>
      </c>
    </row>
    <row r="213" spans="1:9" x14ac:dyDescent="0.25">
      <c r="A213" s="33">
        <v>156</v>
      </c>
      <c r="B213" s="55">
        <v>13.930000000000001</v>
      </c>
      <c r="C213" s="11">
        <v>14</v>
      </c>
      <c r="D213" s="11">
        <v>15.6</v>
      </c>
      <c r="E213" s="11">
        <v>15.1</v>
      </c>
      <c r="F213" s="11">
        <v>2</v>
      </c>
      <c r="G213" s="11">
        <v>3</v>
      </c>
      <c r="H213" s="28">
        <v>0.5</v>
      </c>
      <c r="I213" s="56">
        <f t="shared" si="11"/>
        <v>3.3112582781456954</v>
      </c>
    </row>
    <row r="214" spans="1:9" x14ac:dyDescent="0.25">
      <c r="A214" s="33">
        <v>157</v>
      </c>
      <c r="B214" s="55">
        <v>12.99</v>
      </c>
      <c r="C214" s="11">
        <v>13</v>
      </c>
      <c r="D214" s="11">
        <v>12.6</v>
      </c>
      <c r="E214" s="11">
        <v>11.3</v>
      </c>
      <c r="F214" s="11">
        <v>2</v>
      </c>
      <c r="G214" s="11">
        <v>3</v>
      </c>
      <c r="H214" s="28">
        <v>0.3</v>
      </c>
      <c r="I214" s="56">
        <f t="shared" si="11"/>
        <v>2.6548672566371678</v>
      </c>
    </row>
    <row r="215" spans="1:9" x14ac:dyDescent="0.25">
      <c r="A215" s="33">
        <v>158</v>
      </c>
      <c r="B215" s="55">
        <v>12.32</v>
      </c>
      <c r="C215" s="11">
        <v>12.5</v>
      </c>
      <c r="D215" s="11">
        <v>12.8</v>
      </c>
      <c r="E215" s="11">
        <v>10.1</v>
      </c>
      <c r="F215" s="11">
        <v>2</v>
      </c>
      <c r="G215" s="11">
        <v>3</v>
      </c>
      <c r="H215" s="28">
        <v>0.2</v>
      </c>
      <c r="I215" s="56">
        <f t="shared" si="11"/>
        <v>1.9801980198019802</v>
      </c>
    </row>
    <row r="216" spans="1:9" x14ac:dyDescent="0.25">
      <c r="A216" s="33">
        <v>159</v>
      </c>
      <c r="B216" s="55">
        <v>12.940000000000001</v>
      </c>
      <c r="C216" s="11">
        <v>13</v>
      </c>
      <c r="D216" s="11">
        <v>12.1</v>
      </c>
      <c r="E216" s="11">
        <v>10.8</v>
      </c>
      <c r="F216" s="11">
        <v>2</v>
      </c>
      <c r="G216" s="11">
        <v>3</v>
      </c>
      <c r="H216" s="28">
        <v>0.2</v>
      </c>
      <c r="I216" s="56">
        <f t="shared" si="11"/>
        <v>1.8518518518518516</v>
      </c>
    </row>
    <row r="217" spans="1:9" x14ac:dyDescent="0.25">
      <c r="A217" s="33">
        <v>160</v>
      </c>
      <c r="B217" s="55">
        <v>12.88</v>
      </c>
      <c r="C217" s="11">
        <v>13</v>
      </c>
      <c r="D217" s="11">
        <v>15.3</v>
      </c>
      <c r="E217" s="11">
        <v>13.3</v>
      </c>
      <c r="F217" s="11">
        <v>2</v>
      </c>
      <c r="G217" s="11">
        <v>3</v>
      </c>
      <c r="H217" s="28">
        <v>0.3</v>
      </c>
      <c r="I217" s="56">
        <f t="shared" si="11"/>
        <v>2.255639097744361</v>
      </c>
    </row>
    <row r="218" spans="1:9" x14ac:dyDescent="0.25">
      <c r="A218" s="33">
        <v>161</v>
      </c>
      <c r="B218" s="55">
        <v>13.1</v>
      </c>
      <c r="C218" s="11">
        <v>13</v>
      </c>
      <c r="D218" s="11">
        <v>15.3</v>
      </c>
      <c r="E218" s="11">
        <v>12.9</v>
      </c>
      <c r="F218" s="11">
        <v>2</v>
      </c>
      <c r="G218" s="11">
        <v>3</v>
      </c>
      <c r="H218" s="28">
        <v>0.5</v>
      </c>
      <c r="I218" s="56">
        <f t="shared" si="11"/>
        <v>3.8759689922480618</v>
      </c>
    </row>
    <row r="219" spans="1:9" x14ac:dyDescent="0.25">
      <c r="A219" s="33">
        <v>162</v>
      </c>
      <c r="B219" s="55">
        <v>13.45</v>
      </c>
      <c r="C219" s="11">
        <v>13.5</v>
      </c>
      <c r="D219" s="11">
        <v>16.100000000000001</v>
      </c>
      <c r="E219" s="11">
        <v>13</v>
      </c>
      <c r="F219" s="11">
        <v>2</v>
      </c>
      <c r="G219" s="11">
        <v>3</v>
      </c>
      <c r="H219" s="28">
        <v>0.6</v>
      </c>
      <c r="I219" s="56">
        <f t="shared" si="11"/>
        <v>4.615384615384615</v>
      </c>
    </row>
    <row r="220" spans="1:9" x14ac:dyDescent="0.25">
      <c r="A220" s="33">
        <v>163</v>
      </c>
      <c r="B220" s="55">
        <v>12.540000000000001</v>
      </c>
      <c r="C220" s="11">
        <v>12.5</v>
      </c>
      <c r="D220" s="11">
        <v>11.8</v>
      </c>
      <c r="E220" s="11">
        <v>10.1</v>
      </c>
      <c r="F220" s="11">
        <v>2</v>
      </c>
      <c r="G220" s="11">
        <v>3</v>
      </c>
      <c r="H220" s="28">
        <v>0.3</v>
      </c>
      <c r="I220" s="56">
        <f t="shared" si="11"/>
        <v>2.9702970297029703</v>
      </c>
    </row>
    <row r="221" spans="1:9" x14ac:dyDescent="0.25">
      <c r="A221" s="33">
        <v>164</v>
      </c>
      <c r="B221" s="55">
        <v>14.330000000000002</v>
      </c>
      <c r="C221" s="11">
        <v>14.5</v>
      </c>
      <c r="D221" s="11">
        <v>21</v>
      </c>
      <c r="E221" s="11">
        <v>18.600000000000001</v>
      </c>
      <c r="F221" s="11">
        <v>2</v>
      </c>
      <c r="G221" s="11">
        <v>3</v>
      </c>
      <c r="H221" s="28">
        <v>1</v>
      </c>
      <c r="I221" s="56">
        <f t="shared" si="11"/>
        <v>5.376344086021505</v>
      </c>
    </row>
    <row r="222" spans="1:9" x14ac:dyDescent="0.25">
      <c r="A222" s="33">
        <v>165</v>
      </c>
      <c r="B222" s="55">
        <v>13.669999999999998</v>
      </c>
      <c r="C222" s="11">
        <v>13.5</v>
      </c>
      <c r="D222" s="11">
        <v>17.399999999999999</v>
      </c>
      <c r="E222" s="11">
        <v>14.9</v>
      </c>
      <c r="F222" s="11">
        <v>2</v>
      </c>
      <c r="G222" s="11">
        <v>3</v>
      </c>
      <c r="H222" s="28">
        <v>0.4</v>
      </c>
      <c r="I222" s="56">
        <f t="shared" ref="I222:I247" si="12">IF(F222=2,H222*100/E222,)</f>
        <v>2.6845637583892619</v>
      </c>
    </row>
    <row r="223" spans="1:9" x14ac:dyDescent="0.25">
      <c r="A223" s="33">
        <v>166</v>
      </c>
      <c r="B223" s="55">
        <v>13.309999999999999</v>
      </c>
      <c r="C223" s="11">
        <v>13.5</v>
      </c>
      <c r="D223" s="11">
        <v>17.600000000000001</v>
      </c>
      <c r="E223" s="11">
        <v>14.7</v>
      </c>
      <c r="F223" s="11">
        <v>2</v>
      </c>
      <c r="G223" s="11">
        <v>3</v>
      </c>
      <c r="H223" s="28">
        <v>0.5</v>
      </c>
      <c r="I223" s="56">
        <f t="shared" si="12"/>
        <v>3.4013605442176873</v>
      </c>
    </row>
    <row r="224" spans="1:9" x14ac:dyDescent="0.25">
      <c r="A224" s="33">
        <v>167</v>
      </c>
      <c r="B224" s="55">
        <v>12.809999999999999</v>
      </c>
      <c r="C224" s="11">
        <v>13</v>
      </c>
      <c r="D224" s="11">
        <v>12.9</v>
      </c>
      <c r="E224" s="11">
        <v>11.4</v>
      </c>
      <c r="F224" s="11">
        <v>2</v>
      </c>
      <c r="G224" s="11">
        <v>3</v>
      </c>
      <c r="H224" s="28">
        <v>0.4</v>
      </c>
      <c r="I224" s="56">
        <f t="shared" si="12"/>
        <v>3.5087719298245612</v>
      </c>
    </row>
    <row r="225" spans="1:9" x14ac:dyDescent="0.25">
      <c r="A225" s="33">
        <v>168</v>
      </c>
      <c r="B225" s="55">
        <v>13.13</v>
      </c>
      <c r="C225" s="11">
        <v>13</v>
      </c>
      <c r="D225" s="11">
        <v>16.3</v>
      </c>
      <c r="E225" s="11">
        <v>13.2</v>
      </c>
      <c r="F225" s="11">
        <v>2</v>
      </c>
      <c r="G225" s="11">
        <v>3</v>
      </c>
      <c r="H225" s="28">
        <v>0.6</v>
      </c>
      <c r="I225" s="56">
        <f t="shared" si="12"/>
        <v>4.5454545454545459</v>
      </c>
    </row>
    <row r="226" spans="1:9" x14ac:dyDescent="0.25">
      <c r="A226" s="33">
        <v>169</v>
      </c>
      <c r="B226" s="55">
        <v>13.290000000000001</v>
      </c>
      <c r="C226" s="11">
        <v>13.5</v>
      </c>
      <c r="D226" s="11">
        <v>14.5</v>
      </c>
      <c r="E226" s="11">
        <v>13</v>
      </c>
      <c r="F226" s="11">
        <v>2</v>
      </c>
      <c r="G226" s="11">
        <v>3</v>
      </c>
      <c r="H226" s="28">
        <v>0.3</v>
      </c>
      <c r="I226" s="56">
        <f t="shared" si="12"/>
        <v>2.3076923076923075</v>
      </c>
    </row>
    <row r="227" spans="1:9" x14ac:dyDescent="0.25">
      <c r="A227" s="33">
        <v>170</v>
      </c>
      <c r="B227" s="55">
        <v>13.24</v>
      </c>
      <c r="C227" s="11">
        <v>13</v>
      </c>
      <c r="D227" s="11">
        <v>15.2</v>
      </c>
      <c r="E227" s="11">
        <v>11.8</v>
      </c>
      <c r="F227" s="11">
        <v>2</v>
      </c>
      <c r="G227" s="11">
        <v>3</v>
      </c>
      <c r="H227" s="28">
        <v>0.3</v>
      </c>
      <c r="I227" s="56">
        <f t="shared" si="12"/>
        <v>2.5423728813559321</v>
      </c>
    </row>
    <row r="228" spans="1:9" x14ac:dyDescent="0.25">
      <c r="A228" s="33">
        <v>171</v>
      </c>
      <c r="B228" s="55">
        <v>13.11</v>
      </c>
      <c r="C228" s="11">
        <v>13</v>
      </c>
      <c r="D228" s="11">
        <v>14.8</v>
      </c>
      <c r="E228" s="11">
        <v>12.5</v>
      </c>
      <c r="F228" s="11">
        <v>2</v>
      </c>
      <c r="G228" s="11">
        <v>3</v>
      </c>
      <c r="H228" s="28">
        <v>0.3</v>
      </c>
      <c r="I228" s="56">
        <f t="shared" si="12"/>
        <v>2.4</v>
      </c>
    </row>
    <row r="229" spans="1:9" x14ac:dyDescent="0.25">
      <c r="A229" s="33">
        <v>172</v>
      </c>
      <c r="B229" s="55">
        <v>13.49</v>
      </c>
      <c r="C229" s="11">
        <v>13.5</v>
      </c>
      <c r="D229" s="11">
        <v>15.7</v>
      </c>
      <c r="E229" s="11">
        <v>13.7</v>
      </c>
      <c r="F229" s="11">
        <v>2</v>
      </c>
      <c r="G229" s="11">
        <v>3</v>
      </c>
      <c r="H229" s="28">
        <v>0.4</v>
      </c>
      <c r="I229" s="56">
        <f t="shared" si="12"/>
        <v>2.9197080291970803</v>
      </c>
    </row>
    <row r="230" spans="1:9" x14ac:dyDescent="0.25">
      <c r="A230" s="33">
        <v>173</v>
      </c>
      <c r="B230" s="55">
        <v>13.5</v>
      </c>
      <c r="C230" s="11">
        <v>13.5</v>
      </c>
      <c r="D230" s="11">
        <v>17.399999999999999</v>
      </c>
      <c r="E230" s="11">
        <v>14.3</v>
      </c>
      <c r="F230" s="11">
        <v>2</v>
      </c>
      <c r="G230" s="11">
        <v>3</v>
      </c>
      <c r="H230" s="28">
        <v>0.4</v>
      </c>
      <c r="I230" s="56">
        <f t="shared" si="12"/>
        <v>2.7972027972027971</v>
      </c>
    </row>
    <row r="231" spans="1:9" x14ac:dyDescent="0.25">
      <c r="A231" s="33">
        <v>174</v>
      </c>
      <c r="B231" s="55">
        <v>14.05</v>
      </c>
      <c r="C231" s="11">
        <v>14</v>
      </c>
      <c r="D231" s="11">
        <v>17.399999999999999</v>
      </c>
      <c r="E231" s="11">
        <v>14.8</v>
      </c>
      <c r="F231" s="11">
        <v>2</v>
      </c>
      <c r="G231" s="11">
        <v>3</v>
      </c>
      <c r="H231" s="28">
        <v>0.5</v>
      </c>
      <c r="I231" s="56">
        <f t="shared" si="12"/>
        <v>3.3783783783783781</v>
      </c>
    </row>
    <row r="232" spans="1:9" x14ac:dyDescent="0.25">
      <c r="A232" s="33">
        <v>175</v>
      </c>
      <c r="B232" s="55">
        <v>13.11</v>
      </c>
      <c r="C232" s="11">
        <v>13</v>
      </c>
      <c r="D232" s="11">
        <v>14.4</v>
      </c>
      <c r="E232" s="11">
        <v>12.6</v>
      </c>
      <c r="F232" s="11">
        <v>2</v>
      </c>
      <c r="G232" s="11">
        <v>3</v>
      </c>
      <c r="H232" s="28">
        <v>0.3</v>
      </c>
      <c r="I232" s="56">
        <f t="shared" si="12"/>
        <v>2.3809523809523809</v>
      </c>
    </row>
    <row r="233" spans="1:9" x14ac:dyDescent="0.25">
      <c r="A233" s="33">
        <v>176</v>
      </c>
      <c r="B233" s="55">
        <v>13.74</v>
      </c>
      <c r="C233" s="11">
        <v>13.5</v>
      </c>
      <c r="D233" s="11">
        <v>17.5</v>
      </c>
      <c r="E233" s="11">
        <v>14.3</v>
      </c>
      <c r="F233" s="11">
        <v>2</v>
      </c>
      <c r="G233" s="11">
        <v>3</v>
      </c>
      <c r="H233" s="28">
        <v>0.4</v>
      </c>
      <c r="I233" s="56">
        <f t="shared" si="12"/>
        <v>2.7972027972027971</v>
      </c>
    </row>
    <row r="234" spans="1:9" x14ac:dyDescent="0.25">
      <c r="A234" s="33">
        <v>177</v>
      </c>
      <c r="B234" s="55">
        <v>13.99</v>
      </c>
      <c r="C234" s="11">
        <v>14</v>
      </c>
      <c r="D234" s="11">
        <v>18.8</v>
      </c>
      <c r="E234" s="11">
        <v>16.100000000000001</v>
      </c>
      <c r="F234" s="11">
        <v>2</v>
      </c>
      <c r="G234" s="11">
        <v>3</v>
      </c>
      <c r="H234" s="28">
        <v>0.8</v>
      </c>
      <c r="I234" s="56">
        <f t="shared" si="12"/>
        <v>4.9689440993788816</v>
      </c>
    </row>
    <row r="235" spans="1:9" x14ac:dyDescent="0.25">
      <c r="A235" s="33">
        <v>178</v>
      </c>
      <c r="B235" s="55">
        <v>12.129999999999999</v>
      </c>
      <c r="C235" s="11">
        <v>12</v>
      </c>
      <c r="D235" s="11">
        <v>11.7</v>
      </c>
      <c r="E235" s="11">
        <v>10.199999999999999</v>
      </c>
      <c r="F235" s="11">
        <v>2</v>
      </c>
      <c r="G235" s="11">
        <v>3</v>
      </c>
      <c r="H235" s="28">
        <v>0.6</v>
      </c>
      <c r="I235" s="56">
        <f t="shared" si="12"/>
        <v>5.882352941176471</v>
      </c>
    </row>
    <row r="236" spans="1:9" x14ac:dyDescent="0.25">
      <c r="A236" s="33">
        <v>179</v>
      </c>
      <c r="B236" s="55">
        <v>12.309999999999999</v>
      </c>
      <c r="C236" s="11">
        <v>12.5</v>
      </c>
      <c r="D236" s="11">
        <v>12.1</v>
      </c>
      <c r="E236" s="11">
        <v>10.199999999999999</v>
      </c>
      <c r="F236" s="11">
        <v>2</v>
      </c>
      <c r="G236" s="11">
        <v>3</v>
      </c>
      <c r="H236" s="28">
        <v>0.4</v>
      </c>
      <c r="I236" s="56">
        <f t="shared" si="12"/>
        <v>3.9215686274509807</v>
      </c>
    </row>
    <row r="237" spans="1:9" x14ac:dyDescent="0.25">
      <c r="A237" s="33">
        <v>180</v>
      </c>
      <c r="B237" s="55">
        <v>13.25</v>
      </c>
      <c r="C237" s="11">
        <v>13</v>
      </c>
      <c r="D237" s="11">
        <v>15.7</v>
      </c>
      <c r="E237" s="11">
        <v>13.8</v>
      </c>
      <c r="F237" s="11">
        <v>2</v>
      </c>
      <c r="G237" s="11">
        <v>3</v>
      </c>
      <c r="H237" s="28">
        <v>0.3</v>
      </c>
      <c r="I237" s="56">
        <f t="shared" si="12"/>
        <v>2.1739130434782608</v>
      </c>
    </row>
    <row r="238" spans="1:9" x14ac:dyDescent="0.25">
      <c r="A238" s="33">
        <v>181</v>
      </c>
      <c r="B238" s="55">
        <v>13.84</v>
      </c>
      <c r="C238" s="11">
        <v>14</v>
      </c>
      <c r="D238" s="11">
        <v>16.399999999999999</v>
      </c>
      <c r="E238" s="11">
        <v>14</v>
      </c>
      <c r="F238" s="11">
        <v>2</v>
      </c>
      <c r="G238" s="11">
        <v>3</v>
      </c>
      <c r="H238" s="28">
        <v>0.5</v>
      </c>
      <c r="I238" s="56">
        <f t="shared" si="12"/>
        <v>3.5714285714285716</v>
      </c>
    </row>
    <row r="239" spans="1:9" x14ac:dyDescent="0.25">
      <c r="A239" s="33">
        <v>182</v>
      </c>
      <c r="B239" s="55">
        <v>13.459999999999999</v>
      </c>
      <c r="C239" s="11">
        <v>13.5</v>
      </c>
      <c r="D239" s="11">
        <v>17.5</v>
      </c>
      <c r="E239" s="11">
        <v>14.9</v>
      </c>
      <c r="F239" s="11">
        <v>2</v>
      </c>
      <c r="G239" s="11">
        <v>3</v>
      </c>
      <c r="H239" s="28">
        <v>0.6</v>
      </c>
      <c r="I239" s="56">
        <f t="shared" si="12"/>
        <v>4.0268456375838921</v>
      </c>
    </row>
    <row r="240" spans="1:9" x14ac:dyDescent="0.25">
      <c r="A240" s="33">
        <v>183</v>
      </c>
      <c r="B240" s="55">
        <v>14.13</v>
      </c>
      <c r="C240" s="11">
        <v>14</v>
      </c>
      <c r="D240" s="11">
        <v>17.3</v>
      </c>
      <c r="E240" s="11">
        <v>14.7</v>
      </c>
      <c r="F240" s="11">
        <v>2</v>
      </c>
      <c r="G240" s="11">
        <v>3</v>
      </c>
      <c r="H240" s="28">
        <v>0.3</v>
      </c>
      <c r="I240" s="56">
        <f t="shared" si="12"/>
        <v>2.0408163265306123</v>
      </c>
    </row>
    <row r="241" spans="1:9" x14ac:dyDescent="0.25">
      <c r="A241" s="33">
        <v>184</v>
      </c>
      <c r="B241" s="55">
        <v>14.580000000000002</v>
      </c>
      <c r="C241" s="11">
        <v>14.5</v>
      </c>
      <c r="D241" s="11">
        <v>20.6</v>
      </c>
      <c r="E241" s="11">
        <v>17.600000000000001</v>
      </c>
      <c r="F241" s="11">
        <v>2</v>
      </c>
      <c r="G241" s="11">
        <v>3</v>
      </c>
      <c r="H241" s="28">
        <v>1.2</v>
      </c>
      <c r="I241" s="56">
        <f t="shared" si="12"/>
        <v>6.8181818181818175</v>
      </c>
    </row>
    <row r="242" spans="1:9" x14ac:dyDescent="0.25">
      <c r="A242" s="33">
        <v>185</v>
      </c>
      <c r="B242" s="55">
        <v>14.030000000000001</v>
      </c>
      <c r="C242" s="11">
        <v>14</v>
      </c>
      <c r="D242" s="11">
        <v>16.8</v>
      </c>
      <c r="E242" s="11">
        <v>14.4</v>
      </c>
      <c r="F242" s="11">
        <v>2</v>
      </c>
      <c r="G242" s="11">
        <v>3</v>
      </c>
      <c r="H242" s="28">
        <v>0.3</v>
      </c>
      <c r="I242" s="56">
        <f t="shared" si="12"/>
        <v>2.0833333333333335</v>
      </c>
    </row>
    <row r="243" spans="1:9" x14ac:dyDescent="0.25">
      <c r="A243" s="33">
        <v>186</v>
      </c>
      <c r="B243" s="55">
        <v>13.569999999999999</v>
      </c>
      <c r="C243" s="11">
        <v>13.5</v>
      </c>
      <c r="D243" s="11">
        <v>14.8</v>
      </c>
      <c r="E243" s="11">
        <v>12.7</v>
      </c>
      <c r="F243" s="11">
        <v>2</v>
      </c>
      <c r="G243" s="11">
        <v>3</v>
      </c>
      <c r="H243" s="28">
        <v>0.7</v>
      </c>
      <c r="I243" s="56">
        <f t="shared" si="12"/>
        <v>5.5118110236220472</v>
      </c>
    </row>
    <row r="244" spans="1:9" x14ac:dyDescent="0.25">
      <c r="A244" s="33">
        <v>187</v>
      </c>
      <c r="B244" s="55">
        <v>13.88</v>
      </c>
      <c r="C244" s="11">
        <v>14</v>
      </c>
      <c r="D244" s="11">
        <v>17.100000000000001</v>
      </c>
      <c r="E244" s="11">
        <v>14.8</v>
      </c>
      <c r="F244" s="11">
        <v>2</v>
      </c>
      <c r="G244" s="11">
        <v>3</v>
      </c>
      <c r="H244" s="28">
        <v>0.6</v>
      </c>
      <c r="I244" s="56">
        <f t="shared" si="12"/>
        <v>4.0540540540540535</v>
      </c>
    </row>
    <row r="245" spans="1:9" x14ac:dyDescent="0.25">
      <c r="A245" s="33">
        <v>188</v>
      </c>
      <c r="B245" s="55">
        <v>13.430000000000001</v>
      </c>
      <c r="C245" s="11">
        <v>13.5</v>
      </c>
      <c r="D245" s="11">
        <v>15.8</v>
      </c>
      <c r="E245" s="11">
        <v>13.9</v>
      </c>
      <c r="F245" s="11">
        <v>2</v>
      </c>
      <c r="G245" s="11">
        <v>3</v>
      </c>
      <c r="H245" s="28">
        <v>0.9</v>
      </c>
      <c r="I245" s="56">
        <f t="shared" si="12"/>
        <v>6.4748201438848918</v>
      </c>
    </row>
    <row r="246" spans="1:9" x14ac:dyDescent="0.25">
      <c r="A246" s="33">
        <v>189</v>
      </c>
      <c r="B246" s="55">
        <v>14.6</v>
      </c>
      <c r="C246" s="11">
        <v>14.5</v>
      </c>
      <c r="D246" s="11">
        <v>22.1</v>
      </c>
      <c r="E246" s="11">
        <v>18.3</v>
      </c>
      <c r="F246" s="11">
        <v>2</v>
      </c>
      <c r="G246" s="11">
        <v>3</v>
      </c>
      <c r="H246" s="28">
        <v>0.6</v>
      </c>
      <c r="I246" s="56">
        <f t="shared" si="12"/>
        <v>3.278688524590164</v>
      </c>
    </row>
    <row r="247" spans="1:9" x14ac:dyDescent="0.25">
      <c r="A247" s="33">
        <v>190</v>
      </c>
      <c r="B247" s="55">
        <v>13.26</v>
      </c>
      <c r="C247" s="11">
        <v>13.5</v>
      </c>
      <c r="D247" s="11">
        <v>15.9</v>
      </c>
      <c r="E247" s="11">
        <v>13.3</v>
      </c>
      <c r="F247" s="11">
        <v>2</v>
      </c>
      <c r="G247" s="11">
        <v>3</v>
      </c>
      <c r="H247" s="28">
        <v>0.8</v>
      </c>
      <c r="I247" s="56">
        <f t="shared" si="12"/>
        <v>6.0150375939849621</v>
      </c>
    </row>
    <row r="248" spans="1:9" x14ac:dyDescent="0.25">
      <c r="A248" s="33">
        <v>191</v>
      </c>
      <c r="B248" s="55">
        <v>14.169999999999998</v>
      </c>
      <c r="C248" s="11">
        <v>14</v>
      </c>
      <c r="D248" s="11">
        <v>19.3</v>
      </c>
      <c r="E248" s="11">
        <v>15.8</v>
      </c>
      <c r="F248" s="59">
        <v>2</v>
      </c>
      <c r="G248" s="11">
        <v>3</v>
      </c>
      <c r="H248" s="57">
        <v>0.4</v>
      </c>
      <c r="I248" s="56"/>
    </row>
    <row r="249" spans="1:9" x14ac:dyDescent="0.25">
      <c r="A249" s="33">
        <v>192</v>
      </c>
      <c r="B249" s="55">
        <v>11.879999999999999</v>
      </c>
      <c r="C249" s="11">
        <v>12</v>
      </c>
      <c r="D249" s="11">
        <v>11.7</v>
      </c>
      <c r="E249" s="11">
        <v>9.9</v>
      </c>
      <c r="F249" s="59">
        <v>2</v>
      </c>
      <c r="G249" s="11">
        <v>3</v>
      </c>
      <c r="H249" s="57">
        <v>0.3</v>
      </c>
      <c r="I249" s="56"/>
    </row>
    <row r="250" spans="1:9" x14ac:dyDescent="0.25">
      <c r="A250" s="33">
        <v>193</v>
      </c>
      <c r="B250" s="55">
        <v>14.66</v>
      </c>
      <c r="C250" s="11">
        <v>14.5</v>
      </c>
      <c r="D250" s="11">
        <v>21</v>
      </c>
      <c r="E250" s="11">
        <v>17.8</v>
      </c>
      <c r="F250" s="59">
        <v>2</v>
      </c>
      <c r="G250" s="11">
        <v>3</v>
      </c>
      <c r="H250" s="57">
        <v>1.2</v>
      </c>
      <c r="I250" s="56"/>
    </row>
    <row r="251" spans="1:9" x14ac:dyDescent="0.25">
      <c r="A251" s="33">
        <v>194</v>
      </c>
      <c r="B251" s="55">
        <v>13.59</v>
      </c>
      <c r="C251" s="11">
        <v>13.5</v>
      </c>
      <c r="D251" s="11">
        <v>16.399999999999999</v>
      </c>
      <c r="E251" s="11">
        <v>14.6</v>
      </c>
      <c r="F251" s="59">
        <v>2</v>
      </c>
      <c r="G251" s="11">
        <v>3</v>
      </c>
      <c r="H251" s="57">
        <v>0.4</v>
      </c>
      <c r="I251" s="56"/>
    </row>
    <row r="252" spans="1:9" x14ac:dyDescent="0.25">
      <c r="A252" s="33">
        <v>195</v>
      </c>
      <c r="B252" s="55">
        <v>13.959999999999999</v>
      </c>
      <c r="C252" s="11">
        <v>14</v>
      </c>
      <c r="D252" s="11">
        <v>17.600000000000001</v>
      </c>
      <c r="E252" s="11">
        <v>15.8</v>
      </c>
      <c r="F252" s="59">
        <v>2</v>
      </c>
      <c r="G252" s="11">
        <v>3</v>
      </c>
      <c r="H252" s="57">
        <v>0.3</v>
      </c>
      <c r="I252" s="56"/>
    </row>
    <row r="253" spans="1:9" x14ac:dyDescent="0.25">
      <c r="A253" s="33">
        <v>196</v>
      </c>
      <c r="B253" s="55">
        <v>13.45</v>
      </c>
      <c r="C253" s="11">
        <v>13.5</v>
      </c>
      <c r="D253" s="11">
        <v>16.2</v>
      </c>
      <c r="E253" s="11">
        <v>14.3</v>
      </c>
      <c r="F253" s="59">
        <v>2</v>
      </c>
      <c r="G253" s="11">
        <v>3</v>
      </c>
      <c r="H253" s="57">
        <v>0.3</v>
      </c>
      <c r="I253" s="56"/>
    </row>
    <row r="254" spans="1:9" x14ac:dyDescent="0.25">
      <c r="A254" s="33">
        <v>197</v>
      </c>
      <c r="B254" s="55">
        <v>11.5</v>
      </c>
      <c r="C254" s="11">
        <v>11.5</v>
      </c>
      <c r="D254" s="11">
        <v>9.3000000000000007</v>
      </c>
      <c r="E254" s="11">
        <v>8.1</v>
      </c>
      <c r="F254" s="59">
        <v>2</v>
      </c>
      <c r="G254" s="11">
        <v>3</v>
      </c>
      <c r="H254" s="57">
        <v>0.3</v>
      </c>
      <c r="I254" s="56"/>
    </row>
    <row r="255" spans="1:9" x14ac:dyDescent="0.25">
      <c r="A255" s="33">
        <v>198</v>
      </c>
      <c r="B255" s="55">
        <v>12.98</v>
      </c>
      <c r="C255" s="11">
        <v>13</v>
      </c>
      <c r="D255" s="11">
        <v>12.6</v>
      </c>
      <c r="E255" s="11">
        <v>11.2</v>
      </c>
      <c r="F255" s="59">
        <v>2</v>
      </c>
      <c r="G255" s="11">
        <v>3</v>
      </c>
      <c r="H255" s="57">
        <v>0.3</v>
      </c>
      <c r="I255" s="56"/>
    </row>
    <row r="256" spans="1:9" x14ac:dyDescent="0.25">
      <c r="A256" s="33">
        <v>199</v>
      </c>
      <c r="B256" s="55">
        <v>12.34</v>
      </c>
      <c r="C256" s="11">
        <v>12.5</v>
      </c>
      <c r="D256" s="11">
        <v>12.3</v>
      </c>
      <c r="E256" s="11">
        <v>10.9</v>
      </c>
      <c r="F256" s="59">
        <v>2</v>
      </c>
      <c r="G256" s="11">
        <v>3</v>
      </c>
      <c r="H256" s="57">
        <v>0.2</v>
      </c>
      <c r="I256" s="56"/>
    </row>
    <row r="257" spans="1:31" x14ac:dyDescent="0.25">
      <c r="A257" s="40">
        <v>200</v>
      </c>
      <c r="B257" s="60">
        <v>12.07</v>
      </c>
      <c r="C257" s="11">
        <v>12</v>
      </c>
      <c r="D257" s="36">
        <v>11</v>
      </c>
      <c r="E257" s="36">
        <v>9.6</v>
      </c>
      <c r="F257" s="61">
        <v>2</v>
      </c>
      <c r="G257" s="36">
        <v>3</v>
      </c>
      <c r="H257" s="62">
        <v>0.2</v>
      </c>
      <c r="I257" s="63"/>
    </row>
    <row r="258" spans="1:31" x14ac:dyDescent="0.25">
      <c r="B258" s="58"/>
      <c r="F258" s="59"/>
      <c r="G258" s="57"/>
      <c r="H258" s="57"/>
    </row>
    <row r="259" spans="1:31" x14ac:dyDescent="0.25">
      <c r="B259" s="58"/>
      <c r="F259" s="59"/>
      <c r="G259" s="57"/>
      <c r="H259" s="57"/>
    </row>
    <row r="260" spans="1:31" ht="13" x14ac:dyDescent="0.3">
      <c r="A260" s="10" t="s">
        <v>82</v>
      </c>
      <c r="B260" s="58"/>
      <c r="F260" s="59"/>
      <c r="G260" s="57"/>
      <c r="H260" s="57"/>
    </row>
    <row r="261" spans="1:31" ht="13" x14ac:dyDescent="0.3">
      <c r="A261" s="10"/>
      <c r="B261" s="58"/>
      <c r="F261" s="59"/>
      <c r="G261" s="57"/>
      <c r="H261" s="57"/>
    </row>
    <row r="262" spans="1:31" x14ac:dyDescent="0.25">
      <c r="A262" s="16" t="s">
        <v>69</v>
      </c>
      <c r="B262" s="64" t="s">
        <v>45</v>
      </c>
      <c r="C262" s="16" t="s">
        <v>54</v>
      </c>
      <c r="D262" s="48" t="s">
        <v>70</v>
      </c>
      <c r="F262" s="59"/>
      <c r="G262" s="57"/>
      <c r="H262" s="57"/>
    </row>
    <row r="263" spans="1:31" x14ac:dyDescent="0.25">
      <c r="A263" s="17" t="s">
        <v>74</v>
      </c>
      <c r="B263" s="65" t="s">
        <v>52</v>
      </c>
      <c r="C263" s="17" t="s">
        <v>75</v>
      </c>
      <c r="D263" s="50"/>
      <c r="F263" s="59"/>
      <c r="G263" s="57"/>
      <c r="H263" s="57"/>
    </row>
    <row r="264" spans="1:31" x14ac:dyDescent="0.25">
      <c r="A264" s="27">
        <v>1</v>
      </c>
      <c r="B264" s="66"/>
      <c r="C264" s="67"/>
      <c r="D264" s="68"/>
      <c r="F264" s="59"/>
      <c r="G264" s="57"/>
      <c r="H264" s="57"/>
    </row>
    <row r="265" spans="1:31" x14ac:dyDescent="0.25">
      <c r="A265" s="33">
        <v>2</v>
      </c>
      <c r="B265" s="58"/>
      <c r="C265" s="69"/>
      <c r="D265" s="70"/>
      <c r="F265" s="59"/>
      <c r="G265" s="57"/>
      <c r="H265" s="57"/>
    </row>
    <row r="266" spans="1:31" x14ac:dyDescent="0.25">
      <c r="A266" s="33">
        <v>3</v>
      </c>
      <c r="B266" s="58"/>
      <c r="C266" s="69"/>
      <c r="D266" s="70"/>
      <c r="F266" s="59"/>
      <c r="G266" s="57"/>
      <c r="H266" s="57"/>
      <c r="K266" s="71"/>
      <c r="N266" s="71"/>
      <c r="X266" s="28"/>
      <c r="Y266" s="28"/>
      <c r="Z266" s="28"/>
      <c r="AA266" s="28"/>
      <c r="AB266" s="28"/>
      <c r="AC266" s="28"/>
      <c r="AD266" s="28"/>
      <c r="AE266" s="28"/>
    </row>
    <row r="267" spans="1:31" x14ac:dyDescent="0.25">
      <c r="A267" s="33">
        <v>4</v>
      </c>
      <c r="B267" s="58"/>
      <c r="C267" s="69"/>
      <c r="D267" s="70"/>
      <c r="F267" s="59"/>
      <c r="G267" s="57"/>
      <c r="H267" s="57"/>
      <c r="K267" s="71"/>
      <c r="N267" s="71"/>
    </row>
    <row r="268" spans="1:31" x14ac:dyDescent="0.25">
      <c r="A268" s="33">
        <v>5</v>
      </c>
      <c r="B268" s="58"/>
      <c r="C268" s="69"/>
      <c r="D268" s="70"/>
      <c r="F268" s="59"/>
      <c r="G268" s="57"/>
      <c r="H268" s="57"/>
      <c r="K268" s="71"/>
      <c r="N268" s="71"/>
    </row>
    <row r="269" spans="1:31" x14ac:dyDescent="0.25">
      <c r="A269" s="33">
        <v>6</v>
      </c>
      <c r="C269" s="69"/>
      <c r="D269" s="70"/>
      <c r="F269" s="59"/>
      <c r="G269" s="57"/>
      <c r="H269" s="57"/>
      <c r="K269" s="71"/>
      <c r="N269" s="71"/>
      <c r="X269" s="28"/>
      <c r="Y269" s="28"/>
      <c r="Z269" s="28"/>
      <c r="AA269" s="28"/>
      <c r="AB269" s="28"/>
      <c r="AC269" s="28"/>
      <c r="AD269" s="28"/>
      <c r="AE269" s="28"/>
    </row>
    <row r="270" spans="1:31" x14ac:dyDescent="0.25">
      <c r="A270" s="33">
        <v>7</v>
      </c>
      <c r="C270" s="69"/>
      <c r="D270" s="70"/>
      <c r="F270" s="59"/>
      <c r="G270" s="57"/>
      <c r="H270" s="57"/>
      <c r="K270" s="71"/>
      <c r="N270" s="71"/>
      <c r="X270" s="28"/>
      <c r="Y270" s="28"/>
      <c r="Z270" s="28"/>
      <c r="AA270" s="28"/>
      <c r="AB270" s="28"/>
      <c r="AC270" s="28"/>
      <c r="AD270" s="28"/>
      <c r="AE270" s="28"/>
    </row>
    <row r="271" spans="1:31" x14ac:dyDescent="0.25">
      <c r="A271" s="33">
        <v>8</v>
      </c>
      <c r="C271" s="69"/>
      <c r="D271" s="70"/>
      <c r="F271" s="59"/>
      <c r="G271" s="57"/>
      <c r="H271" s="57"/>
      <c r="K271" s="71"/>
      <c r="N271" s="71"/>
      <c r="X271" s="28"/>
      <c r="Y271" s="28"/>
      <c r="Z271" s="28"/>
      <c r="AA271" s="28"/>
      <c r="AB271" s="28"/>
      <c r="AC271" s="28"/>
      <c r="AD271" s="28"/>
      <c r="AE271" s="28"/>
    </row>
    <row r="272" spans="1:31" x14ac:dyDescent="0.25">
      <c r="A272" s="33">
        <v>9</v>
      </c>
      <c r="C272" s="69"/>
      <c r="D272" s="70"/>
      <c r="F272" s="59"/>
      <c r="G272" s="57"/>
      <c r="H272" s="57"/>
      <c r="K272" s="71"/>
      <c r="N272" s="71"/>
      <c r="X272" s="28"/>
      <c r="Y272" s="28"/>
      <c r="Z272" s="28"/>
      <c r="AA272" s="28"/>
      <c r="AB272" s="28"/>
      <c r="AC272" s="28"/>
      <c r="AD272" s="28"/>
      <c r="AE272" s="28"/>
    </row>
    <row r="273" spans="1:31" x14ac:dyDescent="0.25">
      <c r="A273" s="33">
        <v>10</v>
      </c>
      <c r="C273" s="69"/>
      <c r="D273" s="70"/>
      <c r="F273" s="59"/>
      <c r="G273" s="57"/>
      <c r="H273" s="57"/>
      <c r="K273" s="71"/>
      <c r="N273" s="71"/>
      <c r="X273" s="28"/>
      <c r="Y273" s="28"/>
      <c r="Z273" s="28"/>
      <c r="AA273" s="28"/>
      <c r="AB273" s="28"/>
      <c r="AC273" s="28"/>
      <c r="AD273" s="28"/>
      <c r="AE273" s="28"/>
    </row>
    <row r="274" spans="1:31" x14ac:dyDescent="0.25">
      <c r="A274" s="33">
        <v>11</v>
      </c>
      <c r="C274" s="69"/>
      <c r="D274" s="70"/>
      <c r="F274" s="59"/>
      <c r="G274" s="57"/>
      <c r="H274" s="57"/>
      <c r="K274" s="71"/>
      <c r="N274" s="71"/>
      <c r="X274" s="28"/>
      <c r="Y274" s="28"/>
      <c r="Z274" s="28"/>
      <c r="AA274" s="28"/>
      <c r="AB274" s="28"/>
      <c r="AC274" s="28"/>
      <c r="AD274" s="28"/>
      <c r="AE274" s="28"/>
    </row>
    <row r="275" spans="1:31" x14ac:dyDescent="0.25">
      <c r="A275" s="33">
        <v>12</v>
      </c>
      <c r="C275" s="69"/>
      <c r="D275" s="30"/>
      <c r="F275" s="59"/>
      <c r="G275" s="57"/>
      <c r="H275" s="57"/>
      <c r="K275" s="71"/>
      <c r="N275" s="71"/>
      <c r="X275" s="28"/>
      <c r="Y275" s="28"/>
      <c r="Z275" s="28"/>
      <c r="AA275" s="28"/>
      <c r="AB275" s="28"/>
      <c r="AC275" s="28"/>
      <c r="AD275" s="28"/>
      <c r="AE275" s="28"/>
    </row>
    <row r="276" spans="1:31" x14ac:dyDescent="0.25">
      <c r="A276" s="33">
        <v>13</v>
      </c>
      <c r="C276" s="69"/>
      <c r="D276" s="30"/>
      <c r="F276" s="59"/>
      <c r="G276" s="57"/>
      <c r="H276" s="57"/>
      <c r="K276" s="71"/>
      <c r="N276" s="71"/>
      <c r="X276" s="28"/>
      <c r="Y276" s="28"/>
      <c r="Z276" s="28"/>
      <c r="AA276" s="28"/>
      <c r="AB276" s="28"/>
      <c r="AC276" s="28"/>
      <c r="AD276" s="28"/>
      <c r="AE276" s="28"/>
    </row>
    <row r="277" spans="1:31" x14ac:dyDescent="0.25">
      <c r="A277" s="33">
        <v>14</v>
      </c>
      <c r="C277" s="69"/>
      <c r="D277" s="30"/>
      <c r="F277" s="59"/>
      <c r="G277" s="57"/>
      <c r="H277" s="57"/>
      <c r="K277" s="71"/>
      <c r="N277" s="71"/>
      <c r="X277" s="28"/>
      <c r="Y277" s="28"/>
      <c r="Z277" s="28"/>
      <c r="AA277" s="28"/>
      <c r="AB277" s="28"/>
      <c r="AC277" s="28"/>
      <c r="AD277" s="28"/>
      <c r="AE277" s="28"/>
    </row>
    <row r="278" spans="1:31" x14ac:dyDescent="0.25">
      <c r="A278" s="33">
        <v>15</v>
      </c>
      <c r="C278" s="69"/>
      <c r="D278" s="30"/>
      <c r="F278" s="59"/>
      <c r="G278" s="57"/>
      <c r="H278" s="57"/>
      <c r="K278" s="71"/>
      <c r="N278" s="71"/>
      <c r="X278" s="28"/>
      <c r="Y278" s="28"/>
      <c r="Z278" s="28"/>
      <c r="AA278" s="28"/>
      <c r="AB278" s="28"/>
      <c r="AC278" s="28"/>
      <c r="AD278" s="28"/>
      <c r="AE278" s="28"/>
    </row>
    <row r="279" spans="1:31" x14ac:dyDescent="0.25">
      <c r="A279" s="33">
        <v>16</v>
      </c>
      <c r="C279" s="69"/>
      <c r="D279" s="30"/>
      <c r="F279" s="59"/>
      <c r="G279" s="57"/>
      <c r="H279" s="57"/>
      <c r="K279" s="71"/>
      <c r="N279" s="71"/>
      <c r="X279" s="28"/>
      <c r="Y279" s="28"/>
      <c r="Z279" s="28"/>
      <c r="AA279" s="28"/>
      <c r="AB279" s="28"/>
      <c r="AC279" s="28"/>
      <c r="AD279" s="28"/>
      <c r="AE279" s="28"/>
    </row>
    <row r="280" spans="1:31" x14ac:dyDescent="0.25">
      <c r="A280" s="33">
        <v>17</v>
      </c>
      <c r="C280" s="69"/>
      <c r="D280" s="30"/>
      <c r="F280" s="59"/>
      <c r="G280" s="57"/>
      <c r="H280" s="57"/>
      <c r="K280" s="71"/>
      <c r="N280" s="71"/>
      <c r="X280" s="28"/>
      <c r="Y280" s="28"/>
      <c r="Z280" s="28"/>
      <c r="AA280" s="28"/>
      <c r="AB280" s="28"/>
      <c r="AC280" s="28"/>
      <c r="AD280" s="28"/>
      <c r="AE280" s="28"/>
    </row>
    <row r="281" spans="1:31" x14ac:dyDescent="0.25">
      <c r="A281" s="33">
        <v>18</v>
      </c>
      <c r="C281" s="69"/>
      <c r="D281" s="30"/>
      <c r="F281" s="59"/>
      <c r="G281" s="57"/>
      <c r="H281" s="57"/>
      <c r="K281" s="71"/>
      <c r="N281" s="71"/>
      <c r="X281" s="28"/>
      <c r="Y281" s="28"/>
      <c r="Z281" s="28"/>
      <c r="AA281" s="28"/>
      <c r="AB281" s="28"/>
      <c r="AC281" s="28"/>
      <c r="AD281" s="28"/>
      <c r="AE281" s="28"/>
    </row>
    <row r="282" spans="1:31" x14ac:dyDescent="0.25">
      <c r="A282" s="33">
        <v>19</v>
      </c>
      <c r="C282" s="69"/>
      <c r="D282" s="30"/>
      <c r="F282" s="59"/>
      <c r="G282" s="57"/>
      <c r="H282" s="57"/>
      <c r="K282" s="71"/>
      <c r="N282" s="71"/>
      <c r="X282" s="28"/>
      <c r="Y282" s="28"/>
      <c r="Z282" s="28"/>
      <c r="AA282" s="28"/>
      <c r="AB282" s="28"/>
      <c r="AC282" s="28"/>
      <c r="AD282" s="28"/>
      <c r="AE282" s="28"/>
    </row>
    <row r="283" spans="1:31" x14ac:dyDescent="0.25">
      <c r="A283" s="33">
        <v>20</v>
      </c>
      <c r="C283" s="69"/>
      <c r="D283" s="30"/>
      <c r="F283" s="59"/>
      <c r="G283" s="57"/>
      <c r="H283" s="57"/>
      <c r="K283" s="71"/>
      <c r="N283" s="71"/>
      <c r="X283" s="28"/>
      <c r="Y283" s="28"/>
      <c r="Z283" s="28"/>
      <c r="AA283" s="28"/>
      <c r="AB283" s="28"/>
      <c r="AC283" s="28"/>
      <c r="AD283" s="28"/>
      <c r="AE283" s="28"/>
    </row>
    <row r="284" spans="1:31" x14ac:dyDescent="0.25">
      <c r="A284" s="33">
        <v>21</v>
      </c>
      <c r="C284" s="69"/>
      <c r="D284" s="30"/>
      <c r="F284" s="59"/>
      <c r="G284" s="57"/>
      <c r="H284" s="57"/>
      <c r="K284" s="71"/>
      <c r="N284" s="71"/>
      <c r="X284" s="28"/>
      <c r="Y284" s="28"/>
      <c r="Z284" s="28"/>
      <c r="AA284" s="28"/>
      <c r="AB284" s="28"/>
      <c r="AC284" s="28"/>
      <c r="AD284" s="28"/>
      <c r="AE284" s="28"/>
    </row>
    <row r="285" spans="1:31" x14ac:dyDescent="0.25">
      <c r="A285" s="33">
        <v>22</v>
      </c>
      <c r="C285" s="69"/>
      <c r="D285" s="30"/>
      <c r="F285" s="59"/>
      <c r="G285" s="57"/>
      <c r="H285" s="57"/>
      <c r="K285" s="71"/>
      <c r="N285" s="71"/>
      <c r="X285" s="28"/>
      <c r="Y285" s="28"/>
      <c r="Z285" s="28"/>
      <c r="AA285" s="28"/>
      <c r="AB285" s="28"/>
      <c r="AC285" s="28"/>
      <c r="AD285" s="28"/>
      <c r="AE285" s="28"/>
    </row>
    <row r="286" spans="1:31" x14ac:dyDescent="0.25">
      <c r="A286" s="33">
        <v>23</v>
      </c>
      <c r="C286" s="69"/>
      <c r="D286" s="30"/>
      <c r="F286" s="59"/>
      <c r="G286" s="57"/>
      <c r="H286" s="57"/>
      <c r="K286" s="71"/>
      <c r="N286" s="71"/>
      <c r="X286" s="28"/>
      <c r="Y286" s="28"/>
      <c r="Z286" s="28"/>
      <c r="AA286" s="28"/>
      <c r="AB286" s="28"/>
      <c r="AC286" s="28"/>
      <c r="AD286" s="28"/>
      <c r="AE286" s="28"/>
    </row>
    <row r="287" spans="1:31" x14ac:dyDescent="0.25">
      <c r="A287" s="33">
        <v>24</v>
      </c>
      <c r="C287" s="69"/>
      <c r="D287" s="30"/>
      <c r="F287" s="59"/>
      <c r="G287" s="57"/>
      <c r="H287" s="57"/>
      <c r="K287" s="71"/>
      <c r="N287" s="71"/>
      <c r="X287" s="28"/>
      <c r="Y287" s="28"/>
      <c r="Z287" s="28"/>
      <c r="AA287" s="28"/>
      <c r="AB287" s="28"/>
      <c r="AC287" s="28"/>
      <c r="AD287" s="28"/>
      <c r="AE287" s="28"/>
    </row>
    <row r="288" spans="1:31" x14ac:dyDescent="0.25">
      <c r="A288" s="33">
        <v>25</v>
      </c>
      <c r="C288" s="69"/>
      <c r="D288" s="30"/>
      <c r="F288" s="59"/>
      <c r="G288" s="57"/>
      <c r="H288" s="57"/>
      <c r="K288" s="71"/>
      <c r="N288" s="71"/>
      <c r="X288" s="28"/>
      <c r="Y288" s="28"/>
      <c r="Z288" s="28"/>
      <c r="AA288" s="28"/>
      <c r="AB288" s="28"/>
      <c r="AC288" s="28"/>
      <c r="AD288" s="28"/>
      <c r="AE288" s="28"/>
    </row>
    <row r="289" spans="1:31" x14ac:dyDescent="0.25">
      <c r="A289" s="33">
        <v>26</v>
      </c>
      <c r="C289" s="69"/>
      <c r="D289" s="30"/>
      <c r="F289" s="59"/>
      <c r="G289" s="57"/>
      <c r="H289" s="57"/>
      <c r="K289" s="71"/>
      <c r="N289" s="71"/>
      <c r="X289" s="28"/>
      <c r="Y289" s="28"/>
      <c r="Z289" s="28"/>
      <c r="AA289" s="28"/>
      <c r="AB289" s="28"/>
      <c r="AC289" s="28"/>
      <c r="AD289" s="28"/>
      <c r="AE289" s="28"/>
    </row>
    <row r="290" spans="1:31" x14ac:dyDescent="0.25">
      <c r="A290" s="33">
        <v>27</v>
      </c>
      <c r="C290" s="69"/>
      <c r="D290" s="30"/>
      <c r="F290" s="59"/>
      <c r="G290" s="57"/>
      <c r="H290" s="57"/>
      <c r="K290" s="71"/>
      <c r="N290" s="71"/>
      <c r="X290" s="28"/>
      <c r="Y290" s="28"/>
      <c r="Z290" s="28"/>
      <c r="AA290" s="28"/>
      <c r="AB290" s="28"/>
      <c r="AC290" s="28"/>
      <c r="AD290" s="28"/>
      <c r="AE290" s="28"/>
    </row>
    <row r="291" spans="1:31" x14ac:dyDescent="0.25">
      <c r="A291" s="33">
        <v>28</v>
      </c>
      <c r="C291" s="69"/>
      <c r="D291" s="30"/>
      <c r="F291" s="59"/>
      <c r="G291" s="57"/>
      <c r="H291" s="57"/>
      <c r="K291" s="71"/>
      <c r="N291" s="71"/>
      <c r="X291" s="28"/>
      <c r="Y291" s="28"/>
      <c r="Z291" s="28"/>
      <c r="AA291" s="28"/>
      <c r="AB291" s="28"/>
      <c r="AC291" s="28"/>
      <c r="AD291" s="28"/>
      <c r="AE291" s="28"/>
    </row>
    <row r="292" spans="1:31" x14ac:dyDescent="0.25">
      <c r="A292" s="33">
        <v>29</v>
      </c>
      <c r="C292" s="69"/>
      <c r="D292" s="30"/>
      <c r="F292" s="59"/>
      <c r="G292" s="57"/>
      <c r="H292" s="57"/>
      <c r="K292" s="71"/>
      <c r="N292" s="71"/>
    </row>
    <row r="293" spans="1:31" x14ac:dyDescent="0.25">
      <c r="A293" s="33">
        <v>30</v>
      </c>
      <c r="C293" s="69"/>
      <c r="D293" s="30"/>
      <c r="F293" s="59"/>
      <c r="G293" s="57"/>
      <c r="H293" s="57"/>
      <c r="K293" s="71"/>
      <c r="N293" s="71"/>
    </row>
    <row r="294" spans="1:31" x14ac:dyDescent="0.25">
      <c r="A294" s="33">
        <v>31</v>
      </c>
      <c r="C294" s="69"/>
      <c r="D294" s="30"/>
      <c r="F294" s="59"/>
      <c r="G294" s="57"/>
      <c r="H294" s="57"/>
      <c r="K294" s="71"/>
      <c r="N294" s="71"/>
      <c r="X294" s="28"/>
      <c r="Y294" s="28"/>
      <c r="Z294" s="28"/>
      <c r="AA294" s="28"/>
      <c r="AB294" s="28"/>
      <c r="AC294" s="28"/>
      <c r="AD294" s="28"/>
      <c r="AE294" s="28"/>
    </row>
    <row r="295" spans="1:31" x14ac:dyDescent="0.25">
      <c r="A295" s="33">
        <v>32</v>
      </c>
      <c r="C295" s="69"/>
      <c r="D295" s="30"/>
      <c r="F295" s="59"/>
      <c r="G295" s="57"/>
      <c r="H295" s="57"/>
      <c r="K295" s="71"/>
      <c r="X295" s="28"/>
      <c r="Y295" s="28"/>
      <c r="Z295" s="28"/>
      <c r="AA295" s="28"/>
      <c r="AB295" s="28"/>
      <c r="AD295" s="28"/>
      <c r="AE295" s="28"/>
    </row>
    <row r="296" spans="1:31" x14ac:dyDescent="0.25">
      <c r="A296" s="33">
        <v>33</v>
      </c>
      <c r="C296" s="69"/>
      <c r="D296" s="30"/>
      <c r="F296" s="59"/>
      <c r="G296" s="57"/>
      <c r="H296" s="57"/>
    </row>
    <row r="297" spans="1:31" x14ac:dyDescent="0.25">
      <c r="A297" s="33">
        <v>34</v>
      </c>
      <c r="C297" s="69"/>
      <c r="D297" s="30"/>
      <c r="F297" s="59"/>
      <c r="G297" s="57"/>
      <c r="H297" s="57"/>
      <c r="M297" s="71"/>
    </row>
    <row r="298" spans="1:31" x14ac:dyDescent="0.25">
      <c r="A298" s="33">
        <v>35</v>
      </c>
      <c r="C298" s="69"/>
      <c r="D298" s="30"/>
      <c r="F298" s="59"/>
      <c r="G298" s="57"/>
      <c r="H298" s="57"/>
      <c r="M298" s="71"/>
    </row>
    <row r="299" spans="1:31" x14ac:dyDescent="0.25">
      <c r="A299" s="33">
        <v>36</v>
      </c>
      <c r="C299" s="69"/>
      <c r="D299" s="30"/>
      <c r="F299" s="59"/>
      <c r="G299" s="57"/>
      <c r="H299" s="57"/>
    </row>
    <row r="300" spans="1:31" x14ac:dyDescent="0.25">
      <c r="A300" s="33">
        <v>37</v>
      </c>
      <c r="C300" s="69"/>
      <c r="D300" s="30"/>
      <c r="F300" s="59"/>
      <c r="G300" s="57"/>
      <c r="H300" s="57"/>
    </row>
    <row r="301" spans="1:31" x14ac:dyDescent="0.25">
      <c r="A301" s="33">
        <v>38</v>
      </c>
      <c r="C301" s="69"/>
      <c r="D301" s="30"/>
      <c r="F301" s="59"/>
      <c r="G301" s="57"/>
      <c r="H301" s="57"/>
    </row>
    <row r="302" spans="1:31" x14ac:dyDescent="0.25">
      <c r="A302" s="33">
        <v>39</v>
      </c>
      <c r="C302" s="69"/>
      <c r="D302" s="30"/>
      <c r="F302" s="59"/>
      <c r="G302" s="57"/>
      <c r="H302" s="57"/>
    </row>
    <row r="303" spans="1:31" x14ac:dyDescent="0.25">
      <c r="A303" s="33">
        <v>40</v>
      </c>
      <c r="C303" s="69"/>
      <c r="D303" s="30"/>
      <c r="F303" s="59"/>
      <c r="G303" s="57"/>
      <c r="H303" s="57"/>
    </row>
    <row r="304" spans="1:31" x14ac:dyDescent="0.25">
      <c r="A304" s="33">
        <v>41</v>
      </c>
      <c r="C304" s="69"/>
      <c r="D304" s="30"/>
      <c r="F304" s="59"/>
      <c r="G304" s="57"/>
      <c r="H304" s="57"/>
    </row>
    <row r="305" spans="1:8" x14ac:dyDescent="0.25">
      <c r="A305" s="33">
        <v>42</v>
      </c>
      <c r="C305" s="69"/>
      <c r="D305" s="30"/>
      <c r="F305" s="59"/>
      <c r="G305" s="57"/>
      <c r="H305" s="57"/>
    </row>
    <row r="306" spans="1:8" x14ac:dyDescent="0.25">
      <c r="A306" s="33">
        <v>43</v>
      </c>
      <c r="C306" s="69"/>
      <c r="D306" s="30"/>
      <c r="F306" s="59"/>
      <c r="G306" s="57"/>
      <c r="H306" s="57"/>
    </row>
    <row r="307" spans="1:8" x14ac:dyDescent="0.25">
      <c r="A307" s="33">
        <v>44</v>
      </c>
      <c r="C307" s="69"/>
      <c r="D307" s="70"/>
      <c r="G307" s="57"/>
      <c r="H307" s="57"/>
    </row>
    <row r="308" spans="1:8" x14ac:dyDescent="0.25">
      <c r="A308" s="33">
        <v>45</v>
      </c>
      <c r="C308" s="69"/>
      <c r="D308" s="70"/>
      <c r="G308" s="57"/>
      <c r="H308" s="57"/>
    </row>
    <row r="309" spans="1:8" x14ac:dyDescent="0.25">
      <c r="A309" s="33">
        <v>46</v>
      </c>
      <c r="C309" s="69"/>
      <c r="D309" s="70"/>
      <c r="G309" s="57"/>
      <c r="H309" s="57"/>
    </row>
    <row r="310" spans="1:8" x14ac:dyDescent="0.25">
      <c r="A310" s="33">
        <v>47</v>
      </c>
      <c r="C310" s="69"/>
      <c r="D310" s="70"/>
      <c r="G310" s="57"/>
      <c r="H310" s="57"/>
    </row>
    <row r="311" spans="1:8" x14ac:dyDescent="0.25">
      <c r="A311" s="33">
        <v>48</v>
      </c>
      <c r="C311" s="69"/>
      <c r="D311" s="70"/>
      <c r="G311" s="57"/>
      <c r="H311" s="57"/>
    </row>
    <row r="312" spans="1:8" x14ac:dyDescent="0.25">
      <c r="A312" s="33">
        <v>49</v>
      </c>
      <c r="C312" s="69"/>
      <c r="D312" s="70"/>
      <c r="G312" s="57"/>
      <c r="H312" s="57"/>
    </row>
    <row r="313" spans="1:8" x14ac:dyDescent="0.25">
      <c r="A313" s="33">
        <v>50</v>
      </c>
      <c r="C313" s="69"/>
      <c r="D313" s="70"/>
      <c r="G313" s="57"/>
      <c r="H313" s="57"/>
    </row>
    <row r="314" spans="1:8" x14ac:dyDescent="0.25">
      <c r="A314" s="33">
        <v>51</v>
      </c>
      <c r="C314" s="69"/>
      <c r="D314" s="70"/>
      <c r="G314" s="57"/>
      <c r="H314" s="57"/>
    </row>
    <row r="315" spans="1:8" x14ac:dyDescent="0.25">
      <c r="A315" s="33">
        <v>52</v>
      </c>
      <c r="C315" s="69"/>
      <c r="D315" s="70"/>
      <c r="G315" s="57"/>
      <c r="H315" s="57"/>
    </row>
    <row r="316" spans="1:8" x14ac:dyDescent="0.25">
      <c r="A316" s="33">
        <v>53</v>
      </c>
      <c r="C316" s="69"/>
      <c r="D316" s="70"/>
      <c r="G316" s="57"/>
      <c r="H316" s="57"/>
    </row>
    <row r="317" spans="1:8" x14ac:dyDescent="0.25">
      <c r="A317" s="33">
        <v>54</v>
      </c>
      <c r="C317" s="69"/>
      <c r="D317" s="70"/>
      <c r="G317" s="57"/>
      <c r="H317" s="57"/>
    </row>
    <row r="318" spans="1:8" x14ac:dyDescent="0.25">
      <c r="A318" s="33">
        <v>55</v>
      </c>
      <c r="C318" s="69"/>
      <c r="D318" s="70"/>
      <c r="G318" s="57"/>
      <c r="H318" s="57"/>
    </row>
    <row r="319" spans="1:8" x14ac:dyDescent="0.25">
      <c r="A319" s="33">
        <v>56</v>
      </c>
      <c r="C319" s="69"/>
      <c r="D319" s="70"/>
      <c r="G319" s="57"/>
      <c r="H319" s="57"/>
    </row>
    <row r="320" spans="1:8" x14ac:dyDescent="0.25">
      <c r="A320" s="33">
        <v>57</v>
      </c>
      <c r="C320" s="69"/>
      <c r="D320" s="70"/>
      <c r="G320" s="57"/>
      <c r="H320" s="57"/>
    </row>
    <row r="321" spans="1:8" x14ac:dyDescent="0.25">
      <c r="A321" s="33">
        <v>58</v>
      </c>
      <c r="C321" s="69"/>
      <c r="D321" s="70"/>
      <c r="G321" s="57"/>
      <c r="H321" s="57"/>
    </row>
    <row r="322" spans="1:8" x14ac:dyDescent="0.25">
      <c r="A322" s="33">
        <v>59</v>
      </c>
      <c r="C322" s="69"/>
      <c r="D322" s="70"/>
      <c r="G322" s="57"/>
      <c r="H322" s="57"/>
    </row>
    <row r="323" spans="1:8" x14ac:dyDescent="0.25">
      <c r="A323" s="33">
        <v>60</v>
      </c>
      <c r="C323" s="69"/>
      <c r="D323" s="70"/>
      <c r="G323" s="57"/>
      <c r="H323" s="57"/>
    </row>
    <row r="324" spans="1:8" x14ac:dyDescent="0.25">
      <c r="A324" s="33">
        <v>61</v>
      </c>
      <c r="C324" s="69"/>
      <c r="D324" s="70"/>
      <c r="G324" s="57"/>
      <c r="H324" s="57"/>
    </row>
    <row r="325" spans="1:8" x14ac:dyDescent="0.25">
      <c r="A325" s="33">
        <v>62</v>
      </c>
      <c r="C325" s="69"/>
      <c r="D325" s="70"/>
      <c r="G325" s="57"/>
      <c r="H325" s="57"/>
    </row>
    <row r="326" spans="1:8" x14ac:dyDescent="0.25">
      <c r="A326" s="33">
        <v>63</v>
      </c>
      <c r="C326" s="69"/>
      <c r="D326" s="70"/>
      <c r="G326" s="57"/>
      <c r="H326" s="57"/>
    </row>
    <row r="327" spans="1:8" x14ac:dyDescent="0.25">
      <c r="A327" s="33">
        <v>64</v>
      </c>
      <c r="C327" s="69"/>
      <c r="D327" s="70"/>
      <c r="G327" s="57"/>
      <c r="H327" s="57"/>
    </row>
    <row r="328" spans="1:8" x14ac:dyDescent="0.25">
      <c r="A328" s="33">
        <v>65</v>
      </c>
      <c r="C328" s="69"/>
      <c r="D328" s="70"/>
      <c r="G328" s="57"/>
      <c r="H328" s="57"/>
    </row>
    <row r="329" spans="1:8" x14ac:dyDescent="0.25">
      <c r="A329" s="33">
        <v>66</v>
      </c>
      <c r="C329" s="69"/>
      <c r="D329" s="70"/>
      <c r="G329" s="57"/>
      <c r="H329" s="57"/>
    </row>
    <row r="330" spans="1:8" x14ac:dyDescent="0.25">
      <c r="A330" s="33">
        <v>67</v>
      </c>
      <c r="C330" s="69"/>
      <c r="D330" s="70"/>
      <c r="G330" s="57"/>
      <c r="H330" s="57"/>
    </row>
    <row r="331" spans="1:8" x14ac:dyDescent="0.25">
      <c r="A331" s="33">
        <v>68</v>
      </c>
      <c r="C331" s="69"/>
      <c r="D331" s="70"/>
      <c r="G331" s="57"/>
      <c r="H331" s="57"/>
    </row>
    <row r="332" spans="1:8" x14ac:dyDescent="0.25">
      <c r="A332" s="33">
        <v>69</v>
      </c>
      <c r="C332" s="69"/>
      <c r="D332" s="70"/>
      <c r="G332" s="57"/>
      <c r="H332" s="57"/>
    </row>
    <row r="333" spans="1:8" x14ac:dyDescent="0.25">
      <c r="A333" s="33">
        <v>70</v>
      </c>
      <c r="C333" s="69"/>
      <c r="D333" s="70"/>
      <c r="G333" s="57"/>
      <c r="H333" s="57"/>
    </row>
    <row r="334" spans="1:8" x14ac:dyDescent="0.25">
      <c r="A334" s="33">
        <v>71</v>
      </c>
      <c r="C334" s="69"/>
      <c r="D334" s="70"/>
      <c r="G334" s="57"/>
      <c r="H334" s="57"/>
    </row>
    <row r="335" spans="1:8" x14ac:dyDescent="0.25">
      <c r="A335" s="33">
        <v>72</v>
      </c>
      <c r="C335" s="69"/>
      <c r="D335" s="70"/>
      <c r="G335" s="57"/>
      <c r="H335" s="57"/>
    </row>
    <row r="336" spans="1:8" x14ac:dyDescent="0.25">
      <c r="A336" s="33">
        <v>73</v>
      </c>
      <c r="C336" s="69"/>
      <c r="D336" s="70"/>
      <c r="G336" s="57"/>
      <c r="H336" s="57"/>
    </row>
    <row r="337" spans="1:8" x14ac:dyDescent="0.25">
      <c r="A337" s="33">
        <v>74</v>
      </c>
      <c r="C337" s="69"/>
      <c r="D337" s="70"/>
      <c r="G337" s="57"/>
      <c r="H337" s="57"/>
    </row>
    <row r="338" spans="1:8" x14ac:dyDescent="0.25">
      <c r="A338" s="33">
        <v>75</v>
      </c>
      <c r="C338" s="69"/>
      <c r="D338" s="70"/>
      <c r="G338" s="57"/>
      <c r="H338" s="57"/>
    </row>
    <row r="339" spans="1:8" x14ac:dyDescent="0.25">
      <c r="A339" s="33">
        <v>76</v>
      </c>
      <c r="C339" s="69"/>
      <c r="D339" s="70"/>
      <c r="G339" s="57"/>
      <c r="H339" s="57"/>
    </row>
    <row r="340" spans="1:8" x14ac:dyDescent="0.25">
      <c r="A340" s="33">
        <v>77</v>
      </c>
      <c r="C340" s="69"/>
      <c r="D340" s="70"/>
      <c r="G340" s="57"/>
      <c r="H340" s="57"/>
    </row>
    <row r="341" spans="1:8" x14ac:dyDescent="0.25">
      <c r="A341" s="33">
        <v>78</v>
      </c>
      <c r="C341" s="69"/>
      <c r="D341" s="70"/>
      <c r="G341" s="57"/>
      <c r="H341" s="57"/>
    </row>
    <row r="342" spans="1:8" x14ac:dyDescent="0.25">
      <c r="A342" s="33">
        <v>79</v>
      </c>
      <c r="C342" s="69"/>
      <c r="D342" s="70"/>
      <c r="G342" s="57"/>
      <c r="H342" s="57"/>
    </row>
    <row r="343" spans="1:8" x14ac:dyDescent="0.25">
      <c r="A343" s="33">
        <v>80</v>
      </c>
      <c r="C343" s="69"/>
      <c r="D343" s="70"/>
      <c r="G343" s="57"/>
      <c r="H343" s="57"/>
    </row>
    <row r="344" spans="1:8" x14ac:dyDescent="0.25">
      <c r="A344" s="33">
        <v>81</v>
      </c>
      <c r="C344" s="69"/>
      <c r="D344" s="70"/>
      <c r="G344" s="57"/>
      <c r="H344" s="57"/>
    </row>
    <row r="345" spans="1:8" x14ac:dyDescent="0.25">
      <c r="A345" s="33">
        <v>82</v>
      </c>
      <c r="C345" s="69"/>
      <c r="D345" s="70"/>
      <c r="G345" s="57"/>
      <c r="H345" s="57"/>
    </row>
    <row r="346" spans="1:8" x14ac:dyDescent="0.25">
      <c r="A346" s="33">
        <v>83</v>
      </c>
      <c r="C346" s="69"/>
      <c r="D346" s="70"/>
      <c r="G346" s="57"/>
      <c r="H346" s="57"/>
    </row>
    <row r="347" spans="1:8" x14ac:dyDescent="0.25">
      <c r="A347" s="33">
        <v>84</v>
      </c>
      <c r="C347" s="69"/>
      <c r="D347" s="70"/>
      <c r="G347" s="57"/>
      <c r="H347" s="57"/>
    </row>
    <row r="348" spans="1:8" x14ac:dyDescent="0.25">
      <c r="A348" s="33">
        <v>85</v>
      </c>
      <c r="C348" s="69"/>
      <c r="D348" s="70"/>
      <c r="G348" s="57"/>
      <c r="H348" s="57"/>
    </row>
    <row r="349" spans="1:8" x14ac:dyDescent="0.25">
      <c r="A349" s="33">
        <v>86</v>
      </c>
      <c r="C349" s="69"/>
      <c r="D349" s="70"/>
      <c r="G349" s="57"/>
      <c r="H349" s="57"/>
    </row>
    <row r="350" spans="1:8" x14ac:dyDescent="0.25">
      <c r="A350" s="33">
        <v>87</v>
      </c>
      <c r="C350" s="69"/>
      <c r="D350" s="70"/>
      <c r="G350" s="57"/>
      <c r="H350" s="57"/>
    </row>
    <row r="351" spans="1:8" x14ac:dyDescent="0.25">
      <c r="A351" s="33">
        <v>88</v>
      </c>
      <c r="C351" s="69"/>
      <c r="D351" s="70"/>
      <c r="G351" s="57"/>
      <c r="H351" s="57"/>
    </row>
    <row r="352" spans="1:8" x14ac:dyDescent="0.25">
      <c r="A352" s="33">
        <v>89</v>
      </c>
      <c r="C352" s="69"/>
      <c r="D352" s="70"/>
      <c r="G352" s="57"/>
      <c r="H352" s="57"/>
    </row>
    <row r="353" spans="1:8" x14ac:dyDescent="0.25">
      <c r="A353" s="33">
        <v>90</v>
      </c>
      <c r="C353" s="69"/>
      <c r="D353" s="70"/>
      <c r="G353" s="57"/>
      <c r="H353" s="57"/>
    </row>
    <row r="354" spans="1:8" x14ac:dyDescent="0.25">
      <c r="A354" s="33">
        <v>91</v>
      </c>
      <c r="C354" s="69"/>
      <c r="D354" s="70"/>
      <c r="G354" s="57"/>
      <c r="H354" s="57"/>
    </row>
    <row r="355" spans="1:8" x14ac:dyDescent="0.25">
      <c r="A355" s="33">
        <v>92</v>
      </c>
      <c r="C355" s="69"/>
      <c r="D355" s="70"/>
      <c r="G355" s="57"/>
      <c r="H355" s="57"/>
    </row>
    <row r="356" spans="1:8" x14ac:dyDescent="0.25">
      <c r="A356" s="33">
        <v>93</v>
      </c>
      <c r="C356" s="69"/>
      <c r="D356" s="70"/>
      <c r="G356" s="57"/>
      <c r="H356" s="57"/>
    </row>
    <row r="357" spans="1:8" x14ac:dyDescent="0.25">
      <c r="A357" s="33">
        <v>94</v>
      </c>
      <c r="C357" s="69"/>
      <c r="D357" s="70"/>
      <c r="G357" s="57"/>
      <c r="H357" s="57"/>
    </row>
    <row r="358" spans="1:8" x14ac:dyDescent="0.25">
      <c r="A358" s="33">
        <v>95</v>
      </c>
      <c r="C358" s="69"/>
      <c r="D358" s="70"/>
      <c r="G358" s="57"/>
      <c r="H358" s="57"/>
    </row>
    <row r="359" spans="1:8" x14ac:dyDescent="0.25">
      <c r="A359" s="33">
        <v>96</v>
      </c>
      <c r="C359" s="69"/>
      <c r="D359" s="70"/>
      <c r="G359" s="57"/>
      <c r="H359" s="57"/>
    </row>
    <row r="360" spans="1:8" x14ac:dyDescent="0.25">
      <c r="A360" s="33">
        <v>97</v>
      </c>
      <c r="C360" s="69"/>
      <c r="D360" s="70"/>
      <c r="G360" s="57"/>
      <c r="H360" s="57"/>
    </row>
    <row r="361" spans="1:8" x14ac:dyDescent="0.25">
      <c r="A361" s="33">
        <v>98</v>
      </c>
      <c r="C361" s="69"/>
      <c r="D361" s="70"/>
      <c r="G361" s="57"/>
      <c r="H361" s="57"/>
    </row>
    <row r="362" spans="1:8" x14ac:dyDescent="0.25">
      <c r="A362" s="33">
        <v>99</v>
      </c>
      <c r="C362" s="69"/>
      <c r="D362" s="70"/>
      <c r="G362" s="57"/>
      <c r="H362" s="57"/>
    </row>
    <row r="363" spans="1:8" x14ac:dyDescent="0.25">
      <c r="A363" s="33">
        <v>100</v>
      </c>
      <c r="C363" s="69"/>
      <c r="D363" s="70"/>
      <c r="G363" s="57"/>
      <c r="H363" s="57"/>
    </row>
    <row r="364" spans="1:8" x14ac:dyDescent="0.25">
      <c r="A364" s="33">
        <v>101</v>
      </c>
      <c r="C364" s="69"/>
      <c r="D364" s="70"/>
      <c r="G364" s="57"/>
      <c r="H364" s="57"/>
    </row>
    <row r="365" spans="1:8" x14ac:dyDescent="0.25">
      <c r="A365" s="33">
        <v>102</v>
      </c>
      <c r="C365" s="69"/>
      <c r="D365" s="70"/>
      <c r="G365" s="57"/>
      <c r="H365" s="57"/>
    </row>
    <row r="366" spans="1:8" x14ac:dyDescent="0.25">
      <c r="A366" s="33">
        <v>103</v>
      </c>
      <c r="C366" s="69"/>
      <c r="D366" s="70"/>
      <c r="G366" s="57"/>
      <c r="H366" s="57"/>
    </row>
    <row r="367" spans="1:8" x14ac:dyDescent="0.25">
      <c r="A367" s="33">
        <v>104</v>
      </c>
      <c r="C367" s="69"/>
      <c r="D367" s="70"/>
      <c r="G367" s="57"/>
      <c r="H367" s="57"/>
    </row>
    <row r="368" spans="1:8" x14ac:dyDescent="0.25">
      <c r="A368" s="33">
        <v>105</v>
      </c>
      <c r="C368" s="69"/>
      <c r="D368" s="70"/>
      <c r="G368" s="57"/>
      <c r="H368" s="57"/>
    </row>
    <row r="369" spans="1:8" x14ac:dyDescent="0.25">
      <c r="A369" s="33">
        <v>106</v>
      </c>
      <c r="C369" s="69"/>
      <c r="D369" s="70"/>
      <c r="G369" s="57"/>
      <c r="H369" s="57"/>
    </row>
    <row r="370" spans="1:8" x14ac:dyDescent="0.25">
      <c r="A370" s="33">
        <v>107</v>
      </c>
      <c r="C370" s="69"/>
      <c r="D370" s="70"/>
      <c r="G370" s="57"/>
      <c r="H370" s="57"/>
    </row>
    <row r="371" spans="1:8" x14ac:dyDescent="0.25">
      <c r="A371" s="33">
        <v>108</v>
      </c>
      <c r="C371" s="69"/>
      <c r="D371" s="70"/>
      <c r="G371" s="57"/>
      <c r="H371" s="57"/>
    </row>
    <row r="372" spans="1:8" x14ac:dyDescent="0.25">
      <c r="A372" s="33">
        <v>109</v>
      </c>
      <c r="C372" s="69"/>
      <c r="D372" s="70"/>
      <c r="G372" s="57"/>
      <c r="H372" s="57"/>
    </row>
    <row r="373" spans="1:8" x14ac:dyDescent="0.25">
      <c r="A373" s="33">
        <v>110</v>
      </c>
      <c r="C373" s="69"/>
      <c r="D373" s="70"/>
      <c r="G373" s="57"/>
      <c r="H373" s="57"/>
    </row>
    <row r="374" spans="1:8" x14ac:dyDescent="0.25">
      <c r="A374" s="33">
        <v>111</v>
      </c>
      <c r="C374" s="69"/>
      <c r="D374" s="70"/>
      <c r="G374" s="57"/>
      <c r="H374" s="57"/>
    </row>
    <row r="375" spans="1:8" x14ac:dyDescent="0.25">
      <c r="A375" s="33">
        <v>112</v>
      </c>
      <c r="C375" s="69"/>
      <c r="D375" s="70"/>
      <c r="G375" s="57"/>
      <c r="H375" s="57"/>
    </row>
    <row r="376" spans="1:8" x14ac:dyDescent="0.25">
      <c r="A376" s="33">
        <v>113</v>
      </c>
      <c r="C376" s="69"/>
      <c r="D376" s="70"/>
      <c r="G376" s="57"/>
      <c r="H376" s="57"/>
    </row>
    <row r="377" spans="1:8" x14ac:dyDescent="0.25">
      <c r="A377" s="33">
        <v>114</v>
      </c>
      <c r="C377" s="69"/>
      <c r="D377" s="70"/>
      <c r="G377" s="57"/>
      <c r="H377" s="57"/>
    </row>
    <row r="378" spans="1:8" x14ac:dyDescent="0.25">
      <c r="A378" s="33">
        <v>115</v>
      </c>
      <c r="C378" s="69"/>
      <c r="D378" s="70"/>
      <c r="G378" s="57"/>
      <c r="H378" s="57"/>
    </row>
    <row r="379" spans="1:8" x14ac:dyDescent="0.25">
      <c r="A379" s="33">
        <v>116</v>
      </c>
      <c r="C379" s="69"/>
      <c r="D379" s="70"/>
      <c r="G379" s="57"/>
      <c r="H379" s="57"/>
    </row>
    <row r="380" spans="1:8" x14ac:dyDescent="0.25">
      <c r="A380" s="33">
        <v>117</v>
      </c>
      <c r="C380" s="69"/>
      <c r="D380" s="70"/>
      <c r="G380" s="57"/>
      <c r="H380" s="57"/>
    </row>
    <row r="381" spans="1:8" x14ac:dyDescent="0.25">
      <c r="A381" s="33">
        <v>118</v>
      </c>
      <c r="C381" s="69"/>
      <c r="D381" s="70"/>
      <c r="G381" s="57"/>
      <c r="H381" s="57"/>
    </row>
    <row r="382" spans="1:8" x14ac:dyDescent="0.25">
      <c r="A382" s="33">
        <v>119</v>
      </c>
      <c r="C382" s="69"/>
      <c r="D382" s="70"/>
      <c r="G382" s="57"/>
      <c r="H382" s="57"/>
    </row>
    <row r="383" spans="1:8" x14ac:dyDescent="0.25">
      <c r="A383" s="33">
        <v>120</v>
      </c>
      <c r="C383" s="69"/>
      <c r="D383" s="70"/>
      <c r="G383" s="57"/>
      <c r="H383" s="57"/>
    </row>
    <row r="384" spans="1:8" x14ac:dyDescent="0.25">
      <c r="A384" s="33">
        <v>121</v>
      </c>
      <c r="C384" s="69"/>
      <c r="D384" s="70"/>
      <c r="G384" s="57"/>
      <c r="H384" s="57"/>
    </row>
    <row r="385" spans="1:8" x14ac:dyDescent="0.25">
      <c r="A385" s="33">
        <v>122</v>
      </c>
      <c r="C385" s="69"/>
      <c r="D385" s="70"/>
      <c r="G385" s="57"/>
      <c r="H385" s="57"/>
    </row>
    <row r="386" spans="1:8" x14ac:dyDescent="0.25">
      <c r="A386" s="33">
        <v>123</v>
      </c>
      <c r="C386" s="69"/>
      <c r="D386" s="70"/>
      <c r="G386" s="57"/>
      <c r="H386" s="57"/>
    </row>
    <row r="387" spans="1:8" x14ac:dyDescent="0.25">
      <c r="A387" s="33">
        <v>124</v>
      </c>
      <c r="C387" s="69"/>
      <c r="D387" s="70"/>
      <c r="G387" s="57"/>
      <c r="H387" s="57"/>
    </row>
    <row r="388" spans="1:8" x14ac:dyDescent="0.25">
      <c r="A388" s="33">
        <v>125</v>
      </c>
      <c r="C388" s="69"/>
      <c r="D388" s="70"/>
      <c r="G388" s="57"/>
      <c r="H388" s="57"/>
    </row>
    <row r="389" spans="1:8" x14ac:dyDescent="0.25">
      <c r="A389" s="33">
        <v>126</v>
      </c>
      <c r="C389" s="69"/>
      <c r="D389" s="70"/>
      <c r="F389" s="12"/>
      <c r="G389" s="57"/>
      <c r="H389" s="57"/>
    </row>
    <row r="390" spans="1:8" x14ac:dyDescent="0.25">
      <c r="A390" s="33">
        <v>127</v>
      </c>
      <c r="C390" s="69"/>
      <c r="D390" s="70"/>
      <c r="F390" s="12"/>
      <c r="G390" s="57"/>
      <c r="H390" s="57"/>
    </row>
    <row r="391" spans="1:8" x14ac:dyDescent="0.25">
      <c r="A391" s="33">
        <v>128</v>
      </c>
      <c r="C391" s="69"/>
      <c r="D391" s="70"/>
      <c r="F391" s="12"/>
      <c r="G391" s="57"/>
      <c r="H391" s="57"/>
    </row>
    <row r="392" spans="1:8" x14ac:dyDescent="0.25">
      <c r="A392" s="33">
        <v>129</v>
      </c>
      <c r="C392" s="69"/>
      <c r="D392" s="70"/>
      <c r="F392" s="12"/>
      <c r="G392" s="57"/>
      <c r="H392" s="57"/>
    </row>
    <row r="393" spans="1:8" x14ac:dyDescent="0.25">
      <c r="A393" s="33">
        <v>130</v>
      </c>
      <c r="C393" s="69"/>
      <c r="D393" s="70"/>
      <c r="F393" s="12"/>
      <c r="G393" s="57"/>
      <c r="H393" s="57"/>
    </row>
    <row r="394" spans="1:8" x14ac:dyDescent="0.25">
      <c r="A394" s="33">
        <v>131</v>
      </c>
      <c r="C394" s="69"/>
      <c r="D394" s="70"/>
      <c r="F394" s="12"/>
      <c r="G394" s="57"/>
      <c r="H394" s="57"/>
    </row>
    <row r="395" spans="1:8" x14ac:dyDescent="0.25">
      <c r="A395" s="33">
        <v>132</v>
      </c>
      <c r="C395" s="69"/>
      <c r="D395" s="70"/>
      <c r="F395" s="12"/>
      <c r="G395" s="57"/>
      <c r="H395" s="57"/>
    </row>
    <row r="396" spans="1:8" x14ac:dyDescent="0.25">
      <c r="A396" s="33">
        <v>133</v>
      </c>
      <c r="C396" s="69"/>
      <c r="D396" s="70"/>
      <c r="F396" s="12"/>
      <c r="G396" s="57"/>
      <c r="H396" s="57"/>
    </row>
    <row r="397" spans="1:8" x14ac:dyDescent="0.25">
      <c r="A397" s="33">
        <v>134</v>
      </c>
      <c r="C397" s="69"/>
      <c r="D397" s="70"/>
      <c r="F397" s="12"/>
      <c r="G397" s="57"/>
      <c r="H397" s="57"/>
    </row>
    <row r="398" spans="1:8" x14ac:dyDescent="0.25">
      <c r="A398" s="33">
        <v>135</v>
      </c>
      <c r="C398" s="69"/>
      <c r="D398" s="70"/>
      <c r="F398" s="12"/>
      <c r="G398" s="57"/>
      <c r="H398" s="57"/>
    </row>
    <row r="399" spans="1:8" x14ac:dyDescent="0.25">
      <c r="A399" s="33">
        <v>136</v>
      </c>
      <c r="C399" s="69"/>
      <c r="D399" s="70"/>
      <c r="F399" s="12"/>
      <c r="G399" s="57"/>
      <c r="H399" s="57"/>
    </row>
    <row r="400" spans="1:8" x14ac:dyDescent="0.25">
      <c r="A400" s="33">
        <v>137</v>
      </c>
      <c r="C400" s="69"/>
      <c r="D400" s="70"/>
      <c r="F400" s="12"/>
      <c r="G400" s="57"/>
      <c r="H400" s="57"/>
    </row>
    <row r="401" spans="1:8" x14ac:dyDescent="0.25">
      <c r="A401" s="33">
        <v>138</v>
      </c>
      <c r="C401" s="69"/>
      <c r="D401" s="70"/>
      <c r="F401" s="12"/>
      <c r="G401" s="57"/>
      <c r="H401" s="57"/>
    </row>
    <row r="402" spans="1:8" x14ac:dyDescent="0.25">
      <c r="A402" s="33">
        <v>139</v>
      </c>
      <c r="C402" s="69"/>
      <c r="D402" s="70"/>
      <c r="F402" s="12"/>
      <c r="G402" s="57"/>
      <c r="H402" s="57"/>
    </row>
    <row r="403" spans="1:8" x14ac:dyDescent="0.25">
      <c r="A403" s="33">
        <v>140</v>
      </c>
      <c r="C403" s="69"/>
      <c r="D403" s="70"/>
      <c r="F403" s="12"/>
      <c r="G403" s="57"/>
      <c r="H403" s="57"/>
    </row>
    <row r="404" spans="1:8" x14ac:dyDescent="0.25">
      <c r="A404" s="33">
        <v>141</v>
      </c>
      <c r="C404" s="69"/>
      <c r="D404" s="70"/>
      <c r="F404" s="12"/>
      <c r="G404" s="57"/>
      <c r="H404" s="57"/>
    </row>
    <row r="405" spans="1:8" x14ac:dyDescent="0.25">
      <c r="A405" s="33">
        <v>142</v>
      </c>
      <c r="C405" s="69"/>
      <c r="D405" s="70"/>
      <c r="F405" s="12"/>
      <c r="G405" s="57"/>
      <c r="H405" s="57"/>
    </row>
    <row r="406" spans="1:8" x14ac:dyDescent="0.25">
      <c r="A406" s="33">
        <v>143</v>
      </c>
      <c r="C406" s="69"/>
      <c r="D406" s="70"/>
      <c r="F406" s="12"/>
      <c r="G406" s="57"/>
      <c r="H406" s="57"/>
    </row>
    <row r="407" spans="1:8" x14ac:dyDescent="0.25">
      <c r="A407" s="33">
        <v>144</v>
      </c>
      <c r="C407" s="69"/>
      <c r="D407" s="70"/>
      <c r="F407" s="12"/>
      <c r="G407" s="57"/>
      <c r="H407" s="57"/>
    </row>
    <row r="408" spans="1:8" x14ac:dyDescent="0.25">
      <c r="A408" s="33">
        <v>145</v>
      </c>
      <c r="C408" s="69"/>
      <c r="D408" s="70"/>
      <c r="F408" s="12"/>
      <c r="G408" s="57"/>
      <c r="H408" s="57"/>
    </row>
    <row r="409" spans="1:8" x14ac:dyDescent="0.25">
      <c r="A409" s="33">
        <v>146</v>
      </c>
      <c r="C409" s="69"/>
      <c r="D409" s="70"/>
      <c r="F409" s="12"/>
      <c r="G409" s="57"/>
      <c r="H409" s="57"/>
    </row>
    <row r="410" spans="1:8" x14ac:dyDescent="0.25">
      <c r="A410" s="33">
        <v>147</v>
      </c>
      <c r="C410" s="69"/>
      <c r="D410" s="70"/>
      <c r="F410" s="12"/>
      <c r="G410" s="57"/>
      <c r="H410" s="57"/>
    </row>
    <row r="411" spans="1:8" x14ac:dyDescent="0.25">
      <c r="A411" s="33">
        <v>148</v>
      </c>
      <c r="C411" s="69"/>
      <c r="D411" s="70"/>
      <c r="G411" s="57"/>
      <c r="H411" s="57"/>
    </row>
    <row r="412" spans="1:8" x14ac:dyDescent="0.25">
      <c r="A412" s="33">
        <v>149</v>
      </c>
      <c r="C412" s="69"/>
      <c r="D412" s="70"/>
      <c r="G412" s="57"/>
      <c r="H412" s="57"/>
    </row>
    <row r="413" spans="1:8" x14ac:dyDescent="0.25">
      <c r="A413" s="33">
        <v>150</v>
      </c>
      <c r="C413" s="69"/>
      <c r="D413" s="70"/>
      <c r="G413" s="57"/>
      <c r="H413" s="57"/>
    </row>
    <row r="414" spans="1:8" x14ac:dyDescent="0.25">
      <c r="A414" s="33">
        <v>151</v>
      </c>
      <c r="C414" s="69"/>
      <c r="D414" s="70"/>
      <c r="G414" s="57"/>
      <c r="H414" s="57"/>
    </row>
    <row r="415" spans="1:8" x14ac:dyDescent="0.25">
      <c r="A415" s="33">
        <v>152</v>
      </c>
      <c r="C415" s="69"/>
      <c r="D415" s="70"/>
      <c r="G415" s="57"/>
      <c r="H415" s="57"/>
    </row>
    <row r="416" spans="1:8" x14ac:dyDescent="0.25">
      <c r="A416" s="33">
        <v>153</v>
      </c>
      <c r="C416" s="69"/>
      <c r="D416" s="70"/>
      <c r="G416" s="57"/>
      <c r="H416" s="57"/>
    </row>
    <row r="417" spans="1:8" x14ac:dyDescent="0.25">
      <c r="A417" s="33">
        <v>154</v>
      </c>
      <c r="C417" s="69"/>
      <c r="D417" s="70"/>
      <c r="G417" s="57"/>
      <c r="H417" s="57"/>
    </row>
    <row r="418" spans="1:8" x14ac:dyDescent="0.25">
      <c r="A418" s="33">
        <v>155</v>
      </c>
      <c r="C418" s="69"/>
      <c r="D418" s="70"/>
      <c r="G418" s="57"/>
      <c r="H418" s="57"/>
    </row>
    <row r="419" spans="1:8" x14ac:dyDescent="0.25">
      <c r="A419" s="33">
        <v>156</v>
      </c>
      <c r="C419" s="69"/>
      <c r="D419" s="70"/>
      <c r="G419" s="57"/>
      <c r="H419" s="57"/>
    </row>
    <row r="420" spans="1:8" x14ac:dyDescent="0.25">
      <c r="A420" s="33">
        <v>157</v>
      </c>
      <c r="C420" s="69"/>
      <c r="D420" s="70"/>
      <c r="G420" s="57"/>
      <c r="H420" s="57"/>
    </row>
    <row r="421" spans="1:8" x14ac:dyDescent="0.25">
      <c r="A421" s="33">
        <v>158</v>
      </c>
      <c r="C421" s="69"/>
      <c r="D421" s="70"/>
      <c r="G421" s="57"/>
      <c r="H421" s="57"/>
    </row>
    <row r="422" spans="1:8" x14ac:dyDescent="0.25">
      <c r="A422" s="33">
        <v>159</v>
      </c>
      <c r="C422" s="69"/>
      <c r="D422" s="70"/>
      <c r="G422" s="57"/>
      <c r="H422" s="57"/>
    </row>
    <row r="423" spans="1:8" x14ac:dyDescent="0.25">
      <c r="A423" s="33">
        <v>160</v>
      </c>
      <c r="C423" s="69"/>
      <c r="D423" s="70"/>
      <c r="G423" s="57"/>
      <c r="H423" s="57"/>
    </row>
    <row r="424" spans="1:8" x14ac:dyDescent="0.25">
      <c r="A424" s="33">
        <v>161</v>
      </c>
      <c r="C424" s="69"/>
      <c r="D424" s="70"/>
      <c r="G424" s="57"/>
      <c r="H424" s="57"/>
    </row>
    <row r="425" spans="1:8" x14ac:dyDescent="0.25">
      <c r="A425" s="33">
        <v>162</v>
      </c>
      <c r="C425" s="69"/>
      <c r="D425" s="70"/>
      <c r="G425" s="57"/>
      <c r="H425" s="57"/>
    </row>
    <row r="426" spans="1:8" x14ac:dyDescent="0.25">
      <c r="A426" s="33">
        <v>163</v>
      </c>
      <c r="B426" s="41"/>
      <c r="C426" s="69"/>
      <c r="D426" s="72"/>
      <c r="E426" s="41"/>
      <c r="G426" s="57"/>
      <c r="H426" s="57"/>
    </row>
    <row r="427" spans="1:8" x14ac:dyDescent="0.25">
      <c r="A427" s="33">
        <v>164</v>
      </c>
      <c r="C427" s="73"/>
      <c r="D427" s="70"/>
      <c r="G427" s="57"/>
      <c r="H427" s="57"/>
    </row>
    <row r="428" spans="1:8" x14ac:dyDescent="0.25">
      <c r="A428" s="33">
        <v>165</v>
      </c>
      <c r="C428" s="69"/>
      <c r="D428" s="70"/>
      <c r="G428" s="57"/>
      <c r="H428" s="57"/>
    </row>
    <row r="429" spans="1:8" x14ac:dyDescent="0.25">
      <c r="A429" s="33">
        <v>166</v>
      </c>
      <c r="C429" s="69"/>
      <c r="D429" s="70"/>
      <c r="G429" s="57"/>
      <c r="H429" s="57"/>
    </row>
    <row r="430" spans="1:8" x14ac:dyDescent="0.25">
      <c r="A430" s="33">
        <v>167</v>
      </c>
      <c r="C430" s="69"/>
      <c r="D430" s="70"/>
      <c r="G430" s="57"/>
      <c r="H430" s="57"/>
    </row>
    <row r="431" spans="1:8" x14ac:dyDescent="0.25">
      <c r="A431" s="33">
        <v>168</v>
      </c>
      <c r="C431" s="69"/>
      <c r="D431" s="70"/>
      <c r="G431" s="57"/>
      <c r="H431" s="57"/>
    </row>
    <row r="432" spans="1:8" x14ac:dyDescent="0.25">
      <c r="A432" s="33">
        <v>169</v>
      </c>
      <c r="C432" s="69"/>
      <c r="D432" s="70"/>
      <c r="G432" s="57"/>
      <c r="H432" s="57"/>
    </row>
    <row r="433" spans="1:8" x14ac:dyDescent="0.25">
      <c r="A433" s="33">
        <v>170</v>
      </c>
      <c r="C433" s="69"/>
      <c r="D433" s="70"/>
      <c r="G433" s="57"/>
      <c r="H433" s="57"/>
    </row>
    <row r="434" spans="1:8" x14ac:dyDescent="0.25">
      <c r="A434" s="33">
        <v>171</v>
      </c>
      <c r="C434" s="69"/>
      <c r="D434" s="70"/>
      <c r="G434" s="57"/>
      <c r="H434" s="57"/>
    </row>
    <row r="435" spans="1:8" x14ac:dyDescent="0.25">
      <c r="A435" s="33">
        <v>172</v>
      </c>
      <c r="C435" s="69"/>
      <c r="D435" s="70"/>
      <c r="G435" s="57"/>
      <c r="H435" s="57"/>
    </row>
    <row r="436" spans="1:8" x14ac:dyDescent="0.25">
      <c r="A436" s="33">
        <v>173</v>
      </c>
      <c r="C436" s="69"/>
      <c r="D436" s="70"/>
      <c r="G436" s="57"/>
      <c r="H436" s="57"/>
    </row>
    <row r="437" spans="1:8" x14ac:dyDescent="0.25">
      <c r="A437" s="33">
        <v>174</v>
      </c>
      <c r="C437" s="69"/>
      <c r="D437" s="70"/>
      <c r="G437" s="57"/>
      <c r="H437" s="57"/>
    </row>
    <row r="438" spans="1:8" x14ac:dyDescent="0.25">
      <c r="A438" s="33">
        <v>175</v>
      </c>
      <c r="C438" s="69"/>
      <c r="D438" s="70"/>
      <c r="G438" s="57"/>
      <c r="H438" s="57"/>
    </row>
    <row r="439" spans="1:8" x14ac:dyDescent="0.25">
      <c r="A439" s="33">
        <v>176</v>
      </c>
      <c r="C439" s="69"/>
      <c r="D439" s="70"/>
      <c r="G439" s="57"/>
      <c r="H439" s="57"/>
    </row>
    <row r="440" spans="1:8" x14ac:dyDescent="0.25">
      <c r="A440" s="33">
        <v>177</v>
      </c>
      <c r="C440" s="69"/>
      <c r="D440" s="70"/>
      <c r="G440" s="57"/>
      <c r="H440" s="57"/>
    </row>
    <row r="441" spans="1:8" x14ac:dyDescent="0.25">
      <c r="A441" s="33">
        <v>178</v>
      </c>
      <c r="C441" s="69"/>
      <c r="D441" s="70"/>
      <c r="G441" s="57"/>
      <c r="H441" s="57"/>
    </row>
    <row r="442" spans="1:8" x14ac:dyDescent="0.25">
      <c r="A442" s="33">
        <v>179</v>
      </c>
      <c r="C442" s="69"/>
      <c r="D442" s="70"/>
      <c r="G442" s="57"/>
      <c r="H442" s="57"/>
    </row>
    <row r="443" spans="1:8" x14ac:dyDescent="0.25">
      <c r="A443" s="33">
        <v>180</v>
      </c>
      <c r="C443" s="69"/>
      <c r="D443" s="70"/>
      <c r="G443" s="57"/>
      <c r="H443" s="57"/>
    </row>
    <row r="444" spans="1:8" x14ac:dyDescent="0.25">
      <c r="A444" s="33">
        <v>181</v>
      </c>
      <c r="C444" s="69"/>
      <c r="D444" s="70"/>
      <c r="G444" s="57"/>
      <c r="H444" s="57"/>
    </row>
    <row r="445" spans="1:8" x14ac:dyDescent="0.25">
      <c r="A445" s="33">
        <v>182</v>
      </c>
      <c r="C445" s="69"/>
      <c r="D445" s="70"/>
      <c r="G445" s="57"/>
      <c r="H445" s="57"/>
    </row>
    <row r="446" spans="1:8" x14ac:dyDescent="0.25">
      <c r="A446" s="33">
        <v>183</v>
      </c>
      <c r="C446" s="69"/>
      <c r="D446" s="70"/>
      <c r="G446" s="57"/>
      <c r="H446" s="57"/>
    </row>
    <row r="447" spans="1:8" x14ac:dyDescent="0.25">
      <c r="A447" s="33">
        <v>184</v>
      </c>
      <c r="C447" s="69"/>
      <c r="D447" s="70"/>
      <c r="G447" s="57"/>
      <c r="H447" s="57"/>
    </row>
    <row r="448" spans="1:8" x14ac:dyDescent="0.25">
      <c r="A448" s="33">
        <v>185</v>
      </c>
      <c r="C448" s="69"/>
      <c r="D448" s="70"/>
      <c r="G448" s="57"/>
      <c r="H448" s="57"/>
    </row>
    <row r="449" spans="1:8" x14ac:dyDescent="0.25">
      <c r="A449" s="33">
        <v>186</v>
      </c>
      <c r="C449" s="69"/>
      <c r="D449" s="70"/>
      <c r="G449" s="57"/>
      <c r="H449" s="57"/>
    </row>
    <row r="450" spans="1:8" x14ac:dyDescent="0.25">
      <c r="A450" s="33">
        <v>187</v>
      </c>
      <c r="C450" s="69"/>
      <c r="D450" s="70"/>
      <c r="G450" s="57"/>
      <c r="H450" s="57"/>
    </row>
    <row r="451" spans="1:8" x14ac:dyDescent="0.25">
      <c r="A451" s="33">
        <v>188</v>
      </c>
      <c r="C451" s="69"/>
      <c r="D451" s="70"/>
      <c r="G451" s="57"/>
      <c r="H451" s="57"/>
    </row>
    <row r="452" spans="1:8" x14ac:dyDescent="0.25">
      <c r="A452" s="33">
        <v>189</v>
      </c>
      <c r="C452" s="69"/>
      <c r="D452" s="70"/>
      <c r="G452" s="57"/>
      <c r="H452" s="57"/>
    </row>
    <row r="453" spans="1:8" x14ac:dyDescent="0.25">
      <c r="A453" s="33">
        <v>190</v>
      </c>
      <c r="C453" s="69"/>
      <c r="D453" s="70"/>
      <c r="G453" s="57"/>
      <c r="H453" s="57"/>
    </row>
    <row r="454" spans="1:8" x14ac:dyDescent="0.25">
      <c r="A454" s="33">
        <v>191</v>
      </c>
      <c r="C454" s="69"/>
      <c r="D454" s="70"/>
      <c r="G454" s="57"/>
      <c r="H454" s="57"/>
    </row>
    <row r="455" spans="1:8" x14ac:dyDescent="0.25">
      <c r="A455" s="33">
        <v>192</v>
      </c>
      <c r="C455" s="69"/>
      <c r="D455" s="70"/>
      <c r="G455" s="57"/>
      <c r="H455" s="57"/>
    </row>
    <row r="456" spans="1:8" x14ac:dyDescent="0.25">
      <c r="A456" s="33">
        <v>193</v>
      </c>
      <c r="C456" s="69"/>
      <c r="D456" s="70"/>
      <c r="G456" s="57"/>
      <c r="H456" s="57"/>
    </row>
    <row r="457" spans="1:8" x14ac:dyDescent="0.25">
      <c r="A457" s="33">
        <v>194</v>
      </c>
      <c r="C457" s="69"/>
      <c r="D457" s="70"/>
      <c r="G457" s="57"/>
      <c r="H457" s="57"/>
    </row>
    <row r="458" spans="1:8" x14ac:dyDescent="0.25">
      <c r="A458" s="33">
        <v>195</v>
      </c>
      <c r="C458" s="69"/>
      <c r="D458" s="70"/>
      <c r="G458" s="57"/>
      <c r="H458" s="57"/>
    </row>
    <row r="459" spans="1:8" x14ac:dyDescent="0.25">
      <c r="A459" s="33">
        <v>196</v>
      </c>
      <c r="C459" s="69"/>
      <c r="D459" s="70"/>
      <c r="G459" s="57"/>
      <c r="H459" s="57"/>
    </row>
    <row r="460" spans="1:8" x14ac:dyDescent="0.25">
      <c r="A460" s="33">
        <v>197</v>
      </c>
      <c r="C460" s="69"/>
      <c r="D460" s="70"/>
      <c r="G460" s="57"/>
      <c r="H460" s="57"/>
    </row>
    <row r="461" spans="1:8" x14ac:dyDescent="0.25">
      <c r="A461" s="33">
        <v>198</v>
      </c>
      <c r="C461" s="69"/>
      <c r="D461" s="70"/>
      <c r="G461" s="57"/>
      <c r="H461" s="57"/>
    </row>
    <row r="462" spans="1:8" x14ac:dyDescent="0.25">
      <c r="A462" s="33">
        <v>199</v>
      </c>
      <c r="C462" s="69"/>
      <c r="D462" s="70"/>
      <c r="G462" s="57"/>
      <c r="H462" s="57"/>
    </row>
    <row r="463" spans="1:8" x14ac:dyDescent="0.25">
      <c r="A463" s="33">
        <v>200</v>
      </c>
      <c r="C463" s="69"/>
      <c r="D463" s="70"/>
      <c r="G463" s="57"/>
      <c r="H463" s="57"/>
    </row>
    <row r="464" spans="1:8" x14ac:dyDescent="0.25">
      <c r="A464" s="33">
        <v>201</v>
      </c>
      <c r="C464" s="69"/>
      <c r="D464" s="70"/>
      <c r="G464" s="57"/>
      <c r="H464" s="57"/>
    </row>
    <row r="465" spans="1:8" x14ac:dyDescent="0.25">
      <c r="A465" s="33">
        <v>202</v>
      </c>
      <c r="C465" s="69"/>
      <c r="D465" s="70"/>
      <c r="G465" s="57"/>
      <c r="H465" s="57"/>
    </row>
    <row r="466" spans="1:8" x14ac:dyDescent="0.25">
      <c r="A466" s="33">
        <v>203</v>
      </c>
      <c r="C466" s="69"/>
      <c r="D466" s="70"/>
      <c r="G466" s="57"/>
      <c r="H466" s="57"/>
    </row>
    <row r="467" spans="1:8" x14ac:dyDescent="0.25">
      <c r="A467" s="33">
        <v>204</v>
      </c>
      <c r="C467" s="69"/>
      <c r="D467" s="70"/>
      <c r="G467" s="57"/>
      <c r="H467" s="57"/>
    </row>
    <row r="468" spans="1:8" x14ac:dyDescent="0.25">
      <c r="A468" s="40">
        <v>205</v>
      </c>
      <c r="B468" s="36"/>
      <c r="C468" s="74"/>
      <c r="D468" s="75"/>
      <c r="G468" s="57"/>
      <c r="H468" s="57"/>
    </row>
    <row r="469" spans="1:8" x14ac:dyDescent="0.25">
      <c r="G469" s="57"/>
      <c r="H469" s="57"/>
    </row>
    <row r="470" spans="1:8" x14ac:dyDescent="0.25">
      <c r="G470" s="57"/>
      <c r="H470" s="57"/>
    </row>
    <row r="471" spans="1:8" x14ac:dyDescent="0.25">
      <c r="G471" s="57"/>
      <c r="H471" s="57"/>
    </row>
    <row r="472" spans="1:8" x14ac:dyDescent="0.25">
      <c r="G472" s="57"/>
      <c r="H472" s="57"/>
    </row>
    <row r="473" spans="1:8" x14ac:dyDescent="0.25">
      <c r="G473" s="57"/>
      <c r="H473" s="57"/>
    </row>
    <row r="474" spans="1:8" x14ac:dyDescent="0.25">
      <c r="G474" s="57"/>
      <c r="H474" s="57"/>
    </row>
    <row r="475" spans="1:8" x14ac:dyDescent="0.25">
      <c r="G475" s="57"/>
      <c r="H475" s="57"/>
    </row>
    <row r="476" spans="1:8" x14ac:dyDescent="0.25">
      <c r="G476" s="57"/>
      <c r="H476" s="57"/>
    </row>
    <row r="477" spans="1:8" x14ac:dyDescent="0.25">
      <c r="G477" s="57"/>
      <c r="H477" s="57"/>
    </row>
    <row r="478" spans="1:8" x14ac:dyDescent="0.25">
      <c r="G478" s="57"/>
      <c r="H478" s="57"/>
    </row>
    <row r="479" spans="1:8" x14ac:dyDescent="0.25">
      <c r="G479" s="57"/>
      <c r="H479" s="57"/>
    </row>
    <row r="480" spans="1:8" x14ac:dyDescent="0.25">
      <c r="G480" s="57"/>
      <c r="H480" s="57"/>
    </row>
    <row r="481" spans="7:8" x14ac:dyDescent="0.25">
      <c r="G481" s="57"/>
      <c r="H481" s="57"/>
    </row>
    <row r="482" spans="7:8" x14ac:dyDescent="0.25">
      <c r="G482" s="57"/>
      <c r="H482" s="57"/>
    </row>
    <row r="483" spans="7:8" x14ac:dyDescent="0.25">
      <c r="G483" s="57"/>
      <c r="H483" s="57"/>
    </row>
    <row r="484" spans="7:8" x14ac:dyDescent="0.25">
      <c r="G484" s="57"/>
      <c r="H484" s="57"/>
    </row>
    <row r="485" spans="7:8" x14ac:dyDescent="0.25">
      <c r="G485" s="57"/>
      <c r="H485" s="57"/>
    </row>
    <row r="486" spans="7:8" x14ac:dyDescent="0.25">
      <c r="G486" s="57"/>
      <c r="H486" s="57"/>
    </row>
    <row r="487" spans="7:8" x14ac:dyDescent="0.25">
      <c r="G487" s="57"/>
      <c r="H487" s="57"/>
    </row>
    <row r="488" spans="7:8" x14ac:dyDescent="0.25">
      <c r="G488" s="57"/>
      <c r="H488" s="57"/>
    </row>
    <row r="489" spans="7:8" x14ac:dyDescent="0.25">
      <c r="G489" s="57"/>
      <c r="H489" s="57"/>
    </row>
    <row r="490" spans="7:8" x14ac:dyDescent="0.25">
      <c r="G490" s="57"/>
      <c r="H490" s="57"/>
    </row>
    <row r="491" spans="7:8" x14ac:dyDescent="0.25">
      <c r="G491" s="57"/>
      <c r="H491" s="57"/>
    </row>
    <row r="492" spans="7:8" x14ac:dyDescent="0.25">
      <c r="G492" s="57"/>
      <c r="H492" s="57"/>
    </row>
    <row r="493" spans="7:8" x14ac:dyDescent="0.25">
      <c r="G493" s="57"/>
      <c r="H493" s="57"/>
    </row>
    <row r="494" spans="7:8" x14ac:dyDescent="0.25">
      <c r="G494" s="57"/>
      <c r="H494" s="57"/>
    </row>
    <row r="495" spans="7:8" x14ac:dyDescent="0.25">
      <c r="G495" s="57"/>
      <c r="H495" s="57"/>
    </row>
    <row r="496" spans="7:8" x14ac:dyDescent="0.25">
      <c r="G496" s="57"/>
      <c r="H496" s="57"/>
    </row>
    <row r="497" spans="7:8" x14ac:dyDescent="0.25">
      <c r="G497" s="57"/>
      <c r="H497" s="57"/>
    </row>
    <row r="498" spans="7:8" x14ac:dyDescent="0.25">
      <c r="G498" s="57"/>
      <c r="H498" s="57"/>
    </row>
    <row r="499" spans="7:8" x14ac:dyDescent="0.25">
      <c r="G499" s="57"/>
      <c r="H499" s="57"/>
    </row>
    <row r="500" spans="7:8" x14ac:dyDescent="0.25">
      <c r="G500" s="57"/>
      <c r="H500" s="57"/>
    </row>
    <row r="501" spans="7:8" x14ac:dyDescent="0.25">
      <c r="G501" s="57"/>
      <c r="H501" s="57"/>
    </row>
    <row r="502" spans="7:8" x14ac:dyDescent="0.25">
      <c r="G502" s="57"/>
      <c r="H502" s="57"/>
    </row>
    <row r="503" spans="7:8" x14ac:dyDescent="0.25">
      <c r="G503" s="57"/>
      <c r="H503" s="57"/>
    </row>
    <row r="504" spans="7:8" x14ac:dyDescent="0.25">
      <c r="G504" s="57"/>
      <c r="H504" s="57"/>
    </row>
    <row r="505" spans="7:8" x14ac:dyDescent="0.25">
      <c r="G505" s="57"/>
    </row>
    <row r="506" spans="7:8" x14ac:dyDescent="0.25">
      <c r="G506" s="57"/>
    </row>
    <row r="507" spans="7:8" x14ac:dyDescent="0.25">
      <c r="G507" s="57"/>
    </row>
    <row r="508" spans="7:8" x14ac:dyDescent="0.25">
      <c r="G508" s="57"/>
    </row>
    <row r="509" spans="7:8" x14ac:dyDescent="0.25">
      <c r="G509" s="57"/>
    </row>
    <row r="510" spans="7:8" x14ac:dyDescent="0.25">
      <c r="G510" s="57"/>
    </row>
    <row r="511" spans="7:8" x14ac:dyDescent="0.25">
      <c r="G511" s="57"/>
    </row>
    <row r="512" spans="7:8" x14ac:dyDescent="0.25">
      <c r="G512" s="57"/>
    </row>
    <row r="513" spans="7:7" x14ac:dyDescent="0.25">
      <c r="G513" s="57"/>
    </row>
    <row r="514" spans="7:7" x14ac:dyDescent="0.25">
      <c r="G514" s="57"/>
    </row>
    <row r="515" spans="7:7" x14ac:dyDescent="0.25">
      <c r="G515" s="57"/>
    </row>
    <row r="516" spans="7:7" x14ac:dyDescent="0.25">
      <c r="G516" s="57"/>
    </row>
    <row r="517" spans="7:7" x14ac:dyDescent="0.25">
      <c r="G517" s="57"/>
    </row>
    <row r="518" spans="7:7" x14ac:dyDescent="0.25">
      <c r="G518" s="57"/>
    </row>
    <row r="519" spans="7:7" x14ac:dyDescent="0.25">
      <c r="G519" s="57"/>
    </row>
    <row r="520" spans="7:7" x14ac:dyDescent="0.25">
      <c r="G520" s="57"/>
    </row>
    <row r="521" spans="7:7" x14ac:dyDescent="0.25">
      <c r="G521" s="57"/>
    </row>
    <row r="522" spans="7:7" x14ac:dyDescent="0.25">
      <c r="G522" s="57"/>
    </row>
    <row r="523" spans="7:7" x14ac:dyDescent="0.25">
      <c r="G523" s="57"/>
    </row>
    <row r="524" spans="7:7" x14ac:dyDescent="0.25">
      <c r="G524" s="57"/>
    </row>
    <row r="525" spans="7:7" x14ac:dyDescent="0.25">
      <c r="G525" s="57"/>
    </row>
    <row r="526" spans="7:7" x14ac:dyDescent="0.25">
      <c r="G526" s="57"/>
    </row>
    <row r="527" spans="7:7" x14ac:dyDescent="0.25">
      <c r="G527" s="57"/>
    </row>
    <row r="528" spans="7:7" x14ac:dyDescent="0.25">
      <c r="G528" s="57"/>
    </row>
    <row r="529" spans="7:7" x14ac:dyDescent="0.25">
      <c r="G529" s="57"/>
    </row>
    <row r="530" spans="7:7" x14ac:dyDescent="0.25">
      <c r="G530" s="57"/>
    </row>
    <row r="531" spans="7:7" x14ac:dyDescent="0.25">
      <c r="G531" s="57"/>
    </row>
    <row r="532" spans="7:7" x14ac:dyDescent="0.25">
      <c r="G532" s="57"/>
    </row>
    <row r="533" spans="7:7" x14ac:dyDescent="0.25">
      <c r="G533" s="57"/>
    </row>
    <row r="534" spans="7:7" x14ac:dyDescent="0.25">
      <c r="G534" s="57"/>
    </row>
    <row r="535" spans="7:7" x14ac:dyDescent="0.25">
      <c r="G535" s="57"/>
    </row>
    <row r="536" spans="7:7" x14ac:dyDescent="0.25">
      <c r="G536" s="57"/>
    </row>
    <row r="537" spans="7:7" x14ac:dyDescent="0.25">
      <c r="G537" s="57"/>
    </row>
    <row r="538" spans="7:7" x14ac:dyDescent="0.25">
      <c r="G538" s="57"/>
    </row>
    <row r="539" spans="7:7" x14ac:dyDescent="0.25">
      <c r="G539" s="57"/>
    </row>
    <row r="540" spans="7:7" x14ac:dyDescent="0.25">
      <c r="G540" s="57"/>
    </row>
    <row r="541" spans="7:7" x14ac:dyDescent="0.25">
      <c r="G541" s="57"/>
    </row>
    <row r="542" spans="7:7" x14ac:dyDescent="0.25">
      <c r="G542" s="57"/>
    </row>
    <row r="543" spans="7:7" x14ac:dyDescent="0.25">
      <c r="G543" s="57"/>
    </row>
    <row r="544" spans="7:7" x14ac:dyDescent="0.25">
      <c r="G544" s="57"/>
    </row>
    <row r="545" spans="7:7" x14ac:dyDescent="0.25">
      <c r="G545" s="57"/>
    </row>
    <row r="546" spans="7:7" x14ac:dyDescent="0.25">
      <c r="G546" s="57"/>
    </row>
    <row r="547" spans="7:7" x14ac:dyDescent="0.25">
      <c r="G547" s="57"/>
    </row>
    <row r="548" spans="7:7" x14ac:dyDescent="0.25">
      <c r="G548" s="57"/>
    </row>
    <row r="549" spans="7:7" x14ac:dyDescent="0.25">
      <c r="G549" s="57"/>
    </row>
    <row r="550" spans="7:7" x14ac:dyDescent="0.25">
      <c r="G550" s="57"/>
    </row>
    <row r="551" spans="7:7" x14ac:dyDescent="0.25">
      <c r="G551" s="57"/>
    </row>
    <row r="552" spans="7:7" x14ac:dyDescent="0.25">
      <c r="G552" s="57"/>
    </row>
    <row r="553" spans="7:7" x14ac:dyDescent="0.25">
      <c r="G553" s="57"/>
    </row>
    <row r="554" spans="7:7" x14ac:dyDescent="0.25">
      <c r="G554" s="57"/>
    </row>
    <row r="555" spans="7:7" x14ac:dyDescent="0.25">
      <c r="G555" s="57"/>
    </row>
    <row r="556" spans="7:7" x14ac:dyDescent="0.25">
      <c r="G556" s="57"/>
    </row>
    <row r="557" spans="7:7" x14ac:dyDescent="0.25">
      <c r="G557" s="57"/>
    </row>
    <row r="558" spans="7:7" x14ac:dyDescent="0.25">
      <c r="G558" s="57"/>
    </row>
    <row r="559" spans="7:7" x14ac:dyDescent="0.25">
      <c r="G559" s="57"/>
    </row>
    <row r="560" spans="7:7" x14ac:dyDescent="0.25">
      <c r="G560" s="57"/>
    </row>
    <row r="561" spans="7:7" x14ac:dyDescent="0.25">
      <c r="G561" s="57"/>
    </row>
    <row r="562" spans="7:7" x14ac:dyDescent="0.25">
      <c r="G562" s="57"/>
    </row>
    <row r="563" spans="7:7" x14ac:dyDescent="0.25">
      <c r="G563" s="57"/>
    </row>
    <row r="564" spans="7:7" x14ac:dyDescent="0.25">
      <c r="G564" s="57"/>
    </row>
    <row r="565" spans="7:7" x14ac:dyDescent="0.25">
      <c r="G565" s="57"/>
    </row>
    <row r="566" spans="7:7" x14ac:dyDescent="0.25">
      <c r="G566" s="57"/>
    </row>
    <row r="567" spans="7:7" x14ac:dyDescent="0.25">
      <c r="G567" s="57"/>
    </row>
    <row r="568" spans="7:7" x14ac:dyDescent="0.25">
      <c r="G568" s="57"/>
    </row>
    <row r="569" spans="7:7" x14ac:dyDescent="0.25">
      <c r="G569" s="57"/>
    </row>
    <row r="570" spans="7:7" x14ac:dyDescent="0.25">
      <c r="G570" s="57"/>
    </row>
    <row r="571" spans="7:7" x14ac:dyDescent="0.25">
      <c r="G571" s="57"/>
    </row>
    <row r="572" spans="7:7" x14ac:dyDescent="0.25">
      <c r="G572" s="57"/>
    </row>
    <row r="573" spans="7:7" x14ac:dyDescent="0.25">
      <c r="G573" s="57"/>
    </row>
    <row r="574" spans="7:7" x14ac:dyDescent="0.25">
      <c r="G574" s="57"/>
    </row>
    <row r="575" spans="7:7" x14ac:dyDescent="0.25">
      <c r="G575" s="57"/>
    </row>
    <row r="576" spans="7:7" x14ac:dyDescent="0.25">
      <c r="G576" s="57"/>
    </row>
    <row r="577" spans="7:7" x14ac:dyDescent="0.25">
      <c r="G577" s="57"/>
    </row>
    <row r="578" spans="7:7" x14ac:dyDescent="0.25">
      <c r="G578" s="57"/>
    </row>
    <row r="579" spans="7:7" x14ac:dyDescent="0.25">
      <c r="G579" s="57"/>
    </row>
    <row r="580" spans="7:7" x14ac:dyDescent="0.25">
      <c r="G580" s="57"/>
    </row>
    <row r="581" spans="7:7" x14ac:dyDescent="0.25">
      <c r="G581" s="57"/>
    </row>
    <row r="582" spans="7:7" x14ac:dyDescent="0.25">
      <c r="G582" s="57"/>
    </row>
    <row r="583" spans="7:7" x14ac:dyDescent="0.25">
      <c r="G583" s="57"/>
    </row>
    <row r="584" spans="7:7" x14ac:dyDescent="0.25">
      <c r="G584" s="57"/>
    </row>
    <row r="585" spans="7:7" x14ac:dyDescent="0.25">
      <c r="G585" s="57"/>
    </row>
    <row r="586" spans="7:7" x14ac:dyDescent="0.25">
      <c r="G586" s="57"/>
    </row>
    <row r="587" spans="7:7" x14ac:dyDescent="0.25">
      <c r="G587" s="57"/>
    </row>
    <row r="588" spans="7:7" x14ac:dyDescent="0.25">
      <c r="G588" s="57"/>
    </row>
    <row r="589" spans="7:7" x14ac:dyDescent="0.25">
      <c r="G589" s="57"/>
    </row>
    <row r="590" spans="7:7" x14ac:dyDescent="0.25">
      <c r="G590" s="57"/>
    </row>
    <row r="591" spans="7:7" x14ac:dyDescent="0.25">
      <c r="G591" s="57"/>
    </row>
    <row r="592" spans="7:7" x14ac:dyDescent="0.25">
      <c r="G592" s="57"/>
    </row>
    <row r="593" spans="7:7" x14ac:dyDescent="0.25">
      <c r="G593" s="57"/>
    </row>
    <row r="594" spans="7:7" x14ac:dyDescent="0.25">
      <c r="G594" s="57"/>
    </row>
    <row r="595" spans="7:7" x14ac:dyDescent="0.25">
      <c r="G595" s="57"/>
    </row>
    <row r="596" spans="7:7" x14ac:dyDescent="0.25">
      <c r="G596" s="57"/>
    </row>
    <row r="597" spans="7:7" x14ac:dyDescent="0.25">
      <c r="G597" s="57"/>
    </row>
    <row r="598" spans="7:7" x14ac:dyDescent="0.25">
      <c r="G598" s="57"/>
    </row>
    <row r="599" spans="7:7" x14ac:dyDescent="0.25">
      <c r="G599" s="57"/>
    </row>
    <row r="600" spans="7:7" x14ac:dyDescent="0.25">
      <c r="G600" s="57"/>
    </row>
    <row r="601" spans="7:7" x14ac:dyDescent="0.25">
      <c r="G601" s="57"/>
    </row>
    <row r="602" spans="7:7" x14ac:dyDescent="0.25">
      <c r="G602" s="57"/>
    </row>
    <row r="603" spans="7:7" x14ac:dyDescent="0.25">
      <c r="G603" s="57"/>
    </row>
    <row r="604" spans="7:7" x14ac:dyDescent="0.25">
      <c r="G604" s="57"/>
    </row>
    <row r="605" spans="7:7" x14ac:dyDescent="0.25">
      <c r="G605" s="57"/>
    </row>
    <row r="606" spans="7:7" x14ac:dyDescent="0.25">
      <c r="G606" s="57"/>
    </row>
    <row r="607" spans="7:7" x14ac:dyDescent="0.25">
      <c r="G607" s="57"/>
    </row>
    <row r="608" spans="7:7" x14ac:dyDescent="0.25">
      <c r="G608" s="57"/>
    </row>
    <row r="609" spans="7:7" x14ac:dyDescent="0.25">
      <c r="G609" s="57"/>
    </row>
    <row r="610" spans="7:7" x14ac:dyDescent="0.25">
      <c r="G610" s="57"/>
    </row>
    <row r="611" spans="7:7" x14ac:dyDescent="0.25">
      <c r="G611" s="57"/>
    </row>
    <row r="612" spans="7:7" x14ac:dyDescent="0.25">
      <c r="G612" s="57"/>
    </row>
    <row r="613" spans="7:7" x14ac:dyDescent="0.25">
      <c r="G613" s="57"/>
    </row>
    <row r="614" spans="7:7" x14ac:dyDescent="0.25">
      <c r="G614" s="57"/>
    </row>
    <row r="615" spans="7:7" x14ac:dyDescent="0.25">
      <c r="G615" s="57"/>
    </row>
    <row r="616" spans="7:7" x14ac:dyDescent="0.25">
      <c r="G616" s="57"/>
    </row>
    <row r="617" spans="7:7" x14ac:dyDescent="0.25">
      <c r="G617" s="57"/>
    </row>
    <row r="618" spans="7:7" x14ac:dyDescent="0.25">
      <c r="G618" s="57"/>
    </row>
    <row r="619" spans="7:7" x14ac:dyDescent="0.25">
      <c r="G619" s="57"/>
    </row>
    <row r="620" spans="7:7" x14ac:dyDescent="0.25">
      <c r="G620" s="57"/>
    </row>
    <row r="621" spans="7:7" x14ac:dyDescent="0.25">
      <c r="G621" s="57"/>
    </row>
    <row r="622" spans="7:7" x14ac:dyDescent="0.25">
      <c r="G622" s="57"/>
    </row>
    <row r="623" spans="7:7" x14ac:dyDescent="0.25">
      <c r="G623" s="57"/>
    </row>
    <row r="624" spans="7:7" x14ac:dyDescent="0.25">
      <c r="G624" s="57"/>
    </row>
    <row r="625" spans="7:7" x14ac:dyDescent="0.25">
      <c r="G625" s="57"/>
    </row>
    <row r="626" spans="7:7" x14ac:dyDescent="0.25">
      <c r="G626" s="57"/>
    </row>
    <row r="627" spans="7:7" x14ac:dyDescent="0.25">
      <c r="G627" s="57"/>
    </row>
    <row r="628" spans="7:7" x14ac:dyDescent="0.25">
      <c r="G628" s="57"/>
    </row>
    <row r="629" spans="7:7" x14ac:dyDescent="0.25">
      <c r="G629" s="57"/>
    </row>
    <row r="630" spans="7:7" x14ac:dyDescent="0.25">
      <c r="G630" s="57"/>
    </row>
    <row r="631" spans="7:7" x14ac:dyDescent="0.25">
      <c r="G631" s="57"/>
    </row>
    <row r="632" spans="7:7" x14ac:dyDescent="0.25">
      <c r="G632" s="57"/>
    </row>
    <row r="633" spans="7:7" x14ac:dyDescent="0.25">
      <c r="G633" s="57"/>
    </row>
    <row r="634" spans="7:7" x14ac:dyDescent="0.25">
      <c r="G634" s="57"/>
    </row>
    <row r="635" spans="7:7" x14ac:dyDescent="0.25">
      <c r="G635" s="57"/>
    </row>
    <row r="636" spans="7:7" x14ac:dyDescent="0.25">
      <c r="G636" s="57"/>
    </row>
    <row r="637" spans="7:7" x14ac:dyDescent="0.25">
      <c r="G637" s="57"/>
    </row>
    <row r="638" spans="7:7" x14ac:dyDescent="0.25">
      <c r="G638" s="57"/>
    </row>
    <row r="639" spans="7:7" x14ac:dyDescent="0.25">
      <c r="G639" s="57"/>
    </row>
    <row r="640" spans="7:7" x14ac:dyDescent="0.25">
      <c r="G640" s="57"/>
    </row>
    <row r="641" spans="7:7" x14ac:dyDescent="0.25">
      <c r="G641" s="57"/>
    </row>
    <row r="642" spans="7:7" x14ac:dyDescent="0.25">
      <c r="G642" s="57"/>
    </row>
    <row r="643" spans="7:7" x14ac:dyDescent="0.25">
      <c r="G643" s="57"/>
    </row>
    <row r="644" spans="7:7" x14ac:dyDescent="0.25">
      <c r="G644" s="57"/>
    </row>
    <row r="645" spans="7:7" x14ac:dyDescent="0.25">
      <c r="G645" s="57"/>
    </row>
    <row r="646" spans="7:7" x14ac:dyDescent="0.25">
      <c r="G646" s="57"/>
    </row>
    <row r="647" spans="7:7" x14ac:dyDescent="0.25">
      <c r="G647" s="57"/>
    </row>
    <row r="648" spans="7:7" x14ac:dyDescent="0.25">
      <c r="G648" s="57"/>
    </row>
    <row r="649" spans="7:7" x14ac:dyDescent="0.25">
      <c r="G649" s="57"/>
    </row>
    <row r="650" spans="7:7" x14ac:dyDescent="0.25">
      <c r="G650" s="57"/>
    </row>
    <row r="651" spans="7:7" x14ac:dyDescent="0.25">
      <c r="G651" s="57"/>
    </row>
    <row r="652" spans="7:7" x14ac:dyDescent="0.25">
      <c r="G652" s="57"/>
    </row>
    <row r="653" spans="7:7" x14ac:dyDescent="0.25">
      <c r="G653" s="57"/>
    </row>
    <row r="654" spans="7:7" x14ac:dyDescent="0.25">
      <c r="G654" s="57"/>
    </row>
    <row r="655" spans="7:7" x14ac:dyDescent="0.25">
      <c r="G655" s="57"/>
    </row>
    <row r="656" spans="7:7" x14ac:dyDescent="0.25">
      <c r="G656" s="57"/>
    </row>
    <row r="657" spans="7:7" x14ac:dyDescent="0.25">
      <c r="G657" s="57"/>
    </row>
    <row r="658" spans="7:7" x14ac:dyDescent="0.25">
      <c r="G658" s="57"/>
    </row>
    <row r="659" spans="7:7" x14ac:dyDescent="0.25">
      <c r="G659" s="57"/>
    </row>
    <row r="660" spans="7:7" x14ac:dyDescent="0.25">
      <c r="G660" s="57"/>
    </row>
    <row r="661" spans="7:7" x14ac:dyDescent="0.25">
      <c r="G661" s="57"/>
    </row>
    <row r="662" spans="7:7" x14ac:dyDescent="0.25">
      <c r="G662" s="57"/>
    </row>
    <row r="663" spans="7:7" x14ac:dyDescent="0.25">
      <c r="G663" s="57"/>
    </row>
    <row r="664" spans="7:7" x14ac:dyDescent="0.25">
      <c r="G664" s="57"/>
    </row>
    <row r="665" spans="7:7" x14ac:dyDescent="0.25">
      <c r="G665" s="57"/>
    </row>
    <row r="666" spans="7:7" x14ac:dyDescent="0.25">
      <c r="G666" s="57"/>
    </row>
    <row r="667" spans="7:7" x14ac:dyDescent="0.25">
      <c r="G667" s="57"/>
    </row>
    <row r="668" spans="7:7" x14ac:dyDescent="0.25">
      <c r="G668" s="57"/>
    </row>
    <row r="669" spans="7:7" x14ac:dyDescent="0.25">
      <c r="G669" s="57"/>
    </row>
    <row r="670" spans="7:7" x14ac:dyDescent="0.25">
      <c r="G670" s="57"/>
    </row>
    <row r="671" spans="7:7" x14ac:dyDescent="0.25">
      <c r="G671" s="57"/>
    </row>
    <row r="672" spans="7:7" x14ac:dyDescent="0.25">
      <c r="G672" s="57"/>
    </row>
    <row r="673" spans="7:7" x14ac:dyDescent="0.25">
      <c r="G673" s="57"/>
    </row>
    <row r="674" spans="7:7" x14ac:dyDescent="0.25">
      <c r="G674" s="57"/>
    </row>
    <row r="675" spans="7:7" x14ac:dyDescent="0.25">
      <c r="G675" s="57"/>
    </row>
    <row r="676" spans="7:7" x14ac:dyDescent="0.25">
      <c r="G676" s="57"/>
    </row>
    <row r="677" spans="7:7" x14ac:dyDescent="0.25">
      <c r="G677" s="57"/>
    </row>
    <row r="678" spans="7:7" x14ac:dyDescent="0.25">
      <c r="G678" s="57"/>
    </row>
    <row r="679" spans="7:7" x14ac:dyDescent="0.25">
      <c r="G679" s="57"/>
    </row>
    <row r="680" spans="7:7" x14ac:dyDescent="0.25">
      <c r="G680" s="57"/>
    </row>
    <row r="681" spans="7:7" x14ac:dyDescent="0.25">
      <c r="G681" s="57"/>
    </row>
    <row r="682" spans="7:7" x14ac:dyDescent="0.25">
      <c r="G682" s="57"/>
    </row>
    <row r="683" spans="7:7" x14ac:dyDescent="0.25">
      <c r="G683" s="57"/>
    </row>
    <row r="684" spans="7:7" x14ac:dyDescent="0.25">
      <c r="G684" s="57"/>
    </row>
    <row r="685" spans="7:7" x14ac:dyDescent="0.25">
      <c r="G685" s="57"/>
    </row>
    <row r="686" spans="7:7" x14ac:dyDescent="0.25">
      <c r="G686" s="57"/>
    </row>
    <row r="687" spans="7:7" x14ac:dyDescent="0.25">
      <c r="G687" s="57"/>
    </row>
    <row r="688" spans="7:7" x14ac:dyDescent="0.25">
      <c r="G688" s="57"/>
    </row>
    <row r="689" spans="7:7" x14ac:dyDescent="0.25">
      <c r="G689" s="57"/>
    </row>
    <row r="690" spans="7:7" x14ac:dyDescent="0.25">
      <c r="G690" s="57"/>
    </row>
    <row r="691" spans="7:7" x14ac:dyDescent="0.25">
      <c r="G691" s="57"/>
    </row>
    <row r="692" spans="7:7" x14ac:dyDescent="0.25">
      <c r="G692" s="57"/>
    </row>
    <row r="693" spans="7:7" x14ac:dyDescent="0.25">
      <c r="G693" s="57"/>
    </row>
    <row r="694" spans="7:7" x14ac:dyDescent="0.25">
      <c r="G694" s="57"/>
    </row>
    <row r="695" spans="7:7" x14ac:dyDescent="0.25">
      <c r="G695" s="57"/>
    </row>
    <row r="696" spans="7:7" x14ac:dyDescent="0.25">
      <c r="G696" s="57"/>
    </row>
    <row r="697" spans="7:7" x14ac:dyDescent="0.25">
      <c r="G697" s="57"/>
    </row>
    <row r="698" spans="7:7" x14ac:dyDescent="0.25">
      <c r="G698" s="57"/>
    </row>
    <row r="699" spans="7:7" x14ac:dyDescent="0.25">
      <c r="G699" s="57"/>
    </row>
    <row r="700" spans="7:7" x14ac:dyDescent="0.25">
      <c r="G700" s="57"/>
    </row>
    <row r="701" spans="7:7" x14ac:dyDescent="0.25">
      <c r="G701" s="57"/>
    </row>
    <row r="702" spans="7:7" x14ac:dyDescent="0.25">
      <c r="G702" s="57"/>
    </row>
    <row r="703" spans="7:7" x14ac:dyDescent="0.25">
      <c r="G703" s="57"/>
    </row>
    <row r="704" spans="7:7" x14ac:dyDescent="0.25">
      <c r="G704" s="57"/>
    </row>
    <row r="705" spans="7:7" x14ac:dyDescent="0.25">
      <c r="G705" s="57"/>
    </row>
    <row r="706" spans="7:7" x14ac:dyDescent="0.25">
      <c r="G706" s="57"/>
    </row>
    <row r="707" spans="7:7" x14ac:dyDescent="0.25">
      <c r="G707" s="57"/>
    </row>
    <row r="708" spans="7:7" x14ac:dyDescent="0.25">
      <c r="G708" s="57"/>
    </row>
    <row r="709" spans="7:7" x14ac:dyDescent="0.25">
      <c r="G709" s="57"/>
    </row>
    <row r="710" spans="7:7" x14ac:dyDescent="0.25">
      <c r="G710" s="57"/>
    </row>
    <row r="711" spans="7:7" x14ac:dyDescent="0.25">
      <c r="G711" s="57"/>
    </row>
    <row r="712" spans="7:7" x14ac:dyDescent="0.25">
      <c r="G712" s="57"/>
    </row>
    <row r="713" spans="7:7" x14ac:dyDescent="0.25">
      <c r="G713" s="57"/>
    </row>
    <row r="714" spans="7:7" x14ac:dyDescent="0.25">
      <c r="G714" s="57"/>
    </row>
    <row r="715" spans="7:7" x14ac:dyDescent="0.25">
      <c r="G715" s="57"/>
    </row>
    <row r="716" spans="7:7" x14ac:dyDescent="0.25">
      <c r="G716" s="57"/>
    </row>
    <row r="717" spans="7:7" x14ac:dyDescent="0.25">
      <c r="G717" s="57"/>
    </row>
    <row r="718" spans="7:7" x14ac:dyDescent="0.25">
      <c r="G718" s="57"/>
    </row>
    <row r="719" spans="7:7" x14ac:dyDescent="0.25">
      <c r="G719" s="57"/>
    </row>
    <row r="720" spans="7:7" x14ac:dyDescent="0.25">
      <c r="G720" s="57"/>
    </row>
    <row r="721" spans="7:7" x14ac:dyDescent="0.25">
      <c r="G721" s="57"/>
    </row>
    <row r="722" spans="7:7" x14ac:dyDescent="0.25">
      <c r="G722" s="57"/>
    </row>
    <row r="723" spans="7:7" x14ac:dyDescent="0.25">
      <c r="G723" s="57"/>
    </row>
    <row r="724" spans="7:7" x14ac:dyDescent="0.25">
      <c r="G724" s="57"/>
    </row>
    <row r="725" spans="7:7" x14ac:dyDescent="0.25">
      <c r="G725" s="57"/>
    </row>
    <row r="726" spans="7:7" x14ac:dyDescent="0.25">
      <c r="G726" s="57"/>
    </row>
    <row r="727" spans="7:7" x14ac:dyDescent="0.25">
      <c r="G727" s="57"/>
    </row>
    <row r="728" spans="7:7" x14ac:dyDescent="0.25">
      <c r="G728" s="57"/>
    </row>
    <row r="729" spans="7:7" x14ac:dyDescent="0.25">
      <c r="G729" s="57"/>
    </row>
    <row r="730" spans="7:7" x14ac:dyDescent="0.25">
      <c r="G730" s="57"/>
    </row>
    <row r="731" spans="7:7" x14ac:dyDescent="0.25">
      <c r="G731" s="57"/>
    </row>
    <row r="732" spans="7:7" x14ac:dyDescent="0.25">
      <c r="G732" s="57"/>
    </row>
    <row r="733" spans="7:7" x14ac:dyDescent="0.25">
      <c r="G733" s="57"/>
    </row>
    <row r="734" spans="7:7" x14ac:dyDescent="0.25">
      <c r="G734" s="57"/>
    </row>
    <row r="735" spans="7:7" x14ac:dyDescent="0.25">
      <c r="G735" s="57"/>
    </row>
    <row r="736" spans="7:7" x14ac:dyDescent="0.25">
      <c r="G736" s="57"/>
    </row>
    <row r="737" spans="7:7" x14ac:dyDescent="0.25">
      <c r="G737" s="57"/>
    </row>
    <row r="738" spans="7:7" x14ac:dyDescent="0.25">
      <c r="G738" s="57"/>
    </row>
    <row r="739" spans="7:7" x14ac:dyDescent="0.25">
      <c r="G739" s="57"/>
    </row>
    <row r="740" spans="7:7" x14ac:dyDescent="0.25">
      <c r="G740" s="57"/>
    </row>
    <row r="741" spans="7:7" x14ac:dyDescent="0.25">
      <c r="G741" s="57"/>
    </row>
    <row r="742" spans="7:7" x14ac:dyDescent="0.25">
      <c r="G742" s="57"/>
    </row>
    <row r="743" spans="7:7" x14ac:dyDescent="0.25">
      <c r="G743" s="57"/>
    </row>
    <row r="744" spans="7:7" x14ac:dyDescent="0.25">
      <c r="G744" s="57"/>
    </row>
    <row r="745" spans="7:7" x14ac:dyDescent="0.25">
      <c r="G745" s="57"/>
    </row>
    <row r="746" spans="7:7" x14ac:dyDescent="0.25">
      <c r="G746" s="57"/>
    </row>
    <row r="747" spans="7:7" x14ac:dyDescent="0.25">
      <c r="G747" s="57"/>
    </row>
    <row r="748" spans="7:7" x14ac:dyDescent="0.25">
      <c r="G748" s="57"/>
    </row>
    <row r="749" spans="7:7" x14ac:dyDescent="0.25">
      <c r="G749" s="57"/>
    </row>
    <row r="750" spans="7:7" x14ac:dyDescent="0.25">
      <c r="G750" s="57"/>
    </row>
    <row r="751" spans="7:7" x14ac:dyDescent="0.25">
      <c r="G751" s="57"/>
    </row>
    <row r="752" spans="7:7" x14ac:dyDescent="0.25">
      <c r="G752" s="57"/>
    </row>
    <row r="753" spans="7:7" x14ac:dyDescent="0.25">
      <c r="G753" s="57"/>
    </row>
    <row r="754" spans="7:7" x14ac:dyDescent="0.25">
      <c r="G754" s="57"/>
    </row>
    <row r="755" spans="7:7" x14ac:dyDescent="0.25">
      <c r="G755" s="57"/>
    </row>
    <row r="756" spans="7:7" x14ac:dyDescent="0.25">
      <c r="G756" s="57"/>
    </row>
    <row r="757" spans="7:7" x14ac:dyDescent="0.25">
      <c r="G757" s="57"/>
    </row>
    <row r="758" spans="7:7" x14ac:dyDescent="0.25">
      <c r="G758" s="57"/>
    </row>
    <row r="759" spans="7:7" x14ac:dyDescent="0.25">
      <c r="G759" s="57"/>
    </row>
    <row r="760" spans="7:7" x14ac:dyDescent="0.25">
      <c r="G760" s="57"/>
    </row>
    <row r="761" spans="7:7" x14ac:dyDescent="0.25">
      <c r="G761" s="57"/>
    </row>
    <row r="762" spans="7:7" x14ac:dyDescent="0.25">
      <c r="G762" s="57"/>
    </row>
    <row r="763" spans="7:7" x14ac:dyDescent="0.25">
      <c r="G763" s="57"/>
    </row>
    <row r="764" spans="7:7" x14ac:dyDescent="0.25">
      <c r="G764" s="57"/>
    </row>
    <row r="765" spans="7:7" x14ac:dyDescent="0.25">
      <c r="G765" s="57"/>
    </row>
    <row r="766" spans="7:7" x14ac:dyDescent="0.25">
      <c r="G766" s="57"/>
    </row>
    <row r="767" spans="7:7" x14ac:dyDescent="0.25">
      <c r="G767" s="57"/>
    </row>
    <row r="768" spans="7:7" x14ac:dyDescent="0.25">
      <c r="G768" s="57"/>
    </row>
    <row r="769" spans="7:7" x14ac:dyDescent="0.25">
      <c r="G769" s="57"/>
    </row>
    <row r="770" spans="7:7" x14ac:dyDescent="0.25">
      <c r="G770" s="57"/>
    </row>
    <row r="771" spans="7:7" x14ac:dyDescent="0.25">
      <c r="G771" s="57"/>
    </row>
    <row r="772" spans="7:7" x14ac:dyDescent="0.25">
      <c r="G772" s="57"/>
    </row>
    <row r="773" spans="7:7" x14ac:dyDescent="0.25">
      <c r="G773" s="57"/>
    </row>
    <row r="774" spans="7:7" x14ac:dyDescent="0.25">
      <c r="G774" s="57"/>
    </row>
    <row r="775" spans="7:7" x14ac:dyDescent="0.25">
      <c r="G775" s="57"/>
    </row>
    <row r="776" spans="7:7" x14ac:dyDescent="0.25">
      <c r="G776" s="57"/>
    </row>
    <row r="777" spans="7:7" x14ac:dyDescent="0.25">
      <c r="G777" s="57"/>
    </row>
    <row r="778" spans="7:7" x14ac:dyDescent="0.25">
      <c r="G778" s="57"/>
    </row>
    <row r="779" spans="7:7" x14ac:dyDescent="0.25">
      <c r="G779" s="57"/>
    </row>
    <row r="780" spans="7:7" x14ac:dyDescent="0.25">
      <c r="G780" s="57"/>
    </row>
    <row r="781" spans="7:7" x14ac:dyDescent="0.25">
      <c r="G781" s="57"/>
    </row>
    <row r="782" spans="7:7" x14ac:dyDescent="0.25">
      <c r="G782" s="57"/>
    </row>
    <row r="783" spans="7:7" x14ac:dyDescent="0.25">
      <c r="G783" s="57"/>
    </row>
    <row r="784" spans="7:7" x14ac:dyDescent="0.25">
      <c r="G784" s="57"/>
    </row>
    <row r="785" spans="7:7" x14ac:dyDescent="0.25">
      <c r="G785" s="57"/>
    </row>
    <row r="786" spans="7:7" x14ac:dyDescent="0.25">
      <c r="G786" s="57"/>
    </row>
    <row r="787" spans="7:7" x14ac:dyDescent="0.25">
      <c r="G787" s="57"/>
    </row>
    <row r="788" spans="7:7" x14ac:dyDescent="0.25">
      <c r="G788" s="57"/>
    </row>
    <row r="789" spans="7:7" x14ac:dyDescent="0.25">
      <c r="G789" s="57"/>
    </row>
    <row r="790" spans="7:7" x14ac:dyDescent="0.25">
      <c r="G790" s="57"/>
    </row>
    <row r="791" spans="7:7" x14ac:dyDescent="0.25">
      <c r="G791" s="57"/>
    </row>
    <row r="792" spans="7:7" x14ac:dyDescent="0.25">
      <c r="G792" s="57"/>
    </row>
    <row r="793" spans="7:7" x14ac:dyDescent="0.25">
      <c r="G793" s="57"/>
    </row>
    <row r="794" spans="7:7" x14ac:dyDescent="0.25">
      <c r="G794" s="57"/>
    </row>
    <row r="795" spans="7:7" x14ac:dyDescent="0.25">
      <c r="G795" s="57"/>
    </row>
    <row r="796" spans="7:7" x14ac:dyDescent="0.25">
      <c r="G796" s="57"/>
    </row>
    <row r="797" spans="7:7" x14ac:dyDescent="0.25">
      <c r="G797" s="57"/>
    </row>
    <row r="798" spans="7:7" x14ac:dyDescent="0.25">
      <c r="G798" s="57"/>
    </row>
    <row r="799" spans="7:7" x14ac:dyDescent="0.25">
      <c r="G799" s="57"/>
    </row>
    <row r="800" spans="7:7" x14ac:dyDescent="0.25">
      <c r="G800" s="57"/>
    </row>
    <row r="801" spans="7:7" x14ac:dyDescent="0.25">
      <c r="G801" s="57"/>
    </row>
    <row r="802" spans="7:7" x14ac:dyDescent="0.25">
      <c r="G802" s="57"/>
    </row>
    <row r="803" spans="7:7" x14ac:dyDescent="0.25">
      <c r="G803" s="57"/>
    </row>
    <row r="804" spans="7:7" x14ac:dyDescent="0.25">
      <c r="G804" s="57"/>
    </row>
    <row r="805" spans="7:7" x14ac:dyDescent="0.25">
      <c r="G805" s="57"/>
    </row>
    <row r="806" spans="7:7" x14ac:dyDescent="0.25">
      <c r="G806" s="57"/>
    </row>
    <row r="807" spans="7:7" x14ac:dyDescent="0.25">
      <c r="G807" s="57"/>
    </row>
    <row r="808" spans="7:7" x14ac:dyDescent="0.25">
      <c r="G808" s="57"/>
    </row>
    <row r="809" spans="7:7" x14ac:dyDescent="0.25">
      <c r="G809" s="57"/>
    </row>
    <row r="810" spans="7:7" x14ac:dyDescent="0.25">
      <c r="G810" s="57"/>
    </row>
    <row r="811" spans="7:7" x14ac:dyDescent="0.25">
      <c r="G811" s="57"/>
    </row>
    <row r="812" spans="7:7" x14ac:dyDescent="0.25">
      <c r="G812" s="57"/>
    </row>
    <row r="813" spans="7:7" x14ac:dyDescent="0.25">
      <c r="G813" s="57"/>
    </row>
    <row r="814" spans="7:7" x14ac:dyDescent="0.25">
      <c r="G814" s="57"/>
    </row>
    <row r="815" spans="7:7" x14ac:dyDescent="0.25">
      <c r="G815" s="57"/>
    </row>
    <row r="816" spans="7:7" x14ac:dyDescent="0.25">
      <c r="G816" s="57"/>
    </row>
    <row r="817" spans="7:7" x14ac:dyDescent="0.25">
      <c r="G817" s="57"/>
    </row>
    <row r="818" spans="7:7" x14ac:dyDescent="0.25">
      <c r="G818" s="57"/>
    </row>
    <row r="819" spans="7:7" x14ac:dyDescent="0.25">
      <c r="G819" s="57"/>
    </row>
    <row r="820" spans="7:7" x14ac:dyDescent="0.25">
      <c r="G820" s="57"/>
    </row>
    <row r="821" spans="7:7" x14ac:dyDescent="0.25">
      <c r="G821" s="57"/>
    </row>
    <row r="822" spans="7:7" x14ac:dyDescent="0.25">
      <c r="G822" s="57"/>
    </row>
    <row r="823" spans="7:7" x14ac:dyDescent="0.25">
      <c r="G823" s="57"/>
    </row>
    <row r="824" spans="7:7" x14ac:dyDescent="0.25">
      <c r="G824" s="57"/>
    </row>
    <row r="825" spans="7:7" x14ac:dyDescent="0.25">
      <c r="G825" s="57"/>
    </row>
    <row r="826" spans="7:7" x14ac:dyDescent="0.25">
      <c r="G826" s="57"/>
    </row>
    <row r="827" spans="7:7" x14ac:dyDescent="0.25">
      <c r="G827" s="57"/>
    </row>
    <row r="828" spans="7:7" x14ac:dyDescent="0.25">
      <c r="G828" s="57"/>
    </row>
    <row r="829" spans="7:7" x14ac:dyDescent="0.25">
      <c r="G829" s="57"/>
    </row>
    <row r="830" spans="7:7" x14ac:dyDescent="0.25">
      <c r="G830" s="57"/>
    </row>
    <row r="831" spans="7:7" x14ac:dyDescent="0.25">
      <c r="G831" s="57"/>
    </row>
    <row r="832" spans="7:7" x14ac:dyDescent="0.25">
      <c r="G832" s="57"/>
    </row>
    <row r="833" spans="7:7" x14ac:dyDescent="0.25">
      <c r="G833" s="57"/>
    </row>
    <row r="834" spans="7:7" x14ac:dyDescent="0.25">
      <c r="G834" s="57"/>
    </row>
    <row r="835" spans="7:7" x14ac:dyDescent="0.25">
      <c r="G835" s="57"/>
    </row>
    <row r="836" spans="7:7" x14ac:dyDescent="0.25">
      <c r="G836" s="57"/>
    </row>
    <row r="837" spans="7:7" x14ac:dyDescent="0.25">
      <c r="G837" s="57"/>
    </row>
    <row r="838" spans="7:7" x14ac:dyDescent="0.25">
      <c r="G838" s="57"/>
    </row>
    <row r="839" spans="7:7" x14ac:dyDescent="0.25">
      <c r="G839" s="57"/>
    </row>
    <row r="840" spans="7:7" x14ac:dyDescent="0.25">
      <c r="G840" s="57"/>
    </row>
    <row r="841" spans="7:7" x14ac:dyDescent="0.25">
      <c r="G841" s="57"/>
    </row>
    <row r="842" spans="7:7" x14ac:dyDescent="0.25">
      <c r="G842" s="57"/>
    </row>
    <row r="843" spans="7:7" x14ac:dyDescent="0.25">
      <c r="G843" s="57"/>
    </row>
    <row r="844" spans="7:7" x14ac:dyDescent="0.25">
      <c r="G844" s="57"/>
    </row>
    <row r="845" spans="7:7" x14ac:dyDescent="0.25">
      <c r="G845" s="57"/>
    </row>
    <row r="846" spans="7:7" x14ac:dyDescent="0.25">
      <c r="G846" s="57"/>
    </row>
    <row r="847" spans="7:7" x14ac:dyDescent="0.25">
      <c r="G847" s="57"/>
    </row>
    <row r="848" spans="7:7" x14ac:dyDescent="0.25">
      <c r="G848" s="57"/>
    </row>
    <row r="849" spans="7:7" x14ac:dyDescent="0.25">
      <c r="G849" s="57"/>
    </row>
    <row r="850" spans="7:7" x14ac:dyDescent="0.25">
      <c r="G850" s="57"/>
    </row>
    <row r="851" spans="7:7" x14ac:dyDescent="0.25">
      <c r="G851" s="57"/>
    </row>
    <row r="852" spans="7:7" x14ac:dyDescent="0.25">
      <c r="G852" s="57"/>
    </row>
    <row r="853" spans="7:7" x14ac:dyDescent="0.25">
      <c r="G853" s="57"/>
    </row>
    <row r="854" spans="7:7" x14ac:dyDescent="0.25">
      <c r="G854" s="57"/>
    </row>
    <row r="855" spans="7:7" x14ac:dyDescent="0.25">
      <c r="G855" s="57"/>
    </row>
    <row r="856" spans="7:7" x14ac:dyDescent="0.25">
      <c r="G856" s="57"/>
    </row>
    <row r="857" spans="7:7" x14ac:dyDescent="0.25">
      <c r="G857" s="57"/>
    </row>
    <row r="858" spans="7:7" x14ac:dyDescent="0.25">
      <c r="G858" s="57"/>
    </row>
    <row r="859" spans="7:7" x14ac:dyDescent="0.25">
      <c r="G859" s="57"/>
    </row>
    <row r="860" spans="7:7" x14ac:dyDescent="0.25">
      <c r="G860" s="57"/>
    </row>
    <row r="861" spans="7:7" x14ac:dyDescent="0.25">
      <c r="G861" s="57"/>
    </row>
    <row r="862" spans="7:7" x14ac:dyDescent="0.25">
      <c r="G862" s="57"/>
    </row>
    <row r="863" spans="7:7" x14ac:dyDescent="0.25">
      <c r="G863" s="57"/>
    </row>
    <row r="864" spans="7:7" x14ac:dyDescent="0.25">
      <c r="G864" s="57"/>
    </row>
    <row r="865" spans="7:7" x14ac:dyDescent="0.25">
      <c r="G865" s="57"/>
    </row>
    <row r="866" spans="7:7" x14ac:dyDescent="0.25">
      <c r="G866" s="57"/>
    </row>
    <row r="867" spans="7:7" x14ac:dyDescent="0.25">
      <c r="G867" s="57"/>
    </row>
    <row r="868" spans="7:7" x14ac:dyDescent="0.25">
      <c r="G868" s="57"/>
    </row>
    <row r="869" spans="7:7" x14ac:dyDescent="0.25">
      <c r="G869" s="57"/>
    </row>
    <row r="870" spans="7:7" x14ac:dyDescent="0.25">
      <c r="G870" s="57"/>
    </row>
    <row r="871" spans="7:7" x14ac:dyDescent="0.25">
      <c r="G871" s="57"/>
    </row>
    <row r="872" spans="7:7" x14ac:dyDescent="0.25">
      <c r="G872" s="57"/>
    </row>
    <row r="873" spans="7:7" x14ac:dyDescent="0.25">
      <c r="G873" s="57"/>
    </row>
    <row r="874" spans="7:7" x14ac:dyDescent="0.25">
      <c r="G874" s="57"/>
    </row>
    <row r="875" spans="7:7" x14ac:dyDescent="0.25">
      <c r="G875" s="57"/>
    </row>
    <row r="876" spans="7:7" x14ac:dyDescent="0.25">
      <c r="G876" s="57"/>
    </row>
    <row r="877" spans="7:7" x14ac:dyDescent="0.25">
      <c r="G877" s="57"/>
    </row>
    <row r="878" spans="7:7" x14ac:dyDescent="0.25">
      <c r="G878" s="57"/>
    </row>
    <row r="879" spans="7:7" x14ac:dyDescent="0.25">
      <c r="G879" s="57"/>
    </row>
    <row r="880" spans="7:7" x14ac:dyDescent="0.25">
      <c r="G880" s="57"/>
    </row>
    <row r="881" spans="7:7" x14ac:dyDescent="0.25">
      <c r="G881" s="57"/>
    </row>
    <row r="882" spans="7:7" x14ac:dyDescent="0.25">
      <c r="G882" s="57"/>
    </row>
    <row r="883" spans="7:7" x14ac:dyDescent="0.25">
      <c r="G883" s="57"/>
    </row>
    <row r="884" spans="7:7" x14ac:dyDescent="0.25">
      <c r="G884" s="57"/>
    </row>
    <row r="885" spans="7:7" x14ac:dyDescent="0.25">
      <c r="G885" s="57"/>
    </row>
    <row r="886" spans="7:7" x14ac:dyDescent="0.25">
      <c r="G886" s="57"/>
    </row>
    <row r="887" spans="7:7" x14ac:dyDescent="0.25">
      <c r="G887" s="57"/>
    </row>
    <row r="888" spans="7:7" x14ac:dyDescent="0.25">
      <c r="G888" s="57"/>
    </row>
    <row r="889" spans="7:7" x14ac:dyDescent="0.25">
      <c r="G889" s="57"/>
    </row>
    <row r="890" spans="7:7" x14ac:dyDescent="0.25">
      <c r="G890" s="57"/>
    </row>
    <row r="891" spans="7:7" x14ac:dyDescent="0.25">
      <c r="G891" s="57"/>
    </row>
    <row r="892" spans="7:7" x14ac:dyDescent="0.25">
      <c r="G892" s="57"/>
    </row>
    <row r="893" spans="7:7" x14ac:dyDescent="0.25">
      <c r="G893" s="57"/>
    </row>
    <row r="894" spans="7:7" x14ac:dyDescent="0.25">
      <c r="G894" s="57"/>
    </row>
    <row r="895" spans="7:7" x14ac:dyDescent="0.25">
      <c r="G895" s="57"/>
    </row>
    <row r="896" spans="7:7" x14ac:dyDescent="0.25">
      <c r="G896" s="57"/>
    </row>
    <row r="897" spans="7:7" x14ac:dyDescent="0.25">
      <c r="G897" s="57"/>
    </row>
    <row r="898" spans="7:7" x14ac:dyDescent="0.25">
      <c r="G898" s="57"/>
    </row>
    <row r="899" spans="7:7" x14ac:dyDescent="0.25">
      <c r="G899" s="57"/>
    </row>
    <row r="900" spans="7:7" x14ac:dyDescent="0.25">
      <c r="G900" s="57"/>
    </row>
    <row r="901" spans="7:7" x14ac:dyDescent="0.25">
      <c r="G901" s="57"/>
    </row>
    <row r="902" spans="7:7" x14ac:dyDescent="0.25">
      <c r="G902" s="57"/>
    </row>
    <row r="903" spans="7:7" x14ac:dyDescent="0.25">
      <c r="G903" s="57"/>
    </row>
    <row r="904" spans="7:7" x14ac:dyDescent="0.25">
      <c r="G904" s="57"/>
    </row>
    <row r="905" spans="7:7" x14ac:dyDescent="0.25">
      <c r="G905" s="57"/>
    </row>
    <row r="906" spans="7:7" x14ac:dyDescent="0.25">
      <c r="G906" s="57"/>
    </row>
    <row r="907" spans="7:7" x14ac:dyDescent="0.25">
      <c r="G907" s="57"/>
    </row>
    <row r="908" spans="7:7" x14ac:dyDescent="0.25">
      <c r="G908" s="57"/>
    </row>
    <row r="909" spans="7:7" x14ac:dyDescent="0.25">
      <c r="G909" s="57"/>
    </row>
    <row r="910" spans="7:7" x14ac:dyDescent="0.25">
      <c r="G910" s="57"/>
    </row>
    <row r="911" spans="7:7" x14ac:dyDescent="0.25">
      <c r="G911" s="57"/>
    </row>
    <row r="912" spans="7:7" x14ac:dyDescent="0.25">
      <c r="G912" s="57"/>
    </row>
    <row r="913" spans="7:7" x14ac:dyDescent="0.25">
      <c r="G913" s="57"/>
    </row>
    <row r="914" spans="7:7" x14ac:dyDescent="0.25">
      <c r="G914" s="57"/>
    </row>
    <row r="915" spans="7:7" x14ac:dyDescent="0.25">
      <c r="G915" s="57"/>
    </row>
    <row r="916" spans="7:7" x14ac:dyDescent="0.25">
      <c r="G916" s="57"/>
    </row>
    <row r="917" spans="7:7" x14ac:dyDescent="0.25">
      <c r="G917" s="57"/>
    </row>
    <row r="918" spans="7:7" x14ac:dyDescent="0.25">
      <c r="G918" s="57"/>
    </row>
    <row r="919" spans="7:7" x14ac:dyDescent="0.25">
      <c r="G919" s="57"/>
    </row>
    <row r="920" spans="7:7" x14ac:dyDescent="0.25">
      <c r="G920" s="57"/>
    </row>
    <row r="921" spans="7:7" x14ac:dyDescent="0.25">
      <c r="G921" s="57"/>
    </row>
    <row r="922" spans="7:7" x14ac:dyDescent="0.25">
      <c r="G922" s="57"/>
    </row>
    <row r="923" spans="7:7" x14ac:dyDescent="0.25">
      <c r="G923" s="57"/>
    </row>
    <row r="924" spans="7:7" x14ac:dyDescent="0.25">
      <c r="G924" s="57"/>
    </row>
    <row r="925" spans="7:7" x14ac:dyDescent="0.25">
      <c r="G925" s="57"/>
    </row>
    <row r="926" spans="7:7" x14ac:dyDescent="0.25">
      <c r="G926" s="57"/>
    </row>
    <row r="927" spans="7:7" x14ac:dyDescent="0.25">
      <c r="G927" s="57"/>
    </row>
    <row r="928" spans="7:7" x14ac:dyDescent="0.25">
      <c r="G928" s="57"/>
    </row>
    <row r="929" spans="7:7" x14ac:dyDescent="0.25">
      <c r="G929" s="57"/>
    </row>
    <row r="930" spans="7:7" x14ac:dyDescent="0.25">
      <c r="G930" s="57"/>
    </row>
    <row r="931" spans="7:7" x14ac:dyDescent="0.25">
      <c r="G931" s="57"/>
    </row>
    <row r="932" spans="7:7" x14ac:dyDescent="0.25">
      <c r="G932" s="57"/>
    </row>
    <row r="933" spans="7:7" x14ac:dyDescent="0.25">
      <c r="G933" s="57"/>
    </row>
    <row r="934" spans="7:7" x14ac:dyDescent="0.25">
      <c r="G934" s="57"/>
    </row>
    <row r="935" spans="7:7" x14ac:dyDescent="0.25">
      <c r="G935" s="57"/>
    </row>
    <row r="936" spans="7:7" x14ac:dyDescent="0.25">
      <c r="G936" s="57"/>
    </row>
    <row r="937" spans="7:7" x14ac:dyDescent="0.25">
      <c r="G937" s="57"/>
    </row>
    <row r="938" spans="7:7" x14ac:dyDescent="0.25">
      <c r="G938" s="57"/>
    </row>
    <row r="939" spans="7:7" x14ac:dyDescent="0.25">
      <c r="G939" s="57"/>
    </row>
    <row r="940" spans="7:7" x14ac:dyDescent="0.25">
      <c r="G940" s="57"/>
    </row>
    <row r="941" spans="7:7" x14ac:dyDescent="0.25">
      <c r="G941" s="57"/>
    </row>
    <row r="942" spans="7:7" x14ac:dyDescent="0.25">
      <c r="G942" s="57"/>
    </row>
    <row r="943" spans="7:7" x14ac:dyDescent="0.25">
      <c r="G943" s="57"/>
    </row>
    <row r="944" spans="7:7" x14ac:dyDescent="0.25">
      <c r="G944" s="57"/>
    </row>
    <row r="945" spans="7:7" x14ac:dyDescent="0.25">
      <c r="G945" s="57"/>
    </row>
    <row r="946" spans="7:7" x14ac:dyDescent="0.25">
      <c r="G946" s="57"/>
    </row>
    <row r="947" spans="7:7" x14ac:dyDescent="0.25">
      <c r="G947" s="57"/>
    </row>
    <row r="948" spans="7:7" x14ac:dyDescent="0.25">
      <c r="G948" s="57"/>
    </row>
    <row r="949" spans="7:7" x14ac:dyDescent="0.25">
      <c r="G949" s="57"/>
    </row>
    <row r="950" spans="7:7" x14ac:dyDescent="0.25">
      <c r="G950" s="57"/>
    </row>
    <row r="951" spans="7:7" x14ac:dyDescent="0.25">
      <c r="G951" s="57"/>
    </row>
    <row r="952" spans="7:7" x14ac:dyDescent="0.25">
      <c r="G952" s="57"/>
    </row>
    <row r="953" spans="7:7" x14ac:dyDescent="0.25">
      <c r="G953" s="57"/>
    </row>
    <row r="954" spans="7:7" x14ac:dyDescent="0.25">
      <c r="G954" s="57"/>
    </row>
    <row r="955" spans="7:7" x14ac:dyDescent="0.25">
      <c r="G955" s="57"/>
    </row>
    <row r="956" spans="7:7" x14ac:dyDescent="0.25">
      <c r="G956" s="57"/>
    </row>
    <row r="957" spans="7:7" x14ac:dyDescent="0.25">
      <c r="G957" s="57"/>
    </row>
    <row r="958" spans="7:7" x14ac:dyDescent="0.25">
      <c r="G958" s="57"/>
    </row>
    <row r="959" spans="7:7" x14ac:dyDescent="0.25">
      <c r="G959" s="57"/>
    </row>
    <row r="960" spans="7:7" x14ac:dyDescent="0.25">
      <c r="G960" s="57"/>
    </row>
    <row r="961" spans="7:7" x14ac:dyDescent="0.25">
      <c r="G961" s="57"/>
    </row>
    <row r="962" spans="7:7" x14ac:dyDescent="0.25">
      <c r="G962" s="57"/>
    </row>
    <row r="963" spans="7:7" x14ac:dyDescent="0.25">
      <c r="G963" s="57"/>
    </row>
    <row r="964" spans="7:7" x14ac:dyDescent="0.25">
      <c r="G964" s="57"/>
    </row>
    <row r="965" spans="7:7" x14ac:dyDescent="0.25">
      <c r="G965" s="57"/>
    </row>
    <row r="966" spans="7:7" x14ac:dyDescent="0.25">
      <c r="G966" s="57"/>
    </row>
    <row r="967" spans="7:7" x14ac:dyDescent="0.25">
      <c r="G967" s="57"/>
    </row>
    <row r="968" spans="7:7" x14ac:dyDescent="0.25">
      <c r="G968" s="57"/>
    </row>
    <row r="969" spans="7:7" x14ac:dyDescent="0.25">
      <c r="G969" s="57"/>
    </row>
    <row r="970" spans="7:7" x14ac:dyDescent="0.25">
      <c r="G970" s="57"/>
    </row>
    <row r="971" spans="7:7" x14ac:dyDescent="0.25">
      <c r="G971" s="57"/>
    </row>
    <row r="972" spans="7:7" x14ac:dyDescent="0.25">
      <c r="G972" s="57"/>
    </row>
    <row r="973" spans="7:7" x14ac:dyDescent="0.25">
      <c r="G973" s="57"/>
    </row>
    <row r="974" spans="7:7" x14ac:dyDescent="0.25">
      <c r="G974" s="57"/>
    </row>
    <row r="975" spans="7:7" x14ac:dyDescent="0.25">
      <c r="G975" s="57"/>
    </row>
    <row r="976" spans="7:7" x14ac:dyDescent="0.25">
      <c r="G976" s="57"/>
    </row>
    <row r="977" spans="7:7" x14ac:dyDescent="0.25">
      <c r="G977" s="57"/>
    </row>
    <row r="978" spans="7:7" x14ac:dyDescent="0.25">
      <c r="G978" s="57"/>
    </row>
    <row r="979" spans="7:7" x14ac:dyDescent="0.25">
      <c r="G979" s="57"/>
    </row>
    <row r="980" spans="7:7" x14ac:dyDescent="0.25">
      <c r="G980" s="57"/>
    </row>
    <row r="981" spans="7:7" x14ac:dyDescent="0.25">
      <c r="G981" s="57"/>
    </row>
    <row r="982" spans="7:7" x14ac:dyDescent="0.25">
      <c r="G982" s="57"/>
    </row>
    <row r="983" spans="7:7" x14ac:dyDescent="0.25">
      <c r="G983" s="57"/>
    </row>
    <row r="984" spans="7:7" x14ac:dyDescent="0.25">
      <c r="G984" s="57"/>
    </row>
    <row r="985" spans="7:7" x14ac:dyDescent="0.25">
      <c r="G985" s="57"/>
    </row>
    <row r="986" spans="7:7" x14ac:dyDescent="0.25">
      <c r="G986" s="57"/>
    </row>
    <row r="987" spans="7:7" x14ac:dyDescent="0.25">
      <c r="G987" s="57"/>
    </row>
    <row r="988" spans="7:7" x14ac:dyDescent="0.25">
      <c r="G988" s="57"/>
    </row>
    <row r="989" spans="7:7" x14ac:dyDescent="0.25">
      <c r="G989" s="57"/>
    </row>
    <row r="990" spans="7:7" x14ac:dyDescent="0.25">
      <c r="G990" s="57"/>
    </row>
    <row r="991" spans="7:7" x14ac:dyDescent="0.25">
      <c r="G991" s="57"/>
    </row>
    <row r="992" spans="7:7" x14ac:dyDescent="0.25">
      <c r="G992" s="57"/>
    </row>
    <row r="993" spans="7:7" x14ac:dyDescent="0.25">
      <c r="G993" s="57"/>
    </row>
    <row r="994" spans="7:7" x14ac:dyDescent="0.25">
      <c r="G994" s="57"/>
    </row>
    <row r="995" spans="7:7" x14ac:dyDescent="0.25">
      <c r="G995" s="57"/>
    </row>
    <row r="996" spans="7:7" x14ac:dyDescent="0.25">
      <c r="G996" s="57"/>
    </row>
    <row r="997" spans="7:7" x14ac:dyDescent="0.25">
      <c r="G997" s="57"/>
    </row>
    <row r="998" spans="7:7" x14ac:dyDescent="0.25">
      <c r="G998" s="57"/>
    </row>
    <row r="999" spans="7:7" x14ac:dyDescent="0.25">
      <c r="G999" s="57"/>
    </row>
    <row r="1000" spans="7:7" x14ac:dyDescent="0.25">
      <c r="G1000" s="57"/>
    </row>
    <row r="1001" spans="7:7" x14ac:dyDescent="0.25">
      <c r="G1001" s="57"/>
    </row>
    <row r="1002" spans="7:7" x14ac:dyDescent="0.25">
      <c r="G1002" s="57"/>
    </row>
    <row r="1003" spans="7:7" x14ac:dyDescent="0.25">
      <c r="G1003" s="57"/>
    </row>
    <row r="1004" spans="7:7" x14ac:dyDescent="0.25">
      <c r="G1004" s="57"/>
    </row>
    <row r="1005" spans="7:7" x14ac:dyDescent="0.25">
      <c r="G1005" s="57"/>
    </row>
    <row r="1006" spans="7:7" x14ac:dyDescent="0.25">
      <c r="G1006" s="57"/>
    </row>
    <row r="1007" spans="7:7" x14ac:dyDescent="0.25">
      <c r="G1007" s="57"/>
    </row>
    <row r="1008" spans="7:7" x14ac:dyDescent="0.25">
      <c r="G1008" s="57"/>
    </row>
    <row r="1009" spans="7:7" x14ac:dyDescent="0.25">
      <c r="G1009" s="57"/>
    </row>
    <row r="1010" spans="7:7" x14ac:dyDescent="0.25">
      <c r="G1010" s="57"/>
    </row>
    <row r="1011" spans="7:7" x14ac:dyDescent="0.25">
      <c r="G1011" s="57"/>
    </row>
    <row r="1012" spans="7:7" x14ac:dyDescent="0.25">
      <c r="G1012" s="57"/>
    </row>
    <row r="1013" spans="7:7" x14ac:dyDescent="0.25">
      <c r="G1013" s="57"/>
    </row>
    <row r="1014" spans="7:7" x14ac:dyDescent="0.25">
      <c r="G1014" s="57"/>
    </row>
    <row r="1015" spans="7:7" x14ac:dyDescent="0.25">
      <c r="G1015" s="57"/>
    </row>
    <row r="1016" spans="7:7" x14ac:dyDescent="0.25">
      <c r="G1016" s="57"/>
    </row>
    <row r="1017" spans="7:7" x14ac:dyDescent="0.25">
      <c r="G1017" s="57"/>
    </row>
    <row r="1018" spans="7:7" x14ac:dyDescent="0.25">
      <c r="G1018" s="57"/>
    </row>
    <row r="1019" spans="7:7" x14ac:dyDescent="0.25">
      <c r="G1019" s="57"/>
    </row>
    <row r="1020" spans="7:7" x14ac:dyDescent="0.25">
      <c r="G1020" s="57"/>
    </row>
    <row r="1021" spans="7:7" x14ac:dyDescent="0.25">
      <c r="G1021" s="57"/>
    </row>
    <row r="1022" spans="7:7" x14ac:dyDescent="0.25">
      <c r="G1022" s="57"/>
    </row>
    <row r="1023" spans="7:7" x14ac:dyDescent="0.25">
      <c r="G1023" s="57"/>
    </row>
    <row r="1024" spans="7:7" x14ac:dyDescent="0.25">
      <c r="G1024" s="57"/>
    </row>
    <row r="1025" spans="7:7" x14ac:dyDescent="0.25">
      <c r="G1025" s="57"/>
    </row>
    <row r="1026" spans="7:7" x14ac:dyDescent="0.25">
      <c r="G1026" s="57"/>
    </row>
    <row r="1027" spans="7:7" x14ac:dyDescent="0.25">
      <c r="G1027" s="57"/>
    </row>
    <row r="1028" spans="7:7" x14ac:dyDescent="0.25">
      <c r="G1028" s="57"/>
    </row>
    <row r="1029" spans="7:7" x14ac:dyDescent="0.25">
      <c r="G1029" s="57"/>
    </row>
    <row r="1030" spans="7:7" x14ac:dyDescent="0.25">
      <c r="G1030" s="57"/>
    </row>
    <row r="1031" spans="7:7" x14ac:dyDescent="0.25">
      <c r="G1031" s="57"/>
    </row>
    <row r="1032" spans="7:7" x14ac:dyDescent="0.25">
      <c r="G1032" s="57"/>
    </row>
    <row r="1033" spans="7:7" x14ac:dyDescent="0.25">
      <c r="G1033" s="57"/>
    </row>
    <row r="1034" spans="7:7" x14ac:dyDescent="0.25">
      <c r="G1034" s="57"/>
    </row>
    <row r="1035" spans="7:7" x14ac:dyDescent="0.25">
      <c r="G1035" s="57"/>
    </row>
    <row r="1036" spans="7:7" x14ac:dyDescent="0.25">
      <c r="G1036" s="57"/>
    </row>
    <row r="1037" spans="7:7" x14ac:dyDescent="0.25">
      <c r="G1037" s="57"/>
    </row>
    <row r="1038" spans="7:7" x14ac:dyDescent="0.25">
      <c r="G1038" s="57"/>
    </row>
    <row r="1039" spans="7:7" x14ac:dyDescent="0.25">
      <c r="G1039" s="57"/>
    </row>
    <row r="1040" spans="7:7" x14ac:dyDescent="0.25">
      <c r="G1040" s="57"/>
    </row>
    <row r="1041" spans="7:7" x14ac:dyDescent="0.25">
      <c r="G1041" s="57"/>
    </row>
    <row r="1042" spans="7:7" x14ac:dyDescent="0.25">
      <c r="G1042" s="57"/>
    </row>
    <row r="1043" spans="7:7" x14ac:dyDescent="0.25">
      <c r="G1043" s="57"/>
    </row>
    <row r="1044" spans="7:7" x14ac:dyDescent="0.25">
      <c r="G1044" s="57"/>
    </row>
    <row r="1045" spans="7:7" x14ac:dyDescent="0.25">
      <c r="G1045" s="57"/>
    </row>
    <row r="1046" spans="7:7" x14ac:dyDescent="0.25">
      <c r="G1046" s="57"/>
    </row>
    <row r="1047" spans="7:7" x14ac:dyDescent="0.25">
      <c r="G1047" s="57"/>
    </row>
    <row r="1048" spans="7:7" x14ac:dyDescent="0.25">
      <c r="G1048" s="57"/>
    </row>
    <row r="1049" spans="7:7" x14ac:dyDescent="0.25">
      <c r="G1049" s="57"/>
    </row>
    <row r="1050" spans="7:7" x14ac:dyDescent="0.25">
      <c r="G1050" s="57"/>
    </row>
    <row r="1051" spans="7:7" x14ac:dyDescent="0.25">
      <c r="G1051" s="57"/>
    </row>
    <row r="1052" spans="7:7" x14ac:dyDescent="0.25">
      <c r="G1052" s="57"/>
    </row>
    <row r="1053" spans="7:7" x14ac:dyDescent="0.25">
      <c r="G1053" s="57"/>
    </row>
    <row r="1054" spans="7:7" x14ac:dyDescent="0.25">
      <c r="G1054" s="57"/>
    </row>
    <row r="1055" spans="7:7" x14ac:dyDescent="0.25">
      <c r="G1055" s="57"/>
    </row>
    <row r="1056" spans="7:7" x14ac:dyDescent="0.25">
      <c r="G1056" s="57"/>
    </row>
    <row r="1057" spans="7:7" x14ac:dyDescent="0.25">
      <c r="G1057" s="57"/>
    </row>
    <row r="1058" spans="7:7" x14ac:dyDescent="0.25">
      <c r="G1058" s="57"/>
    </row>
    <row r="1059" spans="7:7" x14ac:dyDescent="0.25">
      <c r="G1059" s="57"/>
    </row>
    <row r="1060" spans="7:7" x14ac:dyDescent="0.25">
      <c r="G1060" s="57"/>
    </row>
    <row r="1061" spans="7:7" x14ac:dyDescent="0.25">
      <c r="G1061" s="57"/>
    </row>
    <row r="1062" spans="7:7" x14ac:dyDescent="0.25">
      <c r="G1062" s="57"/>
    </row>
    <row r="1063" spans="7:7" x14ac:dyDescent="0.25">
      <c r="G1063" s="57"/>
    </row>
    <row r="1064" spans="7:7" x14ac:dyDescent="0.25">
      <c r="G1064" s="57"/>
    </row>
    <row r="1065" spans="7:7" x14ac:dyDescent="0.25">
      <c r="G1065" s="57"/>
    </row>
    <row r="1066" spans="7:7" x14ac:dyDescent="0.25">
      <c r="G1066" s="57"/>
    </row>
    <row r="1067" spans="7:7" x14ac:dyDescent="0.25">
      <c r="G1067" s="57"/>
    </row>
    <row r="1068" spans="7:7" x14ac:dyDescent="0.25">
      <c r="G1068" s="57"/>
    </row>
    <row r="1069" spans="7:7" x14ac:dyDescent="0.25">
      <c r="G1069" s="57"/>
    </row>
    <row r="1070" spans="7:7" x14ac:dyDescent="0.25">
      <c r="G1070" s="57"/>
    </row>
    <row r="1071" spans="7:7" x14ac:dyDescent="0.25">
      <c r="G1071" s="57"/>
    </row>
    <row r="1072" spans="7:7" x14ac:dyDescent="0.25">
      <c r="G1072" s="57"/>
    </row>
    <row r="1073" spans="7:7" x14ac:dyDescent="0.25">
      <c r="G1073" s="57"/>
    </row>
    <row r="1074" spans="7:7" x14ac:dyDescent="0.25">
      <c r="G1074" s="57"/>
    </row>
    <row r="1075" spans="7:7" x14ac:dyDescent="0.25">
      <c r="G1075" s="57"/>
    </row>
    <row r="1076" spans="7:7" x14ac:dyDescent="0.25">
      <c r="G1076" s="57"/>
    </row>
    <row r="1077" spans="7:7" x14ac:dyDescent="0.25">
      <c r="G1077" s="57"/>
    </row>
    <row r="1078" spans="7:7" x14ac:dyDescent="0.25">
      <c r="G1078" s="57"/>
    </row>
    <row r="1079" spans="7:7" x14ac:dyDescent="0.25">
      <c r="G1079" s="57"/>
    </row>
    <row r="1080" spans="7:7" x14ac:dyDescent="0.25">
      <c r="G1080" s="57"/>
    </row>
    <row r="1081" spans="7:7" x14ac:dyDescent="0.25">
      <c r="G1081" s="57"/>
    </row>
    <row r="1082" spans="7:7" x14ac:dyDescent="0.25">
      <c r="G1082" s="57"/>
    </row>
    <row r="1083" spans="7:7" x14ac:dyDescent="0.25">
      <c r="G1083" s="57"/>
    </row>
    <row r="1084" spans="7:7" x14ac:dyDescent="0.25">
      <c r="G1084" s="57"/>
    </row>
    <row r="1085" spans="7:7" x14ac:dyDescent="0.25">
      <c r="G1085" s="57"/>
    </row>
    <row r="1086" spans="7:7" x14ac:dyDescent="0.25">
      <c r="G1086" s="57"/>
    </row>
    <row r="1087" spans="7:7" x14ac:dyDescent="0.25">
      <c r="G1087" s="57"/>
    </row>
    <row r="1088" spans="7:7" x14ac:dyDescent="0.25">
      <c r="G1088" s="57"/>
    </row>
    <row r="1089" spans="7:7" x14ac:dyDescent="0.25">
      <c r="G1089" s="57"/>
    </row>
    <row r="1090" spans="7:7" x14ac:dyDescent="0.25">
      <c r="G1090" s="57"/>
    </row>
    <row r="1091" spans="7:7" x14ac:dyDescent="0.25">
      <c r="G1091" s="57"/>
    </row>
    <row r="1092" spans="7:7" x14ac:dyDescent="0.25">
      <c r="G1092" s="57"/>
    </row>
    <row r="1093" spans="7:7" x14ac:dyDescent="0.25">
      <c r="G1093" s="57"/>
    </row>
    <row r="1094" spans="7:7" x14ac:dyDescent="0.25">
      <c r="G1094" s="57"/>
    </row>
    <row r="1095" spans="7:7" x14ac:dyDescent="0.25">
      <c r="G1095" s="57"/>
    </row>
    <row r="1096" spans="7:7" x14ac:dyDescent="0.25">
      <c r="G1096" s="57"/>
    </row>
    <row r="1097" spans="7:7" x14ac:dyDescent="0.25">
      <c r="G1097" s="57"/>
    </row>
    <row r="1098" spans="7:7" x14ac:dyDescent="0.25">
      <c r="G1098" s="57"/>
    </row>
    <row r="1099" spans="7:7" x14ac:dyDescent="0.25">
      <c r="G1099" s="57"/>
    </row>
    <row r="1100" spans="7:7" x14ac:dyDescent="0.25">
      <c r="G1100" s="57"/>
    </row>
    <row r="1101" spans="7:7" x14ac:dyDescent="0.25">
      <c r="G1101" s="57"/>
    </row>
    <row r="1102" spans="7:7" x14ac:dyDescent="0.25">
      <c r="G1102" s="57"/>
    </row>
    <row r="1103" spans="7:7" x14ac:dyDescent="0.25">
      <c r="G1103" s="57"/>
    </row>
    <row r="1104" spans="7:7" x14ac:dyDescent="0.25">
      <c r="G1104" s="57"/>
    </row>
    <row r="1105" spans="7:7" x14ac:dyDescent="0.25">
      <c r="G1105" s="57"/>
    </row>
    <row r="1106" spans="7:7" x14ac:dyDescent="0.25">
      <c r="G1106" s="57"/>
    </row>
    <row r="1107" spans="7:7" x14ac:dyDescent="0.25">
      <c r="G1107" s="57"/>
    </row>
    <row r="1108" spans="7:7" x14ac:dyDescent="0.25">
      <c r="G1108" s="57"/>
    </row>
    <row r="1109" spans="7:7" x14ac:dyDescent="0.25">
      <c r="G1109" s="57"/>
    </row>
    <row r="1110" spans="7:7" x14ac:dyDescent="0.25">
      <c r="G1110" s="57"/>
    </row>
    <row r="1111" spans="7:7" x14ac:dyDescent="0.25">
      <c r="G1111" s="57"/>
    </row>
    <row r="1112" spans="7:7" x14ac:dyDescent="0.25">
      <c r="G1112" s="57"/>
    </row>
    <row r="1113" spans="7:7" x14ac:dyDescent="0.25">
      <c r="G1113" s="57"/>
    </row>
    <row r="1114" spans="7:7" x14ac:dyDescent="0.25">
      <c r="G1114" s="57"/>
    </row>
    <row r="1115" spans="7:7" x14ac:dyDescent="0.25">
      <c r="G1115" s="57"/>
    </row>
    <row r="1116" spans="7:7" x14ac:dyDescent="0.25">
      <c r="G1116" s="57"/>
    </row>
    <row r="1117" spans="7:7" x14ac:dyDescent="0.25">
      <c r="G1117" s="57"/>
    </row>
    <row r="1118" spans="7:7" x14ac:dyDescent="0.25">
      <c r="G1118" s="57"/>
    </row>
    <row r="1119" spans="7:7" x14ac:dyDescent="0.25">
      <c r="G1119" s="57"/>
    </row>
    <row r="1120" spans="7:7" x14ac:dyDescent="0.25">
      <c r="G1120" s="57"/>
    </row>
    <row r="1121" spans="7:7" x14ac:dyDescent="0.25">
      <c r="G1121" s="57"/>
    </row>
    <row r="1122" spans="7:7" x14ac:dyDescent="0.25">
      <c r="G1122" s="57"/>
    </row>
    <row r="1123" spans="7:7" x14ac:dyDescent="0.25">
      <c r="G1123" s="57"/>
    </row>
    <row r="1124" spans="7:7" x14ac:dyDescent="0.25">
      <c r="G1124" s="57"/>
    </row>
    <row r="1125" spans="7:7" x14ac:dyDescent="0.25">
      <c r="G1125" s="57"/>
    </row>
    <row r="1126" spans="7:7" x14ac:dyDescent="0.25">
      <c r="G1126" s="57"/>
    </row>
    <row r="1127" spans="7:7" x14ac:dyDescent="0.25">
      <c r="G1127" s="57"/>
    </row>
    <row r="1128" spans="7:7" x14ac:dyDescent="0.25">
      <c r="G1128" s="57"/>
    </row>
    <row r="1129" spans="7:7" x14ac:dyDescent="0.25">
      <c r="G1129" s="57"/>
    </row>
    <row r="1130" spans="7:7" x14ac:dyDescent="0.25">
      <c r="G1130" s="57"/>
    </row>
    <row r="1131" spans="7:7" x14ac:dyDescent="0.25">
      <c r="G1131" s="57"/>
    </row>
    <row r="1132" spans="7:7" x14ac:dyDescent="0.25">
      <c r="G1132" s="57"/>
    </row>
    <row r="1133" spans="7:7" x14ac:dyDescent="0.25">
      <c r="G1133" s="57"/>
    </row>
    <row r="1134" spans="7:7" x14ac:dyDescent="0.25">
      <c r="G1134" s="57"/>
    </row>
    <row r="1135" spans="7:7" x14ac:dyDescent="0.25">
      <c r="G1135" s="57"/>
    </row>
    <row r="1136" spans="7:7" x14ac:dyDescent="0.25">
      <c r="G1136" s="57"/>
    </row>
    <row r="1137" spans="7:7" x14ac:dyDescent="0.25">
      <c r="G1137" s="57"/>
    </row>
    <row r="1138" spans="7:7" x14ac:dyDescent="0.25">
      <c r="G1138" s="57"/>
    </row>
    <row r="1139" spans="7:7" x14ac:dyDescent="0.25">
      <c r="G1139" s="57"/>
    </row>
    <row r="1140" spans="7:7" x14ac:dyDescent="0.25">
      <c r="G1140" s="57"/>
    </row>
    <row r="1141" spans="7:7" x14ac:dyDescent="0.25">
      <c r="G1141" s="57"/>
    </row>
    <row r="1142" spans="7:7" x14ac:dyDescent="0.25">
      <c r="G1142" s="57"/>
    </row>
    <row r="1143" spans="7:7" x14ac:dyDescent="0.25">
      <c r="G1143" s="57"/>
    </row>
    <row r="1144" spans="7:7" x14ac:dyDescent="0.25">
      <c r="G1144" s="57"/>
    </row>
    <row r="1145" spans="7:7" x14ac:dyDescent="0.25">
      <c r="G1145" s="57"/>
    </row>
    <row r="1146" spans="7:7" x14ac:dyDescent="0.25">
      <c r="G1146" s="57"/>
    </row>
    <row r="1147" spans="7:7" x14ac:dyDescent="0.25">
      <c r="G1147" s="57"/>
    </row>
    <row r="1148" spans="7:7" x14ac:dyDescent="0.25">
      <c r="G1148" s="57"/>
    </row>
    <row r="1149" spans="7:7" x14ac:dyDescent="0.25">
      <c r="G1149" s="57"/>
    </row>
    <row r="1150" spans="7:7" x14ac:dyDescent="0.25">
      <c r="G1150" s="57"/>
    </row>
    <row r="1151" spans="7:7" x14ac:dyDescent="0.25">
      <c r="G1151" s="57"/>
    </row>
    <row r="1152" spans="7:7" x14ac:dyDescent="0.25">
      <c r="G1152" s="57"/>
    </row>
    <row r="1153" spans="7:7" x14ac:dyDescent="0.25">
      <c r="G1153" s="57"/>
    </row>
    <row r="1154" spans="7:7" x14ac:dyDescent="0.25">
      <c r="G1154" s="57"/>
    </row>
    <row r="1155" spans="7:7" x14ac:dyDescent="0.25">
      <c r="G1155" s="57"/>
    </row>
  </sheetData>
  <mergeCells count="12">
    <mergeCell ref="J49:K49"/>
    <mergeCell ref="J50:K50"/>
    <mergeCell ref="J58:L58"/>
    <mergeCell ref="J55:L55"/>
    <mergeCell ref="J57:L57"/>
    <mergeCell ref="J56:L56"/>
    <mergeCell ref="A3:B3"/>
    <mergeCell ref="B7:D7"/>
    <mergeCell ref="K7:M7"/>
    <mergeCell ref="J48:K48"/>
    <mergeCell ref="E7:G7"/>
    <mergeCell ref="H7:J7"/>
  </mergeCells>
  <phoneticPr fontId="0" type="noConversion"/>
  <pageMargins left="0.75" right="0.75" top="1" bottom="1" header="0" footer="0"/>
  <pageSetup orientation="portrait" horizontalDpi="300" verticalDpi="300" r:id="rId2"/>
  <headerFooter alignWithMargins="0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11">
    <tabColor rgb="FF00B0F0"/>
  </sheetPr>
  <dimension ref="A1:AE1155"/>
  <sheetViews>
    <sheetView topLeftCell="A4" zoomScale="75" workbookViewId="0">
      <selection activeCell="N39" sqref="N39"/>
    </sheetView>
  </sheetViews>
  <sheetFormatPr baseColWidth="10" defaultColWidth="12.54296875" defaultRowHeight="12.5" x14ac:dyDescent="0.25"/>
  <cols>
    <col min="1" max="1" width="7.7265625" style="11" customWidth="1"/>
    <col min="2" max="2" width="6.54296875" style="11" customWidth="1"/>
    <col min="3" max="7" width="8.7265625" style="11" customWidth="1"/>
    <col min="8" max="8" width="9.26953125" style="11" customWidth="1"/>
    <col min="9" max="9" width="8.7265625" style="11" customWidth="1"/>
    <col min="10" max="10" width="13.26953125" style="11" customWidth="1"/>
    <col min="11" max="11" width="14.54296875" style="11" customWidth="1"/>
    <col min="12" max="12" width="8.1796875" style="11" bestFit="1" customWidth="1"/>
    <col min="13" max="13" width="11.54296875" style="11" customWidth="1"/>
    <col min="14" max="14" width="9.1796875" style="11" bestFit="1" customWidth="1"/>
    <col min="15" max="18" width="8.7265625" style="11" customWidth="1"/>
    <col min="19" max="20" width="12.54296875" style="11"/>
    <col min="21" max="21" width="12.7265625" style="11" bestFit="1" customWidth="1"/>
    <col min="22" max="24" width="8.54296875" style="11" bestFit="1" customWidth="1"/>
    <col min="25" max="25" width="12.7265625" style="11" bestFit="1" customWidth="1"/>
    <col min="26" max="16384" width="12.54296875" style="11"/>
  </cols>
  <sheetData>
    <row r="1" spans="1:31" ht="13" x14ac:dyDescent="0.3">
      <c r="A1" s="76" t="s">
        <v>89</v>
      </c>
      <c r="G1" s="12"/>
    </row>
    <row r="2" spans="1:31" ht="13" x14ac:dyDescent="0.3">
      <c r="A2" s="10"/>
      <c r="G2" s="12"/>
    </row>
    <row r="3" spans="1:31" ht="13" x14ac:dyDescent="0.3">
      <c r="A3" s="250" t="s">
        <v>43</v>
      </c>
      <c r="B3" s="250"/>
      <c r="C3" s="13" t="s">
        <v>83</v>
      </c>
      <c r="G3" s="89"/>
    </row>
    <row r="4" spans="1:31" x14ac:dyDescent="0.25">
      <c r="I4" s="14"/>
      <c r="J4" s="14"/>
      <c r="K4" s="15"/>
      <c r="L4" s="15"/>
    </row>
    <row r="5" spans="1:31" ht="13" x14ac:dyDescent="0.3">
      <c r="A5" s="10" t="s">
        <v>44</v>
      </c>
    </row>
    <row r="7" spans="1:31" ht="13" x14ac:dyDescent="0.3">
      <c r="A7" s="16" t="s">
        <v>45</v>
      </c>
      <c r="B7" s="248" t="s">
        <v>46</v>
      </c>
      <c r="C7" s="248"/>
      <c r="D7" s="249"/>
      <c r="E7" s="247" t="s">
        <v>47</v>
      </c>
      <c r="F7" s="248"/>
      <c r="G7" s="249"/>
      <c r="H7" s="247" t="s">
        <v>48</v>
      </c>
      <c r="I7" s="248"/>
      <c r="J7" s="249"/>
      <c r="K7" s="247" t="s">
        <v>49</v>
      </c>
      <c r="L7" s="248"/>
      <c r="M7" s="249"/>
      <c r="N7" s="16" t="s">
        <v>50</v>
      </c>
      <c r="O7" s="16" t="s">
        <v>50</v>
      </c>
      <c r="P7" s="16"/>
      <c r="Q7" s="16" t="s">
        <v>51</v>
      </c>
    </row>
    <row r="8" spans="1:31" x14ac:dyDescent="0.25">
      <c r="A8" s="17" t="s">
        <v>52</v>
      </c>
      <c r="B8" s="3" t="s">
        <v>53</v>
      </c>
      <c r="C8" s="4" t="s">
        <v>54</v>
      </c>
      <c r="D8" s="4" t="s">
        <v>55</v>
      </c>
      <c r="E8" s="4" t="s">
        <v>53</v>
      </c>
      <c r="F8" s="4" t="s">
        <v>54</v>
      </c>
      <c r="G8" s="4" t="s">
        <v>55</v>
      </c>
      <c r="H8" s="4" t="s">
        <v>53</v>
      </c>
      <c r="I8" s="4" t="s">
        <v>54</v>
      </c>
      <c r="J8" s="4" t="s">
        <v>55</v>
      </c>
      <c r="K8" s="4" t="s">
        <v>53</v>
      </c>
      <c r="L8" s="4" t="s">
        <v>54</v>
      </c>
      <c r="M8" s="4" t="s">
        <v>55</v>
      </c>
      <c r="N8" s="17" t="s">
        <v>56</v>
      </c>
      <c r="O8" s="17" t="s">
        <v>57</v>
      </c>
      <c r="P8" s="17" t="s">
        <v>58</v>
      </c>
      <c r="Q8" s="17" t="s">
        <v>59</v>
      </c>
    </row>
    <row r="9" spans="1:31" x14ac:dyDescent="0.25">
      <c r="A9" s="18">
        <v>2</v>
      </c>
      <c r="B9" s="19"/>
      <c r="C9" s="19"/>
      <c r="D9" s="20" t="str">
        <f>IF(C9&gt;0,C9/B9,"")</f>
        <v/>
      </c>
      <c r="E9" s="19"/>
      <c r="F9" s="19"/>
      <c r="G9" s="20" t="str">
        <f>IF(F9&gt;0,F9/E9,"")</f>
        <v/>
      </c>
      <c r="H9" s="19"/>
      <c r="I9" s="19"/>
      <c r="J9" s="21" t="str">
        <f t="shared" ref="J9:J45" si="0">IF(I9&gt;0,I9/H9,"")</f>
        <v/>
      </c>
      <c r="K9" s="22">
        <f t="shared" ref="K9:L45" si="1">B9+E9+H9</f>
        <v>0</v>
      </c>
      <c r="L9" s="23">
        <f t="shared" si="1"/>
        <v>0</v>
      </c>
      <c r="M9" s="21" t="str">
        <f t="shared" ref="M9:M45" si="2">IF(L9&gt;0,L9/K9,"")</f>
        <v/>
      </c>
      <c r="N9" s="24">
        <f t="shared" ref="N9:N45" si="3">IF(K$46&gt;0,K9*100/$K$46,0)</f>
        <v>0</v>
      </c>
      <c r="O9" s="25">
        <f>N9</f>
        <v>0</v>
      </c>
      <c r="P9" s="26">
        <f t="shared" ref="P9:P45" si="4">A9*K9</f>
        <v>0</v>
      </c>
      <c r="Q9" s="27">
        <f t="shared" ref="Q9:Q45" si="5">IF((INT(A9)-A9)=0,A9,"")</f>
        <v>2</v>
      </c>
      <c r="X9" s="28"/>
      <c r="Y9" s="28"/>
      <c r="Z9" s="28"/>
      <c r="AA9" s="28"/>
      <c r="AB9" s="28"/>
      <c r="AC9" s="28"/>
      <c r="AD9" s="28"/>
      <c r="AE9" s="28"/>
    </row>
    <row r="10" spans="1:31" x14ac:dyDescent="0.25">
      <c r="A10" s="18">
        <v>2.5</v>
      </c>
      <c r="B10" s="19"/>
      <c r="C10" s="19"/>
      <c r="D10" s="20" t="str">
        <f>IF(C10&gt;0,C10/B10,"")</f>
        <v/>
      </c>
      <c r="E10" s="19"/>
      <c r="F10" s="19"/>
      <c r="G10" s="20" t="str">
        <f>IF(F10&gt;0,F10/E10,"")</f>
        <v/>
      </c>
      <c r="H10" s="19"/>
      <c r="I10" s="19"/>
      <c r="J10" s="21" t="str">
        <f t="shared" si="0"/>
        <v/>
      </c>
      <c r="K10" s="29">
        <f t="shared" si="1"/>
        <v>0</v>
      </c>
      <c r="L10" s="11">
        <f t="shared" si="1"/>
        <v>0</v>
      </c>
      <c r="M10" s="30" t="str">
        <f t="shared" si="2"/>
        <v/>
      </c>
      <c r="N10" s="24">
        <f t="shared" si="3"/>
        <v>0</v>
      </c>
      <c r="O10" s="31">
        <f t="shared" ref="O10:O45" si="6">O9+N10</f>
        <v>0</v>
      </c>
      <c r="P10" s="32">
        <f t="shared" si="4"/>
        <v>0</v>
      </c>
      <c r="Q10" s="33" t="str">
        <f t="shared" si="5"/>
        <v/>
      </c>
    </row>
    <row r="11" spans="1:31" x14ac:dyDescent="0.25">
      <c r="A11" s="18">
        <v>3</v>
      </c>
      <c r="B11" s="19"/>
      <c r="C11" s="19"/>
      <c r="D11" s="20"/>
      <c r="E11" s="19"/>
      <c r="F11" s="19"/>
      <c r="G11" s="20"/>
      <c r="H11" s="19"/>
      <c r="I11" s="19"/>
      <c r="J11" s="21" t="str">
        <f t="shared" si="0"/>
        <v/>
      </c>
      <c r="K11" s="29">
        <f t="shared" si="1"/>
        <v>0</v>
      </c>
      <c r="L11" s="11">
        <f t="shared" si="1"/>
        <v>0</v>
      </c>
      <c r="M11" s="30" t="str">
        <f t="shared" si="2"/>
        <v/>
      </c>
      <c r="N11" s="24">
        <f t="shared" si="3"/>
        <v>0</v>
      </c>
      <c r="O11" s="31">
        <f t="shared" si="6"/>
        <v>0</v>
      </c>
      <c r="P11" s="32">
        <f t="shared" si="4"/>
        <v>0</v>
      </c>
      <c r="Q11" s="33">
        <f t="shared" si="5"/>
        <v>3</v>
      </c>
    </row>
    <row r="12" spans="1:31" x14ac:dyDescent="0.25">
      <c r="A12" s="18">
        <v>3.5</v>
      </c>
      <c r="B12" s="19"/>
      <c r="C12" s="19"/>
      <c r="D12" s="20"/>
      <c r="E12" s="19"/>
      <c r="F12" s="19"/>
      <c r="G12" s="20"/>
      <c r="H12" s="19"/>
      <c r="I12" s="19"/>
      <c r="J12" s="21" t="str">
        <f t="shared" si="0"/>
        <v/>
      </c>
      <c r="K12" s="29">
        <f t="shared" si="1"/>
        <v>0</v>
      </c>
      <c r="L12" s="11">
        <f t="shared" si="1"/>
        <v>0</v>
      </c>
      <c r="M12" s="30" t="str">
        <f t="shared" si="2"/>
        <v/>
      </c>
      <c r="N12" s="24">
        <f t="shared" si="3"/>
        <v>0</v>
      </c>
      <c r="O12" s="31">
        <f t="shared" si="6"/>
        <v>0</v>
      </c>
      <c r="P12" s="32">
        <f t="shared" si="4"/>
        <v>0</v>
      </c>
      <c r="Q12" s="33" t="str">
        <f t="shared" si="5"/>
        <v/>
      </c>
    </row>
    <row r="13" spans="1:31" x14ac:dyDescent="0.25">
      <c r="A13" s="18">
        <v>4</v>
      </c>
      <c r="B13" s="19"/>
      <c r="C13" s="19"/>
      <c r="D13" s="20"/>
      <c r="E13" s="19"/>
      <c r="F13" s="19"/>
      <c r="G13" s="20"/>
      <c r="H13" s="19"/>
      <c r="I13" s="19"/>
      <c r="J13" s="21" t="str">
        <f t="shared" si="0"/>
        <v/>
      </c>
      <c r="K13" s="29">
        <f t="shared" si="1"/>
        <v>0</v>
      </c>
      <c r="L13" s="11">
        <f t="shared" si="1"/>
        <v>0</v>
      </c>
      <c r="M13" s="30" t="str">
        <f t="shared" si="2"/>
        <v/>
      </c>
      <c r="N13" s="24">
        <f t="shared" si="3"/>
        <v>0</v>
      </c>
      <c r="O13" s="31">
        <f t="shared" si="6"/>
        <v>0</v>
      </c>
      <c r="P13" s="32">
        <f t="shared" si="4"/>
        <v>0</v>
      </c>
      <c r="Q13" s="33">
        <f t="shared" si="5"/>
        <v>4</v>
      </c>
    </row>
    <row r="14" spans="1:31" x14ac:dyDescent="0.25">
      <c r="A14" s="18">
        <v>4.5</v>
      </c>
      <c r="B14" s="19"/>
      <c r="C14" s="19"/>
      <c r="D14" s="20"/>
      <c r="E14" s="19"/>
      <c r="F14" s="19"/>
      <c r="G14" s="20"/>
      <c r="H14" s="19">
        <v>1</v>
      </c>
      <c r="I14" s="19">
        <v>0.7</v>
      </c>
      <c r="J14" s="21">
        <f t="shared" si="0"/>
        <v>0.7</v>
      </c>
      <c r="K14" s="29">
        <f t="shared" si="1"/>
        <v>1</v>
      </c>
      <c r="L14" s="11">
        <f t="shared" si="1"/>
        <v>0.7</v>
      </c>
      <c r="M14" s="30">
        <f t="shared" si="2"/>
        <v>0.7</v>
      </c>
      <c r="N14" s="24">
        <f t="shared" si="3"/>
        <v>0.5</v>
      </c>
      <c r="O14" s="31">
        <f t="shared" si="6"/>
        <v>0.5</v>
      </c>
      <c r="P14" s="32">
        <f t="shared" si="4"/>
        <v>4.5</v>
      </c>
      <c r="Q14" s="33" t="str">
        <f t="shared" si="5"/>
        <v/>
      </c>
    </row>
    <row r="15" spans="1:31" x14ac:dyDescent="0.25">
      <c r="A15" s="18">
        <v>5</v>
      </c>
      <c r="B15" s="19"/>
      <c r="C15" s="19"/>
      <c r="D15" s="20"/>
      <c r="E15" s="19"/>
      <c r="F15" s="19"/>
      <c r="G15" s="20"/>
      <c r="H15" s="19"/>
      <c r="I15" s="19"/>
      <c r="J15" s="21" t="str">
        <f t="shared" si="0"/>
        <v/>
      </c>
      <c r="K15" s="29">
        <f t="shared" si="1"/>
        <v>0</v>
      </c>
      <c r="L15" s="11">
        <f t="shared" si="1"/>
        <v>0</v>
      </c>
      <c r="M15" s="30" t="str">
        <f t="shared" si="2"/>
        <v/>
      </c>
      <c r="N15" s="24">
        <f t="shared" si="3"/>
        <v>0</v>
      </c>
      <c r="O15" s="31">
        <f t="shared" si="6"/>
        <v>0.5</v>
      </c>
      <c r="P15" s="32">
        <f t="shared" si="4"/>
        <v>0</v>
      </c>
      <c r="Q15" s="33">
        <f t="shared" si="5"/>
        <v>5</v>
      </c>
    </row>
    <row r="16" spans="1:31" x14ac:dyDescent="0.25">
      <c r="A16" s="18">
        <v>5.5</v>
      </c>
      <c r="B16" s="19"/>
      <c r="C16" s="19"/>
      <c r="D16" s="20"/>
      <c r="E16" s="19"/>
      <c r="F16" s="19"/>
      <c r="G16" s="20"/>
      <c r="H16" s="19">
        <v>2</v>
      </c>
      <c r="I16" s="19">
        <v>2.1</v>
      </c>
      <c r="J16" s="21">
        <f t="shared" si="0"/>
        <v>1.05</v>
      </c>
      <c r="K16" s="29">
        <f t="shared" si="1"/>
        <v>2</v>
      </c>
      <c r="L16" s="11">
        <f t="shared" si="1"/>
        <v>2.1</v>
      </c>
      <c r="M16" s="30">
        <f t="shared" si="2"/>
        <v>1.05</v>
      </c>
      <c r="N16" s="24">
        <f t="shared" si="3"/>
        <v>1</v>
      </c>
      <c r="O16" s="31">
        <f t="shared" si="6"/>
        <v>1.5</v>
      </c>
      <c r="P16" s="32">
        <f t="shared" si="4"/>
        <v>11</v>
      </c>
      <c r="Q16" s="33" t="str">
        <f t="shared" si="5"/>
        <v/>
      </c>
    </row>
    <row r="17" spans="1:31" x14ac:dyDescent="0.25">
      <c r="A17" s="18">
        <v>6</v>
      </c>
      <c r="B17" s="19"/>
      <c r="C17" s="19"/>
      <c r="D17" s="20" t="str">
        <f t="shared" ref="D17:D45" si="7">IF(C17&gt;0,C17/B17,"")</f>
        <v/>
      </c>
      <c r="E17" s="19"/>
      <c r="F17" s="19"/>
      <c r="G17" s="20" t="str">
        <f t="shared" ref="G17:G45" si="8">IF(F17&gt;0,F17/E17,"")</f>
        <v/>
      </c>
      <c r="H17" s="19">
        <v>4</v>
      </c>
      <c r="I17" s="19">
        <v>5</v>
      </c>
      <c r="J17" s="21">
        <f t="shared" si="0"/>
        <v>1.25</v>
      </c>
      <c r="K17" s="29">
        <f t="shared" si="1"/>
        <v>4</v>
      </c>
      <c r="L17" s="11">
        <f t="shared" si="1"/>
        <v>5</v>
      </c>
      <c r="M17" s="30">
        <f t="shared" si="2"/>
        <v>1.25</v>
      </c>
      <c r="N17" s="24">
        <f t="shared" si="3"/>
        <v>2</v>
      </c>
      <c r="O17" s="31">
        <f t="shared" si="6"/>
        <v>3.5</v>
      </c>
      <c r="P17" s="32">
        <f t="shared" si="4"/>
        <v>24</v>
      </c>
      <c r="Q17" s="33">
        <f t="shared" si="5"/>
        <v>6</v>
      </c>
    </row>
    <row r="18" spans="1:31" x14ac:dyDescent="0.25">
      <c r="A18" s="18">
        <v>6.5</v>
      </c>
      <c r="B18" s="19"/>
      <c r="C18" s="19"/>
      <c r="D18" s="20" t="str">
        <f t="shared" si="7"/>
        <v/>
      </c>
      <c r="E18" s="19"/>
      <c r="F18" s="19"/>
      <c r="G18" s="20" t="str">
        <f t="shared" si="8"/>
        <v/>
      </c>
      <c r="H18" s="19">
        <v>7</v>
      </c>
      <c r="I18" s="19">
        <v>11.4</v>
      </c>
      <c r="J18" s="21">
        <f t="shared" si="0"/>
        <v>1.6285714285714286</v>
      </c>
      <c r="K18" s="29">
        <f t="shared" si="1"/>
        <v>7</v>
      </c>
      <c r="L18" s="11">
        <f t="shared" si="1"/>
        <v>11.4</v>
      </c>
      <c r="M18" s="30">
        <f t="shared" si="2"/>
        <v>1.6285714285714286</v>
      </c>
      <c r="N18" s="24">
        <f t="shared" si="3"/>
        <v>3.5</v>
      </c>
      <c r="O18" s="31">
        <f t="shared" si="6"/>
        <v>7</v>
      </c>
      <c r="P18" s="32">
        <f t="shared" si="4"/>
        <v>45.5</v>
      </c>
      <c r="Q18" s="33" t="str">
        <f t="shared" si="5"/>
        <v/>
      </c>
      <c r="X18" s="28"/>
      <c r="Y18" s="28"/>
      <c r="Z18" s="28"/>
      <c r="AA18" s="28"/>
      <c r="AB18" s="28"/>
      <c r="AC18" s="28"/>
      <c r="AD18" s="28"/>
      <c r="AE18" s="28"/>
    </row>
    <row r="19" spans="1:31" x14ac:dyDescent="0.25">
      <c r="A19" s="18">
        <v>7</v>
      </c>
      <c r="B19" s="19"/>
      <c r="C19" s="19"/>
      <c r="D19" s="20" t="str">
        <f t="shared" si="7"/>
        <v/>
      </c>
      <c r="E19" s="19"/>
      <c r="F19" s="19"/>
      <c r="G19" s="20" t="str">
        <f t="shared" si="8"/>
        <v/>
      </c>
      <c r="H19" s="19">
        <v>4</v>
      </c>
      <c r="I19" s="19">
        <v>8.1999999999999993</v>
      </c>
      <c r="J19" s="21">
        <f t="shared" si="0"/>
        <v>2.0499999999999998</v>
      </c>
      <c r="K19" s="29">
        <f t="shared" si="1"/>
        <v>4</v>
      </c>
      <c r="L19" s="11">
        <f t="shared" si="1"/>
        <v>8.1999999999999993</v>
      </c>
      <c r="M19" s="30">
        <f t="shared" si="2"/>
        <v>2.0499999999999998</v>
      </c>
      <c r="N19" s="24">
        <f t="shared" si="3"/>
        <v>2</v>
      </c>
      <c r="O19" s="31">
        <f t="shared" si="6"/>
        <v>9</v>
      </c>
      <c r="P19" s="32">
        <f t="shared" si="4"/>
        <v>28</v>
      </c>
      <c r="Q19" s="33">
        <f t="shared" si="5"/>
        <v>7</v>
      </c>
      <c r="X19" s="28"/>
      <c r="Y19" s="28"/>
      <c r="Z19" s="28"/>
      <c r="AA19" s="28"/>
      <c r="AB19" s="28"/>
      <c r="AC19" s="28"/>
      <c r="AD19" s="28"/>
      <c r="AE19" s="28"/>
    </row>
    <row r="20" spans="1:31" x14ac:dyDescent="0.25">
      <c r="A20" s="18">
        <v>7.5</v>
      </c>
      <c r="B20" s="19"/>
      <c r="C20" s="19"/>
      <c r="D20" s="20" t="str">
        <f t="shared" si="7"/>
        <v/>
      </c>
      <c r="E20" s="19"/>
      <c r="F20" s="19"/>
      <c r="G20" s="20" t="str">
        <f t="shared" si="8"/>
        <v/>
      </c>
      <c r="H20" s="19">
        <v>4</v>
      </c>
      <c r="I20" s="19">
        <v>10.5</v>
      </c>
      <c r="J20" s="21">
        <f t="shared" si="0"/>
        <v>2.625</v>
      </c>
      <c r="K20" s="29">
        <f t="shared" si="1"/>
        <v>4</v>
      </c>
      <c r="L20" s="11">
        <f t="shared" si="1"/>
        <v>10.5</v>
      </c>
      <c r="M20" s="30">
        <f t="shared" si="2"/>
        <v>2.625</v>
      </c>
      <c r="N20" s="24">
        <f t="shared" si="3"/>
        <v>2</v>
      </c>
      <c r="O20" s="31">
        <f t="shared" si="6"/>
        <v>11</v>
      </c>
      <c r="P20" s="32">
        <f t="shared" si="4"/>
        <v>30</v>
      </c>
      <c r="Q20" s="33" t="str">
        <f t="shared" si="5"/>
        <v/>
      </c>
      <c r="X20" s="28"/>
      <c r="Y20" s="28"/>
      <c r="Z20" s="28"/>
      <c r="AA20" s="28"/>
      <c r="AB20" s="28"/>
      <c r="AC20" s="28"/>
      <c r="AD20" s="28"/>
      <c r="AE20" s="28"/>
    </row>
    <row r="21" spans="1:31" x14ac:dyDescent="0.25">
      <c r="A21" s="18">
        <v>8</v>
      </c>
      <c r="B21" s="19"/>
      <c r="C21" s="19"/>
      <c r="D21" s="20" t="str">
        <f t="shared" si="7"/>
        <v/>
      </c>
      <c r="E21" s="19">
        <v>1</v>
      </c>
      <c r="F21" s="19">
        <v>3.5</v>
      </c>
      <c r="G21" s="20">
        <f t="shared" si="8"/>
        <v>3.5</v>
      </c>
      <c r="H21" s="19">
        <v>9</v>
      </c>
      <c r="I21" s="19">
        <v>29.1</v>
      </c>
      <c r="J21" s="21">
        <f t="shared" si="0"/>
        <v>3.2333333333333334</v>
      </c>
      <c r="K21" s="29">
        <f t="shared" si="1"/>
        <v>10</v>
      </c>
      <c r="L21" s="11">
        <f t="shared" si="1"/>
        <v>32.6</v>
      </c>
      <c r="M21" s="30">
        <f t="shared" si="2"/>
        <v>3.2600000000000002</v>
      </c>
      <c r="N21" s="24">
        <f t="shared" si="3"/>
        <v>5</v>
      </c>
      <c r="O21" s="31">
        <f t="shared" si="6"/>
        <v>16</v>
      </c>
      <c r="P21" s="32">
        <f t="shared" si="4"/>
        <v>80</v>
      </c>
      <c r="Q21" s="33">
        <f t="shared" si="5"/>
        <v>8</v>
      </c>
      <c r="X21" s="28"/>
      <c r="Y21" s="28"/>
      <c r="Z21" s="28"/>
      <c r="AA21" s="28"/>
      <c r="AB21" s="28"/>
      <c r="AC21" s="28"/>
      <c r="AD21" s="28"/>
      <c r="AE21" s="28"/>
    </row>
    <row r="22" spans="1:31" x14ac:dyDescent="0.25">
      <c r="A22" s="18">
        <v>8.5</v>
      </c>
      <c r="B22" s="19"/>
      <c r="C22" s="19"/>
      <c r="D22" s="20" t="str">
        <f t="shared" si="7"/>
        <v/>
      </c>
      <c r="E22" s="19">
        <v>2</v>
      </c>
      <c r="F22" s="19">
        <v>8.1</v>
      </c>
      <c r="G22" s="20">
        <f t="shared" si="8"/>
        <v>4.05</v>
      </c>
      <c r="H22" s="19">
        <v>8</v>
      </c>
      <c r="I22" s="19">
        <v>31.1</v>
      </c>
      <c r="J22" s="21">
        <f t="shared" si="0"/>
        <v>3.8875000000000002</v>
      </c>
      <c r="K22" s="29">
        <f t="shared" si="1"/>
        <v>10</v>
      </c>
      <c r="L22" s="11">
        <f t="shared" si="1"/>
        <v>39.200000000000003</v>
      </c>
      <c r="M22" s="30">
        <f t="shared" si="2"/>
        <v>3.9200000000000004</v>
      </c>
      <c r="N22" s="24">
        <f t="shared" si="3"/>
        <v>5</v>
      </c>
      <c r="O22" s="31">
        <f t="shared" si="6"/>
        <v>21</v>
      </c>
      <c r="P22" s="32">
        <f t="shared" si="4"/>
        <v>85</v>
      </c>
      <c r="Q22" s="33" t="str">
        <f t="shared" si="5"/>
        <v/>
      </c>
      <c r="X22" s="28"/>
      <c r="Y22" s="28"/>
      <c r="Z22" s="28"/>
      <c r="AA22" s="28"/>
      <c r="AB22" s="28"/>
      <c r="AC22" s="28"/>
      <c r="AD22" s="28"/>
      <c r="AE22" s="28"/>
    </row>
    <row r="23" spans="1:31" x14ac:dyDescent="0.25">
      <c r="A23" s="18">
        <v>9</v>
      </c>
      <c r="B23" s="19"/>
      <c r="C23" s="19"/>
      <c r="D23" s="20" t="str">
        <f t="shared" si="7"/>
        <v/>
      </c>
      <c r="E23" s="19">
        <v>16</v>
      </c>
      <c r="F23" s="19">
        <v>78.200000000000017</v>
      </c>
      <c r="G23" s="20">
        <f t="shared" si="8"/>
        <v>4.8875000000000011</v>
      </c>
      <c r="H23" s="19">
        <v>1</v>
      </c>
      <c r="I23" s="19">
        <v>4.8</v>
      </c>
      <c r="J23" s="21">
        <f t="shared" si="0"/>
        <v>4.8</v>
      </c>
      <c r="K23" s="29">
        <f t="shared" si="1"/>
        <v>17</v>
      </c>
      <c r="L23" s="11">
        <f t="shared" si="1"/>
        <v>83.000000000000014</v>
      </c>
      <c r="M23" s="30">
        <f t="shared" si="2"/>
        <v>4.882352941176471</v>
      </c>
      <c r="N23" s="24">
        <f t="shared" si="3"/>
        <v>8.5</v>
      </c>
      <c r="O23" s="31">
        <f t="shared" si="6"/>
        <v>29.5</v>
      </c>
      <c r="P23" s="32">
        <f t="shared" si="4"/>
        <v>153</v>
      </c>
      <c r="Q23" s="33">
        <f t="shared" si="5"/>
        <v>9</v>
      </c>
      <c r="X23" s="28"/>
      <c r="Y23" s="28"/>
      <c r="Z23" s="28"/>
      <c r="AA23" s="28"/>
      <c r="AB23" s="28"/>
      <c r="AC23" s="28"/>
      <c r="AD23" s="28"/>
      <c r="AE23" s="28"/>
    </row>
    <row r="24" spans="1:31" x14ac:dyDescent="0.25">
      <c r="A24" s="18">
        <v>9.5</v>
      </c>
      <c r="B24" s="19">
        <v>2</v>
      </c>
      <c r="C24" s="19">
        <v>12.3</v>
      </c>
      <c r="D24" s="20">
        <f t="shared" si="7"/>
        <v>6.15</v>
      </c>
      <c r="E24" s="19">
        <v>28</v>
      </c>
      <c r="F24" s="19">
        <v>164.9</v>
      </c>
      <c r="G24" s="20">
        <f t="shared" si="8"/>
        <v>5.8892857142857142</v>
      </c>
      <c r="H24" s="19">
        <v>1</v>
      </c>
      <c r="I24" s="19">
        <v>5.3</v>
      </c>
      <c r="J24" s="21">
        <f t="shared" si="0"/>
        <v>5.3</v>
      </c>
      <c r="K24" s="29">
        <f t="shared" si="1"/>
        <v>31</v>
      </c>
      <c r="L24" s="11">
        <f t="shared" si="1"/>
        <v>182.50000000000003</v>
      </c>
      <c r="M24" s="30">
        <f t="shared" si="2"/>
        <v>5.8870967741935489</v>
      </c>
      <c r="N24" s="24">
        <f t="shared" si="3"/>
        <v>15.5</v>
      </c>
      <c r="O24" s="31">
        <f t="shared" si="6"/>
        <v>45</v>
      </c>
      <c r="P24" s="32">
        <f t="shared" si="4"/>
        <v>294.5</v>
      </c>
      <c r="Q24" s="33" t="str">
        <f t="shared" si="5"/>
        <v/>
      </c>
      <c r="X24" s="28"/>
      <c r="Y24" s="28"/>
      <c r="Z24" s="28"/>
      <c r="AA24" s="28"/>
      <c r="AB24" s="28"/>
      <c r="AC24" s="28"/>
      <c r="AD24" s="28"/>
      <c r="AE24" s="28"/>
    </row>
    <row r="25" spans="1:31" x14ac:dyDescent="0.25">
      <c r="A25" s="18">
        <v>10</v>
      </c>
      <c r="B25" s="19">
        <v>5</v>
      </c>
      <c r="C25" s="19">
        <v>34.1</v>
      </c>
      <c r="D25" s="20">
        <f t="shared" si="7"/>
        <v>6.82</v>
      </c>
      <c r="E25" s="19">
        <v>50</v>
      </c>
      <c r="F25" s="19">
        <v>333.80000000000007</v>
      </c>
      <c r="G25" s="20">
        <f t="shared" si="8"/>
        <v>6.676000000000001</v>
      </c>
      <c r="H25" s="19"/>
      <c r="I25" s="19"/>
      <c r="J25" s="21" t="str">
        <f t="shared" si="0"/>
        <v/>
      </c>
      <c r="K25" s="29">
        <f t="shared" si="1"/>
        <v>55</v>
      </c>
      <c r="L25" s="11">
        <f t="shared" si="1"/>
        <v>367.90000000000009</v>
      </c>
      <c r="M25" s="30">
        <f t="shared" si="2"/>
        <v>6.6890909090909103</v>
      </c>
      <c r="N25" s="24">
        <f t="shared" si="3"/>
        <v>27.5</v>
      </c>
      <c r="O25" s="31">
        <f t="shared" si="6"/>
        <v>72.5</v>
      </c>
      <c r="P25" s="32">
        <f t="shared" si="4"/>
        <v>550</v>
      </c>
      <c r="Q25" s="33">
        <f t="shared" si="5"/>
        <v>10</v>
      </c>
      <c r="X25" s="28"/>
      <c r="Y25" s="28"/>
      <c r="Z25" s="28"/>
      <c r="AA25" s="28"/>
      <c r="AB25" s="28"/>
      <c r="AC25" s="28"/>
      <c r="AD25" s="28"/>
      <c r="AE25" s="28"/>
    </row>
    <row r="26" spans="1:31" x14ac:dyDescent="0.25">
      <c r="A26" s="18">
        <v>10.5</v>
      </c>
      <c r="B26" s="19">
        <v>4</v>
      </c>
      <c r="C26" s="19">
        <v>34.200000000000003</v>
      </c>
      <c r="D26" s="20">
        <f t="shared" si="7"/>
        <v>8.5500000000000007</v>
      </c>
      <c r="E26" s="19">
        <v>25</v>
      </c>
      <c r="F26" s="19">
        <v>194.3</v>
      </c>
      <c r="G26" s="20">
        <f t="shared" si="8"/>
        <v>7.7720000000000002</v>
      </c>
      <c r="H26" s="19"/>
      <c r="I26" s="19"/>
      <c r="J26" s="21" t="str">
        <f t="shared" si="0"/>
        <v/>
      </c>
      <c r="K26" s="29">
        <f t="shared" si="1"/>
        <v>29</v>
      </c>
      <c r="L26" s="11">
        <f t="shared" si="1"/>
        <v>228.5</v>
      </c>
      <c r="M26" s="30">
        <f t="shared" si="2"/>
        <v>7.8793103448275863</v>
      </c>
      <c r="N26" s="24">
        <f t="shared" si="3"/>
        <v>14.5</v>
      </c>
      <c r="O26" s="31">
        <f t="shared" si="6"/>
        <v>87</v>
      </c>
      <c r="P26" s="32">
        <f t="shared" si="4"/>
        <v>304.5</v>
      </c>
      <c r="Q26" s="33" t="str">
        <f t="shared" si="5"/>
        <v/>
      </c>
      <c r="X26" s="28"/>
      <c r="Y26" s="28"/>
      <c r="Z26" s="28"/>
      <c r="AA26" s="28"/>
      <c r="AB26" s="28"/>
      <c r="AC26" s="28"/>
      <c r="AD26" s="28"/>
      <c r="AE26" s="28"/>
    </row>
    <row r="27" spans="1:31" x14ac:dyDescent="0.25">
      <c r="A27" s="18">
        <v>11</v>
      </c>
      <c r="B27" s="19">
        <v>12</v>
      </c>
      <c r="C27" s="19">
        <v>107.30000000000001</v>
      </c>
      <c r="D27" s="20">
        <f t="shared" si="7"/>
        <v>8.9416666666666682</v>
      </c>
      <c r="E27" s="19">
        <v>11</v>
      </c>
      <c r="F27" s="19">
        <v>103.80000000000001</v>
      </c>
      <c r="G27" s="20">
        <f t="shared" si="8"/>
        <v>9.4363636363636374</v>
      </c>
      <c r="H27" s="19"/>
      <c r="I27" s="19"/>
      <c r="J27" s="21" t="str">
        <f t="shared" si="0"/>
        <v/>
      </c>
      <c r="K27" s="29">
        <f t="shared" si="1"/>
        <v>23</v>
      </c>
      <c r="L27" s="11">
        <f t="shared" si="1"/>
        <v>211.10000000000002</v>
      </c>
      <c r="M27" s="30">
        <f t="shared" si="2"/>
        <v>9.1782608695652179</v>
      </c>
      <c r="N27" s="24">
        <f t="shared" si="3"/>
        <v>11.5</v>
      </c>
      <c r="O27" s="31">
        <f t="shared" si="6"/>
        <v>98.5</v>
      </c>
      <c r="P27" s="32">
        <f t="shared" si="4"/>
        <v>253</v>
      </c>
      <c r="Q27" s="33">
        <f t="shared" si="5"/>
        <v>11</v>
      </c>
      <c r="X27" s="28"/>
      <c r="Y27" s="28"/>
      <c r="Z27" s="28"/>
      <c r="AA27" s="28"/>
      <c r="AB27" s="28"/>
      <c r="AC27" s="28"/>
      <c r="AD27" s="28"/>
      <c r="AE27" s="28"/>
    </row>
    <row r="28" spans="1:31" x14ac:dyDescent="0.25">
      <c r="A28" s="18">
        <v>11.5</v>
      </c>
      <c r="B28" s="19">
        <v>2</v>
      </c>
      <c r="C28" s="19">
        <v>20.399999999999999</v>
      </c>
      <c r="D28" s="20">
        <f t="shared" si="7"/>
        <v>10.199999999999999</v>
      </c>
      <c r="E28" s="19">
        <v>1</v>
      </c>
      <c r="F28" s="19">
        <v>10.199999999999999</v>
      </c>
      <c r="G28" s="20">
        <f t="shared" si="8"/>
        <v>10.199999999999999</v>
      </c>
      <c r="H28" s="19"/>
      <c r="I28" s="19"/>
      <c r="J28" s="21" t="str">
        <f t="shared" si="0"/>
        <v/>
      </c>
      <c r="K28" s="29">
        <f t="shared" si="1"/>
        <v>3</v>
      </c>
      <c r="L28" s="11">
        <f t="shared" si="1"/>
        <v>30.599999999999998</v>
      </c>
      <c r="M28" s="30">
        <f t="shared" si="2"/>
        <v>10.199999999999999</v>
      </c>
      <c r="N28" s="24">
        <f t="shared" si="3"/>
        <v>1.5</v>
      </c>
      <c r="O28" s="31">
        <f t="shared" si="6"/>
        <v>100</v>
      </c>
      <c r="P28" s="32">
        <f t="shared" si="4"/>
        <v>34.5</v>
      </c>
      <c r="Q28" s="33" t="str">
        <f t="shared" si="5"/>
        <v/>
      </c>
      <c r="X28" s="28"/>
      <c r="Y28" s="28"/>
      <c r="Z28" s="28"/>
      <c r="AA28" s="28"/>
      <c r="AB28" s="28"/>
      <c r="AC28" s="28"/>
      <c r="AD28" s="28"/>
      <c r="AE28" s="28"/>
    </row>
    <row r="29" spans="1:31" x14ac:dyDescent="0.25">
      <c r="A29" s="18">
        <v>12</v>
      </c>
      <c r="B29" s="19"/>
      <c r="C29" s="19"/>
      <c r="D29" s="20" t="str">
        <f t="shared" si="7"/>
        <v/>
      </c>
      <c r="E29" s="19"/>
      <c r="F29" s="19"/>
      <c r="G29" s="20" t="str">
        <f t="shared" si="8"/>
        <v/>
      </c>
      <c r="H29" s="19"/>
      <c r="I29" s="19"/>
      <c r="J29" s="21" t="str">
        <f t="shared" si="0"/>
        <v/>
      </c>
      <c r="K29" s="29">
        <f t="shared" si="1"/>
        <v>0</v>
      </c>
      <c r="L29" s="11">
        <f t="shared" si="1"/>
        <v>0</v>
      </c>
      <c r="M29" s="30" t="str">
        <f t="shared" si="2"/>
        <v/>
      </c>
      <c r="N29" s="24">
        <f t="shared" si="3"/>
        <v>0</v>
      </c>
      <c r="O29" s="31">
        <f t="shared" si="6"/>
        <v>100</v>
      </c>
      <c r="P29" s="32">
        <f t="shared" si="4"/>
        <v>0</v>
      </c>
      <c r="Q29" s="33">
        <f t="shared" si="5"/>
        <v>12</v>
      </c>
      <c r="X29" s="28"/>
      <c r="Y29" s="28"/>
      <c r="Z29" s="28"/>
      <c r="AA29" s="28"/>
      <c r="AB29" s="28"/>
      <c r="AC29" s="28"/>
      <c r="AD29" s="28"/>
      <c r="AE29" s="28"/>
    </row>
    <row r="30" spans="1:31" x14ac:dyDescent="0.25">
      <c r="A30" s="18">
        <v>12.5</v>
      </c>
      <c r="B30" s="19"/>
      <c r="C30" s="19"/>
      <c r="D30" s="20" t="str">
        <f t="shared" si="7"/>
        <v/>
      </c>
      <c r="E30" s="19"/>
      <c r="F30" s="19"/>
      <c r="G30" s="20" t="str">
        <f t="shared" si="8"/>
        <v/>
      </c>
      <c r="H30" s="19"/>
      <c r="I30" s="19"/>
      <c r="J30" s="21" t="str">
        <f t="shared" si="0"/>
        <v/>
      </c>
      <c r="K30" s="29">
        <f t="shared" si="1"/>
        <v>0</v>
      </c>
      <c r="L30" s="11">
        <f t="shared" si="1"/>
        <v>0</v>
      </c>
      <c r="M30" s="30" t="str">
        <f t="shared" si="2"/>
        <v/>
      </c>
      <c r="N30" s="24">
        <f t="shared" si="3"/>
        <v>0</v>
      </c>
      <c r="O30" s="31">
        <f t="shared" si="6"/>
        <v>100</v>
      </c>
      <c r="P30" s="32">
        <f t="shared" si="4"/>
        <v>0</v>
      </c>
      <c r="Q30" s="33" t="str">
        <f t="shared" si="5"/>
        <v/>
      </c>
      <c r="X30" s="28"/>
      <c r="Y30" s="28"/>
      <c r="Z30" s="28"/>
      <c r="AA30" s="28"/>
      <c r="AB30" s="28"/>
      <c r="AC30" s="28"/>
      <c r="AD30" s="28"/>
      <c r="AE30" s="28"/>
    </row>
    <row r="31" spans="1:31" x14ac:dyDescent="0.25">
      <c r="A31" s="18">
        <v>13</v>
      </c>
      <c r="B31" s="19"/>
      <c r="C31" s="19"/>
      <c r="D31" s="20" t="str">
        <f t="shared" si="7"/>
        <v/>
      </c>
      <c r="E31" s="19"/>
      <c r="F31" s="19"/>
      <c r="G31" s="20" t="str">
        <f t="shared" si="8"/>
        <v/>
      </c>
      <c r="H31" s="19"/>
      <c r="I31" s="19"/>
      <c r="J31" s="21" t="str">
        <f t="shared" si="0"/>
        <v/>
      </c>
      <c r="K31" s="29">
        <f t="shared" si="1"/>
        <v>0</v>
      </c>
      <c r="L31" s="11">
        <f t="shared" si="1"/>
        <v>0</v>
      </c>
      <c r="M31" s="30" t="str">
        <f t="shared" si="2"/>
        <v/>
      </c>
      <c r="N31" s="24">
        <f t="shared" si="3"/>
        <v>0</v>
      </c>
      <c r="O31" s="31">
        <f t="shared" si="6"/>
        <v>100</v>
      </c>
      <c r="P31" s="32">
        <f t="shared" si="4"/>
        <v>0</v>
      </c>
      <c r="Q31" s="33">
        <f t="shared" si="5"/>
        <v>13</v>
      </c>
      <c r="X31" s="28"/>
      <c r="Y31" s="28"/>
      <c r="Z31" s="28"/>
      <c r="AA31" s="28"/>
      <c r="AB31" s="28"/>
      <c r="AC31" s="28"/>
      <c r="AD31" s="28"/>
      <c r="AE31" s="28"/>
    </row>
    <row r="32" spans="1:31" x14ac:dyDescent="0.25">
      <c r="A32" s="18">
        <v>13.5</v>
      </c>
      <c r="B32" s="19"/>
      <c r="C32" s="19"/>
      <c r="D32" s="20" t="str">
        <f t="shared" si="7"/>
        <v/>
      </c>
      <c r="E32" s="19"/>
      <c r="F32" s="19"/>
      <c r="G32" s="20" t="str">
        <f t="shared" si="8"/>
        <v/>
      </c>
      <c r="H32" s="19"/>
      <c r="I32" s="19"/>
      <c r="J32" s="21" t="str">
        <f t="shared" si="0"/>
        <v/>
      </c>
      <c r="K32" s="29">
        <f t="shared" si="1"/>
        <v>0</v>
      </c>
      <c r="L32" s="11">
        <f t="shared" si="1"/>
        <v>0</v>
      </c>
      <c r="M32" s="30" t="str">
        <f t="shared" si="2"/>
        <v/>
      </c>
      <c r="N32" s="24">
        <f t="shared" si="3"/>
        <v>0</v>
      </c>
      <c r="O32" s="31">
        <f t="shared" si="6"/>
        <v>100</v>
      </c>
      <c r="P32" s="32">
        <f t="shared" si="4"/>
        <v>0</v>
      </c>
      <c r="Q32" s="33" t="str">
        <f t="shared" si="5"/>
        <v/>
      </c>
      <c r="X32" s="28"/>
      <c r="Y32" s="28"/>
      <c r="Z32" s="28"/>
      <c r="AA32" s="28"/>
      <c r="AB32" s="28"/>
      <c r="AC32" s="28"/>
      <c r="AD32" s="28"/>
      <c r="AE32" s="28"/>
    </row>
    <row r="33" spans="1:31" x14ac:dyDescent="0.25">
      <c r="A33" s="18">
        <v>14</v>
      </c>
      <c r="B33" s="19"/>
      <c r="C33" s="19"/>
      <c r="D33" s="20" t="str">
        <f t="shared" si="7"/>
        <v/>
      </c>
      <c r="E33" s="19"/>
      <c r="F33" s="19"/>
      <c r="G33" s="20" t="str">
        <f t="shared" si="8"/>
        <v/>
      </c>
      <c r="H33" s="19"/>
      <c r="I33" s="19"/>
      <c r="J33" s="21" t="str">
        <f t="shared" si="0"/>
        <v/>
      </c>
      <c r="K33" s="29">
        <f t="shared" si="1"/>
        <v>0</v>
      </c>
      <c r="L33" s="11">
        <f t="shared" si="1"/>
        <v>0</v>
      </c>
      <c r="M33" s="30" t="str">
        <f t="shared" si="2"/>
        <v/>
      </c>
      <c r="N33" s="24">
        <f t="shared" si="3"/>
        <v>0</v>
      </c>
      <c r="O33" s="31">
        <f t="shared" si="6"/>
        <v>100</v>
      </c>
      <c r="P33" s="32">
        <f t="shared" si="4"/>
        <v>0</v>
      </c>
      <c r="Q33" s="33">
        <f t="shared" si="5"/>
        <v>14</v>
      </c>
      <c r="X33" s="28"/>
      <c r="Y33" s="28"/>
      <c r="Z33" s="28"/>
      <c r="AA33" s="28"/>
      <c r="AB33" s="28"/>
      <c r="AC33" s="28"/>
      <c r="AD33" s="28"/>
      <c r="AE33" s="28"/>
    </row>
    <row r="34" spans="1:31" x14ac:dyDescent="0.25">
      <c r="A34" s="18">
        <v>14.5</v>
      </c>
      <c r="B34" s="19"/>
      <c r="C34" s="19"/>
      <c r="D34" s="20" t="str">
        <f t="shared" si="7"/>
        <v/>
      </c>
      <c r="E34" s="19"/>
      <c r="F34" s="19"/>
      <c r="G34" s="20" t="str">
        <f t="shared" si="8"/>
        <v/>
      </c>
      <c r="H34" s="19"/>
      <c r="I34" s="19"/>
      <c r="J34" s="21" t="str">
        <f t="shared" si="0"/>
        <v/>
      </c>
      <c r="K34" s="29">
        <f t="shared" si="1"/>
        <v>0</v>
      </c>
      <c r="L34" s="11">
        <f t="shared" si="1"/>
        <v>0</v>
      </c>
      <c r="M34" s="30" t="str">
        <f t="shared" si="2"/>
        <v/>
      </c>
      <c r="N34" s="24">
        <f t="shared" si="3"/>
        <v>0</v>
      </c>
      <c r="O34" s="31">
        <f t="shared" si="6"/>
        <v>100</v>
      </c>
      <c r="P34" s="32">
        <f t="shared" si="4"/>
        <v>0</v>
      </c>
      <c r="Q34" s="33" t="str">
        <f t="shared" si="5"/>
        <v/>
      </c>
      <c r="X34" s="28"/>
      <c r="Y34" s="28"/>
      <c r="Z34" s="28"/>
      <c r="AA34" s="28"/>
      <c r="AB34" s="28"/>
      <c r="AC34" s="28"/>
      <c r="AD34" s="28"/>
      <c r="AE34" s="28"/>
    </row>
    <row r="35" spans="1:31" x14ac:dyDescent="0.25">
      <c r="A35" s="18">
        <v>15</v>
      </c>
      <c r="B35" s="19"/>
      <c r="C35" s="19"/>
      <c r="D35" s="20" t="str">
        <f t="shared" si="7"/>
        <v/>
      </c>
      <c r="E35" s="19"/>
      <c r="F35" s="19"/>
      <c r="G35" s="20" t="str">
        <f t="shared" si="8"/>
        <v/>
      </c>
      <c r="H35" s="19"/>
      <c r="I35" s="19"/>
      <c r="J35" s="21" t="str">
        <f t="shared" si="0"/>
        <v/>
      </c>
      <c r="K35" s="29">
        <f t="shared" si="1"/>
        <v>0</v>
      </c>
      <c r="L35" s="11">
        <f t="shared" si="1"/>
        <v>0</v>
      </c>
      <c r="M35" s="30" t="str">
        <f t="shared" si="2"/>
        <v/>
      </c>
      <c r="N35" s="24">
        <f t="shared" si="3"/>
        <v>0</v>
      </c>
      <c r="O35" s="31">
        <f t="shared" si="6"/>
        <v>100</v>
      </c>
      <c r="P35" s="32">
        <f t="shared" si="4"/>
        <v>0</v>
      </c>
      <c r="Q35" s="33">
        <f t="shared" si="5"/>
        <v>15</v>
      </c>
      <c r="X35" s="28"/>
      <c r="Y35" s="28"/>
      <c r="Z35" s="28"/>
      <c r="AA35" s="28"/>
      <c r="AB35" s="28"/>
      <c r="AC35" s="28"/>
      <c r="AD35" s="28"/>
      <c r="AE35" s="28"/>
    </row>
    <row r="36" spans="1:31" x14ac:dyDescent="0.25">
      <c r="A36" s="18">
        <v>15.5</v>
      </c>
      <c r="B36" s="19"/>
      <c r="C36" s="19"/>
      <c r="D36" s="20" t="str">
        <f t="shared" si="7"/>
        <v/>
      </c>
      <c r="E36" s="19"/>
      <c r="F36" s="19"/>
      <c r="G36" s="20" t="str">
        <f t="shared" si="8"/>
        <v/>
      </c>
      <c r="H36" s="19"/>
      <c r="I36" s="19"/>
      <c r="J36" s="21" t="str">
        <f t="shared" si="0"/>
        <v/>
      </c>
      <c r="K36" s="29">
        <f t="shared" si="1"/>
        <v>0</v>
      </c>
      <c r="L36" s="11">
        <f t="shared" si="1"/>
        <v>0</v>
      </c>
      <c r="M36" s="30" t="str">
        <f t="shared" si="2"/>
        <v/>
      </c>
      <c r="N36" s="24">
        <f t="shared" si="3"/>
        <v>0</v>
      </c>
      <c r="O36" s="31">
        <f t="shared" si="6"/>
        <v>100</v>
      </c>
      <c r="P36" s="32">
        <f t="shared" si="4"/>
        <v>0</v>
      </c>
      <c r="Q36" s="33" t="str">
        <f t="shared" si="5"/>
        <v/>
      </c>
      <c r="X36" s="28"/>
      <c r="Y36" s="28"/>
      <c r="Z36" s="28"/>
      <c r="AA36" s="28"/>
      <c r="AB36" s="28"/>
      <c r="AC36" s="28"/>
      <c r="AD36" s="28"/>
      <c r="AE36" s="28"/>
    </row>
    <row r="37" spans="1:31" x14ac:dyDescent="0.25">
      <c r="A37" s="18">
        <v>16</v>
      </c>
      <c r="B37" s="19"/>
      <c r="C37" s="19"/>
      <c r="D37" s="20" t="str">
        <f t="shared" si="7"/>
        <v/>
      </c>
      <c r="E37" s="19"/>
      <c r="F37" s="19"/>
      <c r="G37" s="20" t="str">
        <f t="shared" si="8"/>
        <v/>
      </c>
      <c r="H37" s="19"/>
      <c r="I37" s="19"/>
      <c r="J37" s="21" t="str">
        <f t="shared" si="0"/>
        <v/>
      </c>
      <c r="K37" s="29">
        <f t="shared" si="1"/>
        <v>0</v>
      </c>
      <c r="L37" s="11">
        <f t="shared" si="1"/>
        <v>0</v>
      </c>
      <c r="M37" s="30" t="str">
        <f t="shared" si="2"/>
        <v/>
      </c>
      <c r="N37" s="24">
        <f t="shared" si="3"/>
        <v>0</v>
      </c>
      <c r="O37" s="31">
        <f t="shared" si="6"/>
        <v>100</v>
      </c>
      <c r="P37" s="32">
        <f t="shared" si="4"/>
        <v>0</v>
      </c>
      <c r="Q37" s="33">
        <f t="shared" si="5"/>
        <v>16</v>
      </c>
      <c r="X37" s="28"/>
      <c r="Y37" s="28"/>
      <c r="Z37" s="28"/>
      <c r="AA37" s="28"/>
      <c r="AB37" s="28"/>
      <c r="AC37" s="28"/>
      <c r="AD37" s="28"/>
      <c r="AE37" s="28"/>
    </row>
    <row r="38" spans="1:31" x14ac:dyDescent="0.25">
      <c r="A38" s="18">
        <v>16.5</v>
      </c>
      <c r="B38" s="19"/>
      <c r="C38" s="19"/>
      <c r="D38" s="20" t="str">
        <f t="shared" si="7"/>
        <v/>
      </c>
      <c r="E38" s="19"/>
      <c r="F38" s="19"/>
      <c r="G38" s="20" t="str">
        <f t="shared" si="8"/>
        <v/>
      </c>
      <c r="H38" s="19"/>
      <c r="I38" s="19"/>
      <c r="J38" s="21" t="str">
        <f t="shared" si="0"/>
        <v/>
      </c>
      <c r="K38" s="29">
        <f t="shared" si="1"/>
        <v>0</v>
      </c>
      <c r="L38" s="11">
        <f t="shared" si="1"/>
        <v>0</v>
      </c>
      <c r="M38" s="30" t="str">
        <f t="shared" si="2"/>
        <v/>
      </c>
      <c r="N38" s="24">
        <f t="shared" si="3"/>
        <v>0</v>
      </c>
      <c r="O38" s="31">
        <f t="shared" si="6"/>
        <v>100</v>
      </c>
      <c r="P38" s="32">
        <f t="shared" si="4"/>
        <v>0</v>
      </c>
      <c r="Q38" s="33" t="str">
        <f t="shared" si="5"/>
        <v/>
      </c>
      <c r="X38" s="28"/>
      <c r="Y38" s="28"/>
      <c r="Z38" s="28"/>
      <c r="AA38" s="28"/>
      <c r="AB38" s="28"/>
      <c r="AC38" s="28"/>
      <c r="AD38" s="28"/>
      <c r="AE38" s="28"/>
    </row>
    <row r="39" spans="1:31" x14ac:dyDescent="0.25">
      <c r="A39" s="18">
        <v>17</v>
      </c>
      <c r="B39" s="19"/>
      <c r="C39" s="19"/>
      <c r="D39" s="20" t="str">
        <f t="shared" si="7"/>
        <v/>
      </c>
      <c r="E39" s="19"/>
      <c r="F39" s="19"/>
      <c r="G39" s="20" t="str">
        <f t="shared" si="8"/>
        <v/>
      </c>
      <c r="H39" s="19"/>
      <c r="I39" s="19"/>
      <c r="J39" s="21" t="str">
        <f t="shared" si="0"/>
        <v/>
      </c>
      <c r="K39" s="29">
        <f t="shared" si="1"/>
        <v>0</v>
      </c>
      <c r="L39" s="11">
        <f t="shared" si="1"/>
        <v>0</v>
      </c>
      <c r="M39" s="30" t="str">
        <f t="shared" si="2"/>
        <v/>
      </c>
      <c r="N39" s="24">
        <f t="shared" si="3"/>
        <v>0</v>
      </c>
      <c r="O39" s="31">
        <f t="shared" si="6"/>
        <v>100</v>
      </c>
      <c r="P39" s="32">
        <f t="shared" si="4"/>
        <v>0</v>
      </c>
      <c r="Q39" s="33">
        <f t="shared" si="5"/>
        <v>17</v>
      </c>
      <c r="X39" s="28"/>
      <c r="Y39" s="28"/>
      <c r="Z39" s="28"/>
      <c r="AA39" s="28"/>
      <c r="AB39" s="28"/>
      <c r="AC39" s="28"/>
      <c r="AD39" s="28"/>
      <c r="AE39" s="28"/>
    </row>
    <row r="40" spans="1:31" x14ac:dyDescent="0.25">
      <c r="A40" s="18">
        <v>17.5</v>
      </c>
      <c r="B40" s="19"/>
      <c r="C40" s="34"/>
      <c r="D40" s="20" t="str">
        <f t="shared" si="7"/>
        <v/>
      </c>
      <c r="E40" s="19"/>
      <c r="F40" s="34"/>
      <c r="G40" s="20" t="str">
        <f t="shared" si="8"/>
        <v/>
      </c>
      <c r="H40" s="19"/>
      <c r="I40" s="34"/>
      <c r="J40" s="21" t="str">
        <f t="shared" si="0"/>
        <v/>
      </c>
      <c r="K40" s="29">
        <f t="shared" si="1"/>
        <v>0</v>
      </c>
      <c r="L40" s="11">
        <f t="shared" si="1"/>
        <v>0</v>
      </c>
      <c r="M40" s="30" t="str">
        <f t="shared" si="2"/>
        <v/>
      </c>
      <c r="N40" s="24">
        <f t="shared" si="3"/>
        <v>0</v>
      </c>
      <c r="O40" s="31">
        <f t="shared" si="6"/>
        <v>100</v>
      </c>
      <c r="P40" s="32">
        <f t="shared" si="4"/>
        <v>0</v>
      </c>
      <c r="Q40" s="33" t="str">
        <f t="shared" si="5"/>
        <v/>
      </c>
      <c r="X40" s="28"/>
      <c r="Y40" s="28"/>
      <c r="Z40" s="28"/>
      <c r="AA40" s="28"/>
      <c r="AB40" s="28"/>
      <c r="AC40" s="28"/>
      <c r="AD40" s="28"/>
      <c r="AE40" s="28"/>
    </row>
    <row r="41" spans="1:31" x14ac:dyDescent="0.25">
      <c r="A41" s="18">
        <v>18</v>
      </c>
      <c r="B41" s="19"/>
      <c r="C41" s="34"/>
      <c r="D41" s="20" t="str">
        <f t="shared" si="7"/>
        <v/>
      </c>
      <c r="E41" s="19"/>
      <c r="F41" s="34"/>
      <c r="G41" s="20" t="str">
        <f t="shared" si="8"/>
        <v/>
      </c>
      <c r="H41" s="19"/>
      <c r="I41" s="34"/>
      <c r="J41" s="21" t="str">
        <f t="shared" si="0"/>
        <v/>
      </c>
      <c r="K41" s="29">
        <f t="shared" si="1"/>
        <v>0</v>
      </c>
      <c r="L41" s="11">
        <f t="shared" si="1"/>
        <v>0</v>
      </c>
      <c r="M41" s="30" t="str">
        <f t="shared" si="2"/>
        <v/>
      </c>
      <c r="N41" s="24">
        <f t="shared" si="3"/>
        <v>0</v>
      </c>
      <c r="O41" s="31">
        <f t="shared" si="6"/>
        <v>100</v>
      </c>
      <c r="P41" s="32">
        <f t="shared" si="4"/>
        <v>0</v>
      </c>
      <c r="Q41" s="33">
        <f t="shared" si="5"/>
        <v>18</v>
      </c>
    </row>
    <row r="42" spans="1:31" x14ac:dyDescent="0.25">
      <c r="A42" s="18">
        <v>18.5</v>
      </c>
      <c r="B42" s="19"/>
      <c r="C42" s="19"/>
      <c r="D42" s="20" t="str">
        <f t="shared" si="7"/>
        <v/>
      </c>
      <c r="E42" s="19"/>
      <c r="F42" s="19"/>
      <c r="G42" s="20" t="str">
        <f t="shared" si="8"/>
        <v/>
      </c>
      <c r="H42" s="19"/>
      <c r="I42" s="19"/>
      <c r="J42" s="21" t="str">
        <f t="shared" si="0"/>
        <v/>
      </c>
      <c r="K42" s="29">
        <f t="shared" si="1"/>
        <v>0</v>
      </c>
      <c r="L42" s="11">
        <f t="shared" si="1"/>
        <v>0</v>
      </c>
      <c r="M42" s="30" t="str">
        <f t="shared" si="2"/>
        <v/>
      </c>
      <c r="N42" s="24">
        <f t="shared" si="3"/>
        <v>0</v>
      </c>
      <c r="O42" s="31">
        <f t="shared" si="6"/>
        <v>100</v>
      </c>
      <c r="P42" s="32">
        <f t="shared" si="4"/>
        <v>0</v>
      </c>
      <c r="Q42" s="33" t="str">
        <f t="shared" si="5"/>
        <v/>
      </c>
    </row>
    <row r="43" spans="1:31" x14ac:dyDescent="0.25">
      <c r="A43" s="18">
        <v>19</v>
      </c>
      <c r="B43" s="19"/>
      <c r="C43" s="19"/>
      <c r="D43" s="20" t="str">
        <f t="shared" si="7"/>
        <v/>
      </c>
      <c r="E43" s="19"/>
      <c r="F43" s="19"/>
      <c r="G43" s="20" t="str">
        <f t="shared" si="8"/>
        <v/>
      </c>
      <c r="H43" s="19"/>
      <c r="I43" s="19"/>
      <c r="J43" s="21" t="str">
        <f t="shared" si="0"/>
        <v/>
      </c>
      <c r="K43" s="29">
        <f t="shared" si="1"/>
        <v>0</v>
      </c>
      <c r="L43" s="11">
        <f t="shared" si="1"/>
        <v>0</v>
      </c>
      <c r="M43" s="30" t="str">
        <f t="shared" si="2"/>
        <v/>
      </c>
      <c r="N43" s="24">
        <f t="shared" si="3"/>
        <v>0</v>
      </c>
      <c r="O43" s="31">
        <f t="shared" si="6"/>
        <v>100</v>
      </c>
      <c r="P43" s="32">
        <f t="shared" si="4"/>
        <v>0</v>
      </c>
      <c r="Q43" s="33">
        <f t="shared" si="5"/>
        <v>19</v>
      </c>
      <c r="X43" s="28"/>
      <c r="Y43" s="28"/>
      <c r="Z43" s="28"/>
      <c r="AA43" s="28"/>
      <c r="AB43" s="28"/>
      <c r="AC43" s="28"/>
      <c r="AD43" s="28"/>
      <c r="AE43" s="28"/>
    </row>
    <row r="44" spans="1:31" x14ac:dyDescent="0.25">
      <c r="A44" s="18">
        <v>19.5</v>
      </c>
      <c r="B44" s="19"/>
      <c r="C44" s="19"/>
      <c r="D44" s="20" t="str">
        <f t="shared" si="7"/>
        <v/>
      </c>
      <c r="E44" s="19"/>
      <c r="F44" s="19"/>
      <c r="G44" s="20" t="str">
        <f t="shared" si="8"/>
        <v/>
      </c>
      <c r="H44" s="19"/>
      <c r="I44" s="19"/>
      <c r="J44" s="21" t="str">
        <f t="shared" si="0"/>
        <v/>
      </c>
      <c r="K44" s="29">
        <f t="shared" si="1"/>
        <v>0</v>
      </c>
      <c r="L44" s="11">
        <f t="shared" si="1"/>
        <v>0</v>
      </c>
      <c r="M44" s="30" t="str">
        <f t="shared" si="2"/>
        <v/>
      </c>
      <c r="N44" s="24">
        <f t="shared" si="3"/>
        <v>0</v>
      </c>
      <c r="O44" s="31">
        <f t="shared" si="6"/>
        <v>100</v>
      </c>
      <c r="P44" s="32">
        <f t="shared" si="4"/>
        <v>0</v>
      </c>
      <c r="Q44" s="33" t="str">
        <f t="shared" si="5"/>
        <v/>
      </c>
      <c r="X44" s="28"/>
      <c r="Y44" s="28"/>
      <c r="Z44" s="28"/>
      <c r="AA44" s="28"/>
      <c r="AB44" s="28"/>
      <c r="AC44" s="28"/>
      <c r="AD44" s="28"/>
      <c r="AE44" s="28"/>
    </row>
    <row r="45" spans="1:31" x14ac:dyDescent="0.25">
      <c r="A45" s="18">
        <v>20</v>
      </c>
      <c r="B45" s="19"/>
      <c r="C45" s="19"/>
      <c r="D45" s="20" t="str">
        <f t="shared" si="7"/>
        <v/>
      </c>
      <c r="E45" s="19"/>
      <c r="F45" s="19"/>
      <c r="G45" s="20" t="str">
        <f t="shared" si="8"/>
        <v/>
      </c>
      <c r="H45" s="19"/>
      <c r="I45" s="19"/>
      <c r="J45" s="21" t="str">
        <f t="shared" si="0"/>
        <v/>
      </c>
      <c r="K45" s="35">
        <f t="shared" si="1"/>
        <v>0</v>
      </c>
      <c r="L45" s="36">
        <f t="shared" si="1"/>
        <v>0</v>
      </c>
      <c r="M45" s="37" t="str">
        <f t="shared" si="2"/>
        <v/>
      </c>
      <c r="N45" s="38">
        <f t="shared" si="3"/>
        <v>0</v>
      </c>
      <c r="O45" s="31">
        <f t="shared" si="6"/>
        <v>100</v>
      </c>
      <c r="P45" s="39">
        <f t="shared" si="4"/>
        <v>0</v>
      </c>
      <c r="Q45" s="40">
        <f t="shared" si="5"/>
        <v>20</v>
      </c>
      <c r="X45" s="28"/>
      <c r="Y45" s="28"/>
      <c r="Z45" s="28"/>
      <c r="AA45" s="28"/>
      <c r="AB45" s="28"/>
      <c r="AC45" s="28"/>
      <c r="AD45" s="28"/>
      <c r="AE45" s="28"/>
    </row>
    <row r="46" spans="1:31" x14ac:dyDescent="0.25">
      <c r="A46" s="41" t="s">
        <v>49</v>
      </c>
      <c r="B46" s="42">
        <f>SUM(B9:B45)</f>
        <v>25</v>
      </c>
      <c r="C46" s="42">
        <f>SUM(C9:C45)</f>
        <v>208.30000000000004</v>
      </c>
      <c r="D46" s="31"/>
      <c r="E46" s="42">
        <f>SUM(E9:E45)</f>
        <v>134</v>
      </c>
      <c r="F46" s="42">
        <f>SUM(F9:F45)</f>
        <v>896.80000000000018</v>
      </c>
      <c r="G46" s="31"/>
      <c r="H46" s="42">
        <f>SUM(H9:H45)</f>
        <v>41</v>
      </c>
      <c r="I46" s="42">
        <f>SUM(I9:I45)</f>
        <v>108.19999999999999</v>
      </c>
      <c r="J46" s="31"/>
      <c r="K46" s="42">
        <f>SUM(K9:K45)</f>
        <v>200</v>
      </c>
      <c r="L46" s="42">
        <f>SUM(L9:L45)</f>
        <v>1213.3000000000002</v>
      </c>
      <c r="M46" s="42"/>
      <c r="N46" s="31">
        <f>SUM(N9:N45)</f>
        <v>100</v>
      </c>
      <c r="O46" s="42"/>
      <c r="P46" s="43">
        <f>SUM(P9:P45)</f>
        <v>1897.5</v>
      </c>
      <c r="X46" s="28"/>
      <c r="Y46" s="28"/>
      <c r="Z46" s="28"/>
      <c r="AA46" s="28"/>
      <c r="AB46" s="28"/>
      <c r="AD46" s="28"/>
      <c r="AE46" s="28"/>
    </row>
    <row r="48" spans="1:31" ht="13" x14ac:dyDescent="0.3">
      <c r="J48" s="237" t="s">
        <v>60</v>
      </c>
      <c r="K48" s="237"/>
      <c r="L48" s="44">
        <f>IF(K46&gt;0,L46/K46,0)</f>
        <v>6.0665000000000013</v>
      </c>
      <c r="M48" s="45" t="s">
        <v>61</v>
      </c>
    </row>
    <row r="49" spans="1:17" ht="13" x14ac:dyDescent="0.3">
      <c r="E49" s="44"/>
      <c r="J49" s="237" t="s">
        <v>62</v>
      </c>
      <c r="K49" s="237"/>
      <c r="L49" s="44">
        <f>IF(K46&gt;0,P46/K46,0)</f>
        <v>9.4875000000000007</v>
      </c>
      <c r="M49" s="45" t="s">
        <v>63</v>
      </c>
    </row>
    <row r="50" spans="1:17" ht="13" x14ac:dyDescent="0.3">
      <c r="J50" s="237" t="s">
        <v>64</v>
      </c>
      <c r="K50" s="237"/>
      <c r="L50" s="44">
        <f>O28</f>
        <v>100</v>
      </c>
      <c r="M50" s="45" t="s">
        <v>65</v>
      </c>
    </row>
    <row r="51" spans="1:17" ht="13" x14ac:dyDescent="0.3">
      <c r="J51" s="11" t="s">
        <v>66</v>
      </c>
      <c r="L51" s="46">
        <v>10</v>
      </c>
      <c r="M51" s="45" t="s">
        <v>63</v>
      </c>
      <c r="O51" s="47"/>
    </row>
    <row r="52" spans="1:17" ht="13" x14ac:dyDescent="0.3">
      <c r="M52" s="47"/>
    </row>
    <row r="54" spans="1:17" ht="13" x14ac:dyDescent="0.3">
      <c r="A54" s="10" t="s">
        <v>67</v>
      </c>
      <c r="F54" s="12"/>
      <c r="G54" s="12"/>
    </row>
    <row r="55" spans="1:17" ht="13" x14ac:dyDescent="0.3">
      <c r="A55" s="10"/>
      <c r="C55" s="77"/>
      <c r="F55" s="12"/>
      <c r="G55" s="12"/>
      <c r="H55" s="12"/>
      <c r="J55" s="241" t="s">
        <v>68</v>
      </c>
      <c r="K55" s="242"/>
      <c r="L55" s="243"/>
    </row>
    <row r="56" spans="1:17" ht="13" x14ac:dyDescent="0.3">
      <c r="A56" s="16" t="s">
        <v>69</v>
      </c>
      <c r="B56" s="48" t="s">
        <v>45</v>
      </c>
      <c r="C56" s="81" t="s">
        <v>84</v>
      </c>
      <c r="D56" s="16" t="s">
        <v>54</v>
      </c>
      <c r="E56" s="16" t="s">
        <v>54</v>
      </c>
      <c r="F56" s="79" t="s">
        <v>70</v>
      </c>
      <c r="G56" s="16" t="s">
        <v>71</v>
      </c>
      <c r="H56" s="16" t="s">
        <v>54</v>
      </c>
      <c r="I56" s="16" t="s">
        <v>72</v>
      </c>
      <c r="J56" s="244" t="s">
        <v>73</v>
      </c>
      <c r="K56" s="245"/>
      <c r="L56" s="246"/>
      <c r="M56" s="49">
        <f>SUMIF(F58:F157,2,H58:H157)</f>
        <v>12.399999999999979</v>
      </c>
      <c r="N56" s="44"/>
    </row>
    <row r="57" spans="1:17" ht="13" x14ac:dyDescent="0.3">
      <c r="A57" s="17" t="s">
        <v>74</v>
      </c>
      <c r="B57" s="50" t="s">
        <v>52</v>
      </c>
      <c r="C57" s="81" t="s">
        <v>85</v>
      </c>
      <c r="D57" s="17" t="s">
        <v>75</v>
      </c>
      <c r="E57" s="17" t="s">
        <v>76</v>
      </c>
      <c r="F57" s="80" t="s">
        <v>98</v>
      </c>
      <c r="G57" s="17" t="s">
        <v>77</v>
      </c>
      <c r="H57" s="17" t="s">
        <v>78</v>
      </c>
      <c r="I57" s="17" t="s">
        <v>79</v>
      </c>
      <c r="J57" s="244" t="s">
        <v>80</v>
      </c>
      <c r="K57" s="245"/>
      <c r="L57" s="246"/>
      <c r="M57" s="51">
        <f>SUMIF(I58:I157,"&lt;&gt; 0",D58:D258)</f>
        <v>663.70000000000016</v>
      </c>
    </row>
    <row r="58" spans="1:17" ht="15.5" x14ac:dyDescent="0.35">
      <c r="A58" s="33">
        <v>1</v>
      </c>
      <c r="B58" s="95">
        <v>8.98</v>
      </c>
      <c r="C58" s="11">
        <v>9</v>
      </c>
      <c r="D58" s="90">
        <v>4.9000000000000004</v>
      </c>
      <c r="E58" s="90">
        <v>4.3</v>
      </c>
      <c r="F58" s="90">
        <v>2</v>
      </c>
      <c r="G58" s="90">
        <v>2</v>
      </c>
      <c r="H58" s="90">
        <v>0.1</v>
      </c>
      <c r="I58" s="54">
        <f>IF(F58=2,H58*100/E58,)</f>
        <v>2.3255813953488373</v>
      </c>
      <c r="J58" s="238" t="s">
        <v>81</v>
      </c>
      <c r="K58" s="239"/>
      <c r="L58" s="240"/>
      <c r="M58" s="49">
        <f>M56*100/M57</f>
        <v>1.8683139972879277</v>
      </c>
    </row>
    <row r="59" spans="1:17" ht="15.5" x14ac:dyDescent="0.35">
      <c r="A59" s="33">
        <v>2</v>
      </c>
      <c r="B59" s="95">
        <v>9.16</v>
      </c>
      <c r="C59" s="11">
        <v>9</v>
      </c>
      <c r="D59" s="90">
        <v>5.4</v>
      </c>
      <c r="E59" s="90">
        <v>4.5999999999999996</v>
      </c>
      <c r="F59" s="90">
        <v>2</v>
      </c>
      <c r="G59" s="90">
        <v>2</v>
      </c>
      <c r="H59" s="90">
        <v>0.1</v>
      </c>
      <c r="I59" s="56">
        <f t="shared" ref="I59:I122" si="9">IF(F59=2,H59*100/E59,)</f>
        <v>2.1739130434782612</v>
      </c>
    </row>
    <row r="60" spans="1:17" ht="15.5" x14ac:dyDescent="0.35">
      <c r="A60" s="33">
        <v>3</v>
      </c>
      <c r="B60" s="95">
        <v>9.89</v>
      </c>
      <c r="C60" s="11">
        <v>10</v>
      </c>
      <c r="D60" s="90">
        <v>6.6</v>
      </c>
      <c r="E60" s="90">
        <v>5.8</v>
      </c>
      <c r="F60" s="90">
        <v>2</v>
      </c>
      <c r="G60" s="90">
        <v>2</v>
      </c>
      <c r="H60" s="90">
        <v>0.1</v>
      </c>
      <c r="I60" s="28">
        <f t="shared" si="9"/>
        <v>1.7241379310344829</v>
      </c>
      <c r="N60" s="28"/>
    </row>
    <row r="61" spans="1:17" ht="15.5" x14ac:dyDescent="0.35">
      <c r="A61" s="33">
        <v>4</v>
      </c>
      <c r="B61" s="95">
        <v>9.3000000000000007</v>
      </c>
      <c r="C61" s="11">
        <v>9.5</v>
      </c>
      <c r="D61" s="90">
        <v>5.7</v>
      </c>
      <c r="E61" s="90">
        <v>4.9000000000000004</v>
      </c>
      <c r="F61" s="90">
        <v>2</v>
      </c>
      <c r="G61" s="90">
        <v>2</v>
      </c>
      <c r="H61" s="90">
        <v>0.1</v>
      </c>
      <c r="I61" s="28">
        <f t="shared" si="9"/>
        <v>2.0408163265306123</v>
      </c>
      <c r="K61"/>
      <c r="L61"/>
      <c r="M61"/>
      <c r="N61"/>
      <c r="O61"/>
      <c r="P61"/>
      <c r="Q61"/>
    </row>
    <row r="62" spans="1:17" ht="15.5" x14ac:dyDescent="0.35">
      <c r="A62" s="33">
        <v>5</v>
      </c>
      <c r="B62" s="95">
        <v>9.75</v>
      </c>
      <c r="C62" s="11">
        <v>10</v>
      </c>
      <c r="D62" s="90">
        <v>6.5</v>
      </c>
      <c r="E62" s="90">
        <v>5.7</v>
      </c>
      <c r="F62" s="90">
        <v>2</v>
      </c>
      <c r="G62" s="90">
        <v>2</v>
      </c>
      <c r="H62" s="90">
        <v>0.1</v>
      </c>
      <c r="I62" s="28">
        <f t="shared" si="9"/>
        <v>1.7543859649122806</v>
      </c>
      <c r="J62"/>
      <c r="K62"/>
      <c r="L62"/>
      <c r="M62"/>
      <c r="N62"/>
      <c r="O62"/>
      <c r="P62"/>
      <c r="Q62"/>
    </row>
    <row r="63" spans="1:17" ht="15.5" x14ac:dyDescent="0.35">
      <c r="A63" s="33">
        <v>6</v>
      </c>
      <c r="B63" s="95">
        <v>9.9499999999999993</v>
      </c>
      <c r="C63" s="11">
        <v>10</v>
      </c>
      <c r="D63" s="90">
        <v>6.4</v>
      </c>
      <c r="E63" s="90">
        <v>5.6</v>
      </c>
      <c r="F63" s="90">
        <v>2</v>
      </c>
      <c r="G63" s="90">
        <v>2</v>
      </c>
      <c r="H63" s="90">
        <v>0.1</v>
      </c>
      <c r="I63" s="28">
        <f t="shared" si="9"/>
        <v>1.7857142857142858</v>
      </c>
      <c r="J63"/>
      <c r="K63"/>
      <c r="L63"/>
      <c r="M63"/>
      <c r="N63"/>
      <c r="O63"/>
      <c r="P63"/>
      <c r="Q63"/>
    </row>
    <row r="64" spans="1:17" ht="15.5" x14ac:dyDescent="0.35">
      <c r="A64" s="33">
        <v>7</v>
      </c>
      <c r="B64" s="95">
        <v>9.7900000000000009</v>
      </c>
      <c r="C64" s="11">
        <v>10</v>
      </c>
      <c r="D64" s="90">
        <v>5.5</v>
      </c>
      <c r="E64" s="90">
        <v>4.9000000000000004</v>
      </c>
      <c r="F64" s="90">
        <v>2</v>
      </c>
      <c r="G64" s="90">
        <v>2</v>
      </c>
      <c r="H64" s="90">
        <v>0.1</v>
      </c>
      <c r="I64" s="28">
        <f t="shared" si="9"/>
        <v>2.0408163265306123</v>
      </c>
      <c r="J64"/>
      <c r="K64"/>
      <c r="L64"/>
      <c r="M64"/>
      <c r="N64"/>
      <c r="O64"/>
      <c r="P64"/>
      <c r="Q64"/>
    </row>
    <row r="65" spans="1:27" ht="15.5" x14ac:dyDescent="0.35">
      <c r="A65" s="33">
        <v>8</v>
      </c>
      <c r="B65" s="95">
        <v>9.82</v>
      </c>
      <c r="C65" s="11">
        <v>10</v>
      </c>
      <c r="D65" s="90">
        <v>6.4</v>
      </c>
      <c r="E65" s="90">
        <v>5.6</v>
      </c>
      <c r="F65" s="90">
        <v>2</v>
      </c>
      <c r="G65" s="90">
        <v>2</v>
      </c>
      <c r="H65" s="90">
        <v>0.1</v>
      </c>
      <c r="I65" s="28">
        <f t="shared" si="9"/>
        <v>1.7857142857142858</v>
      </c>
      <c r="J65"/>
      <c r="K65"/>
      <c r="L65"/>
      <c r="M65"/>
      <c r="N65"/>
      <c r="O65"/>
      <c r="P65"/>
      <c r="Q65"/>
    </row>
    <row r="66" spans="1:27" ht="15.5" x14ac:dyDescent="0.35">
      <c r="A66" s="33">
        <v>9</v>
      </c>
      <c r="B66" s="95">
        <v>10.3</v>
      </c>
      <c r="C66" s="11">
        <v>10.5</v>
      </c>
      <c r="D66" s="90">
        <v>7.2</v>
      </c>
      <c r="E66" s="90">
        <v>6.3</v>
      </c>
      <c r="F66" s="90">
        <v>2</v>
      </c>
      <c r="G66" s="90">
        <v>2</v>
      </c>
      <c r="H66" s="90">
        <v>0.1</v>
      </c>
      <c r="I66" s="28">
        <f t="shared" si="9"/>
        <v>1.5873015873015874</v>
      </c>
      <c r="J66"/>
      <c r="K66"/>
      <c r="L66"/>
      <c r="M66"/>
      <c r="N66"/>
      <c r="O66"/>
      <c r="P66"/>
      <c r="Q66"/>
    </row>
    <row r="67" spans="1:27" ht="15.5" x14ac:dyDescent="0.35">
      <c r="A67" s="33">
        <v>10</v>
      </c>
      <c r="B67" s="95">
        <v>8.02</v>
      </c>
      <c r="C67" s="11">
        <v>8</v>
      </c>
      <c r="D67" s="90">
        <v>3.5</v>
      </c>
      <c r="E67" s="90">
        <v>3</v>
      </c>
      <c r="F67" s="90">
        <v>2</v>
      </c>
      <c r="G67" s="90">
        <v>2</v>
      </c>
      <c r="H67" s="90">
        <v>0.1</v>
      </c>
      <c r="I67" s="28">
        <f t="shared" si="9"/>
        <v>3.3333333333333335</v>
      </c>
      <c r="J67"/>
      <c r="K67"/>
      <c r="L67"/>
      <c r="M67"/>
      <c r="N67"/>
      <c r="O67"/>
      <c r="P67"/>
      <c r="Q67"/>
      <c r="T67"/>
      <c r="U67"/>
      <c r="V67"/>
      <c r="W67"/>
      <c r="X67"/>
      <c r="Y67"/>
      <c r="Z67"/>
    </row>
    <row r="68" spans="1:27" ht="15.5" x14ac:dyDescent="0.35">
      <c r="A68" s="33">
        <v>11</v>
      </c>
      <c r="B68" s="95">
        <v>9.1999999999999993</v>
      </c>
      <c r="C68" s="11">
        <v>9</v>
      </c>
      <c r="D68" s="90">
        <v>4.9000000000000004</v>
      </c>
      <c r="E68" s="90">
        <v>4.5</v>
      </c>
      <c r="F68" s="90">
        <v>2</v>
      </c>
      <c r="G68" s="90">
        <v>2</v>
      </c>
      <c r="H68" s="90">
        <v>0.1</v>
      </c>
      <c r="I68" s="28">
        <f t="shared" si="9"/>
        <v>2.2222222222222223</v>
      </c>
      <c r="J68"/>
      <c r="K68"/>
      <c r="L68"/>
      <c r="M68"/>
      <c r="N68"/>
      <c r="O68"/>
      <c r="P68"/>
      <c r="Q68"/>
      <c r="T68"/>
      <c r="U68"/>
      <c r="V68"/>
      <c r="W68"/>
      <c r="X68"/>
      <c r="Y68"/>
      <c r="Z68"/>
    </row>
    <row r="69" spans="1:27" ht="15.5" x14ac:dyDescent="0.35">
      <c r="A69" s="33">
        <v>12</v>
      </c>
      <c r="B69" s="95">
        <v>10.67</v>
      </c>
      <c r="C69" s="11">
        <v>10.5</v>
      </c>
      <c r="D69" s="90">
        <v>9.1</v>
      </c>
      <c r="E69" s="90">
        <v>8</v>
      </c>
      <c r="F69" s="90">
        <v>2</v>
      </c>
      <c r="G69" s="90">
        <v>2</v>
      </c>
      <c r="H69" s="90">
        <v>0.1</v>
      </c>
      <c r="I69" s="28">
        <f t="shared" si="9"/>
        <v>1.25</v>
      </c>
      <c r="J69"/>
      <c r="K69"/>
      <c r="L69"/>
      <c r="M69"/>
      <c r="T69"/>
      <c r="U69"/>
      <c r="V69"/>
      <c r="W69"/>
      <c r="X69"/>
      <c r="Y69"/>
      <c r="Z69"/>
    </row>
    <row r="70" spans="1:27" ht="15.5" x14ac:dyDescent="0.35">
      <c r="A70" s="33">
        <v>13</v>
      </c>
      <c r="B70" s="95">
        <v>9.0400000000000009</v>
      </c>
      <c r="C70" s="11">
        <v>9</v>
      </c>
      <c r="D70" s="90">
        <v>4.5</v>
      </c>
      <c r="E70" s="90">
        <v>3.9</v>
      </c>
      <c r="F70" s="90">
        <v>2</v>
      </c>
      <c r="G70" s="90">
        <v>2</v>
      </c>
      <c r="H70" s="90">
        <v>0.1</v>
      </c>
      <c r="I70" s="28">
        <f t="shared" si="9"/>
        <v>2.5641025641025643</v>
      </c>
      <c r="J70"/>
      <c r="K70"/>
      <c r="L70"/>
      <c r="M70"/>
      <c r="T70"/>
      <c r="U70"/>
      <c r="V70"/>
      <c r="W70"/>
      <c r="X70"/>
      <c r="Y70"/>
      <c r="Z70"/>
    </row>
    <row r="71" spans="1:27" ht="15.5" x14ac:dyDescent="0.35">
      <c r="A71" s="33">
        <v>14</v>
      </c>
      <c r="B71" s="95">
        <v>9.67</v>
      </c>
      <c r="C71" s="11">
        <v>9.5</v>
      </c>
      <c r="D71" s="90">
        <v>6</v>
      </c>
      <c r="E71" s="90">
        <v>5.2</v>
      </c>
      <c r="F71" s="90">
        <v>2</v>
      </c>
      <c r="G71" s="90">
        <v>2</v>
      </c>
      <c r="H71" s="90">
        <v>0.1</v>
      </c>
      <c r="I71" s="28">
        <f t="shared" si="9"/>
        <v>1.9230769230769229</v>
      </c>
      <c r="J71"/>
      <c r="K71"/>
      <c r="L71"/>
      <c r="M71"/>
      <c r="T71"/>
      <c r="U71" s="96" t="s">
        <v>101</v>
      </c>
      <c r="V71" s="96" t="s">
        <v>98</v>
      </c>
      <c r="W71" s="101"/>
      <c r="X71" s="101"/>
      <c r="Y71" s="102"/>
      <c r="Z71"/>
      <c r="AA71"/>
    </row>
    <row r="72" spans="1:27" ht="15.5" x14ac:dyDescent="0.35">
      <c r="A72" s="33">
        <v>15</v>
      </c>
      <c r="B72" s="95">
        <v>9.6</v>
      </c>
      <c r="C72" s="11">
        <v>9.5</v>
      </c>
      <c r="D72" s="90">
        <v>6.2</v>
      </c>
      <c r="E72" s="90">
        <v>5.4</v>
      </c>
      <c r="F72" s="90">
        <v>2</v>
      </c>
      <c r="G72" s="90">
        <v>2</v>
      </c>
      <c r="H72" s="90">
        <v>0.1</v>
      </c>
      <c r="I72" s="28">
        <f t="shared" si="9"/>
        <v>1.8518518518518516</v>
      </c>
      <c r="J72"/>
      <c r="K72"/>
      <c r="L72"/>
      <c r="M72"/>
      <c r="T72"/>
      <c r="U72" s="96" t="s">
        <v>85</v>
      </c>
      <c r="V72" s="100">
        <v>1</v>
      </c>
      <c r="W72" s="103">
        <v>2</v>
      </c>
      <c r="X72" s="103">
        <v>3</v>
      </c>
      <c r="Y72" s="97" t="s">
        <v>88</v>
      </c>
      <c r="Z72"/>
      <c r="AA72"/>
    </row>
    <row r="73" spans="1:27" ht="15.5" x14ac:dyDescent="0.35">
      <c r="A73" s="33">
        <v>16</v>
      </c>
      <c r="B73" s="95">
        <v>9.73</v>
      </c>
      <c r="C73" s="11">
        <v>9.5</v>
      </c>
      <c r="D73" s="90">
        <v>5.8</v>
      </c>
      <c r="E73" s="90">
        <v>5.2</v>
      </c>
      <c r="F73" s="90">
        <v>2</v>
      </c>
      <c r="G73" s="90">
        <v>2</v>
      </c>
      <c r="H73" s="90">
        <v>0.1</v>
      </c>
      <c r="I73" s="28">
        <f t="shared" si="9"/>
        <v>1.9230769230769229</v>
      </c>
      <c r="J73"/>
      <c r="K73"/>
      <c r="L73"/>
      <c r="M73"/>
      <c r="T73"/>
      <c r="U73" s="100">
        <v>4.5</v>
      </c>
      <c r="V73" s="100"/>
      <c r="W73" s="103"/>
      <c r="X73" s="103">
        <v>0.7</v>
      </c>
      <c r="Y73" s="97">
        <v>0.7</v>
      </c>
      <c r="Z73"/>
      <c r="AA73"/>
    </row>
    <row r="74" spans="1:27" ht="15.5" x14ac:dyDescent="0.35">
      <c r="A74" s="33">
        <v>17</v>
      </c>
      <c r="B74" s="95">
        <v>10.3</v>
      </c>
      <c r="C74" s="11">
        <v>10.5</v>
      </c>
      <c r="D74" s="90">
        <v>7.9</v>
      </c>
      <c r="E74" s="90">
        <v>6.9</v>
      </c>
      <c r="F74" s="90">
        <v>2</v>
      </c>
      <c r="G74" s="90">
        <v>2</v>
      </c>
      <c r="H74" s="90">
        <v>0.1</v>
      </c>
      <c r="I74" s="28">
        <f t="shared" si="9"/>
        <v>1.4492753623188406</v>
      </c>
      <c r="J74"/>
      <c r="K74"/>
      <c r="L74"/>
      <c r="M74"/>
      <c r="T74"/>
      <c r="U74" s="105">
        <v>5.5</v>
      </c>
      <c r="V74" s="105"/>
      <c r="W74"/>
      <c r="X74">
        <v>2.1</v>
      </c>
      <c r="Y74" s="106">
        <v>2.1</v>
      </c>
      <c r="Z74"/>
      <c r="AA74"/>
    </row>
    <row r="75" spans="1:27" ht="15.5" x14ac:dyDescent="0.35">
      <c r="A75" s="33">
        <v>18</v>
      </c>
      <c r="B75" s="95">
        <v>10.65</v>
      </c>
      <c r="C75" s="11">
        <v>10.5</v>
      </c>
      <c r="D75" s="90">
        <v>9.6999999999999993</v>
      </c>
      <c r="E75" s="90">
        <v>8.3000000000000007</v>
      </c>
      <c r="F75" s="90">
        <v>1</v>
      </c>
      <c r="G75" s="90">
        <v>2</v>
      </c>
      <c r="H75" s="90">
        <v>0.3</v>
      </c>
      <c r="I75" s="28">
        <f t="shared" si="9"/>
        <v>0</v>
      </c>
      <c r="J75"/>
      <c r="K75"/>
      <c r="L75"/>
      <c r="M75"/>
      <c r="T75"/>
      <c r="U75" s="105">
        <v>6</v>
      </c>
      <c r="V75" s="105"/>
      <c r="W75"/>
      <c r="X75">
        <v>5</v>
      </c>
      <c r="Y75" s="106">
        <v>5</v>
      </c>
      <c r="Z75"/>
      <c r="AA75"/>
    </row>
    <row r="76" spans="1:27" ht="15.5" x14ac:dyDescent="0.35">
      <c r="A76" s="33">
        <v>19</v>
      </c>
      <c r="B76" s="95">
        <v>9.9400000000000013</v>
      </c>
      <c r="C76" s="11">
        <v>10</v>
      </c>
      <c r="D76" s="90">
        <v>7.7</v>
      </c>
      <c r="E76" s="90">
        <v>6.6</v>
      </c>
      <c r="F76" s="90">
        <v>1</v>
      </c>
      <c r="G76" s="90">
        <v>2</v>
      </c>
      <c r="H76" s="90">
        <v>0.2</v>
      </c>
      <c r="I76" s="28">
        <f t="shared" si="9"/>
        <v>0</v>
      </c>
      <c r="K76"/>
      <c r="L76"/>
      <c r="M76" s="57"/>
      <c r="T76"/>
      <c r="U76" s="105">
        <v>6.5</v>
      </c>
      <c r="V76" s="105"/>
      <c r="W76"/>
      <c r="X76">
        <v>11.4</v>
      </c>
      <c r="Y76" s="106">
        <v>11.4</v>
      </c>
      <c r="Z76"/>
      <c r="AA76"/>
    </row>
    <row r="77" spans="1:27" ht="15.5" x14ac:dyDescent="0.35">
      <c r="A77" s="33">
        <v>20</v>
      </c>
      <c r="B77" s="95">
        <v>9.4700000000000006</v>
      </c>
      <c r="C77" s="11">
        <v>9.5</v>
      </c>
      <c r="D77" s="90">
        <v>5.9</v>
      </c>
      <c r="E77" s="90">
        <v>5.3</v>
      </c>
      <c r="F77" s="90">
        <v>2</v>
      </c>
      <c r="G77" s="90">
        <v>2</v>
      </c>
      <c r="H77" s="90">
        <v>0.2</v>
      </c>
      <c r="I77" s="28">
        <f t="shared" si="9"/>
        <v>3.7735849056603774</v>
      </c>
      <c r="K77"/>
      <c r="L77"/>
      <c r="M77" s="57"/>
      <c r="T77"/>
      <c r="U77" s="105">
        <v>7</v>
      </c>
      <c r="V77" s="105"/>
      <c r="W77"/>
      <c r="X77">
        <v>8.1999999999999993</v>
      </c>
      <c r="Y77" s="106">
        <v>8.1999999999999993</v>
      </c>
      <c r="Z77"/>
      <c r="AA77"/>
    </row>
    <row r="78" spans="1:27" ht="15.5" x14ac:dyDescent="0.35">
      <c r="A78" s="33">
        <v>21</v>
      </c>
      <c r="B78" s="95">
        <v>11</v>
      </c>
      <c r="C78" s="11">
        <v>11</v>
      </c>
      <c r="D78" s="90">
        <v>10.199999999999999</v>
      </c>
      <c r="E78" s="90">
        <v>8.1</v>
      </c>
      <c r="F78" s="90">
        <v>2</v>
      </c>
      <c r="G78" s="90">
        <v>3</v>
      </c>
      <c r="H78" s="90">
        <v>0.1</v>
      </c>
      <c r="I78" s="28">
        <f t="shared" si="9"/>
        <v>1.2345679012345681</v>
      </c>
      <c r="K78"/>
      <c r="L78"/>
      <c r="M78" s="57"/>
      <c r="T78"/>
      <c r="U78" s="105">
        <v>7.5</v>
      </c>
      <c r="V78" s="105"/>
      <c r="W78"/>
      <c r="X78">
        <v>10.5</v>
      </c>
      <c r="Y78" s="106">
        <v>10.5</v>
      </c>
      <c r="Z78"/>
      <c r="AA78"/>
    </row>
    <row r="79" spans="1:27" ht="15.5" x14ac:dyDescent="0.35">
      <c r="A79" s="33">
        <v>22</v>
      </c>
      <c r="B79" s="95">
        <v>9.98</v>
      </c>
      <c r="C79" s="11">
        <v>10</v>
      </c>
      <c r="D79" s="90">
        <v>6.2</v>
      </c>
      <c r="E79" s="90">
        <v>5.6</v>
      </c>
      <c r="F79" s="90">
        <v>2</v>
      </c>
      <c r="G79" s="90">
        <v>2</v>
      </c>
      <c r="H79" s="90">
        <v>0.6</v>
      </c>
      <c r="I79" s="28">
        <f t="shared" si="9"/>
        <v>10.714285714285715</v>
      </c>
      <c r="K79"/>
      <c r="L79"/>
      <c r="M79" s="57"/>
      <c r="T79"/>
      <c r="U79" s="105">
        <v>8</v>
      </c>
      <c r="V79" s="105"/>
      <c r="W79">
        <v>3.5</v>
      </c>
      <c r="X79">
        <v>29.1</v>
      </c>
      <c r="Y79" s="106">
        <v>32.6</v>
      </c>
      <c r="Z79"/>
      <c r="AA79"/>
    </row>
    <row r="80" spans="1:27" ht="15.5" x14ac:dyDescent="0.35">
      <c r="A80" s="33">
        <v>23</v>
      </c>
      <c r="B80" s="95">
        <v>10.01</v>
      </c>
      <c r="C80" s="11">
        <v>10</v>
      </c>
      <c r="D80" s="90">
        <v>6.8</v>
      </c>
      <c r="E80" s="90">
        <v>6.2</v>
      </c>
      <c r="F80" s="90">
        <v>2</v>
      </c>
      <c r="G80" s="90">
        <v>2</v>
      </c>
      <c r="H80" s="90">
        <v>0.1</v>
      </c>
      <c r="I80" s="28">
        <f t="shared" si="9"/>
        <v>1.6129032258064515</v>
      </c>
      <c r="K80"/>
      <c r="L80"/>
      <c r="M80" s="57"/>
      <c r="T80"/>
      <c r="U80" s="105">
        <v>8.5</v>
      </c>
      <c r="V80" s="105"/>
      <c r="W80">
        <v>8.1</v>
      </c>
      <c r="X80">
        <v>31.1</v>
      </c>
      <c r="Y80" s="106">
        <v>39.200000000000003</v>
      </c>
      <c r="Z80"/>
      <c r="AA80"/>
    </row>
    <row r="81" spans="1:27" ht="15.5" x14ac:dyDescent="0.35">
      <c r="A81" s="33">
        <v>24</v>
      </c>
      <c r="B81" s="95">
        <v>9.91</v>
      </c>
      <c r="C81" s="11">
        <v>10</v>
      </c>
      <c r="D81" s="90">
        <v>6.6</v>
      </c>
      <c r="E81" s="90">
        <v>6</v>
      </c>
      <c r="F81" s="90">
        <v>2</v>
      </c>
      <c r="G81" s="90">
        <v>2</v>
      </c>
      <c r="H81" s="90">
        <v>0.1</v>
      </c>
      <c r="I81" s="28">
        <f t="shared" si="9"/>
        <v>1.6666666666666667</v>
      </c>
      <c r="K81"/>
      <c r="L81"/>
      <c r="M81" s="57"/>
      <c r="U81" s="105">
        <v>9</v>
      </c>
      <c r="V81" s="105"/>
      <c r="W81">
        <v>78.200000000000017</v>
      </c>
      <c r="X81">
        <v>4.8</v>
      </c>
      <c r="Y81" s="106">
        <v>83.000000000000014</v>
      </c>
      <c r="Z81"/>
      <c r="AA81"/>
    </row>
    <row r="82" spans="1:27" ht="15.5" x14ac:dyDescent="0.35">
      <c r="A82" s="33">
        <v>25</v>
      </c>
      <c r="B82" s="95">
        <v>10.209999999999999</v>
      </c>
      <c r="C82" s="11">
        <v>10</v>
      </c>
      <c r="D82" s="90">
        <v>7.6</v>
      </c>
      <c r="E82" s="90">
        <v>6.7</v>
      </c>
      <c r="F82" s="90">
        <v>2</v>
      </c>
      <c r="G82" s="90">
        <v>2</v>
      </c>
      <c r="H82" s="90">
        <v>0.1</v>
      </c>
      <c r="I82" s="28">
        <f t="shared" si="9"/>
        <v>1.4925373134328357</v>
      </c>
      <c r="K82"/>
      <c r="L82"/>
      <c r="M82" s="57"/>
      <c r="U82" s="105">
        <v>9.5</v>
      </c>
      <c r="V82" s="105">
        <v>12.3</v>
      </c>
      <c r="W82">
        <v>164.9</v>
      </c>
      <c r="X82">
        <v>5.3</v>
      </c>
      <c r="Y82" s="106">
        <v>182.50000000000003</v>
      </c>
      <c r="Z82"/>
      <c r="AA82"/>
    </row>
    <row r="83" spans="1:27" ht="15.5" x14ac:dyDescent="0.35">
      <c r="A83" s="33">
        <v>26</v>
      </c>
      <c r="B83" s="95">
        <v>10.97</v>
      </c>
      <c r="C83" s="11">
        <v>11</v>
      </c>
      <c r="D83" s="90">
        <v>9.5</v>
      </c>
      <c r="E83" s="90">
        <v>8.1999999999999993</v>
      </c>
      <c r="F83" s="90">
        <v>2</v>
      </c>
      <c r="G83" s="90">
        <v>3</v>
      </c>
      <c r="H83" s="90">
        <v>0.4</v>
      </c>
      <c r="I83" s="28">
        <f t="shared" si="9"/>
        <v>4.8780487804878057</v>
      </c>
      <c r="K83"/>
      <c r="L83"/>
      <c r="M83" s="57"/>
      <c r="U83" s="105">
        <v>10</v>
      </c>
      <c r="V83" s="105">
        <v>34.1</v>
      </c>
      <c r="W83">
        <v>333.80000000000007</v>
      </c>
      <c r="X83"/>
      <c r="Y83" s="106">
        <v>367.90000000000009</v>
      </c>
      <c r="Z83"/>
      <c r="AA83"/>
    </row>
    <row r="84" spans="1:27" ht="15.5" x14ac:dyDescent="0.35">
      <c r="A84" s="33">
        <v>27</v>
      </c>
      <c r="B84" s="95">
        <v>10.7</v>
      </c>
      <c r="C84" s="11">
        <v>10.5</v>
      </c>
      <c r="D84" s="90">
        <v>8</v>
      </c>
      <c r="E84" s="90">
        <v>7</v>
      </c>
      <c r="F84" s="90">
        <v>2</v>
      </c>
      <c r="G84" s="90">
        <v>2</v>
      </c>
      <c r="H84" s="90">
        <v>0.1</v>
      </c>
      <c r="I84" s="28">
        <f t="shared" si="9"/>
        <v>1.4285714285714286</v>
      </c>
      <c r="K84"/>
      <c r="L84"/>
      <c r="M84" s="57"/>
      <c r="U84" s="105">
        <v>10.5</v>
      </c>
      <c r="V84" s="105">
        <v>34.200000000000003</v>
      </c>
      <c r="W84">
        <v>194.3</v>
      </c>
      <c r="X84"/>
      <c r="Y84" s="106">
        <v>228.5</v>
      </c>
      <c r="Z84"/>
      <c r="AA84"/>
    </row>
    <row r="85" spans="1:27" ht="15.5" x14ac:dyDescent="0.35">
      <c r="A85" s="33">
        <v>28</v>
      </c>
      <c r="B85" s="95">
        <v>10.190000000000001</v>
      </c>
      <c r="C85" s="11">
        <v>10</v>
      </c>
      <c r="D85" s="90">
        <v>6.9</v>
      </c>
      <c r="E85" s="90">
        <v>6.1</v>
      </c>
      <c r="F85" s="90">
        <v>2</v>
      </c>
      <c r="G85" s="90">
        <v>2</v>
      </c>
      <c r="H85" s="90">
        <v>0.1</v>
      </c>
      <c r="I85" s="28">
        <f t="shared" si="9"/>
        <v>1.639344262295082</v>
      </c>
      <c r="J85" s="41"/>
      <c r="K85"/>
      <c r="L85"/>
      <c r="M85" s="57"/>
      <c r="U85" s="105">
        <v>11</v>
      </c>
      <c r="V85" s="105">
        <v>107.30000000000001</v>
      </c>
      <c r="W85">
        <v>103.80000000000001</v>
      </c>
      <c r="X85"/>
      <c r="Y85" s="106">
        <v>211.10000000000002</v>
      </c>
    </row>
    <row r="86" spans="1:27" ht="15.5" x14ac:dyDescent="0.35">
      <c r="A86" s="33">
        <v>29</v>
      </c>
      <c r="B86" s="95">
        <v>10.620000000000001</v>
      </c>
      <c r="C86" s="11">
        <v>10.5</v>
      </c>
      <c r="D86" s="90">
        <v>8.3000000000000007</v>
      </c>
      <c r="E86" s="90">
        <v>7.7</v>
      </c>
      <c r="F86" s="90">
        <v>2</v>
      </c>
      <c r="G86" s="90">
        <v>2</v>
      </c>
      <c r="H86" s="90">
        <v>0.1</v>
      </c>
      <c r="I86" s="28">
        <f t="shared" si="9"/>
        <v>1.2987012987012987</v>
      </c>
      <c r="K86"/>
      <c r="L86"/>
      <c r="M86" s="57"/>
      <c r="U86" s="105">
        <v>11.5</v>
      </c>
      <c r="V86" s="105">
        <v>20.399999999999999</v>
      </c>
      <c r="W86">
        <v>10.199999999999999</v>
      </c>
      <c r="X86"/>
      <c r="Y86" s="106">
        <v>30.599999999999998</v>
      </c>
    </row>
    <row r="87" spans="1:27" ht="15.5" x14ac:dyDescent="0.35">
      <c r="A87" s="33">
        <v>30</v>
      </c>
      <c r="B87" s="95">
        <v>11.2</v>
      </c>
      <c r="C87" s="11">
        <v>11</v>
      </c>
      <c r="D87" s="90">
        <v>10.3</v>
      </c>
      <c r="E87" s="90">
        <v>8.6999999999999993</v>
      </c>
      <c r="F87" s="90">
        <v>2</v>
      </c>
      <c r="G87" s="90">
        <v>2</v>
      </c>
      <c r="H87" s="90">
        <v>0.1</v>
      </c>
      <c r="I87" s="28">
        <f t="shared" si="9"/>
        <v>1.149425287356322</v>
      </c>
      <c r="K87"/>
      <c r="L87"/>
      <c r="M87" s="57"/>
      <c r="U87" s="98" t="s">
        <v>88</v>
      </c>
      <c r="V87" s="98">
        <v>208.30000000000004</v>
      </c>
      <c r="W87" s="104">
        <v>896.80000000000018</v>
      </c>
      <c r="X87" s="104">
        <v>108.19999999999999</v>
      </c>
      <c r="Y87" s="99">
        <v>1213.3000000000002</v>
      </c>
    </row>
    <row r="88" spans="1:27" ht="15.5" x14ac:dyDescent="0.35">
      <c r="A88" s="33">
        <v>31</v>
      </c>
      <c r="B88" s="95">
        <v>11.27</v>
      </c>
      <c r="C88" s="11">
        <v>11.5</v>
      </c>
      <c r="D88" s="90">
        <v>10.199999999999999</v>
      </c>
      <c r="E88" s="90">
        <v>8.9</v>
      </c>
      <c r="F88" s="90">
        <v>2</v>
      </c>
      <c r="G88" s="90">
        <v>2</v>
      </c>
      <c r="H88" s="90">
        <v>0.1</v>
      </c>
      <c r="I88" s="28">
        <f t="shared" si="9"/>
        <v>1.1235955056179774</v>
      </c>
      <c r="K88"/>
      <c r="L88"/>
    </row>
    <row r="89" spans="1:27" ht="15.5" x14ac:dyDescent="0.35">
      <c r="A89" s="33">
        <v>32</v>
      </c>
      <c r="B89" s="95">
        <v>10</v>
      </c>
      <c r="C89" s="11">
        <v>10</v>
      </c>
      <c r="D89" s="90">
        <v>6.4</v>
      </c>
      <c r="E89" s="90">
        <v>5.4</v>
      </c>
      <c r="F89" s="90">
        <v>2</v>
      </c>
      <c r="G89" s="90">
        <v>3</v>
      </c>
      <c r="H89" s="90">
        <v>0.4</v>
      </c>
      <c r="I89" s="28">
        <f t="shared" si="9"/>
        <v>7.4074074074074066</v>
      </c>
      <c r="K89"/>
      <c r="L89"/>
    </row>
    <row r="90" spans="1:27" ht="15.5" x14ac:dyDescent="0.35">
      <c r="A90" s="33">
        <v>33</v>
      </c>
      <c r="B90" s="95">
        <v>10.41</v>
      </c>
      <c r="C90" s="11">
        <v>10.5</v>
      </c>
      <c r="D90" s="90">
        <v>7.2</v>
      </c>
      <c r="E90" s="90">
        <v>6.4</v>
      </c>
      <c r="F90" s="90">
        <v>2</v>
      </c>
      <c r="G90" s="90">
        <v>2</v>
      </c>
      <c r="H90" s="90">
        <v>0.1</v>
      </c>
      <c r="I90" s="28">
        <f t="shared" si="9"/>
        <v>1.5625</v>
      </c>
      <c r="K90"/>
      <c r="L90"/>
    </row>
    <row r="91" spans="1:27" ht="15.5" x14ac:dyDescent="0.35">
      <c r="A91" s="33">
        <v>34</v>
      </c>
      <c r="B91" s="95">
        <v>10.129999999999999</v>
      </c>
      <c r="C91" s="11">
        <v>10</v>
      </c>
      <c r="D91" s="90">
        <v>7</v>
      </c>
      <c r="E91" s="90">
        <v>6.2</v>
      </c>
      <c r="F91" s="90">
        <v>2</v>
      </c>
      <c r="G91" s="90">
        <v>2</v>
      </c>
      <c r="H91" s="90">
        <v>0.1</v>
      </c>
      <c r="I91" s="28">
        <f t="shared" si="9"/>
        <v>1.6129032258064515</v>
      </c>
      <c r="K91"/>
      <c r="L91"/>
    </row>
    <row r="92" spans="1:27" ht="15.5" x14ac:dyDescent="0.35">
      <c r="A92" s="33">
        <v>35</v>
      </c>
      <c r="B92" s="95">
        <v>10.190000000000001</v>
      </c>
      <c r="C92" s="11">
        <v>10</v>
      </c>
      <c r="D92" s="90">
        <v>7</v>
      </c>
      <c r="E92" s="90">
        <v>6.2</v>
      </c>
      <c r="F92" s="90">
        <v>2</v>
      </c>
      <c r="G92" s="90">
        <v>2</v>
      </c>
      <c r="H92" s="90">
        <v>0.1</v>
      </c>
      <c r="I92" s="28">
        <f t="shared" si="9"/>
        <v>1.6129032258064515</v>
      </c>
      <c r="K92"/>
      <c r="L92"/>
    </row>
    <row r="93" spans="1:27" ht="15.5" x14ac:dyDescent="0.35">
      <c r="A93" s="33">
        <v>36</v>
      </c>
      <c r="B93" s="95">
        <v>11.2</v>
      </c>
      <c r="C93" s="11">
        <v>11</v>
      </c>
      <c r="D93" s="90">
        <v>11.2</v>
      </c>
      <c r="E93" s="90">
        <v>9.1999999999999993</v>
      </c>
      <c r="F93" s="90">
        <v>2</v>
      </c>
      <c r="G93" s="90">
        <v>3</v>
      </c>
      <c r="H93" s="90">
        <v>0.7</v>
      </c>
      <c r="I93" s="28">
        <f t="shared" si="9"/>
        <v>7.608695652173914</v>
      </c>
      <c r="K93"/>
      <c r="L93"/>
    </row>
    <row r="94" spans="1:27" ht="15.5" x14ac:dyDescent="0.35">
      <c r="A94" s="33">
        <v>37</v>
      </c>
      <c r="B94" s="95">
        <v>9.9400000000000013</v>
      </c>
      <c r="C94" s="11">
        <v>10</v>
      </c>
      <c r="D94" s="90">
        <v>6.7</v>
      </c>
      <c r="E94" s="90">
        <v>6</v>
      </c>
      <c r="F94" s="90">
        <v>2</v>
      </c>
      <c r="G94" s="90">
        <v>2</v>
      </c>
      <c r="H94" s="90">
        <v>0.1</v>
      </c>
      <c r="I94" s="28">
        <f t="shared" si="9"/>
        <v>1.6666666666666667</v>
      </c>
      <c r="K94"/>
      <c r="L94"/>
    </row>
    <row r="95" spans="1:27" ht="15.5" x14ac:dyDescent="0.35">
      <c r="A95" s="33">
        <v>38</v>
      </c>
      <c r="B95" s="95">
        <v>9.58</v>
      </c>
      <c r="C95" s="11">
        <v>9.5</v>
      </c>
      <c r="D95" s="90">
        <v>6.2</v>
      </c>
      <c r="E95" s="90">
        <v>5.5</v>
      </c>
      <c r="F95" s="90">
        <v>2</v>
      </c>
      <c r="G95" s="90">
        <v>2</v>
      </c>
      <c r="H95" s="90">
        <v>0.1</v>
      </c>
      <c r="I95" s="28">
        <f t="shared" si="9"/>
        <v>1.8181818181818181</v>
      </c>
      <c r="K95"/>
      <c r="L95"/>
    </row>
    <row r="96" spans="1:27" ht="15.5" x14ac:dyDescent="0.35">
      <c r="A96" s="33">
        <v>39</v>
      </c>
      <c r="B96" s="95">
        <v>10.39</v>
      </c>
      <c r="C96" s="11">
        <v>10.5</v>
      </c>
      <c r="D96" s="90">
        <v>8.1</v>
      </c>
      <c r="E96" s="90">
        <v>7.1</v>
      </c>
      <c r="F96" s="90">
        <v>2</v>
      </c>
      <c r="G96" s="90">
        <v>2</v>
      </c>
      <c r="H96" s="90">
        <v>0.1</v>
      </c>
      <c r="I96" s="28">
        <f t="shared" si="9"/>
        <v>1.4084507042253522</v>
      </c>
      <c r="K96"/>
      <c r="L96"/>
    </row>
    <row r="97" spans="1:14" ht="15.5" x14ac:dyDescent="0.35">
      <c r="A97" s="33">
        <v>40</v>
      </c>
      <c r="B97" s="95">
        <v>8.82</v>
      </c>
      <c r="C97" s="11">
        <v>9</v>
      </c>
      <c r="D97" s="90">
        <v>4.7</v>
      </c>
      <c r="E97" s="90">
        <v>4</v>
      </c>
      <c r="F97" s="90">
        <v>2</v>
      </c>
      <c r="G97" s="90">
        <v>2</v>
      </c>
      <c r="H97" s="90">
        <v>0.1</v>
      </c>
      <c r="I97" s="28">
        <f t="shared" si="9"/>
        <v>2.5</v>
      </c>
      <c r="K97"/>
      <c r="L97"/>
    </row>
    <row r="98" spans="1:14" ht="15.5" x14ac:dyDescent="0.35">
      <c r="A98" s="33">
        <v>41</v>
      </c>
      <c r="B98" s="95">
        <v>9.9</v>
      </c>
      <c r="C98" s="11">
        <v>10</v>
      </c>
      <c r="D98" s="90">
        <v>6.8</v>
      </c>
      <c r="E98" s="90">
        <v>6</v>
      </c>
      <c r="F98" s="90">
        <v>2</v>
      </c>
      <c r="G98" s="90">
        <v>2</v>
      </c>
      <c r="H98" s="90">
        <v>0.5</v>
      </c>
      <c r="I98" s="28">
        <f t="shared" si="9"/>
        <v>8.3333333333333339</v>
      </c>
      <c r="K98"/>
      <c r="L98"/>
    </row>
    <row r="99" spans="1:14" ht="15.5" x14ac:dyDescent="0.35">
      <c r="A99" s="33">
        <v>42</v>
      </c>
      <c r="B99" s="95">
        <v>10.1</v>
      </c>
      <c r="C99" s="11">
        <v>10</v>
      </c>
      <c r="D99" s="90">
        <v>7.5</v>
      </c>
      <c r="E99" s="90">
        <v>6.2</v>
      </c>
      <c r="F99" s="90">
        <v>2</v>
      </c>
      <c r="G99" s="90">
        <v>3</v>
      </c>
      <c r="H99" s="90">
        <v>0.1</v>
      </c>
      <c r="I99" s="28">
        <f t="shared" si="9"/>
        <v>1.6129032258064515</v>
      </c>
      <c r="K99"/>
      <c r="L99"/>
    </row>
    <row r="100" spans="1:14" ht="15.5" x14ac:dyDescent="0.35">
      <c r="A100" s="33">
        <v>43</v>
      </c>
      <c r="B100" s="95">
        <v>10.190000000000001</v>
      </c>
      <c r="C100" s="11">
        <v>10</v>
      </c>
      <c r="D100" s="90">
        <v>7.1</v>
      </c>
      <c r="E100" s="90">
        <v>6.2</v>
      </c>
      <c r="F100" s="90">
        <v>2</v>
      </c>
      <c r="G100" s="90">
        <v>2</v>
      </c>
      <c r="H100" s="90">
        <v>0.1</v>
      </c>
      <c r="I100" s="28">
        <f t="shared" si="9"/>
        <v>1.6129032258064515</v>
      </c>
      <c r="K100"/>
      <c r="L100"/>
    </row>
    <row r="101" spans="1:14" ht="15.5" x14ac:dyDescent="0.35">
      <c r="A101" s="33">
        <v>44</v>
      </c>
      <c r="B101" s="95">
        <v>10.040000000000001</v>
      </c>
      <c r="C101" s="11">
        <v>10</v>
      </c>
      <c r="D101" s="90">
        <v>7</v>
      </c>
      <c r="E101" s="90">
        <v>6</v>
      </c>
      <c r="F101" s="90">
        <v>2</v>
      </c>
      <c r="G101" s="90">
        <v>2</v>
      </c>
      <c r="H101" s="90">
        <v>0.1</v>
      </c>
      <c r="I101" s="28">
        <f t="shared" si="9"/>
        <v>1.6666666666666667</v>
      </c>
      <c r="K101"/>
      <c r="L101"/>
    </row>
    <row r="102" spans="1:14" ht="15.5" x14ac:dyDescent="0.35">
      <c r="A102" s="33">
        <v>45</v>
      </c>
      <c r="B102" s="95">
        <v>9.64</v>
      </c>
      <c r="C102" s="11">
        <v>9.5</v>
      </c>
      <c r="D102" s="90">
        <v>5.9</v>
      </c>
      <c r="E102" s="90">
        <v>5.2</v>
      </c>
      <c r="F102" s="90">
        <v>2</v>
      </c>
      <c r="G102" s="90">
        <v>2</v>
      </c>
      <c r="H102" s="90">
        <v>0.1</v>
      </c>
      <c r="I102" s="28">
        <f t="shared" si="9"/>
        <v>1.9230769230769229</v>
      </c>
      <c r="K102"/>
      <c r="L102"/>
    </row>
    <row r="103" spans="1:14" ht="15.5" x14ac:dyDescent="0.35">
      <c r="A103" s="33">
        <v>46</v>
      </c>
      <c r="B103" s="95">
        <v>9.379999999999999</v>
      </c>
      <c r="C103" s="11">
        <v>9.5</v>
      </c>
      <c r="D103" s="90">
        <v>5.2</v>
      </c>
      <c r="E103" s="90">
        <v>4.5999999999999996</v>
      </c>
      <c r="F103" s="90">
        <v>2</v>
      </c>
      <c r="G103" s="90">
        <v>2</v>
      </c>
      <c r="H103" s="90">
        <v>0.1</v>
      </c>
      <c r="I103" s="28">
        <f t="shared" si="9"/>
        <v>2.1739130434782612</v>
      </c>
      <c r="K103"/>
      <c r="L103"/>
    </row>
    <row r="104" spans="1:14" ht="15.5" x14ac:dyDescent="0.35">
      <c r="A104" s="33">
        <v>47</v>
      </c>
      <c r="B104" s="95">
        <v>9.82</v>
      </c>
      <c r="C104" s="11">
        <v>10</v>
      </c>
      <c r="D104" s="90">
        <v>6.3</v>
      </c>
      <c r="E104" s="90">
        <v>5.6</v>
      </c>
      <c r="F104" s="90">
        <v>2</v>
      </c>
      <c r="G104" s="90">
        <v>2</v>
      </c>
      <c r="H104" s="90">
        <v>0.1</v>
      </c>
      <c r="I104" s="28">
        <f t="shared" si="9"/>
        <v>1.7857142857142858</v>
      </c>
      <c r="K104"/>
      <c r="L104"/>
    </row>
    <row r="105" spans="1:14" ht="15.5" x14ac:dyDescent="0.35">
      <c r="A105" s="33">
        <v>48</v>
      </c>
      <c r="B105" s="95">
        <v>10.91</v>
      </c>
      <c r="C105" s="11">
        <v>11</v>
      </c>
      <c r="D105" s="90">
        <v>9.1999999999999993</v>
      </c>
      <c r="E105" s="90">
        <v>7.9</v>
      </c>
      <c r="F105" s="90">
        <v>2</v>
      </c>
      <c r="G105" s="90">
        <v>3</v>
      </c>
      <c r="H105" s="90">
        <v>0.4</v>
      </c>
      <c r="I105" s="28">
        <f t="shared" si="9"/>
        <v>5.0632911392405058</v>
      </c>
      <c r="K105"/>
      <c r="L105"/>
    </row>
    <row r="106" spans="1:14" ht="15.5" x14ac:dyDescent="0.35">
      <c r="A106" s="33">
        <v>49</v>
      </c>
      <c r="B106" s="95">
        <v>10.01</v>
      </c>
      <c r="C106" s="11">
        <v>10</v>
      </c>
      <c r="D106" s="90">
        <v>6.6</v>
      </c>
      <c r="E106" s="90">
        <v>5.8</v>
      </c>
      <c r="F106" s="90">
        <v>2</v>
      </c>
      <c r="G106" s="90">
        <v>2</v>
      </c>
      <c r="H106" s="90">
        <v>0.2</v>
      </c>
      <c r="I106" s="28">
        <f t="shared" si="9"/>
        <v>3.4482758620689657</v>
      </c>
      <c r="K106"/>
      <c r="L106"/>
    </row>
    <row r="107" spans="1:14" ht="15.5" x14ac:dyDescent="0.35">
      <c r="A107" s="33">
        <v>50</v>
      </c>
      <c r="B107" s="95">
        <v>10.66</v>
      </c>
      <c r="C107" s="11">
        <v>10.5</v>
      </c>
      <c r="D107" s="90">
        <v>8.6999999999999993</v>
      </c>
      <c r="E107" s="90">
        <v>7.6</v>
      </c>
      <c r="F107" s="90">
        <v>2</v>
      </c>
      <c r="G107" s="90">
        <v>2</v>
      </c>
      <c r="H107" s="90">
        <v>0.1</v>
      </c>
      <c r="I107" s="28">
        <f t="shared" si="9"/>
        <v>1.3157894736842106</v>
      </c>
      <c r="K107"/>
      <c r="L107"/>
    </row>
    <row r="108" spans="1:14" ht="15.5" x14ac:dyDescent="0.35">
      <c r="A108" s="33">
        <v>51</v>
      </c>
      <c r="B108" s="95">
        <v>10.6</v>
      </c>
      <c r="C108" s="11">
        <v>10.5</v>
      </c>
      <c r="D108" s="90">
        <v>8</v>
      </c>
      <c r="E108" s="90">
        <v>7.2</v>
      </c>
      <c r="F108" s="90">
        <v>2</v>
      </c>
      <c r="G108" s="90">
        <v>2</v>
      </c>
      <c r="H108" s="90">
        <v>0.1</v>
      </c>
      <c r="I108" s="28">
        <f t="shared" si="9"/>
        <v>1.3888888888888888</v>
      </c>
      <c r="K108"/>
      <c r="L108"/>
    </row>
    <row r="109" spans="1:14" ht="15.5" x14ac:dyDescent="0.35">
      <c r="A109" s="33">
        <v>52</v>
      </c>
      <c r="B109" s="95">
        <v>9.49</v>
      </c>
      <c r="C109" s="11">
        <v>9.5</v>
      </c>
      <c r="D109" s="90">
        <v>5.3</v>
      </c>
      <c r="E109" s="90">
        <v>4.8</v>
      </c>
      <c r="F109" s="90">
        <v>2</v>
      </c>
      <c r="G109" s="90">
        <v>2</v>
      </c>
      <c r="H109" s="90">
        <v>0.1</v>
      </c>
      <c r="I109" s="28">
        <f t="shared" si="9"/>
        <v>2.0833333333333335</v>
      </c>
      <c r="K109"/>
      <c r="L109"/>
    </row>
    <row r="110" spans="1:14" ht="15.5" x14ac:dyDescent="0.35">
      <c r="A110" s="33">
        <v>53</v>
      </c>
      <c r="B110" s="95">
        <v>10.33</v>
      </c>
      <c r="C110" s="11">
        <v>10.5</v>
      </c>
      <c r="D110" s="90">
        <v>6.8</v>
      </c>
      <c r="E110" s="90">
        <v>6.1</v>
      </c>
      <c r="F110" s="90">
        <v>2</v>
      </c>
      <c r="G110" s="90">
        <v>2</v>
      </c>
      <c r="H110" s="90">
        <v>0.1</v>
      </c>
      <c r="I110" s="28">
        <f t="shared" si="9"/>
        <v>1.639344262295082</v>
      </c>
      <c r="K110"/>
      <c r="L110"/>
    </row>
    <row r="111" spans="1:14" ht="15.5" x14ac:dyDescent="0.35">
      <c r="A111" s="33">
        <v>54</v>
      </c>
      <c r="B111" s="95">
        <v>9.9499999999999993</v>
      </c>
      <c r="C111" s="11">
        <v>10</v>
      </c>
      <c r="D111" s="90">
        <v>6.4</v>
      </c>
      <c r="E111" s="90">
        <v>5.6</v>
      </c>
      <c r="F111" s="90">
        <v>2</v>
      </c>
      <c r="G111" s="90">
        <v>2</v>
      </c>
      <c r="H111" s="90">
        <v>0.1</v>
      </c>
      <c r="I111" s="28">
        <f t="shared" si="9"/>
        <v>1.7857142857142858</v>
      </c>
      <c r="K111"/>
      <c r="L111"/>
      <c r="N111" s="57"/>
    </row>
    <row r="112" spans="1:14" ht="15.5" x14ac:dyDescent="0.35">
      <c r="A112" s="33">
        <v>55</v>
      </c>
      <c r="B112" s="95">
        <v>10.040000000000001</v>
      </c>
      <c r="C112" s="11">
        <v>10</v>
      </c>
      <c r="D112" s="90">
        <v>6.8</v>
      </c>
      <c r="E112" s="90">
        <v>6</v>
      </c>
      <c r="F112" s="90">
        <v>2</v>
      </c>
      <c r="G112" s="90">
        <v>2</v>
      </c>
      <c r="H112" s="90">
        <v>0.1</v>
      </c>
      <c r="I112" s="28">
        <f t="shared" si="9"/>
        <v>1.6666666666666667</v>
      </c>
      <c r="K112"/>
      <c r="L112"/>
      <c r="N112" s="57"/>
    </row>
    <row r="113" spans="1:14" ht="15.5" x14ac:dyDescent="0.35">
      <c r="A113" s="33">
        <v>56</v>
      </c>
      <c r="B113" s="95">
        <v>10.129999999999999</v>
      </c>
      <c r="C113" s="11">
        <v>10</v>
      </c>
      <c r="D113" s="90">
        <v>7.4</v>
      </c>
      <c r="E113" s="90">
        <v>6.5</v>
      </c>
      <c r="F113" s="90">
        <v>2</v>
      </c>
      <c r="G113" s="90">
        <v>2</v>
      </c>
      <c r="H113" s="90">
        <v>0.1</v>
      </c>
      <c r="I113" s="28">
        <f t="shared" si="9"/>
        <v>1.5384615384615385</v>
      </c>
      <c r="K113"/>
      <c r="L113"/>
      <c r="N113" s="57"/>
    </row>
    <row r="114" spans="1:14" ht="15.5" x14ac:dyDescent="0.35">
      <c r="A114" s="33">
        <v>57</v>
      </c>
      <c r="B114" s="95">
        <v>9.8000000000000007</v>
      </c>
      <c r="C114" s="11">
        <v>10</v>
      </c>
      <c r="D114" s="90">
        <v>6.2</v>
      </c>
      <c r="E114" s="90">
        <v>5.7</v>
      </c>
      <c r="F114" s="90">
        <v>2</v>
      </c>
      <c r="G114" s="90">
        <v>2</v>
      </c>
      <c r="H114" s="90">
        <v>0.1</v>
      </c>
      <c r="I114" s="28">
        <f t="shared" si="9"/>
        <v>1.7543859649122806</v>
      </c>
      <c r="K114"/>
      <c r="L114"/>
      <c r="N114" s="57"/>
    </row>
    <row r="115" spans="1:14" ht="15.5" x14ac:dyDescent="0.35">
      <c r="A115" s="33">
        <v>58</v>
      </c>
      <c r="B115" s="95">
        <v>9.74</v>
      </c>
      <c r="C115" s="11">
        <v>9.5</v>
      </c>
      <c r="D115" s="90">
        <v>6.8</v>
      </c>
      <c r="E115" s="90">
        <v>6.1</v>
      </c>
      <c r="F115" s="90">
        <v>2</v>
      </c>
      <c r="G115" s="90">
        <v>2</v>
      </c>
      <c r="H115" s="90">
        <v>0.1</v>
      </c>
      <c r="I115" s="28">
        <f t="shared" si="9"/>
        <v>1.639344262295082</v>
      </c>
      <c r="K115"/>
      <c r="L115"/>
      <c r="N115" s="57"/>
    </row>
    <row r="116" spans="1:14" ht="15.5" x14ac:dyDescent="0.35">
      <c r="A116" s="33">
        <v>59</v>
      </c>
      <c r="B116" s="95">
        <v>9.7900000000000009</v>
      </c>
      <c r="C116" s="11">
        <v>10</v>
      </c>
      <c r="D116" s="90">
        <v>6.8</v>
      </c>
      <c r="E116" s="90">
        <v>6.2</v>
      </c>
      <c r="F116" s="90">
        <v>2</v>
      </c>
      <c r="G116" s="90">
        <v>2</v>
      </c>
      <c r="H116" s="90">
        <v>0.1</v>
      </c>
      <c r="I116" s="28">
        <f t="shared" si="9"/>
        <v>1.6129032258064515</v>
      </c>
      <c r="K116"/>
      <c r="L116"/>
      <c r="N116" s="57"/>
    </row>
    <row r="117" spans="1:14" ht="15.5" x14ac:dyDescent="0.35">
      <c r="A117" s="33">
        <v>60</v>
      </c>
      <c r="B117" s="95">
        <v>10.33</v>
      </c>
      <c r="C117" s="11">
        <v>10.5</v>
      </c>
      <c r="D117" s="90">
        <v>7.4</v>
      </c>
      <c r="E117" s="90">
        <v>6.5</v>
      </c>
      <c r="F117" s="90">
        <v>2</v>
      </c>
      <c r="G117" s="90">
        <v>2</v>
      </c>
      <c r="H117" s="90">
        <v>0.1</v>
      </c>
      <c r="I117" s="28">
        <f t="shared" si="9"/>
        <v>1.5384615384615385</v>
      </c>
      <c r="K117"/>
      <c r="L117"/>
      <c r="N117" s="57"/>
    </row>
    <row r="118" spans="1:14" ht="15.5" x14ac:dyDescent="0.35">
      <c r="A118" s="33">
        <v>61</v>
      </c>
      <c r="B118" s="95">
        <v>10.459999999999999</v>
      </c>
      <c r="C118" s="11">
        <v>10.5</v>
      </c>
      <c r="D118" s="90">
        <v>7.8</v>
      </c>
      <c r="E118" s="90">
        <v>6.9</v>
      </c>
      <c r="F118" s="90">
        <v>2</v>
      </c>
      <c r="G118" s="90">
        <v>2</v>
      </c>
      <c r="H118" s="90">
        <v>0.1</v>
      </c>
      <c r="I118" s="28">
        <f t="shared" si="9"/>
        <v>1.4492753623188406</v>
      </c>
      <c r="K118"/>
      <c r="L118"/>
      <c r="N118" s="57"/>
    </row>
    <row r="119" spans="1:14" ht="15.5" x14ac:dyDescent="0.35">
      <c r="A119" s="33">
        <v>62</v>
      </c>
      <c r="B119" s="95">
        <v>9.23</v>
      </c>
      <c r="C119" s="11">
        <v>9</v>
      </c>
      <c r="D119" s="90">
        <v>5.3</v>
      </c>
      <c r="E119" s="90">
        <v>4.5999999999999996</v>
      </c>
      <c r="F119" s="90">
        <v>2</v>
      </c>
      <c r="G119" s="90">
        <v>2</v>
      </c>
      <c r="H119" s="90">
        <v>0.1</v>
      </c>
      <c r="I119" s="28">
        <f t="shared" si="9"/>
        <v>2.1739130434782612</v>
      </c>
      <c r="K119"/>
      <c r="L119"/>
      <c r="N119" s="57"/>
    </row>
    <row r="120" spans="1:14" ht="15.5" x14ac:dyDescent="0.35">
      <c r="A120" s="33">
        <v>63</v>
      </c>
      <c r="B120" s="95">
        <v>10.3</v>
      </c>
      <c r="C120" s="11">
        <v>10.5</v>
      </c>
      <c r="D120" s="90">
        <v>7.7</v>
      </c>
      <c r="E120" s="90">
        <v>6.8</v>
      </c>
      <c r="F120" s="90">
        <v>2</v>
      </c>
      <c r="G120" s="90">
        <v>2</v>
      </c>
      <c r="H120" s="90">
        <v>0.1</v>
      </c>
      <c r="I120" s="28">
        <f t="shared" si="9"/>
        <v>1.4705882352941178</v>
      </c>
      <c r="K120"/>
      <c r="L120"/>
      <c r="N120" s="57"/>
    </row>
    <row r="121" spans="1:14" ht="15.5" x14ac:dyDescent="0.35">
      <c r="A121" s="33">
        <v>64</v>
      </c>
      <c r="B121" s="95">
        <v>10.120000000000001</v>
      </c>
      <c r="C121" s="11">
        <v>10</v>
      </c>
      <c r="D121" s="90">
        <v>6.9</v>
      </c>
      <c r="E121" s="90">
        <v>6.1</v>
      </c>
      <c r="F121" s="90">
        <v>2</v>
      </c>
      <c r="G121" s="90">
        <v>2</v>
      </c>
      <c r="H121" s="90">
        <v>0.1</v>
      </c>
      <c r="I121" s="28">
        <f t="shared" si="9"/>
        <v>1.639344262295082</v>
      </c>
      <c r="K121"/>
      <c r="L121"/>
      <c r="N121" s="57"/>
    </row>
    <row r="122" spans="1:14" ht="15.5" x14ac:dyDescent="0.35">
      <c r="A122" s="33">
        <v>65</v>
      </c>
      <c r="B122" s="95">
        <v>10.92</v>
      </c>
      <c r="C122" s="11">
        <v>11</v>
      </c>
      <c r="D122" s="90">
        <v>8.9</v>
      </c>
      <c r="E122" s="90">
        <v>7.8</v>
      </c>
      <c r="F122" s="90">
        <v>2</v>
      </c>
      <c r="G122" s="90">
        <v>2</v>
      </c>
      <c r="H122" s="90">
        <v>0.1</v>
      </c>
      <c r="I122" s="28">
        <f t="shared" si="9"/>
        <v>1.2820512820512822</v>
      </c>
      <c r="K122"/>
      <c r="L122"/>
      <c r="N122" s="57"/>
    </row>
    <row r="123" spans="1:14" ht="15.5" x14ac:dyDescent="0.35">
      <c r="A123" s="33">
        <v>66</v>
      </c>
      <c r="B123" s="95">
        <v>9.9</v>
      </c>
      <c r="C123" s="11">
        <v>10</v>
      </c>
      <c r="D123" s="90">
        <v>6.4</v>
      </c>
      <c r="E123" s="90">
        <v>5.7</v>
      </c>
      <c r="F123" s="90">
        <v>2</v>
      </c>
      <c r="G123" s="90">
        <v>2</v>
      </c>
      <c r="H123" s="90">
        <v>0.1</v>
      </c>
      <c r="I123" s="28">
        <f t="shared" ref="I123:I153" si="10">IF(F123=2,H123*100/E123,)</f>
        <v>1.7543859649122806</v>
      </c>
      <c r="K123"/>
      <c r="L123"/>
      <c r="N123" s="57"/>
    </row>
    <row r="124" spans="1:14" ht="15.5" x14ac:dyDescent="0.35">
      <c r="A124" s="33">
        <v>67</v>
      </c>
      <c r="B124" s="95">
        <v>10.01</v>
      </c>
      <c r="C124" s="11">
        <v>10</v>
      </c>
      <c r="D124" s="90">
        <v>7.3</v>
      </c>
      <c r="E124" s="90">
        <v>6.5</v>
      </c>
      <c r="F124" s="90">
        <v>2</v>
      </c>
      <c r="G124" s="90">
        <v>2</v>
      </c>
      <c r="H124" s="90">
        <v>0.1</v>
      </c>
      <c r="I124" s="28">
        <f t="shared" si="10"/>
        <v>1.5384615384615385</v>
      </c>
      <c r="K124"/>
      <c r="L124"/>
      <c r="M124" s="59"/>
      <c r="N124" s="57"/>
    </row>
    <row r="125" spans="1:14" ht="15.5" x14ac:dyDescent="0.35">
      <c r="A125" s="33">
        <v>68</v>
      </c>
      <c r="B125" s="95">
        <v>9.74</v>
      </c>
      <c r="C125" s="11">
        <v>9.5</v>
      </c>
      <c r="D125" s="90">
        <v>6.1</v>
      </c>
      <c r="E125" s="90">
        <v>5.3</v>
      </c>
      <c r="F125" s="90">
        <v>2</v>
      </c>
      <c r="G125" s="90">
        <v>2</v>
      </c>
      <c r="H125" s="90">
        <v>0.1</v>
      </c>
      <c r="I125" s="28">
        <f t="shared" si="10"/>
        <v>1.8867924528301887</v>
      </c>
      <c r="K125"/>
      <c r="L125"/>
      <c r="M125" s="59"/>
      <c r="N125" s="57"/>
    </row>
    <row r="126" spans="1:14" ht="15.5" x14ac:dyDescent="0.35">
      <c r="A126" s="33">
        <v>69</v>
      </c>
      <c r="B126" s="95">
        <v>9.5599999999999987</v>
      </c>
      <c r="C126" s="11">
        <v>9.5</v>
      </c>
      <c r="D126" s="90">
        <v>6</v>
      </c>
      <c r="E126" s="90">
        <v>5.5</v>
      </c>
      <c r="F126" s="90">
        <v>2</v>
      </c>
      <c r="G126" s="90">
        <v>2</v>
      </c>
      <c r="H126" s="90">
        <v>0.1</v>
      </c>
      <c r="I126" s="28">
        <f t="shared" si="10"/>
        <v>1.8181818181818181</v>
      </c>
      <c r="K126"/>
      <c r="L126"/>
      <c r="M126" s="59"/>
      <c r="N126" s="57"/>
    </row>
    <row r="127" spans="1:14" ht="15.5" x14ac:dyDescent="0.35">
      <c r="A127" s="33">
        <v>70</v>
      </c>
      <c r="B127" s="95">
        <v>9.2900000000000009</v>
      </c>
      <c r="C127" s="11">
        <v>9.5</v>
      </c>
      <c r="D127" s="90">
        <v>5.6</v>
      </c>
      <c r="E127" s="90">
        <v>5</v>
      </c>
      <c r="F127" s="90">
        <v>2</v>
      </c>
      <c r="G127" s="90">
        <v>2</v>
      </c>
      <c r="H127" s="90">
        <v>0.1</v>
      </c>
      <c r="I127" s="28">
        <f t="shared" si="10"/>
        <v>2</v>
      </c>
      <c r="K127"/>
      <c r="L127"/>
      <c r="M127" s="59"/>
      <c r="N127" s="57"/>
    </row>
    <row r="128" spans="1:14" ht="15.5" x14ac:dyDescent="0.35">
      <c r="A128" s="33">
        <v>71</v>
      </c>
      <c r="B128" s="95">
        <v>10.459999999999999</v>
      </c>
      <c r="C128" s="11">
        <v>10.5</v>
      </c>
      <c r="D128" s="90">
        <v>7.4</v>
      </c>
      <c r="E128" s="90">
        <v>6.5</v>
      </c>
      <c r="F128" s="90">
        <v>2</v>
      </c>
      <c r="G128" s="90">
        <v>2</v>
      </c>
      <c r="H128" s="90">
        <v>0.1</v>
      </c>
      <c r="I128" s="28">
        <f t="shared" si="10"/>
        <v>1.5384615384615385</v>
      </c>
      <c r="K128"/>
      <c r="L128"/>
      <c r="M128" s="59"/>
      <c r="N128" s="57"/>
    </row>
    <row r="129" spans="1:14" ht="15.5" x14ac:dyDescent="0.35">
      <c r="A129" s="33">
        <v>72</v>
      </c>
      <c r="B129" s="95">
        <v>10.57</v>
      </c>
      <c r="C129" s="11">
        <v>10.5</v>
      </c>
      <c r="D129" s="90">
        <v>9.4</v>
      </c>
      <c r="E129" s="90">
        <v>8.1999999999999993</v>
      </c>
      <c r="F129" s="90">
        <v>2</v>
      </c>
      <c r="G129" s="90">
        <v>2</v>
      </c>
      <c r="H129" s="90">
        <v>0.1</v>
      </c>
      <c r="I129" s="28">
        <f t="shared" si="10"/>
        <v>1.2195121951219514</v>
      </c>
      <c r="K129"/>
      <c r="L129"/>
      <c r="M129" s="59"/>
      <c r="N129" s="57"/>
    </row>
    <row r="130" spans="1:14" ht="15.5" x14ac:dyDescent="0.35">
      <c r="A130" s="33">
        <v>73</v>
      </c>
      <c r="B130" s="95">
        <v>9.99</v>
      </c>
      <c r="C130" s="11">
        <v>10</v>
      </c>
      <c r="D130" s="90">
        <v>6.4</v>
      </c>
      <c r="E130" s="90">
        <v>5.9</v>
      </c>
      <c r="F130" s="90">
        <v>2</v>
      </c>
      <c r="G130" s="90">
        <v>2</v>
      </c>
      <c r="H130" s="90">
        <v>0.1</v>
      </c>
      <c r="I130" s="28">
        <f t="shared" si="10"/>
        <v>1.6949152542372881</v>
      </c>
      <c r="K130"/>
      <c r="L130"/>
      <c r="M130" s="59"/>
      <c r="N130" s="57"/>
    </row>
    <row r="131" spans="1:14" ht="15.5" x14ac:dyDescent="0.35">
      <c r="A131" s="33">
        <v>74</v>
      </c>
      <c r="B131" s="95">
        <v>10.11</v>
      </c>
      <c r="C131" s="11">
        <v>10</v>
      </c>
      <c r="D131" s="90">
        <v>7.5</v>
      </c>
      <c r="E131" s="90">
        <v>6.6</v>
      </c>
      <c r="F131" s="90">
        <v>2</v>
      </c>
      <c r="G131" s="90">
        <v>2</v>
      </c>
      <c r="H131" s="90">
        <v>0.1</v>
      </c>
      <c r="I131" s="28">
        <f t="shared" si="10"/>
        <v>1.5151515151515151</v>
      </c>
      <c r="K131"/>
      <c r="L131"/>
      <c r="M131" s="59"/>
      <c r="N131" s="57"/>
    </row>
    <row r="132" spans="1:14" ht="15.5" x14ac:dyDescent="0.35">
      <c r="A132" s="33">
        <v>75</v>
      </c>
      <c r="B132" s="95">
        <v>10.120000000000001</v>
      </c>
      <c r="C132" s="11">
        <v>10</v>
      </c>
      <c r="D132" s="90">
        <v>6.7</v>
      </c>
      <c r="E132" s="90">
        <v>5.9</v>
      </c>
      <c r="F132" s="90">
        <v>2</v>
      </c>
      <c r="G132" s="90">
        <v>2</v>
      </c>
      <c r="H132" s="90">
        <v>0.1</v>
      </c>
      <c r="I132" s="28">
        <f t="shared" si="10"/>
        <v>1.6949152542372881</v>
      </c>
      <c r="K132"/>
      <c r="L132"/>
      <c r="M132" s="59"/>
      <c r="N132" s="57"/>
    </row>
    <row r="133" spans="1:14" ht="15.5" x14ac:dyDescent="0.35">
      <c r="A133" s="33">
        <v>76</v>
      </c>
      <c r="B133" s="95">
        <v>9.1</v>
      </c>
      <c r="C133" s="11">
        <v>9</v>
      </c>
      <c r="D133" s="90">
        <v>4.2</v>
      </c>
      <c r="E133" s="90">
        <v>3.7</v>
      </c>
      <c r="F133" s="90">
        <v>2</v>
      </c>
      <c r="G133" s="90">
        <v>2</v>
      </c>
      <c r="H133" s="90">
        <v>0.1</v>
      </c>
      <c r="I133" s="28">
        <f t="shared" si="10"/>
        <v>2.7027027027027026</v>
      </c>
      <c r="K133"/>
      <c r="L133"/>
      <c r="M133" s="59"/>
      <c r="N133" s="57"/>
    </row>
    <row r="134" spans="1:14" ht="15.5" x14ac:dyDescent="0.35">
      <c r="A134" s="33">
        <v>77</v>
      </c>
      <c r="B134" s="95">
        <v>10.28</v>
      </c>
      <c r="C134" s="11">
        <v>10.5</v>
      </c>
      <c r="D134" s="90">
        <v>7.9</v>
      </c>
      <c r="E134" s="90">
        <v>7</v>
      </c>
      <c r="F134" s="90">
        <v>2</v>
      </c>
      <c r="G134" s="90">
        <v>2</v>
      </c>
      <c r="H134" s="90">
        <v>0.1</v>
      </c>
      <c r="I134" s="28">
        <f t="shared" si="10"/>
        <v>1.4285714285714286</v>
      </c>
      <c r="K134"/>
      <c r="L134"/>
      <c r="M134" s="59"/>
      <c r="N134" s="57"/>
    </row>
    <row r="135" spans="1:14" ht="15.5" x14ac:dyDescent="0.35">
      <c r="A135" s="33">
        <v>78</v>
      </c>
      <c r="B135" s="95">
        <v>9.32</v>
      </c>
      <c r="C135" s="11">
        <v>9.5</v>
      </c>
      <c r="D135" s="90">
        <v>5.7</v>
      </c>
      <c r="E135" s="90">
        <v>5</v>
      </c>
      <c r="F135" s="90">
        <v>2</v>
      </c>
      <c r="G135" s="90">
        <v>2</v>
      </c>
      <c r="H135" s="90">
        <v>0.1</v>
      </c>
      <c r="I135" s="28">
        <f t="shared" si="10"/>
        <v>2</v>
      </c>
      <c r="K135"/>
      <c r="L135"/>
      <c r="M135" s="59"/>
      <c r="N135" s="57"/>
    </row>
    <row r="136" spans="1:14" ht="15.5" x14ac:dyDescent="0.35">
      <c r="A136" s="33">
        <v>79</v>
      </c>
      <c r="B136" s="95">
        <v>9.98</v>
      </c>
      <c r="C136" s="11">
        <v>10</v>
      </c>
      <c r="D136" s="90">
        <v>6.6</v>
      </c>
      <c r="E136" s="90">
        <v>5.8</v>
      </c>
      <c r="F136" s="90">
        <v>2</v>
      </c>
      <c r="G136" s="90">
        <v>2</v>
      </c>
      <c r="H136" s="90">
        <v>0.1</v>
      </c>
      <c r="I136" s="28">
        <f t="shared" si="10"/>
        <v>1.7241379310344829</v>
      </c>
      <c r="K136"/>
      <c r="L136"/>
      <c r="M136" s="59"/>
      <c r="N136" s="57"/>
    </row>
    <row r="137" spans="1:14" ht="15.5" x14ac:dyDescent="0.35">
      <c r="A137" s="33">
        <v>80</v>
      </c>
      <c r="B137" s="95">
        <v>10.559999999999999</v>
      </c>
      <c r="C137" s="11">
        <v>10.5</v>
      </c>
      <c r="D137" s="90">
        <v>8.1</v>
      </c>
      <c r="E137" s="90">
        <v>6.7</v>
      </c>
      <c r="F137" s="90">
        <v>2</v>
      </c>
      <c r="G137" s="90">
        <v>2</v>
      </c>
      <c r="H137" s="90">
        <v>0.1</v>
      </c>
      <c r="I137" s="28">
        <f t="shared" si="10"/>
        <v>1.4925373134328357</v>
      </c>
      <c r="K137"/>
      <c r="L137"/>
      <c r="M137" s="59"/>
      <c r="N137" s="57"/>
    </row>
    <row r="138" spans="1:14" ht="15.5" x14ac:dyDescent="0.35">
      <c r="A138" s="33">
        <v>81</v>
      </c>
      <c r="B138" s="95">
        <v>9.8099999999999987</v>
      </c>
      <c r="C138" s="11">
        <v>10</v>
      </c>
      <c r="D138" s="90">
        <v>6.8</v>
      </c>
      <c r="E138" s="90">
        <v>5.7</v>
      </c>
      <c r="F138" s="90">
        <v>2</v>
      </c>
      <c r="G138" s="90">
        <v>2</v>
      </c>
      <c r="H138" s="90">
        <v>0.1</v>
      </c>
      <c r="I138" s="28">
        <f t="shared" si="10"/>
        <v>1.7543859649122806</v>
      </c>
      <c r="K138"/>
      <c r="L138"/>
      <c r="M138" s="59"/>
      <c r="N138" s="57"/>
    </row>
    <row r="139" spans="1:14" ht="15.5" x14ac:dyDescent="0.35">
      <c r="A139" s="33">
        <v>82</v>
      </c>
      <c r="B139" s="95">
        <v>10</v>
      </c>
      <c r="C139" s="11">
        <v>10</v>
      </c>
      <c r="D139" s="90">
        <v>6.3</v>
      </c>
      <c r="E139" s="90">
        <v>5.7</v>
      </c>
      <c r="F139" s="90">
        <v>2</v>
      </c>
      <c r="G139" s="90">
        <v>2</v>
      </c>
      <c r="H139" s="90">
        <v>0.1</v>
      </c>
      <c r="I139" s="28">
        <f t="shared" si="10"/>
        <v>1.7543859649122806</v>
      </c>
      <c r="K139"/>
      <c r="L139"/>
    </row>
    <row r="140" spans="1:14" ht="15.5" x14ac:dyDescent="0.35">
      <c r="A140" s="33">
        <v>83</v>
      </c>
      <c r="B140" s="95">
        <v>9.6900000000000013</v>
      </c>
      <c r="C140" s="11">
        <v>9.5</v>
      </c>
      <c r="D140" s="90">
        <v>6.4</v>
      </c>
      <c r="E140" s="90">
        <v>5.7</v>
      </c>
      <c r="F140" s="90">
        <v>2</v>
      </c>
      <c r="G140" s="90">
        <v>2</v>
      </c>
      <c r="H140" s="90">
        <v>0.1</v>
      </c>
      <c r="I140" s="28">
        <f t="shared" si="10"/>
        <v>1.7543859649122806</v>
      </c>
      <c r="K140"/>
      <c r="L140"/>
    </row>
    <row r="141" spans="1:14" ht="15.5" x14ac:dyDescent="0.35">
      <c r="A141" s="33">
        <v>84</v>
      </c>
      <c r="B141" s="95">
        <v>9.4400000000000013</v>
      </c>
      <c r="C141" s="11">
        <v>9.5</v>
      </c>
      <c r="D141" s="90">
        <v>5.4</v>
      </c>
      <c r="E141" s="90">
        <v>4.5999999999999996</v>
      </c>
      <c r="F141" s="90">
        <v>2</v>
      </c>
      <c r="G141" s="90">
        <v>2</v>
      </c>
      <c r="H141" s="90">
        <v>0.1</v>
      </c>
      <c r="I141" s="28">
        <f t="shared" si="10"/>
        <v>2.1739130434782612</v>
      </c>
      <c r="K141"/>
      <c r="L141"/>
    </row>
    <row r="142" spans="1:14" ht="15.5" x14ac:dyDescent="0.35">
      <c r="A142" s="33">
        <v>85</v>
      </c>
      <c r="B142" s="95">
        <v>10.92</v>
      </c>
      <c r="C142" s="11">
        <v>11</v>
      </c>
      <c r="D142" s="90">
        <v>8.6999999999999993</v>
      </c>
      <c r="E142" s="90">
        <v>8.1999999999999993</v>
      </c>
      <c r="F142" s="90">
        <v>2</v>
      </c>
      <c r="G142" s="90">
        <v>2</v>
      </c>
      <c r="H142" s="90">
        <v>0.1</v>
      </c>
      <c r="I142" s="28">
        <f t="shared" si="10"/>
        <v>1.2195121951219514</v>
      </c>
      <c r="K142"/>
      <c r="L142"/>
    </row>
    <row r="143" spans="1:14" ht="15.5" x14ac:dyDescent="0.35">
      <c r="A143" s="33">
        <v>86</v>
      </c>
      <c r="B143" s="95">
        <v>10.16</v>
      </c>
      <c r="C143" s="11">
        <v>10</v>
      </c>
      <c r="D143" s="90">
        <v>6.9</v>
      </c>
      <c r="E143" s="90">
        <v>5.9</v>
      </c>
      <c r="F143" s="90">
        <v>2</v>
      </c>
      <c r="G143" s="90">
        <v>2</v>
      </c>
      <c r="H143" s="90">
        <v>0.1</v>
      </c>
      <c r="I143" s="28">
        <f t="shared" si="10"/>
        <v>1.6949152542372881</v>
      </c>
      <c r="K143"/>
      <c r="L143"/>
    </row>
    <row r="144" spans="1:14" ht="15.5" x14ac:dyDescent="0.35">
      <c r="A144" s="33">
        <v>87</v>
      </c>
      <c r="B144" s="95">
        <v>9.620000000000001</v>
      </c>
      <c r="C144" s="11">
        <v>9.5</v>
      </c>
      <c r="D144" s="90">
        <v>6.2</v>
      </c>
      <c r="E144" s="90">
        <v>5.4</v>
      </c>
      <c r="F144" s="90">
        <v>2</v>
      </c>
      <c r="G144" s="90">
        <v>2</v>
      </c>
      <c r="H144" s="90">
        <v>0.1</v>
      </c>
      <c r="I144" s="28">
        <f t="shared" si="10"/>
        <v>1.8518518518518516</v>
      </c>
      <c r="K144"/>
      <c r="L144"/>
    </row>
    <row r="145" spans="1:12" ht="15.5" x14ac:dyDescent="0.35">
      <c r="A145" s="33">
        <v>88</v>
      </c>
      <c r="B145" s="95">
        <v>9.6999999999999993</v>
      </c>
      <c r="C145" s="11">
        <v>9.5</v>
      </c>
      <c r="D145" s="90">
        <v>6.6</v>
      </c>
      <c r="E145" s="90">
        <v>5.8</v>
      </c>
      <c r="F145" s="90">
        <v>2</v>
      </c>
      <c r="G145" s="90">
        <v>2</v>
      </c>
      <c r="H145" s="90">
        <v>0.1</v>
      </c>
      <c r="I145" s="28">
        <f t="shared" si="10"/>
        <v>1.7241379310344829</v>
      </c>
      <c r="K145"/>
      <c r="L145"/>
    </row>
    <row r="146" spans="1:12" ht="15.5" x14ac:dyDescent="0.35">
      <c r="A146" s="33">
        <v>89</v>
      </c>
      <c r="B146" s="95">
        <v>9.879999999999999</v>
      </c>
      <c r="C146" s="11">
        <v>10</v>
      </c>
      <c r="D146" s="90">
        <v>6.2</v>
      </c>
      <c r="E146" s="90">
        <v>5.5</v>
      </c>
      <c r="F146" s="90">
        <v>2</v>
      </c>
      <c r="G146" s="90">
        <v>2</v>
      </c>
      <c r="H146" s="90">
        <v>0.1</v>
      </c>
      <c r="I146" s="28">
        <f t="shared" si="10"/>
        <v>1.8181818181818181</v>
      </c>
      <c r="K146"/>
      <c r="L146"/>
    </row>
    <row r="147" spans="1:12" ht="15.5" x14ac:dyDescent="0.35">
      <c r="A147" s="33">
        <v>90</v>
      </c>
      <c r="B147" s="95">
        <v>8.66</v>
      </c>
      <c r="C147" s="11">
        <v>8.5</v>
      </c>
      <c r="D147" s="90">
        <v>3.9</v>
      </c>
      <c r="E147" s="90">
        <v>3.4</v>
      </c>
      <c r="F147" s="90">
        <v>2</v>
      </c>
      <c r="G147" s="90">
        <v>2</v>
      </c>
      <c r="H147" s="90">
        <v>0.1</v>
      </c>
      <c r="I147" s="28">
        <f t="shared" si="10"/>
        <v>2.9411764705882355</v>
      </c>
      <c r="K147"/>
      <c r="L147"/>
    </row>
    <row r="148" spans="1:12" ht="15.5" x14ac:dyDescent="0.35">
      <c r="A148" s="33">
        <v>91</v>
      </c>
      <c r="B148" s="95">
        <v>10.34</v>
      </c>
      <c r="C148" s="11">
        <v>10.5</v>
      </c>
      <c r="D148" s="90">
        <v>7.1</v>
      </c>
      <c r="E148" s="90">
        <v>6.3</v>
      </c>
      <c r="F148" s="90">
        <v>2</v>
      </c>
      <c r="G148" s="90">
        <v>2</v>
      </c>
      <c r="H148" s="90">
        <v>0.1</v>
      </c>
      <c r="I148" s="28">
        <f t="shared" si="10"/>
        <v>1.5873015873015874</v>
      </c>
      <c r="K148"/>
      <c r="L148"/>
    </row>
    <row r="149" spans="1:12" ht="15.5" x14ac:dyDescent="0.35">
      <c r="A149" s="33">
        <v>92</v>
      </c>
      <c r="B149" s="95">
        <v>9.82</v>
      </c>
      <c r="C149" s="11">
        <v>10</v>
      </c>
      <c r="D149" s="90">
        <v>6.6</v>
      </c>
      <c r="E149" s="90">
        <v>5.8</v>
      </c>
      <c r="F149" s="90">
        <v>2</v>
      </c>
      <c r="G149" s="90">
        <v>2</v>
      </c>
      <c r="H149" s="90">
        <v>0.1</v>
      </c>
      <c r="I149" s="28">
        <f t="shared" si="10"/>
        <v>1.7241379310344829</v>
      </c>
      <c r="K149"/>
      <c r="L149"/>
    </row>
    <row r="150" spans="1:12" ht="15.5" x14ac:dyDescent="0.35">
      <c r="A150" s="33">
        <v>93</v>
      </c>
      <c r="B150" s="95">
        <v>9.8000000000000007</v>
      </c>
      <c r="C150" s="11">
        <v>10</v>
      </c>
      <c r="D150" s="90">
        <v>5.7</v>
      </c>
      <c r="E150" s="90">
        <v>4.9000000000000004</v>
      </c>
      <c r="F150" s="90">
        <v>2</v>
      </c>
      <c r="G150" s="90">
        <v>2</v>
      </c>
      <c r="H150" s="90">
        <v>0.1</v>
      </c>
      <c r="I150" s="28">
        <f t="shared" si="10"/>
        <v>2.0408163265306123</v>
      </c>
      <c r="K150"/>
      <c r="L150"/>
    </row>
    <row r="151" spans="1:12" ht="15.5" x14ac:dyDescent="0.35">
      <c r="A151" s="33">
        <v>94</v>
      </c>
      <c r="B151" s="95">
        <v>10.15</v>
      </c>
      <c r="C151" s="11">
        <v>10</v>
      </c>
      <c r="D151" s="90">
        <v>6.4</v>
      </c>
      <c r="E151" s="90">
        <v>5.5</v>
      </c>
      <c r="F151" s="90">
        <v>2</v>
      </c>
      <c r="G151" s="90">
        <v>2</v>
      </c>
      <c r="H151" s="90">
        <v>0.1</v>
      </c>
      <c r="I151" s="28">
        <f t="shared" si="10"/>
        <v>1.8181818181818181</v>
      </c>
      <c r="K151"/>
      <c r="L151"/>
    </row>
    <row r="152" spans="1:12" ht="15.5" x14ac:dyDescent="0.35">
      <c r="A152" s="33">
        <v>95</v>
      </c>
      <c r="B152" s="95">
        <v>8.91</v>
      </c>
      <c r="C152" s="11">
        <v>9</v>
      </c>
      <c r="D152" s="90">
        <v>4.8</v>
      </c>
      <c r="E152" s="90">
        <v>4.0999999999999996</v>
      </c>
      <c r="F152" s="90">
        <v>2</v>
      </c>
      <c r="G152" s="90">
        <v>2</v>
      </c>
      <c r="H152" s="90">
        <v>0.1</v>
      </c>
      <c r="I152" s="28">
        <f t="shared" si="10"/>
        <v>2.4390243902439028</v>
      </c>
      <c r="K152"/>
      <c r="L152"/>
    </row>
    <row r="153" spans="1:12" ht="15.5" x14ac:dyDescent="0.35">
      <c r="A153" s="33">
        <v>96</v>
      </c>
      <c r="B153" s="95">
        <v>8.8000000000000007</v>
      </c>
      <c r="C153" s="11">
        <v>9</v>
      </c>
      <c r="D153" s="90">
        <v>4.0999999999999996</v>
      </c>
      <c r="E153" s="90">
        <v>3.7</v>
      </c>
      <c r="F153" s="90">
        <v>2</v>
      </c>
      <c r="G153" s="90">
        <v>2</v>
      </c>
      <c r="H153" s="90">
        <v>0.1</v>
      </c>
      <c r="I153" s="28">
        <f t="shared" si="10"/>
        <v>2.7027027027027026</v>
      </c>
      <c r="K153"/>
      <c r="L153"/>
    </row>
    <row r="154" spans="1:12" ht="15.5" x14ac:dyDescent="0.35">
      <c r="A154" s="33">
        <v>97</v>
      </c>
      <c r="B154" s="95">
        <v>10.76</v>
      </c>
      <c r="C154" s="11">
        <v>11</v>
      </c>
      <c r="D154" s="90">
        <v>8.6</v>
      </c>
      <c r="E154" s="90">
        <v>7.6</v>
      </c>
      <c r="F154" s="90">
        <v>2</v>
      </c>
      <c r="G154" s="90">
        <v>2</v>
      </c>
      <c r="H154" s="90">
        <v>0.1</v>
      </c>
      <c r="I154" s="28">
        <f>IF(F154=2,H154*100/E154,)</f>
        <v>1.3157894736842106</v>
      </c>
      <c r="K154"/>
      <c r="L154"/>
    </row>
    <row r="155" spans="1:12" ht="15.5" x14ac:dyDescent="0.35">
      <c r="A155" s="33">
        <v>98</v>
      </c>
      <c r="B155" s="95">
        <v>10.08</v>
      </c>
      <c r="C155" s="11">
        <v>10</v>
      </c>
      <c r="D155" s="90">
        <v>6.7</v>
      </c>
      <c r="E155" s="90">
        <v>5.8</v>
      </c>
      <c r="F155" s="90">
        <v>2</v>
      </c>
      <c r="G155" s="90">
        <v>2</v>
      </c>
      <c r="H155" s="90">
        <v>0.1</v>
      </c>
      <c r="I155" s="28">
        <f>IF(F155=2,H155*100/E155,)</f>
        <v>1.7241379310344829</v>
      </c>
      <c r="K155"/>
      <c r="L155"/>
    </row>
    <row r="156" spans="1:12" ht="15.5" x14ac:dyDescent="0.35">
      <c r="A156" s="33">
        <v>99</v>
      </c>
      <c r="B156" s="95">
        <v>10</v>
      </c>
      <c r="C156" s="11">
        <v>10</v>
      </c>
      <c r="D156" s="90">
        <v>6.6</v>
      </c>
      <c r="E156" s="90">
        <v>5.8</v>
      </c>
      <c r="F156" s="90">
        <v>2</v>
      </c>
      <c r="G156" s="90">
        <v>2</v>
      </c>
      <c r="H156" s="90">
        <v>0.1</v>
      </c>
      <c r="I156" s="28">
        <f>IF(F156=2,H156*100/E156,)</f>
        <v>1.7241379310344829</v>
      </c>
      <c r="K156"/>
      <c r="L156"/>
    </row>
    <row r="157" spans="1:12" ht="15.5" x14ac:dyDescent="0.35">
      <c r="A157" s="33">
        <v>100</v>
      </c>
      <c r="B157" s="95">
        <v>8.91</v>
      </c>
      <c r="C157" s="11">
        <v>9</v>
      </c>
      <c r="D157" s="90">
        <v>4.0999999999999996</v>
      </c>
      <c r="E157" s="90">
        <v>3.6</v>
      </c>
      <c r="F157" s="90">
        <v>2</v>
      </c>
      <c r="G157" s="90">
        <v>2</v>
      </c>
      <c r="H157" s="90">
        <v>0.1</v>
      </c>
      <c r="I157" s="28">
        <f>IF(F157=2,H157*100/E157,)</f>
        <v>2.7777777777777777</v>
      </c>
      <c r="K157"/>
      <c r="L157"/>
    </row>
    <row r="158" spans="1:12" ht="15.5" x14ac:dyDescent="0.35">
      <c r="A158" s="33">
        <v>101</v>
      </c>
      <c r="B158" s="95">
        <v>10.8</v>
      </c>
      <c r="C158" s="11">
        <v>11</v>
      </c>
      <c r="D158" s="90">
        <v>8.9</v>
      </c>
      <c r="E158" s="90">
        <v>7.8</v>
      </c>
      <c r="F158" s="90">
        <v>2</v>
      </c>
      <c r="G158" s="90">
        <v>2</v>
      </c>
      <c r="H158" s="90">
        <v>0.1</v>
      </c>
      <c r="I158" s="28">
        <f t="shared" ref="I158:I221" si="11">IF(F158=2,H158*100/E158,)</f>
        <v>1.2820512820512822</v>
      </c>
      <c r="K158"/>
      <c r="L158"/>
    </row>
    <row r="159" spans="1:12" ht="15.5" x14ac:dyDescent="0.35">
      <c r="A159" s="33">
        <v>102</v>
      </c>
      <c r="B159" s="95">
        <v>9.2200000000000006</v>
      </c>
      <c r="C159" s="11">
        <v>9</v>
      </c>
      <c r="D159" s="90">
        <v>4.8</v>
      </c>
      <c r="E159" s="90">
        <v>4.2</v>
      </c>
      <c r="F159" s="90">
        <v>2</v>
      </c>
      <c r="G159" s="90">
        <v>2</v>
      </c>
      <c r="H159" s="90">
        <v>0.1</v>
      </c>
      <c r="I159" s="28">
        <f t="shared" si="11"/>
        <v>2.3809523809523809</v>
      </c>
      <c r="K159"/>
      <c r="L159"/>
    </row>
    <row r="160" spans="1:12" ht="15.5" x14ac:dyDescent="0.35">
      <c r="A160" s="33">
        <v>103</v>
      </c>
      <c r="B160" s="95">
        <v>9.25</v>
      </c>
      <c r="C160" s="11">
        <v>9</v>
      </c>
      <c r="D160" s="90">
        <v>6.1</v>
      </c>
      <c r="E160" s="90">
        <v>5.2</v>
      </c>
      <c r="F160" s="90">
        <v>2</v>
      </c>
      <c r="G160" s="90">
        <v>2</v>
      </c>
      <c r="H160" s="90">
        <v>0.1</v>
      </c>
      <c r="I160" s="28">
        <f t="shared" si="11"/>
        <v>1.9230769230769229</v>
      </c>
      <c r="K160"/>
      <c r="L160"/>
    </row>
    <row r="161" spans="1:12" ht="15.5" x14ac:dyDescent="0.35">
      <c r="A161" s="33">
        <v>104</v>
      </c>
      <c r="B161" s="95">
        <v>9.6999999999999993</v>
      </c>
      <c r="C161" s="11">
        <v>9.5</v>
      </c>
      <c r="D161" s="90">
        <v>5.6</v>
      </c>
      <c r="E161" s="90">
        <v>4.8</v>
      </c>
      <c r="F161" s="90">
        <v>2</v>
      </c>
      <c r="G161" s="90">
        <v>2</v>
      </c>
      <c r="H161" s="90">
        <v>0.1</v>
      </c>
      <c r="I161" s="28">
        <f t="shared" si="11"/>
        <v>2.0833333333333335</v>
      </c>
      <c r="K161"/>
      <c r="L161"/>
    </row>
    <row r="162" spans="1:12" ht="15.5" x14ac:dyDescent="0.35">
      <c r="A162" s="33">
        <v>105</v>
      </c>
      <c r="B162" s="95">
        <v>10.559999999999999</v>
      </c>
      <c r="C162" s="11">
        <v>10.5</v>
      </c>
      <c r="D162" s="90">
        <v>8.1</v>
      </c>
      <c r="E162" s="90">
        <v>7.3</v>
      </c>
      <c r="F162" s="90">
        <v>2</v>
      </c>
      <c r="G162" s="90">
        <v>2</v>
      </c>
      <c r="H162" s="90">
        <v>0.1</v>
      </c>
      <c r="I162" s="28">
        <f t="shared" si="11"/>
        <v>1.3698630136986301</v>
      </c>
      <c r="K162"/>
      <c r="L162"/>
    </row>
    <row r="163" spans="1:12" ht="15.5" x14ac:dyDescent="0.35">
      <c r="A163" s="33">
        <v>106</v>
      </c>
      <c r="B163" s="95">
        <v>9.64</v>
      </c>
      <c r="C163" s="11">
        <v>9.5</v>
      </c>
      <c r="D163" s="90">
        <v>5.8</v>
      </c>
      <c r="E163" s="90">
        <v>5.7</v>
      </c>
      <c r="F163" s="90">
        <v>2</v>
      </c>
      <c r="G163" s="90">
        <v>2</v>
      </c>
      <c r="H163" s="90">
        <v>0.1</v>
      </c>
      <c r="I163" s="28">
        <f t="shared" si="11"/>
        <v>1.7543859649122806</v>
      </c>
      <c r="K163"/>
      <c r="L163"/>
    </row>
    <row r="164" spans="1:12" ht="15.5" x14ac:dyDescent="0.35">
      <c r="A164" s="33">
        <v>107</v>
      </c>
      <c r="B164" s="95">
        <v>10.59</v>
      </c>
      <c r="C164" s="11">
        <v>10.5</v>
      </c>
      <c r="D164" s="90">
        <v>8.5</v>
      </c>
      <c r="E164" s="90">
        <v>7.5</v>
      </c>
      <c r="F164" s="90">
        <v>2</v>
      </c>
      <c r="G164" s="90">
        <v>2</v>
      </c>
      <c r="H164" s="90">
        <v>0.1</v>
      </c>
      <c r="I164" s="28">
        <f t="shared" si="11"/>
        <v>1.3333333333333333</v>
      </c>
      <c r="K164"/>
      <c r="L164"/>
    </row>
    <row r="165" spans="1:12" ht="15.5" x14ac:dyDescent="0.35">
      <c r="A165" s="33">
        <v>108</v>
      </c>
      <c r="B165" s="95">
        <v>9.8099999999999987</v>
      </c>
      <c r="C165" s="11">
        <v>10</v>
      </c>
      <c r="D165" s="90">
        <v>6.1</v>
      </c>
      <c r="E165" s="90">
        <v>5.4</v>
      </c>
      <c r="F165" s="90">
        <v>2</v>
      </c>
      <c r="G165" s="90">
        <v>2</v>
      </c>
      <c r="H165" s="90">
        <v>0.1</v>
      </c>
      <c r="I165" s="28">
        <f t="shared" si="11"/>
        <v>1.8518518518518516</v>
      </c>
      <c r="K165"/>
      <c r="L165"/>
    </row>
    <row r="166" spans="1:12" ht="15.5" x14ac:dyDescent="0.35">
      <c r="A166" s="33">
        <v>109</v>
      </c>
      <c r="B166" s="95">
        <v>8.57</v>
      </c>
      <c r="C166" s="11">
        <v>8.5</v>
      </c>
      <c r="D166" s="90">
        <v>4.2</v>
      </c>
      <c r="E166" s="90">
        <v>3.7</v>
      </c>
      <c r="F166" s="90">
        <v>2</v>
      </c>
      <c r="G166" s="90">
        <v>2</v>
      </c>
      <c r="H166" s="90">
        <v>0.1</v>
      </c>
      <c r="I166" s="28">
        <f t="shared" si="11"/>
        <v>2.7027027027027026</v>
      </c>
      <c r="K166"/>
      <c r="L166"/>
    </row>
    <row r="167" spans="1:12" ht="15.5" x14ac:dyDescent="0.35">
      <c r="A167" s="33">
        <v>110</v>
      </c>
      <c r="B167" s="95">
        <v>10.57</v>
      </c>
      <c r="C167" s="11">
        <v>10.5</v>
      </c>
      <c r="D167" s="90">
        <v>7.4</v>
      </c>
      <c r="E167" s="90">
        <v>6.6</v>
      </c>
      <c r="F167" s="90">
        <v>2</v>
      </c>
      <c r="G167" s="90">
        <v>2</v>
      </c>
      <c r="H167" s="90">
        <v>0.1</v>
      </c>
      <c r="I167" s="28">
        <f t="shared" si="11"/>
        <v>1.5151515151515151</v>
      </c>
      <c r="K167"/>
      <c r="L167"/>
    </row>
    <row r="168" spans="1:12" ht="15.5" x14ac:dyDescent="0.35">
      <c r="A168" s="33">
        <v>111</v>
      </c>
      <c r="B168" s="95">
        <v>9.870000000000001</v>
      </c>
      <c r="C168" s="11">
        <v>10</v>
      </c>
      <c r="D168" s="90">
        <v>5.9</v>
      </c>
      <c r="E168" s="90">
        <v>5.3</v>
      </c>
      <c r="F168" s="90">
        <v>2</v>
      </c>
      <c r="G168" s="90">
        <v>2</v>
      </c>
      <c r="H168" s="90">
        <v>0.1</v>
      </c>
      <c r="I168" s="28">
        <f t="shared" si="11"/>
        <v>1.8867924528301887</v>
      </c>
      <c r="K168"/>
      <c r="L168"/>
    </row>
    <row r="169" spans="1:12" ht="15.5" x14ac:dyDescent="0.35">
      <c r="A169" s="33">
        <v>112</v>
      </c>
      <c r="B169" s="95">
        <v>10.49</v>
      </c>
      <c r="C169" s="11">
        <v>10.5</v>
      </c>
      <c r="D169" s="90">
        <v>7.6</v>
      </c>
      <c r="E169" s="90">
        <v>6.7</v>
      </c>
      <c r="F169" s="90">
        <v>2</v>
      </c>
      <c r="G169" s="90">
        <v>2</v>
      </c>
      <c r="H169" s="90">
        <v>0.1</v>
      </c>
      <c r="I169" s="28">
        <f t="shared" si="11"/>
        <v>1.4925373134328357</v>
      </c>
      <c r="K169"/>
      <c r="L169"/>
    </row>
    <row r="170" spans="1:12" ht="15.5" x14ac:dyDescent="0.35">
      <c r="A170" s="33">
        <v>113</v>
      </c>
      <c r="B170" s="95">
        <v>10.26</v>
      </c>
      <c r="C170" s="11">
        <v>10.5</v>
      </c>
      <c r="D170" s="90">
        <v>6.5</v>
      </c>
      <c r="E170" s="90">
        <v>5.9</v>
      </c>
      <c r="F170" s="90">
        <v>2</v>
      </c>
      <c r="G170" s="90">
        <v>2</v>
      </c>
      <c r="H170" s="90">
        <v>0.1</v>
      </c>
      <c r="I170" s="28">
        <f t="shared" si="11"/>
        <v>1.6949152542372881</v>
      </c>
      <c r="K170"/>
      <c r="L170"/>
    </row>
    <row r="171" spans="1:12" ht="15.5" x14ac:dyDescent="0.35">
      <c r="A171" s="33">
        <v>114</v>
      </c>
      <c r="B171" s="95">
        <v>10.190000000000001</v>
      </c>
      <c r="C171" s="11">
        <v>10</v>
      </c>
      <c r="D171" s="90">
        <v>7.3</v>
      </c>
      <c r="E171" s="90">
        <v>6.6</v>
      </c>
      <c r="F171" s="90">
        <v>2</v>
      </c>
      <c r="G171" s="90">
        <v>2</v>
      </c>
      <c r="H171" s="90">
        <v>0.1</v>
      </c>
      <c r="I171" s="28">
        <f t="shared" si="11"/>
        <v>1.5151515151515151</v>
      </c>
      <c r="K171"/>
      <c r="L171"/>
    </row>
    <row r="172" spans="1:12" ht="15.5" x14ac:dyDescent="0.35">
      <c r="A172" s="33">
        <v>115</v>
      </c>
      <c r="B172" s="95">
        <v>10.290000000000001</v>
      </c>
      <c r="C172" s="11">
        <v>10.5</v>
      </c>
      <c r="D172" s="90">
        <v>7</v>
      </c>
      <c r="E172" s="90">
        <v>6.2</v>
      </c>
      <c r="F172" s="90">
        <v>2</v>
      </c>
      <c r="G172" s="90">
        <v>2</v>
      </c>
      <c r="H172" s="90">
        <v>0.1</v>
      </c>
      <c r="I172" s="28">
        <f t="shared" si="11"/>
        <v>1.6129032258064515</v>
      </c>
      <c r="K172"/>
      <c r="L172"/>
    </row>
    <row r="173" spans="1:12" ht="15.5" x14ac:dyDescent="0.35">
      <c r="A173" s="33">
        <v>116</v>
      </c>
      <c r="B173" s="95">
        <v>9.41</v>
      </c>
      <c r="C173" s="11">
        <v>9.5</v>
      </c>
      <c r="D173" s="90">
        <v>5.8</v>
      </c>
      <c r="E173" s="90">
        <v>5.0999999999999996</v>
      </c>
      <c r="F173" s="90">
        <v>2</v>
      </c>
      <c r="G173" s="90">
        <v>2</v>
      </c>
      <c r="H173" s="90">
        <v>0.1</v>
      </c>
      <c r="I173" s="28">
        <f t="shared" si="11"/>
        <v>1.9607843137254903</v>
      </c>
    </row>
    <row r="174" spans="1:12" ht="15.5" x14ac:dyDescent="0.35">
      <c r="A174" s="33">
        <v>117</v>
      </c>
      <c r="B174" s="95">
        <v>9.08</v>
      </c>
      <c r="C174" s="11">
        <v>9</v>
      </c>
      <c r="D174" s="90">
        <v>5.7</v>
      </c>
      <c r="E174" s="90">
        <v>5</v>
      </c>
      <c r="F174" s="90">
        <v>2</v>
      </c>
      <c r="G174" s="90">
        <v>2</v>
      </c>
      <c r="H174" s="90">
        <v>0.1</v>
      </c>
      <c r="I174" s="28">
        <f t="shared" si="11"/>
        <v>2</v>
      </c>
    </row>
    <row r="175" spans="1:12" ht="15.5" x14ac:dyDescent="0.35">
      <c r="A175" s="33">
        <v>118</v>
      </c>
      <c r="B175" s="95">
        <v>8.9499999999999993</v>
      </c>
      <c r="C175" s="11">
        <v>9</v>
      </c>
      <c r="D175" s="90">
        <v>4.9000000000000004</v>
      </c>
      <c r="E175" s="90">
        <v>4.3</v>
      </c>
      <c r="F175" s="90">
        <v>2</v>
      </c>
      <c r="G175" s="90">
        <v>2</v>
      </c>
      <c r="H175" s="90">
        <v>0.1</v>
      </c>
      <c r="I175" s="28">
        <f t="shared" si="11"/>
        <v>2.3255813953488373</v>
      </c>
    </row>
    <row r="176" spans="1:12" ht="15.5" x14ac:dyDescent="0.35">
      <c r="A176" s="33">
        <v>119</v>
      </c>
      <c r="B176" s="95">
        <v>9.6</v>
      </c>
      <c r="C176" s="11">
        <v>9.5</v>
      </c>
      <c r="D176" s="90">
        <v>5.3</v>
      </c>
      <c r="E176" s="90">
        <v>4.5999999999999996</v>
      </c>
      <c r="F176" s="90">
        <v>2</v>
      </c>
      <c r="G176" s="90">
        <v>2</v>
      </c>
      <c r="H176" s="90">
        <v>0.1</v>
      </c>
      <c r="I176" s="28">
        <f t="shared" si="11"/>
        <v>2.1739130434782612</v>
      </c>
    </row>
    <row r="177" spans="1:9" ht="15.5" x14ac:dyDescent="0.35">
      <c r="A177" s="33">
        <v>120</v>
      </c>
      <c r="B177" s="95">
        <v>10.16</v>
      </c>
      <c r="C177" s="11">
        <v>10</v>
      </c>
      <c r="D177" s="90">
        <v>7.4</v>
      </c>
      <c r="E177" s="90">
        <v>6.7</v>
      </c>
      <c r="F177" s="90">
        <v>2</v>
      </c>
      <c r="G177" s="90">
        <v>2</v>
      </c>
      <c r="H177" s="90">
        <v>0.1</v>
      </c>
      <c r="I177" s="28">
        <f t="shared" si="11"/>
        <v>1.4925373134328357</v>
      </c>
    </row>
    <row r="178" spans="1:9" ht="15.5" x14ac:dyDescent="0.35">
      <c r="A178" s="33">
        <v>121</v>
      </c>
      <c r="B178" s="95">
        <v>11.05</v>
      </c>
      <c r="C178" s="11">
        <v>11</v>
      </c>
      <c r="D178" s="90">
        <v>9.9</v>
      </c>
      <c r="E178" s="90">
        <v>8.8000000000000007</v>
      </c>
      <c r="F178" s="90">
        <v>2</v>
      </c>
      <c r="G178" s="90">
        <v>2</v>
      </c>
      <c r="H178" s="90">
        <v>0.1</v>
      </c>
      <c r="I178" s="28">
        <f t="shared" si="11"/>
        <v>1.1363636363636362</v>
      </c>
    </row>
    <row r="179" spans="1:9" ht="15.5" x14ac:dyDescent="0.35">
      <c r="A179" s="33">
        <v>122</v>
      </c>
      <c r="B179" s="95">
        <v>9.35</v>
      </c>
      <c r="C179" s="11">
        <v>9.5</v>
      </c>
      <c r="D179" s="90">
        <v>5.9</v>
      </c>
      <c r="E179" s="90">
        <v>5.4</v>
      </c>
      <c r="F179" s="90">
        <v>2</v>
      </c>
      <c r="G179" s="90">
        <v>2</v>
      </c>
      <c r="H179" s="90">
        <v>0.1</v>
      </c>
      <c r="I179" s="28">
        <f t="shared" si="11"/>
        <v>1.8518518518518516</v>
      </c>
    </row>
    <row r="180" spans="1:9" ht="15.5" x14ac:dyDescent="0.35">
      <c r="A180" s="33">
        <v>123</v>
      </c>
      <c r="B180" s="95">
        <v>9.89</v>
      </c>
      <c r="C180" s="11">
        <v>10</v>
      </c>
      <c r="D180" s="90">
        <v>7</v>
      </c>
      <c r="E180" s="90">
        <v>6.2</v>
      </c>
      <c r="F180" s="90">
        <v>2</v>
      </c>
      <c r="G180" s="90">
        <v>2</v>
      </c>
      <c r="H180" s="90">
        <v>0.1</v>
      </c>
      <c r="I180" s="28">
        <f t="shared" si="11"/>
        <v>1.6129032258064515</v>
      </c>
    </row>
    <row r="181" spans="1:9" ht="15.5" x14ac:dyDescent="0.35">
      <c r="A181" s="33">
        <v>124</v>
      </c>
      <c r="B181" s="95">
        <v>8.76</v>
      </c>
      <c r="C181" s="11">
        <v>9</v>
      </c>
      <c r="D181" s="90">
        <v>4.9000000000000004</v>
      </c>
      <c r="E181" s="90">
        <v>4.4000000000000004</v>
      </c>
      <c r="F181" s="90">
        <v>2</v>
      </c>
      <c r="G181" s="90">
        <v>2</v>
      </c>
      <c r="H181" s="90">
        <v>0.1</v>
      </c>
      <c r="I181" s="28">
        <f t="shared" si="11"/>
        <v>2.2727272727272725</v>
      </c>
    </row>
    <row r="182" spans="1:9" ht="15.5" x14ac:dyDescent="0.35">
      <c r="A182" s="33">
        <v>125</v>
      </c>
      <c r="B182" s="95">
        <v>9.33</v>
      </c>
      <c r="C182" s="11">
        <v>9.5</v>
      </c>
      <c r="D182" s="90">
        <v>6</v>
      </c>
      <c r="E182" s="90">
        <v>5.3</v>
      </c>
      <c r="F182" s="90">
        <v>2</v>
      </c>
      <c r="G182" s="90">
        <v>2</v>
      </c>
      <c r="H182" s="90">
        <v>0.1</v>
      </c>
      <c r="I182" s="28">
        <f t="shared" si="11"/>
        <v>1.8867924528301887</v>
      </c>
    </row>
    <row r="183" spans="1:9" ht="15.5" x14ac:dyDescent="0.35">
      <c r="A183" s="33">
        <v>126</v>
      </c>
      <c r="B183" s="95">
        <v>9.98</v>
      </c>
      <c r="C183" s="11">
        <v>10</v>
      </c>
      <c r="D183" s="90">
        <v>7.1</v>
      </c>
      <c r="E183" s="90">
        <v>6.4</v>
      </c>
      <c r="F183" s="90">
        <v>2</v>
      </c>
      <c r="G183" s="90">
        <v>2</v>
      </c>
      <c r="H183" s="90">
        <v>0.1</v>
      </c>
      <c r="I183" s="56">
        <f t="shared" si="11"/>
        <v>1.5625</v>
      </c>
    </row>
    <row r="184" spans="1:9" ht="15.5" x14ac:dyDescent="0.35">
      <c r="A184" s="33">
        <v>127</v>
      </c>
      <c r="B184" s="95">
        <v>9.99</v>
      </c>
      <c r="C184" s="11">
        <v>10</v>
      </c>
      <c r="D184" s="90">
        <v>6.4</v>
      </c>
      <c r="E184" s="90">
        <v>5.6</v>
      </c>
      <c r="F184" s="90">
        <v>2</v>
      </c>
      <c r="G184" s="90">
        <v>2</v>
      </c>
      <c r="H184" s="90">
        <v>0.1</v>
      </c>
      <c r="I184" s="56">
        <f t="shared" si="11"/>
        <v>1.7857142857142858</v>
      </c>
    </row>
    <row r="185" spans="1:9" ht="15.5" x14ac:dyDescent="0.35">
      <c r="A185" s="33">
        <v>128</v>
      </c>
      <c r="B185" s="95">
        <v>10.9</v>
      </c>
      <c r="C185" s="11">
        <v>11</v>
      </c>
      <c r="D185" s="90">
        <v>8.4</v>
      </c>
      <c r="E185" s="90">
        <v>7.7</v>
      </c>
      <c r="F185" s="90">
        <v>2</v>
      </c>
      <c r="G185" s="90">
        <v>2</v>
      </c>
      <c r="H185" s="90">
        <v>0.1</v>
      </c>
      <c r="I185" s="56">
        <f t="shared" si="11"/>
        <v>1.2987012987012987</v>
      </c>
    </row>
    <row r="186" spans="1:9" ht="15.5" x14ac:dyDescent="0.35">
      <c r="A186" s="33">
        <v>129</v>
      </c>
      <c r="B186" s="95">
        <v>9.64</v>
      </c>
      <c r="C186" s="11">
        <v>9.5</v>
      </c>
      <c r="D186" s="90">
        <v>5.7</v>
      </c>
      <c r="E186" s="90">
        <v>4.9000000000000004</v>
      </c>
      <c r="F186" s="90">
        <v>2</v>
      </c>
      <c r="G186" s="90">
        <v>2</v>
      </c>
      <c r="H186" s="90">
        <v>0.1</v>
      </c>
      <c r="I186" s="56">
        <f t="shared" si="11"/>
        <v>2.0408163265306123</v>
      </c>
    </row>
    <row r="187" spans="1:9" ht="15.5" x14ac:dyDescent="0.35">
      <c r="A187" s="33">
        <v>130</v>
      </c>
      <c r="B187" s="95">
        <v>10.379999999999999</v>
      </c>
      <c r="C187" s="11">
        <v>10.5</v>
      </c>
      <c r="D187" s="90">
        <v>7.1</v>
      </c>
      <c r="E187" s="90">
        <v>6.3</v>
      </c>
      <c r="F187" s="90">
        <v>2</v>
      </c>
      <c r="G187" s="90">
        <v>2</v>
      </c>
      <c r="H187" s="90">
        <v>0.1</v>
      </c>
      <c r="I187" s="56">
        <f t="shared" si="11"/>
        <v>1.5873015873015874</v>
      </c>
    </row>
    <row r="188" spans="1:9" ht="15.5" x14ac:dyDescent="0.35">
      <c r="A188" s="33">
        <v>131</v>
      </c>
      <c r="B188" s="95">
        <v>9.7799999999999994</v>
      </c>
      <c r="C188" s="11">
        <v>10</v>
      </c>
      <c r="D188" s="90">
        <v>6.8</v>
      </c>
      <c r="E188" s="90">
        <v>5.9</v>
      </c>
      <c r="F188" s="90">
        <v>2</v>
      </c>
      <c r="G188" s="90">
        <v>2</v>
      </c>
      <c r="H188" s="90">
        <v>0.1</v>
      </c>
      <c r="I188" s="56">
        <f t="shared" si="11"/>
        <v>1.6949152542372881</v>
      </c>
    </row>
    <row r="189" spans="1:9" ht="15.5" x14ac:dyDescent="0.35">
      <c r="A189" s="33">
        <v>132</v>
      </c>
      <c r="B189" s="95">
        <v>9.86</v>
      </c>
      <c r="C189" s="11">
        <v>10</v>
      </c>
      <c r="D189" s="90">
        <v>6.3</v>
      </c>
      <c r="E189" s="90">
        <v>5.6</v>
      </c>
      <c r="F189" s="90">
        <v>2</v>
      </c>
      <c r="G189" s="90">
        <v>2</v>
      </c>
      <c r="H189" s="90">
        <v>0.1</v>
      </c>
      <c r="I189" s="56">
        <f t="shared" si="11"/>
        <v>1.7857142857142858</v>
      </c>
    </row>
    <row r="190" spans="1:9" ht="15.5" x14ac:dyDescent="0.35">
      <c r="A190" s="33">
        <v>133</v>
      </c>
      <c r="B190" s="95">
        <v>9.4599999999999991</v>
      </c>
      <c r="C190" s="11">
        <v>9.5</v>
      </c>
      <c r="D190" s="90">
        <v>5.8</v>
      </c>
      <c r="E190" s="90">
        <v>5.0999999999999996</v>
      </c>
      <c r="F190" s="90">
        <v>2</v>
      </c>
      <c r="G190" s="90">
        <v>2</v>
      </c>
      <c r="H190" s="90">
        <v>0.1</v>
      </c>
      <c r="I190" s="56">
        <f t="shared" si="11"/>
        <v>1.9607843137254903</v>
      </c>
    </row>
    <row r="191" spans="1:9" ht="15.5" x14ac:dyDescent="0.35">
      <c r="A191" s="33">
        <v>134</v>
      </c>
      <c r="B191" s="95">
        <v>9.35</v>
      </c>
      <c r="C191" s="11">
        <v>9.5</v>
      </c>
      <c r="D191" s="90">
        <v>5.2</v>
      </c>
      <c r="E191" s="90">
        <v>4.5</v>
      </c>
      <c r="F191" s="90">
        <v>2</v>
      </c>
      <c r="G191" s="90">
        <v>2</v>
      </c>
      <c r="H191" s="90">
        <v>0.1</v>
      </c>
      <c r="I191" s="56">
        <f t="shared" si="11"/>
        <v>2.2222222222222223</v>
      </c>
    </row>
    <row r="192" spans="1:9" ht="15.5" x14ac:dyDescent="0.35">
      <c r="A192" s="33">
        <v>135</v>
      </c>
      <c r="B192" s="95">
        <v>8.9599999999999991</v>
      </c>
      <c r="C192" s="11">
        <v>9</v>
      </c>
      <c r="D192" s="90">
        <v>4.9000000000000004</v>
      </c>
      <c r="E192" s="90">
        <v>4.4000000000000004</v>
      </c>
      <c r="F192" s="90">
        <v>2</v>
      </c>
      <c r="G192" s="90">
        <v>2</v>
      </c>
      <c r="H192" s="90">
        <v>0.1</v>
      </c>
      <c r="I192" s="56">
        <f t="shared" si="11"/>
        <v>2.2727272727272725</v>
      </c>
    </row>
    <row r="193" spans="1:9" ht="15.5" x14ac:dyDescent="0.35">
      <c r="A193" s="33">
        <v>136</v>
      </c>
      <c r="B193" s="95">
        <v>9.7099999999999991</v>
      </c>
      <c r="C193" s="11">
        <v>9.5</v>
      </c>
      <c r="D193" s="90">
        <v>6.8</v>
      </c>
      <c r="E193" s="90">
        <v>5.7</v>
      </c>
      <c r="F193" s="90">
        <v>2</v>
      </c>
      <c r="G193" s="90">
        <v>2</v>
      </c>
      <c r="H193" s="90">
        <v>0.1</v>
      </c>
      <c r="I193" s="56">
        <f t="shared" si="11"/>
        <v>1.7543859649122806</v>
      </c>
    </row>
    <row r="194" spans="1:9" ht="15.5" x14ac:dyDescent="0.35">
      <c r="A194" s="33">
        <v>137</v>
      </c>
      <c r="B194" s="95">
        <v>10.870000000000001</v>
      </c>
      <c r="C194" s="11">
        <v>11</v>
      </c>
      <c r="D194" s="90">
        <v>8.5</v>
      </c>
      <c r="E194" s="90">
        <v>7.4</v>
      </c>
      <c r="F194" s="90">
        <v>1</v>
      </c>
      <c r="G194" s="90">
        <v>2</v>
      </c>
      <c r="H194" s="90">
        <v>0.2</v>
      </c>
      <c r="I194" s="56">
        <f t="shared" si="11"/>
        <v>0</v>
      </c>
    </row>
    <row r="195" spans="1:9" ht="15.5" x14ac:dyDescent="0.35">
      <c r="A195" s="33">
        <v>138</v>
      </c>
      <c r="B195" s="95">
        <v>10.029999999999999</v>
      </c>
      <c r="C195" s="11">
        <v>10</v>
      </c>
      <c r="D195" s="90">
        <v>6.9</v>
      </c>
      <c r="E195" s="90">
        <v>6</v>
      </c>
      <c r="F195" s="90">
        <v>1</v>
      </c>
      <c r="G195" s="90">
        <v>2</v>
      </c>
      <c r="H195" s="90">
        <v>0.4</v>
      </c>
      <c r="I195" s="56">
        <f t="shared" si="11"/>
        <v>0</v>
      </c>
    </row>
    <row r="196" spans="1:9" ht="15.5" x14ac:dyDescent="0.35">
      <c r="A196" s="33">
        <v>139</v>
      </c>
      <c r="B196" s="95">
        <v>10.870000000000001</v>
      </c>
      <c r="C196" s="11">
        <v>11</v>
      </c>
      <c r="D196" s="90">
        <v>8.5</v>
      </c>
      <c r="E196" s="90">
        <v>7.5</v>
      </c>
      <c r="F196" s="90">
        <v>1</v>
      </c>
      <c r="G196" s="90">
        <v>2</v>
      </c>
      <c r="H196" s="90">
        <v>0.3</v>
      </c>
      <c r="I196" s="56">
        <f t="shared" si="11"/>
        <v>0</v>
      </c>
    </row>
    <row r="197" spans="1:9" ht="15.5" x14ac:dyDescent="0.35">
      <c r="A197" s="33">
        <v>140</v>
      </c>
      <c r="B197" s="95">
        <v>11.1</v>
      </c>
      <c r="C197" s="11">
        <v>11</v>
      </c>
      <c r="D197" s="90">
        <v>9.3000000000000007</v>
      </c>
      <c r="E197" s="90">
        <v>7.9</v>
      </c>
      <c r="F197" s="90">
        <v>1</v>
      </c>
      <c r="G197" s="90">
        <v>2</v>
      </c>
      <c r="H197" s="90">
        <v>0.4</v>
      </c>
      <c r="I197" s="56">
        <f t="shared" si="11"/>
        <v>0</v>
      </c>
    </row>
    <row r="198" spans="1:9" ht="15.5" x14ac:dyDescent="0.35">
      <c r="A198" s="33">
        <v>141</v>
      </c>
      <c r="B198" s="95">
        <v>10.9</v>
      </c>
      <c r="C198" s="11">
        <v>11</v>
      </c>
      <c r="D198" s="90">
        <v>9.1</v>
      </c>
      <c r="E198" s="90">
        <v>8.1</v>
      </c>
      <c r="F198" s="90">
        <v>1</v>
      </c>
      <c r="G198" s="90">
        <v>2</v>
      </c>
      <c r="H198" s="90">
        <v>0.4</v>
      </c>
      <c r="I198" s="56">
        <f t="shared" si="11"/>
        <v>0</v>
      </c>
    </row>
    <row r="199" spans="1:9" ht="15.5" x14ac:dyDescent="0.35">
      <c r="A199" s="33">
        <v>142</v>
      </c>
      <c r="B199" s="95">
        <v>9.7799999999999994</v>
      </c>
      <c r="C199" s="11">
        <v>10</v>
      </c>
      <c r="D199" s="90">
        <v>5.7</v>
      </c>
      <c r="E199" s="90">
        <v>5</v>
      </c>
      <c r="F199" s="90">
        <v>1</v>
      </c>
      <c r="G199" s="90">
        <v>2</v>
      </c>
      <c r="H199" s="90">
        <v>0.3</v>
      </c>
      <c r="I199" s="56">
        <f t="shared" si="11"/>
        <v>0</v>
      </c>
    </row>
    <row r="200" spans="1:9" ht="15.5" x14ac:dyDescent="0.35">
      <c r="A200" s="33">
        <v>143</v>
      </c>
      <c r="B200" s="95">
        <v>11.05</v>
      </c>
      <c r="C200" s="11">
        <v>11</v>
      </c>
      <c r="D200" s="90">
        <v>9.6999999999999993</v>
      </c>
      <c r="E200" s="90">
        <v>8.8000000000000007</v>
      </c>
      <c r="F200" s="90">
        <v>1</v>
      </c>
      <c r="G200" s="90">
        <v>2</v>
      </c>
      <c r="H200" s="90">
        <v>0.2</v>
      </c>
      <c r="I200" s="56">
        <f t="shared" si="11"/>
        <v>0</v>
      </c>
    </row>
    <row r="201" spans="1:9" ht="15.5" x14ac:dyDescent="0.35">
      <c r="A201" s="33">
        <v>144</v>
      </c>
      <c r="B201" s="95">
        <v>10.67</v>
      </c>
      <c r="C201" s="11">
        <v>10.5</v>
      </c>
      <c r="D201" s="90">
        <v>7.4</v>
      </c>
      <c r="E201" s="90">
        <v>6.6</v>
      </c>
      <c r="F201" s="90">
        <v>1</v>
      </c>
      <c r="G201" s="90">
        <v>2</v>
      </c>
      <c r="H201" s="90">
        <v>0.3</v>
      </c>
      <c r="I201" s="56">
        <f t="shared" si="11"/>
        <v>0</v>
      </c>
    </row>
    <row r="202" spans="1:9" ht="15.5" x14ac:dyDescent="0.35">
      <c r="A202" s="33">
        <v>145</v>
      </c>
      <c r="B202" s="95">
        <v>10.89</v>
      </c>
      <c r="C202" s="11">
        <v>11</v>
      </c>
      <c r="D202" s="90">
        <v>8.6</v>
      </c>
      <c r="E202" s="90">
        <v>7.5</v>
      </c>
      <c r="F202" s="90">
        <v>1</v>
      </c>
      <c r="G202" s="90">
        <v>2</v>
      </c>
      <c r="H202" s="90">
        <v>0.2</v>
      </c>
      <c r="I202" s="56">
        <f t="shared" si="11"/>
        <v>0</v>
      </c>
    </row>
    <row r="203" spans="1:9" ht="15.5" x14ac:dyDescent="0.35">
      <c r="A203" s="33">
        <v>146</v>
      </c>
      <c r="B203" s="95">
        <v>10.97</v>
      </c>
      <c r="C203" s="11">
        <v>11</v>
      </c>
      <c r="D203" s="90">
        <v>8.8000000000000007</v>
      </c>
      <c r="E203" s="90">
        <v>7.5</v>
      </c>
      <c r="F203" s="90">
        <v>1</v>
      </c>
      <c r="G203" s="90">
        <v>2</v>
      </c>
      <c r="H203" s="90">
        <v>0.4</v>
      </c>
      <c r="I203" s="56">
        <f t="shared" si="11"/>
        <v>0</v>
      </c>
    </row>
    <row r="204" spans="1:9" ht="15.5" x14ac:dyDescent="0.35">
      <c r="A204" s="33">
        <v>147</v>
      </c>
      <c r="B204" s="95">
        <v>10.370000000000001</v>
      </c>
      <c r="C204" s="11">
        <v>10.5</v>
      </c>
      <c r="D204" s="90">
        <v>8.1</v>
      </c>
      <c r="E204" s="90">
        <v>6.9</v>
      </c>
      <c r="F204" s="90">
        <v>1</v>
      </c>
      <c r="G204" s="90">
        <v>2</v>
      </c>
      <c r="H204" s="90">
        <v>0.4</v>
      </c>
      <c r="I204" s="56">
        <f t="shared" si="11"/>
        <v>0</v>
      </c>
    </row>
    <row r="205" spans="1:9" ht="15.5" x14ac:dyDescent="0.35">
      <c r="A205" s="33">
        <v>148</v>
      </c>
      <c r="B205" s="95">
        <v>11.23</v>
      </c>
      <c r="C205" s="11">
        <v>11</v>
      </c>
      <c r="D205" s="90">
        <v>9.4</v>
      </c>
      <c r="E205" s="90">
        <v>7.9</v>
      </c>
      <c r="F205" s="90">
        <v>1</v>
      </c>
      <c r="G205" s="90">
        <v>2</v>
      </c>
      <c r="H205" s="90">
        <v>0.5</v>
      </c>
      <c r="I205" s="56">
        <f t="shared" si="11"/>
        <v>0</v>
      </c>
    </row>
    <row r="206" spans="1:9" ht="15.5" x14ac:dyDescent="0.35">
      <c r="A206" s="33">
        <v>149</v>
      </c>
      <c r="B206" s="95">
        <v>10.559999999999999</v>
      </c>
      <c r="C206" s="11">
        <v>10.5</v>
      </c>
      <c r="D206" s="90">
        <v>9</v>
      </c>
      <c r="E206" s="90">
        <v>8</v>
      </c>
      <c r="F206" s="90">
        <v>1</v>
      </c>
      <c r="G206" s="90">
        <v>2</v>
      </c>
      <c r="H206" s="90">
        <v>0.6</v>
      </c>
      <c r="I206" s="56">
        <f t="shared" si="11"/>
        <v>0</v>
      </c>
    </row>
    <row r="207" spans="1:9" ht="15.5" x14ac:dyDescent="0.35">
      <c r="A207" s="33">
        <v>150</v>
      </c>
      <c r="B207" s="95">
        <v>10.9</v>
      </c>
      <c r="C207" s="11">
        <v>11</v>
      </c>
      <c r="D207" s="90">
        <v>8.6999999999999993</v>
      </c>
      <c r="E207" s="90">
        <v>7.5</v>
      </c>
      <c r="F207" s="90">
        <v>1</v>
      </c>
      <c r="G207" s="90">
        <v>2</v>
      </c>
      <c r="H207" s="90">
        <v>0.3</v>
      </c>
      <c r="I207" s="56">
        <f t="shared" si="11"/>
        <v>0</v>
      </c>
    </row>
    <row r="208" spans="1:9" ht="15.5" x14ac:dyDescent="0.35">
      <c r="A208" s="33">
        <v>151</v>
      </c>
      <c r="B208" s="95">
        <v>10.75</v>
      </c>
      <c r="C208" s="11">
        <v>11</v>
      </c>
      <c r="D208" s="90">
        <v>9</v>
      </c>
      <c r="E208" s="90">
        <v>8</v>
      </c>
      <c r="F208" s="90">
        <v>1</v>
      </c>
      <c r="G208" s="90">
        <v>2</v>
      </c>
      <c r="H208" s="90">
        <v>0.6</v>
      </c>
      <c r="I208" s="56">
        <f t="shared" si="11"/>
        <v>0</v>
      </c>
    </row>
    <row r="209" spans="1:9" ht="15.5" x14ac:dyDescent="0.35">
      <c r="A209" s="33">
        <v>152</v>
      </c>
      <c r="B209" s="95">
        <v>10.790000000000001</v>
      </c>
      <c r="C209" s="11">
        <v>11</v>
      </c>
      <c r="D209" s="90">
        <v>8.5</v>
      </c>
      <c r="E209" s="90">
        <v>6.9</v>
      </c>
      <c r="F209" s="90">
        <v>1</v>
      </c>
      <c r="G209" s="90">
        <v>2</v>
      </c>
      <c r="H209" s="90">
        <v>0.3</v>
      </c>
      <c r="I209" s="56">
        <f t="shared" si="11"/>
        <v>0</v>
      </c>
    </row>
    <row r="210" spans="1:9" ht="15.5" x14ac:dyDescent="0.35">
      <c r="A210" s="33">
        <v>153</v>
      </c>
      <c r="B210" s="95">
        <v>11.32</v>
      </c>
      <c r="C210" s="11">
        <v>11.5</v>
      </c>
      <c r="D210" s="90">
        <v>11.3</v>
      </c>
      <c r="E210" s="90">
        <v>9.9</v>
      </c>
      <c r="F210" s="90">
        <v>1</v>
      </c>
      <c r="G210" s="90">
        <v>2</v>
      </c>
      <c r="H210" s="90">
        <v>0.5</v>
      </c>
      <c r="I210" s="56">
        <f t="shared" si="11"/>
        <v>0</v>
      </c>
    </row>
    <row r="211" spans="1:9" ht="15.5" x14ac:dyDescent="0.35">
      <c r="A211" s="33">
        <v>154</v>
      </c>
      <c r="B211" s="95">
        <v>9.64</v>
      </c>
      <c r="C211" s="11">
        <v>9.5</v>
      </c>
      <c r="D211" s="90">
        <v>6.2</v>
      </c>
      <c r="E211" s="90">
        <v>5.7</v>
      </c>
      <c r="F211" s="90">
        <v>1</v>
      </c>
      <c r="G211" s="90">
        <v>2</v>
      </c>
      <c r="H211" s="90">
        <v>0.4</v>
      </c>
      <c r="I211" s="56">
        <f t="shared" si="11"/>
        <v>0</v>
      </c>
    </row>
    <row r="212" spans="1:9" ht="15.5" x14ac:dyDescent="0.35">
      <c r="A212" s="33">
        <v>155</v>
      </c>
      <c r="B212" s="95">
        <v>11.34</v>
      </c>
      <c r="C212" s="11">
        <v>11.5</v>
      </c>
      <c r="D212" s="90">
        <v>9.1</v>
      </c>
      <c r="E212" s="90">
        <v>7.9</v>
      </c>
      <c r="F212" s="90">
        <v>1</v>
      </c>
      <c r="G212" s="90">
        <v>2</v>
      </c>
      <c r="H212" s="90">
        <v>0.2</v>
      </c>
      <c r="I212" s="56">
        <f t="shared" si="11"/>
        <v>0</v>
      </c>
    </row>
    <row r="213" spans="1:9" ht="15.5" x14ac:dyDescent="0.35">
      <c r="A213" s="33">
        <v>156</v>
      </c>
      <c r="B213" s="95">
        <v>10.129999999999999</v>
      </c>
      <c r="C213" s="11">
        <v>10</v>
      </c>
      <c r="D213" s="90">
        <v>7.1</v>
      </c>
      <c r="E213" s="90">
        <v>6</v>
      </c>
      <c r="F213" s="90">
        <v>1</v>
      </c>
      <c r="G213" s="90">
        <v>2</v>
      </c>
      <c r="H213" s="90">
        <v>0.6</v>
      </c>
      <c r="I213" s="56">
        <f t="shared" si="11"/>
        <v>0</v>
      </c>
    </row>
    <row r="214" spans="1:9" ht="15.5" x14ac:dyDescent="0.35">
      <c r="A214" s="33">
        <v>157</v>
      </c>
      <c r="B214" s="95">
        <v>10.86</v>
      </c>
      <c r="C214" s="11">
        <v>11</v>
      </c>
      <c r="D214" s="90">
        <v>9.1999999999999993</v>
      </c>
      <c r="E214" s="90">
        <v>7.8</v>
      </c>
      <c r="F214" s="90">
        <v>1</v>
      </c>
      <c r="G214" s="90">
        <v>2</v>
      </c>
      <c r="H214" s="90">
        <v>0.4</v>
      </c>
      <c r="I214" s="56">
        <f t="shared" si="11"/>
        <v>0</v>
      </c>
    </row>
    <row r="215" spans="1:9" ht="15.5" x14ac:dyDescent="0.35">
      <c r="A215" s="33">
        <v>158</v>
      </c>
      <c r="B215" s="95">
        <v>10.029999999999999</v>
      </c>
      <c r="C215" s="11">
        <v>10</v>
      </c>
      <c r="D215" s="90">
        <v>6.7</v>
      </c>
      <c r="E215" s="90">
        <v>6.1</v>
      </c>
      <c r="F215" s="90">
        <v>1</v>
      </c>
      <c r="G215" s="90">
        <v>2</v>
      </c>
      <c r="H215" s="90">
        <v>0.4</v>
      </c>
      <c r="I215" s="56">
        <f t="shared" si="11"/>
        <v>0</v>
      </c>
    </row>
    <row r="216" spans="1:9" ht="15.5" x14ac:dyDescent="0.35">
      <c r="A216" s="33">
        <v>159</v>
      </c>
      <c r="B216" s="95">
        <v>9.4499999999999993</v>
      </c>
      <c r="C216" s="11">
        <v>9.5</v>
      </c>
      <c r="D216" s="90">
        <v>6.1</v>
      </c>
      <c r="E216" s="90">
        <v>5.4</v>
      </c>
      <c r="F216" s="90">
        <v>1</v>
      </c>
      <c r="G216" s="90">
        <v>2</v>
      </c>
      <c r="H216" s="90">
        <v>0.2</v>
      </c>
      <c r="I216" s="56">
        <f t="shared" si="11"/>
        <v>0</v>
      </c>
    </row>
    <row r="217" spans="1:9" ht="15.5" x14ac:dyDescent="0.35">
      <c r="A217" s="33">
        <v>160</v>
      </c>
      <c r="B217" s="95">
        <v>6.9599999999999991</v>
      </c>
      <c r="C217" s="11">
        <v>7</v>
      </c>
      <c r="D217" s="90">
        <v>1.7</v>
      </c>
      <c r="E217" s="90">
        <v>1.6</v>
      </c>
      <c r="F217" s="90">
        <v>3</v>
      </c>
      <c r="G217" s="90"/>
      <c r="H217" s="90"/>
      <c r="I217" s="56">
        <f t="shared" si="11"/>
        <v>0</v>
      </c>
    </row>
    <row r="218" spans="1:9" ht="15.5" x14ac:dyDescent="0.35">
      <c r="A218" s="33">
        <v>161</v>
      </c>
      <c r="B218" s="95">
        <v>7.18</v>
      </c>
      <c r="C218" s="11">
        <v>7</v>
      </c>
      <c r="D218" s="90">
        <v>2.1</v>
      </c>
      <c r="E218" s="90">
        <v>1.8</v>
      </c>
      <c r="F218" s="90">
        <v>3</v>
      </c>
      <c r="G218" s="90"/>
      <c r="H218" s="90"/>
      <c r="I218" s="56">
        <f t="shared" si="11"/>
        <v>0</v>
      </c>
    </row>
    <row r="219" spans="1:9" ht="15.5" x14ac:dyDescent="0.35">
      <c r="A219" s="33">
        <v>162</v>
      </c>
      <c r="B219" s="95">
        <v>7.58</v>
      </c>
      <c r="C219" s="11">
        <v>7.5</v>
      </c>
      <c r="D219" s="90">
        <v>2.7</v>
      </c>
      <c r="E219" s="90">
        <v>2.5</v>
      </c>
      <c r="F219" s="90">
        <v>3</v>
      </c>
      <c r="G219" s="90"/>
      <c r="H219" s="90"/>
      <c r="I219" s="56">
        <f t="shared" si="11"/>
        <v>0</v>
      </c>
    </row>
    <row r="220" spans="1:9" ht="15.5" x14ac:dyDescent="0.35">
      <c r="A220" s="33">
        <v>163</v>
      </c>
      <c r="B220" s="95">
        <v>7.7099999999999991</v>
      </c>
      <c r="C220" s="11">
        <v>7.5</v>
      </c>
      <c r="D220" s="90">
        <v>3.2</v>
      </c>
      <c r="E220" s="90">
        <v>2.9</v>
      </c>
      <c r="F220" s="90">
        <v>3</v>
      </c>
      <c r="G220" s="90"/>
      <c r="H220" s="90"/>
      <c r="I220" s="56">
        <f t="shared" si="11"/>
        <v>0</v>
      </c>
    </row>
    <row r="221" spans="1:9" ht="15.5" x14ac:dyDescent="0.35">
      <c r="A221" s="33">
        <v>164</v>
      </c>
      <c r="B221" s="95">
        <v>6.5299999999999994</v>
      </c>
      <c r="C221" s="11">
        <v>6.5</v>
      </c>
      <c r="D221" s="90">
        <v>1.6</v>
      </c>
      <c r="E221" s="90">
        <v>1.4</v>
      </c>
      <c r="F221" s="90">
        <v>3</v>
      </c>
      <c r="G221" s="90"/>
      <c r="H221" s="90"/>
      <c r="I221" s="56">
        <f t="shared" si="11"/>
        <v>0</v>
      </c>
    </row>
    <row r="222" spans="1:9" ht="15.5" x14ac:dyDescent="0.35">
      <c r="A222" s="33">
        <v>165</v>
      </c>
      <c r="B222" s="95">
        <v>7.93</v>
      </c>
      <c r="C222" s="11">
        <v>8</v>
      </c>
      <c r="D222" s="90">
        <v>3.2</v>
      </c>
      <c r="E222" s="90">
        <v>2.7</v>
      </c>
      <c r="F222" s="90">
        <v>3</v>
      </c>
      <c r="G222" s="90"/>
      <c r="H222" s="90"/>
      <c r="I222" s="56">
        <f t="shared" ref="I222:I247" si="12">IF(F222=2,H222*100/E222,)</f>
        <v>0</v>
      </c>
    </row>
    <row r="223" spans="1:9" ht="15.5" x14ac:dyDescent="0.35">
      <c r="A223" s="33">
        <v>166</v>
      </c>
      <c r="B223" s="95">
        <v>8.66</v>
      </c>
      <c r="C223" s="11">
        <v>8.5</v>
      </c>
      <c r="D223" s="90">
        <v>4.2</v>
      </c>
      <c r="E223" s="90">
        <v>3.7</v>
      </c>
      <c r="F223" s="90">
        <v>3</v>
      </c>
      <c r="G223" s="90"/>
      <c r="H223" s="90"/>
      <c r="I223" s="56">
        <f t="shared" si="12"/>
        <v>0</v>
      </c>
    </row>
    <row r="224" spans="1:9" ht="15.5" x14ac:dyDescent="0.35">
      <c r="A224" s="33">
        <v>167</v>
      </c>
      <c r="B224" s="95">
        <v>7.9700000000000006</v>
      </c>
      <c r="C224" s="11">
        <v>8</v>
      </c>
      <c r="D224" s="90">
        <v>3.3</v>
      </c>
      <c r="E224" s="90">
        <v>2.8</v>
      </c>
      <c r="F224" s="90">
        <v>3</v>
      </c>
      <c r="G224" s="90"/>
      <c r="H224" s="90"/>
      <c r="I224" s="56">
        <f t="shared" si="12"/>
        <v>0</v>
      </c>
    </row>
    <row r="225" spans="1:9" ht="15.5" x14ac:dyDescent="0.35">
      <c r="A225" s="33">
        <v>168</v>
      </c>
      <c r="B225" s="95">
        <v>7.83</v>
      </c>
      <c r="C225" s="11">
        <v>8</v>
      </c>
      <c r="D225" s="90">
        <v>3.5</v>
      </c>
      <c r="E225" s="90">
        <v>2.9</v>
      </c>
      <c r="F225" s="90">
        <v>3</v>
      </c>
      <c r="G225" s="90"/>
      <c r="H225" s="90"/>
      <c r="I225" s="56">
        <f t="shared" si="12"/>
        <v>0</v>
      </c>
    </row>
    <row r="226" spans="1:9" ht="15.5" x14ac:dyDescent="0.35">
      <c r="A226" s="33">
        <v>169</v>
      </c>
      <c r="B226" s="95">
        <v>8.6900000000000013</v>
      </c>
      <c r="C226" s="11">
        <v>8.5</v>
      </c>
      <c r="D226" s="90">
        <v>4</v>
      </c>
      <c r="E226" s="90">
        <v>3.4</v>
      </c>
      <c r="F226" s="90">
        <v>3</v>
      </c>
      <c r="G226" s="90"/>
      <c r="H226" s="90"/>
      <c r="I226" s="56">
        <f t="shared" si="12"/>
        <v>0</v>
      </c>
    </row>
    <row r="227" spans="1:9" ht="15.5" x14ac:dyDescent="0.35">
      <c r="A227" s="33">
        <v>170</v>
      </c>
      <c r="B227" s="95">
        <v>8</v>
      </c>
      <c r="C227" s="11">
        <v>8</v>
      </c>
      <c r="D227" s="90">
        <v>3.2</v>
      </c>
      <c r="E227" s="90">
        <v>2.9</v>
      </c>
      <c r="F227" s="90">
        <v>3</v>
      </c>
      <c r="G227" s="90"/>
      <c r="H227" s="90"/>
      <c r="I227" s="56">
        <f t="shared" si="12"/>
        <v>0</v>
      </c>
    </row>
    <row r="228" spans="1:9" ht="15.5" x14ac:dyDescent="0.35">
      <c r="A228" s="33">
        <v>171</v>
      </c>
      <c r="B228" s="95">
        <v>8.43</v>
      </c>
      <c r="C228" s="11">
        <v>8.5</v>
      </c>
      <c r="D228" s="90">
        <v>3.6</v>
      </c>
      <c r="E228" s="90">
        <v>3.2</v>
      </c>
      <c r="F228" s="90">
        <v>3</v>
      </c>
      <c r="G228" s="90"/>
      <c r="H228" s="90"/>
      <c r="I228" s="56">
        <f t="shared" si="12"/>
        <v>0</v>
      </c>
    </row>
    <row r="229" spans="1:9" ht="15.5" x14ac:dyDescent="0.35">
      <c r="A229" s="33">
        <v>172</v>
      </c>
      <c r="B229" s="95">
        <v>8.1999999999999993</v>
      </c>
      <c r="C229" s="11">
        <v>8</v>
      </c>
      <c r="D229" s="90">
        <v>3.6</v>
      </c>
      <c r="E229" s="90">
        <v>3.3</v>
      </c>
      <c r="F229" s="90">
        <v>3</v>
      </c>
      <c r="G229" s="90"/>
      <c r="H229" s="90"/>
      <c r="I229" s="56">
        <f t="shared" si="12"/>
        <v>0</v>
      </c>
    </row>
    <row r="230" spans="1:9" ht="15.5" x14ac:dyDescent="0.35">
      <c r="A230" s="33">
        <v>173</v>
      </c>
      <c r="B230" s="95">
        <v>8.66</v>
      </c>
      <c r="C230" s="11">
        <v>8.5</v>
      </c>
      <c r="D230" s="90">
        <v>4.2</v>
      </c>
      <c r="E230" s="90">
        <v>3.7</v>
      </c>
      <c r="F230" s="90">
        <v>3</v>
      </c>
      <c r="G230" s="90"/>
      <c r="H230" s="90"/>
      <c r="I230" s="56">
        <f t="shared" si="12"/>
        <v>0</v>
      </c>
    </row>
    <row r="231" spans="1:9" ht="15.5" x14ac:dyDescent="0.35">
      <c r="A231" s="33">
        <v>174</v>
      </c>
      <c r="B231" s="95">
        <v>8.6999999999999993</v>
      </c>
      <c r="C231" s="11">
        <v>8.5</v>
      </c>
      <c r="D231" s="90">
        <v>3.3</v>
      </c>
      <c r="E231" s="90">
        <v>3</v>
      </c>
      <c r="F231" s="90">
        <v>3</v>
      </c>
      <c r="G231" s="90"/>
      <c r="H231" s="90"/>
      <c r="I231" s="56">
        <f t="shared" si="12"/>
        <v>0</v>
      </c>
    </row>
    <row r="232" spans="1:9" ht="15.5" x14ac:dyDescent="0.35">
      <c r="A232" s="33">
        <v>175</v>
      </c>
      <c r="B232" s="95">
        <v>8.01</v>
      </c>
      <c r="C232" s="11">
        <v>8</v>
      </c>
      <c r="D232" s="90">
        <v>3.3</v>
      </c>
      <c r="E232" s="90">
        <v>3.1</v>
      </c>
      <c r="F232" s="90">
        <v>3</v>
      </c>
      <c r="G232" s="90"/>
      <c r="H232" s="90"/>
      <c r="I232" s="56">
        <f t="shared" si="12"/>
        <v>0</v>
      </c>
    </row>
    <row r="233" spans="1:9" ht="15.5" x14ac:dyDescent="0.35">
      <c r="A233" s="33">
        <v>176</v>
      </c>
      <c r="B233" s="95">
        <v>8.08</v>
      </c>
      <c r="C233" s="11">
        <v>8</v>
      </c>
      <c r="D233" s="90">
        <v>3.3</v>
      </c>
      <c r="E233" s="90">
        <v>2.8</v>
      </c>
      <c r="F233" s="90">
        <v>3</v>
      </c>
      <c r="G233" s="90"/>
      <c r="H233" s="90"/>
      <c r="I233" s="56">
        <f t="shared" si="12"/>
        <v>0</v>
      </c>
    </row>
    <row r="234" spans="1:9" ht="15.5" x14ac:dyDescent="0.35">
      <c r="A234" s="33">
        <v>177</v>
      </c>
      <c r="B234" s="95">
        <v>7.81</v>
      </c>
      <c r="C234" s="11">
        <v>8</v>
      </c>
      <c r="D234" s="90">
        <v>2.9</v>
      </c>
      <c r="E234" s="90">
        <v>2.7</v>
      </c>
      <c r="F234" s="90">
        <v>3</v>
      </c>
      <c r="G234" s="90"/>
      <c r="H234" s="90"/>
      <c r="I234" s="56">
        <f t="shared" si="12"/>
        <v>0</v>
      </c>
    </row>
    <row r="235" spans="1:9" ht="15.5" x14ac:dyDescent="0.35">
      <c r="A235" s="33">
        <v>178</v>
      </c>
      <c r="B235" s="95">
        <v>8.4400000000000013</v>
      </c>
      <c r="C235" s="11">
        <v>8.5</v>
      </c>
      <c r="D235" s="90">
        <v>3.9</v>
      </c>
      <c r="E235" s="90">
        <v>3.5</v>
      </c>
      <c r="F235" s="90">
        <v>3</v>
      </c>
      <c r="G235" s="90"/>
      <c r="H235" s="90"/>
      <c r="I235" s="56">
        <f t="shared" si="12"/>
        <v>0</v>
      </c>
    </row>
    <row r="236" spans="1:9" ht="15.5" x14ac:dyDescent="0.35">
      <c r="A236" s="33">
        <v>179</v>
      </c>
      <c r="B236" s="95">
        <v>6.4099999999999993</v>
      </c>
      <c r="C236" s="11">
        <v>6.5</v>
      </c>
      <c r="D236" s="90">
        <v>1.7</v>
      </c>
      <c r="E236" s="90">
        <v>1.6</v>
      </c>
      <c r="F236" s="90">
        <v>3</v>
      </c>
      <c r="G236" s="90"/>
      <c r="H236" s="90"/>
      <c r="I236" s="56">
        <f t="shared" si="12"/>
        <v>0</v>
      </c>
    </row>
    <row r="237" spans="1:9" ht="15.5" x14ac:dyDescent="0.35">
      <c r="A237" s="33">
        <v>180</v>
      </c>
      <c r="B237" s="95">
        <v>8.33</v>
      </c>
      <c r="C237" s="11">
        <v>8.5</v>
      </c>
      <c r="D237" s="90">
        <v>3.6</v>
      </c>
      <c r="E237" s="90">
        <v>3.2</v>
      </c>
      <c r="F237" s="90">
        <v>3</v>
      </c>
      <c r="G237" s="90"/>
      <c r="H237" s="90"/>
      <c r="I237" s="56">
        <f t="shared" si="12"/>
        <v>0</v>
      </c>
    </row>
    <row r="238" spans="1:9" ht="15.5" x14ac:dyDescent="0.35">
      <c r="A238" s="33">
        <v>181</v>
      </c>
      <c r="B238" s="95">
        <v>7.0200000000000005</v>
      </c>
      <c r="C238" s="11">
        <v>7</v>
      </c>
      <c r="D238" s="90">
        <v>2</v>
      </c>
      <c r="E238" s="90">
        <v>1.8</v>
      </c>
      <c r="F238" s="90">
        <v>3</v>
      </c>
      <c r="G238" s="90"/>
      <c r="H238" s="90"/>
      <c r="I238" s="56">
        <f t="shared" si="12"/>
        <v>0</v>
      </c>
    </row>
    <row r="239" spans="1:9" ht="15.5" x14ac:dyDescent="0.35">
      <c r="A239" s="33">
        <v>182</v>
      </c>
      <c r="B239" s="95">
        <v>6.04</v>
      </c>
      <c r="C239" s="11">
        <v>6</v>
      </c>
      <c r="D239" s="90">
        <v>1.3</v>
      </c>
      <c r="E239" s="90">
        <v>1.1000000000000001</v>
      </c>
      <c r="F239" s="90">
        <v>3</v>
      </c>
      <c r="G239" s="90"/>
      <c r="H239" s="90"/>
      <c r="I239" s="56">
        <f t="shared" si="12"/>
        <v>0</v>
      </c>
    </row>
    <row r="240" spans="1:9" ht="15.5" x14ac:dyDescent="0.35">
      <c r="A240" s="33">
        <v>183</v>
      </c>
      <c r="B240" s="95">
        <v>7.2</v>
      </c>
      <c r="C240" s="11">
        <v>7</v>
      </c>
      <c r="D240" s="90">
        <v>2.4</v>
      </c>
      <c r="E240" s="90">
        <v>2</v>
      </c>
      <c r="F240" s="90">
        <v>3</v>
      </c>
      <c r="G240" s="90"/>
      <c r="H240" s="90"/>
      <c r="I240" s="56">
        <f t="shared" si="12"/>
        <v>0</v>
      </c>
    </row>
    <row r="241" spans="1:9" ht="15.5" x14ac:dyDescent="0.35">
      <c r="A241" s="33">
        <v>184</v>
      </c>
      <c r="B241" s="95">
        <v>7.45</v>
      </c>
      <c r="C241" s="11">
        <v>7.5</v>
      </c>
      <c r="D241" s="90">
        <v>2.2999999999999998</v>
      </c>
      <c r="E241" s="90">
        <v>2.1</v>
      </c>
      <c r="F241" s="90">
        <v>3</v>
      </c>
      <c r="G241" s="90"/>
      <c r="H241" s="90"/>
      <c r="I241" s="56">
        <f t="shared" si="12"/>
        <v>0</v>
      </c>
    </row>
    <row r="242" spans="1:9" ht="15.5" x14ac:dyDescent="0.35">
      <c r="A242" s="33">
        <v>185</v>
      </c>
      <c r="B242" s="95">
        <v>6.49</v>
      </c>
      <c r="C242" s="11">
        <v>6.5</v>
      </c>
      <c r="D242" s="90">
        <v>1.5</v>
      </c>
      <c r="E242" s="90">
        <v>1.3</v>
      </c>
      <c r="F242" s="90">
        <v>3</v>
      </c>
      <c r="G242" s="90"/>
      <c r="H242" s="90"/>
      <c r="I242" s="56">
        <f t="shared" si="12"/>
        <v>0</v>
      </c>
    </row>
    <row r="243" spans="1:9" ht="15.5" x14ac:dyDescent="0.35">
      <c r="A243" s="33">
        <v>186</v>
      </c>
      <c r="B243" s="95">
        <v>6.36</v>
      </c>
      <c r="C243" s="11">
        <v>6.5</v>
      </c>
      <c r="D243" s="90">
        <v>1.6</v>
      </c>
      <c r="E243" s="90">
        <v>1.4</v>
      </c>
      <c r="F243" s="90">
        <v>3</v>
      </c>
      <c r="G243" s="90"/>
      <c r="H243" s="90"/>
      <c r="I243" s="56">
        <f t="shared" si="12"/>
        <v>0</v>
      </c>
    </row>
    <row r="244" spans="1:9" ht="15.5" x14ac:dyDescent="0.35">
      <c r="A244" s="33">
        <v>187</v>
      </c>
      <c r="B244" s="95">
        <v>7.83</v>
      </c>
      <c r="C244" s="11">
        <v>8</v>
      </c>
      <c r="D244" s="90">
        <v>2.8</v>
      </c>
      <c r="E244" s="90">
        <v>2.6</v>
      </c>
      <c r="F244" s="90">
        <v>3</v>
      </c>
      <c r="G244" s="90"/>
      <c r="H244" s="90"/>
      <c r="I244" s="56">
        <f t="shared" si="12"/>
        <v>0</v>
      </c>
    </row>
    <row r="245" spans="1:9" ht="15.5" x14ac:dyDescent="0.35">
      <c r="A245" s="33">
        <v>188</v>
      </c>
      <c r="B245" s="95">
        <v>6.4099999999999993</v>
      </c>
      <c r="C245" s="11">
        <v>6.5</v>
      </c>
      <c r="D245" s="90">
        <v>1.5</v>
      </c>
      <c r="E245" s="90">
        <v>1.3</v>
      </c>
      <c r="F245" s="90">
        <v>3</v>
      </c>
      <c r="G245" s="90"/>
      <c r="H245" s="90"/>
      <c r="I245" s="56">
        <f t="shared" si="12"/>
        <v>0</v>
      </c>
    </row>
    <row r="246" spans="1:9" ht="15.5" x14ac:dyDescent="0.35">
      <c r="A246" s="33">
        <v>189</v>
      </c>
      <c r="B246" s="95">
        <v>6.11</v>
      </c>
      <c r="C246" s="11">
        <v>6</v>
      </c>
      <c r="D246" s="90">
        <v>1.1000000000000001</v>
      </c>
      <c r="E246" s="90">
        <v>1</v>
      </c>
      <c r="F246" s="90">
        <v>3</v>
      </c>
      <c r="G246" s="90"/>
      <c r="H246" s="90"/>
      <c r="I246" s="56">
        <f t="shared" si="12"/>
        <v>0</v>
      </c>
    </row>
    <row r="247" spans="1:9" ht="15.5" x14ac:dyDescent="0.35">
      <c r="A247" s="33">
        <v>190</v>
      </c>
      <c r="B247" s="95">
        <v>6.6</v>
      </c>
      <c r="C247" s="11">
        <v>6.5</v>
      </c>
      <c r="D247" s="90">
        <v>2</v>
      </c>
      <c r="E247" s="90">
        <v>1.7</v>
      </c>
      <c r="F247" s="90">
        <v>3</v>
      </c>
      <c r="G247" s="90"/>
      <c r="H247" s="90"/>
      <c r="I247" s="56">
        <f t="shared" si="12"/>
        <v>0</v>
      </c>
    </row>
    <row r="248" spans="1:9" ht="15.5" x14ac:dyDescent="0.35">
      <c r="A248" s="33">
        <v>191</v>
      </c>
      <c r="B248" s="95">
        <v>7.5200000000000005</v>
      </c>
      <c r="C248" s="11">
        <v>7.5</v>
      </c>
      <c r="D248" s="90">
        <v>2.2999999999999998</v>
      </c>
      <c r="E248" s="90">
        <v>2</v>
      </c>
      <c r="F248" s="90">
        <v>3</v>
      </c>
      <c r="G248" s="90"/>
      <c r="H248" s="90"/>
      <c r="I248" s="56"/>
    </row>
    <row r="249" spans="1:9" ht="15.5" x14ac:dyDescent="0.35">
      <c r="A249" s="33">
        <v>192</v>
      </c>
      <c r="B249" s="95">
        <v>6.15</v>
      </c>
      <c r="C249" s="11">
        <v>6</v>
      </c>
      <c r="D249" s="90">
        <v>1.4</v>
      </c>
      <c r="E249" s="90">
        <v>1.2</v>
      </c>
      <c r="F249" s="90">
        <v>3</v>
      </c>
      <c r="G249" s="90"/>
      <c r="H249" s="90"/>
      <c r="I249" s="56"/>
    </row>
    <row r="250" spans="1:9" ht="15.5" x14ac:dyDescent="0.35">
      <c r="A250" s="33">
        <v>193</v>
      </c>
      <c r="B250" s="95">
        <v>6.55</v>
      </c>
      <c r="C250" s="11">
        <v>6.5</v>
      </c>
      <c r="D250" s="90">
        <v>1.5</v>
      </c>
      <c r="E250" s="90">
        <v>1.3</v>
      </c>
      <c r="F250" s="90">
        <v>3</v>
      </c>
      <c r="G250" s="90"/>
      <c r="H250" s="90"/>
      <c r="I250" s="56"/>
    </row>
    <row r="251" spans="1:9" ht="15.5" x14ac:dyDescent="0.35">
      <c r="A251" s="33">
        <v>194</v>
      </c>
      <c r="B251" s="95">
        <v>6.01</v>
      </c>
      <c r="C251" s="11">
        <v>6</v>
      </c>
      <c r="D251" s="90">
        <v>1.2</v>
      </c>
      <c r="E251" s="90">
        <v>1</v>
      </c>
      <c r="F251" s="90">
        <v>3</v>
      </c>
      <c r="G251" s="90"/>
      <c r="H251" s="90"/>
      <c r="I251" s="56"/>
    </row>
    <row r="252" spans="1:9" ht="15.5" x14ac:dyDescent="0.35">
      <c r="A252" s="33">
        <v>195</v>
      </c>
      <c r="B252" s="95">
        <v>8.41</v>
      </c>
      <c r="C252" s="11">
        <v>8.5</v>
      </c>
      <c r="D252" s="90">
        <v>4.3</v>
      </c>
      <c r="E252" s="90">
        <v>3.7</v>
      </c>
      <c r="F252" s="90">
        <v>3</v>
      </c>
      <c r="G252" s="90"/>
      <c r="H252" s="90"/>
      <c r="I252" s="56"/>
    </row>
    <row r="253" spans="1:9" ht="15.5" x14ac:dyDescent="0.35">
      <c r="A253" s="33">
        <v>196</v>
      </c>
      <c r="B253" s="95">
        <v>9.1</v>
      </c>
      <c r="C253" s="11">
        <v>9</v>
      </c>
      <c r="D253" s="90">
        <v>4.8</v>
      </c>
      <c r="E253" s="90">
        <v>4.3</v>
      </c>
      <c r="F253" s="90">
        <v>3</v>
      </c>
      <c r="G253" s="90"/>
      <c r="H253" s="90"/>
      <c r="I253" s="56"/>
    </row>
    <row r="254" spans="1:9" ht="15.5" x14ac:dyDescent="0.35">
      <c r="A254" s="33">
        <v>197</v>
      </c>
      <c r="B254" s="95">
        <v>9.379999999999999</v>
      </c>
      <c r="C254" s="11">
        <v>9.5</v>
      </c>
      <c r="D254" s="90">
        <v>5.3</v>
      </c>
      <c r="E254" s="90">
        <v>4.5999999999999996</v>
      </c>
      <c r="F254" s="90">
        <v>3</v>
      </c>
      <c r="G254" s="90"/>
      <c r="H254" s="90"/>
      <c r="I254" s="56"/>
    </row>
    <row r="255" spans="1:9" ht="15.5" x14ac:dyDescent="0.35">
      <c r="A255" s="33">
        <v>198</v>
      </c>
      <c r="B255" s="95">
        <v>5.5</v>
      </c>
      <c r="C255" s="11">
        <v>5.5</v>
      </c>
      <c r="D255" s="90">
        <v>1</v>
      </c>
      <c r="E255" s="90">
        <v>0.9</v>
      </c>
      <c r="F255" s="90">
        <v>3</v>
      </c>
      <c r="G255" s="90"/>
      <c r="H255" s="90"/>
      <c r="I255" s="56"/>
    </row>
    <row r="256" spans="1:9" ht="15.5" x14ac:dyDescent="0.35">
      <c r="A256" s="33">
        <v>199</v>
      </c>
      <c r="B256" s="95">
        <v>5.5200000000000005</v>
      </c>
      <c r="C256" s="11">
        <v>5.5</v>
      </c>
      <c r="D256" s="90">
        <v>1.1000000000000001</v>
      </c>
      <c r="E256" s="90">
        <v>1</v>
      </c>
      <c r="F256" s="90">
        <v>3</v>
      </c>
      <c r="G256" s="90"/>
      <c r="H256" s="90"/>
      <c r="I256" s="56"/>
    </row>
    <row r="257" spans="1:31" ht="15.5" x14ac:dyDescent="0.35">
      <c r="A257" s="40">
        <v>200</v>
      </c>
      <c r="B257" s="95">
        <v>4.67</v>
      </c>
      <c r="C257" s="11">
        <v>4.5</v>
      </c>
      <c r="D257" s="90">
        <v>0.7</v>
      </c>
      <c r="E257" s="90">
        <v>0.6</v>
      </c>
      <c r="F257" s="90">
        <v>3</v>
      </c>
      <c r="G257" s="90"/>
      <c r="H257" s="90"/>
      <c r="I257" s="63"/>
    </row>
    <row r="258" spans="1:31" x14ac:dyDescent="0.25">
      <c r="B258" s="58"/>
      <c r="F258" s="59"/>
      <c r="G258" s="57"/>
      <c r="H258" s="57"/>
    </row>
    <row r="259" spans="1:31" x14ac:dyDescent="0.25">
      <c r="B259" s="58"/>
      <c r="F259" s="59"/>
      <c r="G259" s="57"/>
      <c r="H259" s="57"/>
    </row>
    <row r="260" spans="1:31" ht="13" x14ac:dyDescent="0.3">
      <c r="A260" s="10" t="s">
        <v>82</v>
      </c>
      <c r="B260" s="58"/>
      <c r="F260" s="59"/>
      <c r="G260" s="57"/>
      <c r="H260" s="57"/>
    </row>
    <row r="261" spans="1:31" ht="13" x14ac:dyDescent="0.3">
      <c r="A261" s="10"/>
      <c r="B261" s="58"/>
      <c r="F261" s="59"/>
      <c r="G261" s="57"/>
      <c r="H261" s="57"/>
    </row>
    <row r="262" spans="1:31" x14ac:dyDescent="0.25">
      <c r="A262" s="16" t="s">
        <v>69</v>
      </c>
      <c r="B262" s="64" t="s">
        <v>45</v>
      </c>
      <c r="C262" s="16" t="s">
        <v>54</v>
      </c>
      <c r="D262" s="48" t="s">
        <v>70</v>
      </c>
      <c r="F262" s="59"/>
      <c r="G262" s="57"/>
      <c r="H262" s="57"/>
    </row>
    <row r="263" spans="1:31" x14ac:dyDescent="0.25">
      <c r="A263" s="17" t="s">
        <v>74</v>
      </c>
      <c r="B263" s="65" t="s">
        <v>52</v>
      </c>
      <c r="C263" s="17" t="s">
        <v>75</v>
      </c>
      <c r="D263" s="50"/>
      <c r="F263" s="59"/>
      <c r="G263" s="57"/>
      <c r="H263" s="57"/>
    </row>
    <row r="264" spans="1:31" x14ac:dyDescent="0.25">
      <c r="A264" s="27">
        <v>1</v>
      </c>
      <c r="B264" s="66"/>
      <c r="C264" s="67"/>
      <c r="D264" s="68"/>
      <c r="F264" s="59"/>
      <c r="G264" s="57"/>
      <c r="H264" s="57"/>
    </row>
    <row r="265" spans="1:31" x14ac:dyDescent="0.25">
      <c r="A265" s="33">
        <v>2</v>
      </c>
      <c r="B265" s="58"/>
      <c r="C265" s="69"/>
      <c r="D265" s="70"/>
      <c r="F265" s="59"/>
      <c r="G265" s="57"/>
      <c r="H265" s="57"/>
    </row>
    <row r="266" spans="1:31" x14ac:dyDescent="0.25">
      <c r="A266" s="33">
        <v>3</v>
      </c>
      <c r="B266" s="58"/>
      <c r="C266" s="69"/>
      <c r="D266" s="70"/>
      <c r="F266" s="59"/>
      <c r="G266" s="57"/>
      <c r="H266" s="57"/>
      <c r="K266" s="71"/>
      <c r="N266" s="71"/>
      <c r="X266" s="28"/>
      <c r="Y266" s="28"/>
      <c r="Z266" s="28"/>
      <c r="AA266" s="28"/>
      <c r="AB266" s="28"/>
      <c r="AC266" s="28"/>
      <c r="AD266" s="28"/>
      <c r="AE266" s="28"/>
    </row>
    <row r="267" spans="1:31" x14ac:dyDescent="0.25">
      <c r="A267" s="33">
        <v>4</v>
      </c>
      <c r="B267" s="58"/>
      <c r="C267" s="69"/>
      <c r="D267" s="70"/>
      <c r="F267" s="59"/>
      <c r="G267" s="57"/>
      <c r="H267" s="57"/>
      <c r="K267" s="71"/>
      <c r="N267" s="71"/>
    </row>
    <row r="268" spans="1:31" x14ac:dyDescent="0.25">
      <c r="A268" s="33">
        <v>5</v>
      </c>
      <c r="B268" s="58"/>
      <c r="C268" s="69"/>
      <c r="D268" s="70"/>
      <c r="F268" s="59"/>
      <c r="G268" s="57"/>
      <c r="H268" s="57"/>
      <c r="K268" s="71"/>
      <c r="N268" s="71"/>
    </row>
    <row r="269" spans="1:31" x14ac:dyDescent="0.25">
      <c r="A269" s="33">
        <v>6</v>
      </c>
      <c r="C269" s="69"/>
      <c r="D269" s="70"/>
      <c r="F269" s="59"/>
      <c r="G269" s="57"/>
      <c r="H269" s="57"/>
      <c r="K269" s="71"/>
      <c r="N269" s="71"/>
      <c r="X269" s="28"/>
      <c r="Y269" s="28"/>
      <c r="Z269" s="28"/>
      <c r="AA269" s="28"/>
      <c r="AB269" s="28"/>
      <c r="AC269" s="28"/>
      <c r="AD269" s="28"/>
      <c r="AE269" s="28"/>
    </row>
    <row r="270" spans="1:31" x14ac:dyDescent="0.25">
      <c r="A270" s="33">
        <v>7</v>
      </c>
      <c r="C270" s="69"/>
      <c r="D270" s="70"/>
      <c r="F270" s="59"/>
      <c r="G270" s="57"/>
      <c r="H270" s="57"/>
      <c r="K270" s="71"/>
      <c r="N270" s="71"/>
      <c r="X270" s="28"/>
      <c r="Y270" s="28"/>
      <c r="Z270" s="28"/>
      <c r="AA270" s="28"/>
      <c r="AB270" s="28"/>
      <c r="AC270" s="28"/>
      <c r="AD270" s="28"/>
      <c r="AE270" s="28"/>
    </row>
    <row r="271" spans="1:31" x14ac:dyDescent="0.25">
      <c r="A271" s="33">
        <v>8</v>
      </c>
      <c r="C271" s="69"/>
      <c r="D271" s="70"/>
      <c r="F271" s="59"/>
      <c r="G271" s="57"/>
      <c r="H271" s="57"/>
      <c r="K271" s="71"/>
      <c r="N271" s="71"/>
      <c r="X271" s="28"/>
      <c r="Y271" s="28"/>
      <c r="Z271" s="28"/>
      <c r="AA271" s="28"/>
      <c r="AB271" s="28"/>
      <c r="AC271" s="28"/>
      <c r="AD271" s="28"/>
      <c r="AE271" s="28"/>
    </row>
    <row r="272" spans="1:31" x14ac:dyDescent="0.25">
      <c r="A272" s="33">
        <v>9</v>
      </c>
      <c r="C272" s="69"/>
      <c r="D272" s="70"/>
      <c r="F272" s="59"/>
      <c r="G272" s="57"/>
      <c r="H272" s="57"/>
      <c r="K272" s="71"/>
      <c r="N272" s="71"/>
      <c r="X272" s="28"/>
      <c r="Y272" s="28"/>
      <c r="Z272" s="28"/>
      <c r="AA272" s="28"/>
      <c r="AB272" s="28"/>
      <c r="AC272" s="28"/>
      <c r="AD272" s="28"/>
      <c r="AE272" s="28"/>
    </row>
    <row r="273" spans="1:31" x14ac:dyDescent="0.25">
      <c r="A273" s="33">
        <v>10</v>
      </c>
      <c r="C273" s="69"/>
      <c r="D273" s="70"/>
      <c r="F273" s="59"/>
      <c r="G273" s="57"/>
      <c r="H273" s="57"/>
      <c r="K273" s="71"/>
      <c r="N273" s="71"/>
      <c r="X273" s="28"/>
      <c r="Y273" s="28"/>
      <c r="Z273" s="28"/>
      <c r="AA273" s="28"/>
      <c r="AB273" s="28"/>
      <c r="AC273" s="28"/>
      <c r="AD273" s="28"/>
      <c r="AE273" s="28"/>
    </row>
    <row r="274" spans="1:31" x14ac:dyDescent="0.25">
      <c r="A274" s="33">
        <v>11</v>
      </c>
      <c r="C274" s="69"/>
      <c r="D274" s="70"/>
      <c r="F274" s="59"/>
      <c r="G274" s="57"/>
      <c r="H274" s="57"/>
      <c r="K274" s="71"/>
      <c r="N274" s="71"/>
      <c r="X274" s="28"/>
      <c r="Y274" s="28"/>
      <c r="Z274" s="28"/>
      <c r="AA274" s="28"/>
      <c r="AB274" s="28"/>
      <c r="AC274" s="28"/>
      <c r="AD274" s="28"/>
      <c r="AE274" s="28"/>
    </row>
    <row r="275" spans="1:31" x14ac:dyDescent="0.25">
      <c r="A275" s="33">
        <v>12</v>
      </c>
      <c r="C275" s="69"/>
      <c r="D275" s="30"/>
      <c r="F275" s="59"/>
      <c r="G275" s="57"/>
      <c r="H275" s="57"/>
      <c r="K275" s="71"/>
      <c r="N275" s="71"/>
      <c r="X275" s="28"/>
      <c r="Y275" s="28"/>
      <c r="Z275" s="28"/>
      <c r="AA275" s="28"/>
      <c r="AB275" s="28"/>
      <c r="AC275" s="28"/>
      <c r="AD275" s="28"/>
      <c r="AE275" s="28"/>
    </row>
    <row r="276" spans="1:31" x14ac:dyDescent="0.25">
      <c r="A276" s="33">
        <v>13</v>
      </c>
      <c r="C276" s="69"/>
      <c r="D276" s="30"/>
      <c r="F276" s="59"/>
      <c r="G276" s="57"/>
      <c r="H276" s="57"/>
      <c r="K276" s="71"/>
      <c r="N276" s="71"/>
      <c r="X276" s="28"/>
      <c r="Y276" s="28"/>
      <c r="Z276" s="28"/>
      <c r="AA276" s="28"/>
      <c r="AB276" s="28"/>
      <c r="AC276" s="28"/>
      <c r="AD276" s="28"/>
      <c r="AE276" s="28"/>
    </row>
    <row r="277" spans="1:31" x14ac:dyDescent="0.25">
      <c r="A277" s="33">
        <v>14</v>
      </c>
      <c r="C277" s="69"/>
      <c r="D277" s="30"/>
      <c r="F277" s="59"/>
      <c r="G277" s="57"/>
      <c r="H277" s="57"/>
      <c r="K277" s="71"/>
      <c r="N277" s="71"/>
      <c r="X277" s="28"/>
      <c r="Y277" s="28"/>
      <c r="Z277" s="28"/>
      <c r="AA277" s="28"/>
      <c r="AB277" s="28"/>
      <c r="AC277" s="28"/>
      <c r="AD277" s="28"/>
      <c r="AE277" s="28"/>
    </row>
    <row r="278" spans="1:31" x14ac:dyDescent="0.25">
      <c r="A278" s="33">
        <v>15</v>
      </c>
      <c r="C278" s="69"/>
      <c r="D278" s="30"/>
      <c r="F278" s="59"/>
      <c r="G278" s="57"/>
      <c r="H278" s="57"/>
      <c r="K278" s="71"/>
      <c r="N278" s="71"/>
      <c r="X278" s="28"/>
      <c r="Y278" s="28"/>
      <c r="Z278" s="28"/>
      <c r="AA278" s="28"/>
      <c r="AB278" s="28"/>
      <c r="AC278" s="28"/>
      <c r="AD278" s="28"/>
      <c r="AE278" s="28"/>
    </row>
    <row r="279" spans="1:31" x14ac:dyDescent="0.25">
      <c r="A279" s="33">
        <v>16</v>
      </c>
      <c r="C279" s="69"/>
      <c r="D279" s="30"/>
      <c r="F279" s="59"/>
      <c r="G279" s="57"/>
      <c r="H279" s="57"/>
      <c r="K279" s="71"/>
      <c r="N279" s="71"/>
      <c r="X279" s="28"/>
      <c r="Y279" s="28"/>
      <c r="Z279" s="28"/>
      <c r="AA279" s="28"/>
      <c r="AB279" s="28"/>
      <c r="AC279" s="28"/>
      <c r="AD279" s="28"/>
      <c r="AE279" s="28"/>
    </row>
    <row r="280" spans="1:31" x14ac:dyDescent="0.25">
      <c r="A280" s="33">
        <v>17</v>
      </c>
      <c r="C280" s="69"/>
      <c r="D280" s="30"/>
      <c r="F280" s="59"/>
      <c r="G280" s="57"/>
      <c r="H280" s="57"/>
      <c r="K280" s="71"/>
      <c r="N280" s="71"/>
      <c r="X280" s="28"/>
      <c r="Y280" s="28"/>
      <c r="Z280" s="28"/>
      <c r="AA280" s="28"/>
      <c r="AB280" s="28"/>
      <c r="AC280" s="28"/>
      <c r="AD280" s="28"/>
      <c r="AE280" s="28"/>
    </row>
    <row r="281" spans="1:31" x14ac:dyDescent="0.25">
      <c r="A281" s="33">
        <v>18</v>
      </c>
      <c r="C281" s="69"/>
      <c r="D281" s="30"/>
      <c r="F281" s="59"/>
      <c r="G281" s="57"/>
      <c r="H281" s="57"/>
      <c r="K281" s="71"/>
      <c r="N281" s="71"/>
      <c r="X281" s="28"/>
      <c r="Y281" s="28"/>
      <c r="Z281" s="28"/>
      <c r="AA281" s="28"/>
      <c r="AB281" s="28"/>
      <c r="AC281" s="28"/>
      <c r="AD281" s="28"/>
      <c r="AE281" s="28"/>
    </row>
    <row r="282" spans="1:31" x14ac:dyDescent="0.25">
      <c r="A282" s="33">
        <v>19</v>
      </c>
      <c r="C282" s="69"/>
      <c r="D282" s="30"/>
      <c r="F282" s="59"/>
      <c r="G282" s="57"/>
      <c r="H282" s="57"/>
      <c r="K282" s="71"/>
      <c r="N282" s="71"/>
      <c r="X282" s="28"/>
      <c r="Y282" s="28"/>
      <c r="Z282" s="28"/>
      <c r="AA282" s="28"/>
      <c r="AB282" s="28"/>
      <c r="AC282" s="28"/>
      <c r="AD282" s="28"/>
      <c r="AE282" s="28"/>
    </row>
    <row r="283" spans="1:31" x14ac:dyDescent="0.25">
      <c r="A283" s="33">
        <v>20</v>
      </c>
      <c r="C283" s="69"/>
      <c r="D283" s="30"/>
      <c r="F283" s="59"/>
      <c r="G283" s="57"/>
      <c r="H283" s="57"/>
      <c r="K283" s="71"/>
      <c r="N283" s="71"/>
      <c r="X283" s="28"/>
      <c r="Y283" s="28"/>
      <c r="Z283" s="28"/>
      <c r="AA283" s="28"/>
      <c r="AB283" s="28"/>
      <c r="AC283" s="28"/>
      <c r="AD283" s="28"/>
      <c r="AE283" s="28"/>
    </row>
    <row r="284" spans="1:31" x14ac:dyDescent="0.25">
      <c r="A284" s="33">
        <v>21</v>
      </c>
      <c r="C284" s="69"/>
      <c r="D284" s="30"/>
      <c r="F284" s="59"/>
      <c r="G284" s="57"/>
      <c r="H284" s="57"/>
      <c r="K284" s="71"/>
      <c r="N284" s="71"/>
      <c r="X284" s="28"/>
      <c r="Y284" s="28"/>
      <c r="Z284" s="28"/>
      <c r="AA284" s="28"/>
      <c r="AB284" s="28"/>
      <c r="AC284" s="28"/>
      <c r="AD284" s="28"/>
      <c r="AE284" s="28"/>
    </row>
    <row r="285" spans="1:31" x14ac:dyDescent="0.25">
      <c r="A285" s="33">
        <v>22</v>
      </c>
      <c r="C285" s="69"/>
      <c r="D285" s="30"/>
      <c r="F285" s="59"/>
      <c r="G285" s="57"/>
      <c r="H285" s="57"/>
      <c r="K285" s="71"/>
      <c r="N285" s="71"/>
      <c r="X285" s="28"/>
      <c r="Y285" s="28"/>
      <c r="Z285" s="28"/>
      <c r="AA285" s="28"/>
      <c r="AB285" s="28"/>
      <c r="AC285" s="28"/>
      <c r="AD285" s="28"/>
      <c r="AE285" s="28"/>
    </row>
    <row r="286" spans="1:31" x14ac:dyDescent="0.25">
      <c r="A286" s="33">
        <v>23</v>
      </c>
      <c r="C286" s="69"/>
      <c r="D286" s="30"/>
      <c r="F286" s="59"/>
      <c r="G286" s="57"/>
      <c r="H286" s="57"/>
      <c r="K286" s="71"/>
      <c r="N286" s="71"/>
      <c r="X286" s="28"/>
      <c r="Y286" s="28"/>
      <c r="Z286" s="28"/>
      <c r="AA286" s="28"/>
      <c r="AB286" s="28"/>
      <c r="AC286" s="28"/>
      <c r="AD286" s="28"/>
      <c r="AE286" s="28"/>
    </row>
    <row r="287" spans="1:31" x14ac:dyDescent="0.25">
      <c r="A287" s="33">
        <v>24</v>
      </c>
      <c r="C287" s="69"/>
      <c r="D287" s="30"/>
      <c r="F287" s="59"/>
      <c r="G287" s="57"/>
      <c r="H287" s="57"/>
      <c r="K287" s="71"/>
      <c r="N287" s="71"/>
      <c r="X287" s="28"/>
      <c r="Y287" s="28"/>
      <c r="Z287" s="28"/>
      <c r="AA287" s="28"/>
      <c r="AB287" s="28"/>
      <c r="AC287" s="28"/>
      <c r="AD287" s="28"/>
      <c r="AE287" s="28"/>
    </row>
    <row r="288" spans="1:31" x14ac:dyDescent="0.25">
      <c r="A288" s="33">
        <v>25</v>
      </c>
      <c r="C288" s="69"/>
      <c r="D288" s="30"/>
      <c r="F288" s="59"/>
      <c r="G288" s="57"/>
      <c r="H288" s="57"/>
      <c r="K288" s="71"/>
      <c r="N288" s="71"/>
      <c r="X288" s="28"/>
      <c r="Y288" s="28"/>
      <c r="Z288" s="28"/>
      <c r="AA288" s="28"/>
      <c r="AB288" s="28"/>
      <c r="AC288" s="28"/>
      <c r="AD288" s="28"/>
      <c r="AE288" s="28"/>
    </row>
    <row r="289" spans="1:31" x14ac:dyDescent="0.25">
      <c r="A289" s="33">
        <v>26</v>
      </c>
      <c r="C289" s="69"/>
      <c r="D289" s="30"/>
      <c r="F289" s="59"/>
      <c r="G289" s="57"/>
      <c r="H289" s="57"/>
      <c r="K289" s="71"/>
      <c r="N289" s="71"/>
      <c r="X289" s="28"/>
      <c r="Y289" s="28"/>
      <c r="Z289" s="28"/>
      <c r="AA289" s="28"/>
      <c r="AB289" s="28"/>
      <c r="AC289" s="28"/>
      <c r="AD289" s="28"/>
      <c r="AE289" s="28"/>
    </row>
    <row r="290" spans="1:31" x14ac:dyDescent="0.25">
      <c r="A290" s="33">
        <v>27</v>
      </c>
      <c r="C290" s="69"/>
      <c r="D290" s="30"/>
      <c r="F290" s="59"/>
      <c r="G290" s="57"/>
      <c r="H290" s="57"/>
      <c r="K290" s="71"/>
      <c r="N290" s="71"/>
      <c r="X290" s="28"/>
      <c r="Y290" s="28"/>
      <c r="Z290" s="28"/>
      <c r="AA290" s="28"/>
      <c r="AB290" s="28"/>
      <c r="AC290" s="28"/>
      <c r="AD290" s="28"/>
      <c r="AE290" s="28"/>
    </row>
    <row r="291" spans="1:31" x14ac:dyDescent="0.25">
      <c r="A291" s="33">
        <v>28</v>
      </c>
      <c r="C291" s="69"/>
      <c r="D291" s="30"/>
      <c r="F291" s="59"/>
      <c r="G291" s="57"/>
      <c r="H291" s="57"/>
      <c r="K291" s="71"/>
      <c r="N291" s="71"/>
      <c r="X291" s="28"/>
      <c r="Y291" s="28"/>
      <c r="Z291" s="28"/>
      <c r="AA291" s="28"/>
      <c r="AB291" s="28"/>
      <c r="AC291" s="28"/>
      <c r="AD291" s="28"/>
      <c r="AE291" s="28"/>
    </row>
    <row r="292" spans="1:31" x14ac:dyDescent="0.25">
      <c r="A292" s="33">
        <v>29</v>
      </c>
      <c r="C292" s="69"/>
      <c r="D292" s="30"/>
      <c r="F292" s="59"/>
      <c r="G292" s="57"/>
      <c r="H292" s="57"/>
      <c r="K292" s="71"/>
      <c r="N292" s="71"/>
    </row>
    <row r="293" spans="1:31" x14ac:dyDescent="0.25">
      <c r="A293" s="33">
        <v>30</v>
      </c>
      <c r="C293" s="69"/>
      <c r="D293" s="30"/>
      <c r="F293" s="59"/>
      <c r="G293" s="57"/>
      <c r="H293" s="57"/>
      <c r="K293" s="71"/>
      <c r="N293" s="71"/>
    </row>
    <row r="294" spans="1:31" x14ac:dyDescent="0.25">
      <c r="A294" s="33">
        <v>31</v>
      </c>
      <c r="C294" s="69"/>
      <c r="D294" s="30"/>
      <c r="F294" s="59"/>
      <c r="G294" s="57"/>
      <c r="H294" s="57"/>
      <c r="K294" s="71"/>
      <c r="N294" s="71"/>
      <c r="X294" s="28"/>
      <c r="Y294" s="28"/>
      <c r="Z294" s="28"/>
      <c r="AA294" s="28"/>
      <c r="AB294" s="28"/>
      <c r="AC294" s="28"/>
      <c r="AD294" s="28"/>
      <c r="AE294" s="28"/>
    </row>
    <row r="295" spans="1:31" x14ac:dyDescent="0.25">
      <c r="A295" s="33">
        <v>32</v>
      </c>
      <c r="C295" s="69"/>
      <c r="D295" s="30"/>
      <c r="F295" s="59"/>
      <c r="G295" s="57"/>
      <c r="H295" s="57"/>
      <c r="K295" s="71"/>
      <c r="X295" s="28"/>
      <c r="Y295" s="28"/>
      <c r="Z295" s="28"/>
      <c r="AA295" s="28"/>
      <c r="AB295" s="28"/>
      <c r="AD295" s="28"/>
      <c r="AE295" s="28"/>
    </row>
    <row r="296" spans="1:31" x14ac:dyDescent="0.25">
      <c r="A296" s="33">
        <v>33</v>
      </c>
      <c r="C296" s="69"/>
      <c r="D296" s="30"/>
      <c r="F296" s="59"/>
      <c r="G296" s="57"/>
      <c r="H296" s="57"/>
    </row>
    <row r="297" spans="1:31" x14ac:dyDescent="0.25">
      <c r="A297" s="33">
        <v>34</v>
      </c>
      <c r="C297" s="69"/>
      <c r="D297" s="30"/>
      <c r="F297" s="59"/>
      <c r="G297" s="57"/>
      <c r="H297" s="57"/>
      <c r="M297" s="71"/>
    </row>
    <row r="298" spans="1:31" x14ac:dyDescent="0.25">
      <c r="A298" s="33">
        <v>35</v>
      </c>
      <c r="C298" s="69"/>
      <c r="D298" s="30"/>
      <c r="F298" s="59"/>
      <c r="G298" s="57"/>
      <c r="H298" s="57"/>
      <c r="M298" s="71"/>
    </row>
    <row r="299" spans="1:31" x14ac:dyDescent="0.25">
      <c r="A299" s="33">
        <v>36</v>
      </c>
      <c r="C299" s="69"/>
      <c r="D299" s="30"/>
      <c r="F299" s="59"/>
      <c r="G299" s="57"/>
      <c r="H299" s="57"/>
    </row>
    <row r="300" spans="1:31" x14ac:dyDescent="0.25">
      <c r="A300" s="33">
        <v>37</v>
      </c>
      <c r="C300" s="69"/>
      <c r="D300" s="30"/>
      <c r="F300" s="59"/>
      <c r="G300" s="57"/>
      <c r="H300" s="57"/>
    </row>
    <row r="301" spans="1:31" x14ac:dyDescent="0.25">
      <c r="A301" s="33">
        <v>38</v>
      </c>
      <c r="C301" s="69"/>
      <c r="D301" s="30"/>
      <c r="F301" s="59"/>
      <c r="G301" s="57"/>
      <c r="H301" s="57"/>
    </row>
    <row r="302" spans="1:31" x14ac:dyDescent="0.25">
      <c r="A302" s="33">
        <v>39</v>
      </c>
      <c r="C302" s="69"/>
      <c r="D302" s="30"/>
      <c r="F302" s="59"/>
      <c r="G302" s="57"/>
      <c r="H302" s="57"/>
    </row>
    <row r="303" spans="1:31" x14ac:dyDescent="0.25">
      <c r="A303" s="33">
        <v>40</v>
      </c>
      <c r="C303" s="69"/>
      <c r="D303" s="30"/>
      <c r="F303" s="59"/>
      <c r="G303" s="57"/>
      <c r="H303" s="57"/>
    </row>
    <row r="304" spans="1:31" x14ac:dyDescent="0.25">
      <c r="A304" s="33">
        <v>41</v>
      </c>
      <c r="C304" s="69"/>
      <c r="D304" s="30"/>
      <c r="F304" s="59"/>
      <c r="G304" s="57"/>
      <c r="H304" s="57"/>
    </row>
    <row r="305" spans="1:8" x14ac:dyDescent="0.25">
      <c r="A305" s="33">
        <v>42</v>
      </c>
      <c r="C305" s="69"/>
      <c r="D305" s="30"/>
      <c r="F305" s="59"/>
      <c r="G305" s="57"/>
      <c r="H305" s="57"/>
    </row>
    <row r="306" spans="1:8" x14ac:dyDescent="0.25">
      <c r="A306" s="33">
        <v>43</v>
      </c>
      <c r="C306" s="69"/>
      <c r="D306" s="30"/>
      <c r="F306" s="59"/>
      <c r="G306" s="57"/>
      <c r="H306" s="57"/>
    </row>
    <row r="307" spans="1:8" x14ac:dyDescent="0.25">
      <c r="A307" s="33">
        <v>44</v>
      </c>
      <c r="C307" s="69"/>
      <c r="D307" s="70"/>
      <c r="G307" s="57"/>
      <c r="H307" s="57"/>
    </row>
    <row r="308" spans="1:8" x14ac:dyDescent="0.25">
      <c r="A308" s="33">
        <v>45</v>
      </c>
      <c r="C308" s="69"/>
      <c r="D308" s="70"/>
      <c r="G308" s="57"/>
      <c r="H308" s="57"/>
    </row>
    <row r="309" spans="1:8" x14ac:dyDescent="0.25">
      <c r="A309" s="33">
        <v>46</v>
      </c>
      <c r="C309" s="69"/>
      <c r="D309" s="70"/>
      <c r="G309" s="57"/>
      <c r="H309" s="57"/>
    </row>
    <row r="310" spans="1:8" x14ac:dyDescent="0.25">
      <c r="A310" s="33">
        <v>47</v>
      </c>
      <c r="C310" s="69"/>
      <c r="D310" s="70"/>
      <c r="G310" s="57"/>
      <c r="H310" s="57"/>
    </row>
    <row r="311" spans="1:8" x14ac:dyDescent="0.25">
      <c r="A311" s="33">
        <v>48</v>
      </c>
      <c r="C311" s="69"/>
      <c r="D311" s="70"/>
      <c r="G311" s="57"/>
      <c r="H311" s="57"/>
    </row>
    <row r="312" spans="1:8" x14ac:dyDescent="0.25">
      <c r="A312" s="33">
        <v>49</v>
      </c>
      <c r="C312" s="69"/>
      <c r="D312" s="70"/>
      <c r="G312" s="57"/>
      <c r="H312" s="57"/>
    </row>
    <row r="313" spans="1:8" x14ac:dyDescent="0.25">
      <c r="A313" s="33">
        <v>50</v>
      </c>
      <c r="C313" s="69"/>
      <c r="D313" s="70"/>
      <c r="G313" s="57"/>
      <c r="H313" s="57"/>
    </row>
    <row r="314" spans="1:8" x14ac:dyDescent="0.25">
      <c r="A314" s="33">
        <v>51</v>
      </c>
      <c r="C314" s="69"/>
      <c r="D314" s="70"/>
      <c r="G314" s="57"/>
      <c r="H314" s="57"/>
    </row>
    <row r="315" spans="1:8" x14ac:dyDescent="0.25">
      <c r="A315" s="33">
        <v>52</v>
      </c>
      <c r="C315" s="69"/>
      <c r="D315" s="70"/>
      <c r="G315" s="57"/>
      <c r="H315" s="57"/>
    </row>
    <row r="316" spans="1:8" x14ac:dyDescent="0.25">
      <c r="A316" s="33">
        <v>53</v>
      </c>
      <c r="C316" s="69"/>
      <c r="D316" s="70"/>
      <c r="G316" s="57"/>
      <c r="H316" s="57"/>
    </row>
    <row r="317" spans="1:8" x14ac:dyDescent="0.25">
      <c r="A317" s="33">
        <v>54</v>
      </c>
      <c r="C317" s="69"/>
      <c r="D317" s="70"/>
      <c r="G317" s="57"/>
      <c r="H317" s="57"/>
    </row>
    <row r="318" spans="1:8" x14ac:dyDescent="0.25">
      <c r="A318" s="33">
        <v>55</v>
      </c>
      <c r="C318" s="69"/>
      <c r="D318" s="70"/>
      <c r="G318" s="57"/>
      <c r="H318" s="57"/>
    </row>
    <row r="319" spans="1:8" x14ac:dyDescent="0.25">
      <c r="A319" s="33">
        <v>56</v>
      </c>
      <c r="C319" s="69"/>
      <c r="D319" s="70"/>
      <c r="G319" s="57"/>
      <c r="H319" s="57"/>
    </row>
    <row r="320" spans="1:8" x14ac:dyDescent="0.25">
      <c r="A320" s="33">
        <v>57</v>
      </c>
      <c r="C320" s="69"/>
      <c r="D320" s="70"/>
      <c r="G320" s="57"/>
      <c r="H320" s="57"/>
    </row>
    <row r="321" spans="1:8" x14ac:dyDescent="0.25">
      <c r="A321" s="33">
        <v>58</v>
      </c>
      <c r="C321" s="69"/>
      <c r="D321" s="70"/>
      <c r="G321" s="57"/>
      <c r="H321" s="57"/>
    </row>
    <row r="322" spans="1:8" x14ac:dyDescent="0.25">
      <c r="A322" s="33">
        <v>59</v>
      </c>
      <c r="C322" s="69"/>
      <c r="D322" s="70"/>
      <c r="G322" s="57"/>
      <c r="H322" s="57"/>
    </row>
    <row r="323" spans="1:8" x14ac:dyDescent="0.25">
      <c r="A323" s="33">
        <v>60</v>
      </c>
      <c r="C323" s="69"/>
      <c r="D323" s="70"/>
      <c r="G323" s="57"/>
      <c r="H323" s="57"/>
    </row>
    <row r="324" spans="1:8" x14ac:dyDescent="0.25">
      <c r="A324" s="33">
        <v>61</v>
      </c>
      <c r="C324" s="69"/>
      <c r="D324" s="70"/>
      <c r="G324" s="57"/>
      <c r="H324" s="57"/>
    </row>
    <row r="325" spans="1:8" x14ac:dyDescent="0.25">
      <c r="A325" s="33">
        <v>62</v>
      </c>
      <c r="C325" s="69"/>
      <c r="D325" s="70"/>
      <c r="G325" s="57"/>
      <c r="H325" s="57"/>
    </row>
    <row r="326" spans="1:8" x14ac:dyDescent="0.25">
      <c r="A326" s="33">
        <v>63</v>
      </c>
      <c r="C326" s="69"/>
      <c r="D326" s="70"/>
      <c r="G326" s="57"/>
      <c r="H326" s="57"/>
    </row>
    <row r="327" spans="1:8" x14ac:dyDescent="0.25">
      <c r="A327" s="33">
        <v>64</v>
      </c>
      <c r="C327" s="69"/>
      <c r="D327" s="70"/>
      <c r="G327" s="57"/>
      <c r="H327" s="57"/>
    </row>
    <row r="328" spans="1:8" x14ac:dyDescent="0.25">
      <c r="A328" s="33">
        <v>65</v>
      </c>
      <c r="C328" s="69"/>
      <c r="D328" s="70"/>
      <c r="G328" s="57"/>
      <c r="H328" s="57"/>
    </row>
    <row r="329" spans="1:8" x14ac:dyDescent="0.25">
      <c r="A329" s="33">
        <v>66</v>
      </c>
      <c r="C329" s="69"/>
      <c r="D329" s="70"/>
      <c r="G329" s="57"/>
      <c r="H329" s="57"/>
    </row>
    <row r="330" spans="1:8" x14ac:dyDescent="0.25">
      <c r="A330" s="33">
        <v>67</v>
      </c>
      <c r="C330" s="69"/>
      <c r="D330" s="70"/>
      <c r="G330" s="57"/>
      <c r="H330" s="57"/>
    </row>
    <row r="331" spans="1:8" x14ac:dyDescent="0.25">
      <c r="A331" s="33">
        <v>68</v>
      </c>
      <c r="C331" s="69"/>
      <c r="D331" s="70"/>
      <c r="G331" s="57"/>
      <c r="H331" s="57"/>
    </row>
    <row r="332" spans="1:8" x14ac:dyDescent="0.25">
      <c r="A332" s="33">
        <v>69</v>
      </c>
      <c r="C332" s="69"/>
      <c r="D332" s="70"/>
      <c r="G332" s="57"/>
      <c r="H332" s="57"/>
    </row>
    <row r="333" spans="1:8" x14ac:dyDescent="0.25">
      <c r="A333" s="33">
        <v>70</v>
      </c>
      <c r="C333" s="69"/>
      <c r="D333" s="70"/>
      <c r="G333" s="57"/>
      <c r="H333" s="57"/>
    </row>
    <row r="334" spans="1:8" x14ac:dyDescent="0.25">
      <c r="A334" s="33">
        <v>71</v>
      </c>
      <c r="C334" s="69"/>
      <c r="D334" s="70"/>
      <c r="G334" s="57"/>
      <c r="H334" s="57"/>
    </row>
    <row r="335" spans="1:8" x14ac:dyDescent="0.25">
      <c r="A335" s="33">
        <v>72</v>
      </c>
      <c r="C335" s="69"/>
      <c r="D335" s="70"/>
      <c r="G335" s="57"/>
      <c r="H335" s="57"/>
    </row>
    <row r="336" spans="1:8" x14ac:dyDescent="0.25">
      <c r="A336" s="33">
        <v>73</v>
      </c>
      <c r="C336" s="69"/>
      <c r="D336" s="70"/>
      <c r="G336" s="57"/>
      <c r="H336" s="57"/>
    </row>
    <row r="337" spans="1:8" x14ac:dyDescent="0.25">
      <c r="A337" s="33">
        <v>74</v>
      </c>
      <c r="C337" s="69"/>
      <c r="D337" s="70"/>
      <c r="G337" s="57"/>
      <c r="H337" s="57"/>
    </row>
    <row r="338" spans="1:8" x14ac:dyDescent="0.25">
      <c r="A338" s="33">
        <v>75</v>
      </c>
      <c r="C338" s="69"/>
      <c r="D338" s="70"/>
      <c r="G338" s="57"/>
      <c r="H338" s="57"/>
    </row>
    <row r="339" spans="1:8" x14ac:dyDescent="0.25">
      <c r="A339" s="33">
        <v>76</v>
      </c>
      <c r="C339" s="69"/>
      <c r="D339" s="70"/>
      <c r="G339" s="57"/>
      <c r="H339" s="57"/>
    </row>
    <row r="340" spans="1:8" x14ac:dyDescent="0.25">
      <c r="A340" s="33">
        <v>77</v>
      </c>
      <c r="C340" s="69"/>
      <c r="D340" s="70"/>
      <c r="G340" s="57"/>
      <c r="H340" s="57"/>
    </row>
    <row r="341" spans="1:8" x14ac:dyDescent="0.25">
      <c r="A341" s="33">
        <v>78</v>
      </c>
      <c r="C341" s="69"/>
      <c r="D341" s="70"/>
      <c r="G341" s="57"/>
      <c r="H341" s="57"/>
    </row>
    <row r="342" spans="1:8" x14ac:dyDescent="0.25">
      <c r="A342" s="33">
        <v>79</v>
      </c>
      <c r="C342" s="69"/>
      <c r="D342" s="70"/>
      <c r="G342" s="57"/>
      <c r="H342" s="57"/>
    </row>
    <row r="343" spans="1:8" x14ac:dyDescent="0.25">
      <c r="A343" s="33">
        <v>80</v>
      </c>
      <c r="C343" s="69"/>
      <c r="D343" s="70"/>
      <c r="G343" s="57"/>
      <c r="H343" s="57"/>
    </row>
    <row r="344" spans="1:8" x14ac:dyDescent="0.25">
      <c r="A344" s="33">
        <v>81</v>
      </c>
      <c r="C344" s="69"/>
      <c r="D344" s="70"/>
      <c r="G344" s="57"/>
      <c r="H344" s="57"/>
    </row>
    <row r="345" spans="1:8" x14ac:dyDescent="0.25">
      <c r="A345" s="33">
        <v>82</v>
      </c>
      <c r="C345" s="69"/>
      <c r="D345" s="70"/>
      <c r="G345" s="57"/>
      <c r="H345" s="57"/>
    </row>
    <row r="346" spans="1:8" x14ac:dyDescent="0.25">
      <c r="A346" s="33">
        <v>83</v>
      </c>
      <c r="C346" s="69"/>
      <c r="D346" s="70"/>
      <c r="G346" s="57"/>
      <c r="H346" s="57"/>
    </row>
    <row r="347" spans="1:8" x14ac:dyDescent="0.25">
      <c r="A347" s="33">
        <v>84</v>
      </c>
      <c r="C347" s="69"/>
      <c r="D347" s="70"/>
      <c r="G347" s="57"/>
      <c r="H347" s="57"/>
    </row>
    <row r="348" spans="1:8" x14ac:dyDescent="0.25">
      <c r="A348" s="33">
        <v>85</v>
      </c>
      <c r="C348" s="69"/>
      <c r="D348" s="70"/>
      <c r="G348" s="57"/>
      <c r="H348" s="57"/>
    </row>
    <row r="349" spans="1:8" x14ac:dyDescent="0.25">
      <c r="A349" s="33">
        <v>86</v>
      </c>
      <c r="C349" s="69"/>
      <c r="D349" s="70"/>
      <c r="G349" s="57"/>
      <c r="H349" s="57"/>
    </row>
    <row r="350" spans="1:8" x14ac:dyDescent="0.25">
      <c r="A350" s="33">
        <v>87</v>
      </c>
      <c r="C350" s="69"/>
      <c r="D350" s="70"/>
      <c r="G350" s="57"/>
      <c r="H350" s="57"/>
    </row>
    <row r="351" spans="1:8" x14ac:dyDescent="0.25">
      <c r="A351" s="33">
        <v>88</v>
      </c>
      <c r="C351" s="69"/>
      <c r="D351" s="70"/>
      <c r="G351" s="57"/>
      <c r="H351" s="57"/>
    </row>
    <row r="352" spans="1:8" x14ac:dyDescent="0.25">
      <c r="A352" s="33">
        <v>89</v>
      </c>
      <c r="C352" s="69"/>
      <c r="D352" s="70"/>
      <c r="G352" s="57"/>
      <c r="H352" s="57"/>
    </row>
    <row r="353" spans="1:8" x14ac:dyDescent="0.25">
      <c r="A353" s="33">
        <v>90</v>
      </c>
      <c r="C353" s="69"/>
      <c r="D353" s="70"/>
      <c r="G353" s="57"/>
      <c r="H353" s="57"/>
    </row>
    <row r="354" spans="1:8" x14ac:dyDescent="0.25">
      <c r="A354" s="33">
        <v>91</v>
      </c>
      <c r="C354" s="69"/>
      <c r="D354" s="70"/>
      <c r="G354" s="57"/>
      <c r="H354" s="57"/>
    </row>
    <row r="355" spans="1:8" x14ac:dyDescent="0.25">
      <c r="A355" s="33">
        <v>92</v>
      </c>
      <c r="C355" s="69"/>
      <c r="D355" s="70"/>
      <c r="G355" s="57"/>
      <c r="H355" s="57"/>
    </row>
    <row r="356" spans="1:8" x14ac:dyDescent="0.25">
      <c r="A356" s="33">
        <v>93</v>
      </c>
      <c r="C356" s="69"/>
      <c r="D356" s="70"/>
      <c r="G356" s="57"/>
      <c r="H356" s="57"/>
    </row>
    <row r="357" spans="1:8" x14ac:dyDescent="0.25">
      <c r="A357" s="33">
        <v>94</v>
      </c>
      <c r="C357" s="69"/>
      <c r="D357" s="70"/>
      <c r="G357" s="57"/>
      <c r="H357" s="57"/>
    </row>
    <row r="358" spans="1:8" x14ac:dyDescent="0.25">
      <c r="A358" s="33">
        <v>95</v>
      </c>
      <c r="C358" s="69"/>
      <c r="D358" s="70"/>
      <c r="G358" s="57"/>
      <c r="H358" s="57"/>
    </row>
    <row r="359" spans="1:8" x14ac:dyDescent="0.25">
      <c r="A359" s="33">
        <v>96</v>
      </c>
      <c r="C359" s="69"/>
      <c r="D359" s="70"/>
      <c r="G359" s="57"/>
      <c r="H359" s="57"/>
    </row>
    <row r="360" spans="1:8" x14ac:dyDescent="0.25">
      <c r="A360" s="33">
        <v>97</v>
      </c>
      <c r="C360" s="69"/>
      <c r="D360" s="70"/>
      <c r="G360" s="57"/>
      <c r="H360" s="57"/>
    </row>
    <row r="361" spans="1:8" x14ac:dyDescent="0.25">
      <c r="A361" s="33">
        <v>98</v>
      </c>
      <c r="C361" s="69"/>
      <c r="D361" s="70"/>
      <c r="G361" s="57"/>
      <c r="H361" s="57"/>
    </row>
    <row r="362" spans="1:8" x14ac:dyDescent="0.25">
      <c r="A362" s="33">
        <v>99</v>
      </c>
      <c r="C362" s="69"/>
      <c r="D362" s="70"/>
      <c r="G362" s="57"/>
      <c r="H362" s="57"/>
    </row>
    <row r="363" spans="1:8" x14ac:dyDescent="0.25">
      <c r="A363" s="33">
        <v>100</v>
      </c>
      <c r="C363" s="69"/>
      <c r="D363" s="70"/>
      <c r="G363" s="57"/>
      <c r="H363" s="57"/>
    </row>
    <row r="364" spans="1:8" x14ac:dyDescent="0.25">
      <c r="A364" s="33">
        <v>101</v>
      </c>
      <c r="C364" s="69"/>
      <c r="D364" s="70"/>
      <c r="G364" s="57"/>
      <c r="H364" s="57"/>
    </row>
    <row r="365" spans="1:8" x14ac:dyDescent="0.25">
      <c r="A365" s="33">
        <v>102</v>
      </c>
      <c r="C365" s="69"/>
      <c r="D365" s="70"/>
      <c r="G365" s="57"/>
      <c r="H365" s="57"/>
    </row>
    <row r="366" spans="1:8" x14ac:dyDescent="0.25">
      <c r="A366" s="33">
        <v>103</v>
      </c>
      <c r="C366" s="69"/>
      <c r="D366" s="70"/>
      <c r="G366" s="57"/>
      <c r="H366" s="57"/>
    </row>
    <row r="367" spans="1:8" x14ac:dyDescent="0.25">
      <c r="A367" s="33">
        <v>104</v>
      </c>
      <c r="C367" s="69"/>
      <c r="D367" s="70"/>
      <c r="G367" s="57"/>
      <c r="H367" s="57"/>
    </row>
    <row r="368" spans="1:8" x14ac:dyDescent="0.25">
      <c r="A368" s="33">
        <v>105</v>
      </c>
      <c r="C368" s="69"/>
      <c r="D368" s="70"/>
      <c r="G368" s="57"/>
      <c r="H368" s="57"/>
    </row>
    <row r="369" spans="1:8" x14ac:dyDescent="0.25">
      <c r="A369" s="33">
        <v>106</v>
      </c>
      <c r="C369" s="69"/>
      <c r="D369" s="70"/>
      <c r="G369" s="57"/>
      <c r="H369" s="57"/>
    </row>
    <row r="370" spans="1:8" x14ac:dyDescent="0.25">
      <c r="A370" s="33">
        <v>107</v>
      </c>
      <c r="C370" s="69"/>
      <c r="D370" s="70"/>
      <c r="G370" s="57"/>
      <c r="H370" s="57"/>
    </row>
    <row r="371" spans="1:8" x14ac:dyDescent="0.25">
      <c r="A371" s="33">
        <v>108</v>
      </c>
      <c r="C371" s="69"/>
      <c r="D371" s="70"/>
      <c r="G371" s="57"/>
      <c r="H371" s="57"/>
    </row>
    <row r="372" spans="1:8" x14ac:dyDescent="0.25">
      <c r="A372" s="33">
        <v>109</v>
      </c>
      <c r="C372" s="69"/>
      <c r="D372" s="70"/>
      <c r="G372" s="57"/>
      <c r="H372" s="57"/>
    </row>
    <row r="373" spans="1:8" x14ac:dyDescent="0.25">
      <c r="A373" s="33">
        <v>110</v>
      </c>
      <c r="C373" s="69"/>
      <c r="D373" s="70"/>
      <c r="G373" s="57"/>
      <c r="H373" s="57"/>
    </row>
    <row r="374" spans="1:8" x14ac:dyDescent="0.25">
      <c r="A374" s="33">
        <v>111</v>
      </c>
      <c r="C374" s="69"/>
      <c r="D374" s="70"/>
      <c r="G374" s="57"/>
      <c r="H374" s="57"/>
    </row>
    <row r="375" spans="1:8" x14ac:dyDescent="0.25">
      <c r="A375" s="33">
        <v>112</v>
      </c>
      <c r="C375" s="69"/>
      <c r="D375" s="70"/>
      <c r="G375" s="57"/>
      <c r="H375" s="57"/>
    </row>
    <row r="376" spans="1:8" x14ac:dyDescent="0.25">
      <c r="A376" s="33">
        <v>113</v>
      </c>
      <c r="C376" s="69"/>
      <c r="D376" s="70"/>
      <c r="G376" s="57"/>
      <c r="H376" s="57"/>
    </row>
    <row r="377" spans="1:8" x14ac:dyDescent="0.25">
      <c r="A377" s="33">
        <v>114</v>
      </c>
      <c r="C377" s="69"/>
      <c r="D377" s="70"/>
      <c r="G377" s="57"/>
      <c r="H377" s="57"/>
    </row>
    <row r="378" spans="1:8" x14ac:dyDescent="0.25">
      <c r="A378" s="33">
        <v>115</v>
      </c>
      <c r="C378" s="69"/>
      <c r="D378" s="70"/>
      <c r="G378" s="57"/>
      <c r="H378" s="57"/>
    </row>
    <row r="379" spans="1:8" x14ac:dyDescent="0.25">
      <c r="A379" s="33">
        <v>116</v>
      </c>
      <c r="C379" s="69"/>
      <c r="D379" s="70"/>
      <c r="G379" s="57"/>
      <c r="H379" s="57"/>
    </row>
    <row r="380" spans="1:8" x14ac:dyDescent="0.25">
      <c r="A380" s="33">
        <v>117</v>
      </c>
      <c r="C380" s="69"/>
      <c r="D380" s="70"/>
      <c r="G380" s="57"/>
      <c r="H380" s="57"/>
    </row>
    <row r="381" spans="1:8" x14ac:dyDescent="0.25">
      <c r="A381" s="33">
        <v>118</v>
      </c>
      <c r="C381" s="69"/>
      <c r="D381" s="70"/>
      <c r="G381" s="57"/>
      <c r="H381" s="57"/>
    </row>
    <row r="382" spans="1:8" x14ac:dyDescent="0.25">
      <c r="A382" s="33">
        <v>119</v>
      </c>
      <c r="C382" s="69"/>
      <c r="D382" s="70"/>
      <c r="G382" s="57"/>
      <c r="H382" s="57"/>
    </row>
    <row r="383" spans="1:8" x14ac:dyDescent="0.25">
      <c r="A383" s="33">
        <v>120</v>
      </c>
      <c r="C383" s="69"/>
      <c r="D383" s="70"/>
      <c r="G383" s="57"/>
      <c r="H383" s="57"/>
    </row>
    <row r="384" spans="1:8" x14ac:dyDescent="0.25">
      <c r="A384" s="33">
        <v>121</v>
      </c>
      <c r="C384" s="69"/>
      <c r="D384" s="70"/>
      <c r="G384" s="57"/>
      <c r="H384" s="57"/>
    </row>
    <row r="385" spans="1:8" x14ac:dyDescent="0.25">
      <c r="A385" s="33">
        <v>122</v>
      </c>
      <c r="C385" s="69"/>
      <c r="D385" s="70"/>
      <c r="G385" s="57"/>
      <c r="H385" s="57"/>
    </row>
    <row r="386" spans="1:8" x14ac:dyDescent="0.25">
      <c r="A386" s="33">
        <v>123</v>
      </c>
      <c r="C386" s="69"/>
      <c r="D386" s="70"/>
      <c r="G386" s="57"/>
      <c r="H386" s="57"/>
    </row>
    <row r="387" spans="1:8" x14ac:dyDescent="0.25">
      <c r="A387" s="33">
        <v>124</v>
      </c>
      <c r="C387" s="69"/>
      <c r="D387" s="70"/>
      <c r="G387" s="57"/>
      <c r="H387" s="57"/>
    </row>
    <row r="388" spans="1:8" x14ac:dyDescent="0.25">
      <c r="A388" s="33">
        <v>125</v>
      </c>
      <c r="C388" s="69"/>
      <c r="D388" s="70"/>
      <c r="G388" s="57"/>
      <c r="H388" s="57"/>
    </row>
    <row r="389" spans="1:8" x14ac:dyDescent="0.25">
      <c r="A389" s="33">
        <v>126</v>
      </c>
      <c r="C389" s="69"/>
      <c r="D389" s="70"/>
      <c r="F389" s="12"/>
      <c r="G389" s="57"/>
      <c r="H389" s="57"/>
    </row>
    <row r="390" spans="1:8" x14ac:dyDescent="0.25">
      <c r="A390" s="33">
        <v>127</v>
      </c>
      <c r="C390" s="69"/>
      <c r="D390" s="70"/>
      <c r="F390" s="12"/>
      <c r="G390" s="57"/>
      <c r="H390" s="57"/>
    </row>
    <row r="391" spans="1:8" x14ac:dyDescent="0.25">
      <c r="A391" s="33">
        <v>128</v>
      </c>
      <c r="C391" s="69"/>
      <c r="D391" s="70"/>
      <c r="F391" s="12"/>
      <c r="G391" s="57"/>
      <c r="H391" s="57"/>
    </row>
    <row r="392" spans="1:8" x14ac:dyDescent="0.25">
      <c r="A392" s="33">
        <v>129</v>
      </c>
      <c r="C392" s="69"/>
      <c r="D392" s="70"/>
      <c r="F392" s="12"/>
      <c r="G392" s="57"/>
      <c r="H392" s="57"/>
    </row>
    <row r="393" spans="1:8" x14ac:dyDescent="0.25">
      <c r="A393" s="33">
        <v>130</v>
      </c>
      <c r="C393" s="69"/>
      <c r="D393" s="70"/>
      <c r="F393" s="12"/>
      <c r="G393" s="57"/>
      <c r="H393" s="57"/>
    </row>
    <row r="394" spans="1:8" x14ac:dyDescent="0.25">
      <c r="A394" s="33">
        <v>131</v>
      </c>
      <c r="C394" s="69"/>
      <c r="D394" s="70"/>
      <c r="F394" s="12"/>
      <c r="G394" s="57"/>
      <c r="H394" s="57"/>
    </row>
    <row r="395" spans="1:8" x14ac:dyDescent="0.25">
      <c r="A395" s="33">
        <v>132</v>
      </c>
      <c r="C395" s="69"/>
      <c r="D395" s="70"/>
      <c r="F395" s="12"/>
      <c r="G395" s="57"/>
      <c r="H395" s="57"/>
    </row>
    <row r="396" spans="1:8" x14ac:dyDescent="0.25">
      <c r="A396" s="33">
        <v>133</v>
      </c>
      <c r="C396" s="69"/>
      <c r="D396" s="70"/>
      <c r="F396" s="12"/>
      <c r="G396" s="57"/>
      <c r="H396" s="57"/>
    </row>
    <row r="397" spans="1:8" x14ac:dyDescent="0.25">
      <c r="A397" s="33">
        <v>134</v>
      </c>
      <c r="C397" s="69"/>
      <c r="D397" s="70"/>
      <c r="F397" s="12"/>
      <c r="G397" s="57"/>
      <c r="H397" s="57"/>
    </row>
    <row r="398" spans="1:8" x14ac:dyDescent="0.25">
      <c r="A398" s="33">
        <v>135</v>
      </c>
      <c r="C398" s="69"/>
      <c r="D398" s="70"/>
      <c r="F398" s="12"/>
      <c r="G398" s="57"/>
      <c r="H398" s="57"/>
    </row>
    <row r="399" spans="1:8" x14ac:dyDescent="0.25">
      <c r="A399" s="33">
        <v>136</v>
      </c>
      <c r="C399" s="69"/>
      <c r="D399" s="70"/>
      <c r="F399" s="12"/>
      <c r="G399" s="57"/>
      <c r="H399" s="57"/>
    </row>
    <row r="400" spans="1:8" x14ac:dyDescent="0.25">
      <c r="A400" s="33">
        <v>137</v>
      </c>
      <c r="C400" s="69"/>
      <c r="D400" s="70"/>
      <c r="F400" s="12"/>
      <c r="G400" s="57"/>
      <c r="H400" s="57"/>
    </row>
    <row r="401" spans="1:8" x14ac:dyDescent="0.25">
      <c r="A401" s="33">
        <v>138</v>
      </c>
      <c r="C401" s="69"/>
      <c r="D401" s="70"/>
      <c r="F401" s="12"/>
      <c r="G401" s="57"/>
      <c r="H401" s="57"/>
    </row>
    <row r="402" spans="1:8" x14ac:dyDescent="0.25">
      <c r="A402" s="33">
        <v>139</v>
      </c>
      <c r="C402" s="69"/>
      <c r="D402" s="70"/>
      <c r="F402" s="12"/>
      <c r="G402" s="57"/>
      <c r="H402" s="57"/>
    </row>
    <row r="403" spans="1:8" x14ac:dyDescent="0.25">
      <c r="A403" s="33">
        <v>140</v>
      </c>
      <c r="C403" s="69"/>
      <c r="D403" s="70"/>
      <c r="F403" s="12"/>
      <c r="G403" s="57"/>
      <c r="H403" s="57"/>
    </row>
    <row r="404" spans="1:8" x14ac:dyDescent="0.25">
      <c r="A404" s="33">
        <v>141</v>
      </c>
      <c r="C404" s="69"/>
      <c r="D404" s="70"/>
      <c r="F404" s="12"/>
      <c r="G404" s="57"/>
      <c r="H404" s="57"/>
    </row>
    <row r="405" spans="1:8" x14ac:dyDescent="0.25">
      <c r="A405" s="33">
        <v>142</v>
      </c>
      <c r="C405" s="69"/>
      <c r="D405" s="70"/>
      <c r="F405" s="12"/>
      <c r="G405" s="57"/>
      <c r="H405" s="57"/>
    </row>
    <row r="406" spans="1:8" x14ac:dyDescent="0.25">
      <c r="A406" s="33">
        <v>143</v>
      </c>
      <c r="C406" s="69"/>
      <c r="D406" s="70"/>
      <c r="F406" s="12"/>
      <c r="G406" s="57"/>
      <c r="H406" s="57"/>
    </row>
    <row r="407" spans="1:8" x14ac:dyDescent="0.25">
      <c r="A407" s="33">
        <v>144</v>
      </c>
      <c r="C407" s="69"/>
      <c r="D407" s="70"/>
      <c r="F407" s="12"/>
      <c r="G407" s="57"/>
      <c r="H407" s="57"/>
    </row>
    <row r="408" spans="1:8" x14ac:dyDescent="0.25">
      <c r="A408" s="33">
        <v>145</v>
      </c>
      <c r="C408" s="69"/>
      <c r="D408" s="70"/>
      <c r="F408" s="12"/>
      <c r="G408" s="57"/>
      <c r="H408" s="57"/>
    </row>
    <row r="409" spans="1:8" x14ac:dyDescent="0.25">
      <c r="A409" s="33">
        <v>146</v>
      </c>
      <c r="C409" s="69"/>
      <c r="D409" s="70"/>
      <c r="F409" s="12"/>
      <c r="G409" s="57"/>
      <c r="H409" s="57"/>
    </row>
    <row r="410" spans="1:8" x14ac:dyDescent="0.25">
      <c r="A410" s="33">
        <v>147</v>
      </c>
      <c r="C410" s="69"/>
      <c r="D410" s="70"/>
      <c r="F410" s="12"/>
      <c r="G410" s="57"/>
      <c r="H410" s="57"/>
    </row>
    <row r="411" spans="1:8" x14ac:dyDescent="0.25">
      <c r="A411" s="33">
        <v>148</v>
      </c>
      <c r="C411" s="69"/>
      <c r="D411" s="70"/>
      <c r="G411" s="57"/>
      <c r="H411" s="57"/>
    </row>
    <row r="412" spans="1:8" x14ac:dyDescent="0.25">
      <c r="A412" s="33">
        <v>149</v>
      </c>
      <c r="C412" s="69"/>
      <c r="D412" s="70"/>
      <c r="G412" s="57"/>
      <c r="H412" s="57"/>
    </row>
    <row r="413" spans="1:8" x14ac:dyDescent="0.25">
      <c r="A413" s="33">
        <v>150</v>
      </c>
      <c r="C413" s="69"/>
      <c r="D413" s="70"/>
      <c r="G413" s="57"/>
      <c r="H413" s="57"/>
    </row>
    <row r="414" spans="1:8" x14ac:dyDescent="0.25">
      <c r="A414" s="33">
        <v>151</v>
      </c>
      <c r="C414" s="69"/>
      <c r="D414" s="70"/>
      <c r="G414" s="57"/>
      <c r="H414" s="57"/>
    </row>
    <row r="415" spans="1:8" x14ac:dyDescent="0.25">
      <c r="A415" s="33">
        <v>152</v>
      </c>
      <c r="C415" s="69"/>
      <c r="D415" s="70"/>
      <c r="G415" s="57"/>
      <c r="H415" s="57"/>
    </row>
    <row r="416" spans="1:8" x14ac:dyDescent="0.25">
      <c r="A416" s="33">
        <v>153</v>
      </c>
      <c r="C416" s="69"/>
      <c r="D416" s="70"/>
      <c r="G416" s="57"/>
      <c r="H416" s="57"/>
    </row>
    <row r="417" spans="1:8" x14ac:dyDescent="0.25">
      <c r="A417" s="33">
        <v>154</v>
      </c>
      <c r="C417" s="69"/>
      <c r="D417" s="70"/>
      <c r="G417" s="57"/>
      <c r="H417" s="57"/>
    </row>
    <row r="418" spans="1:8" x14ac:dyDescent="0.25">
      <c r="A418" s="33">
        <v>155</v>
      </c>
      <c r="C418" s="69"/>
      <c r="D418" s="70"/>
      <c r="G418" s="57"/>
      <c r="H418" s="57"/>
    </row>
    <row r="419" spans="1:8" x14ac:dyDescent="0.25">
      <c r="A419" s="33">
        <v>156</v>
      </c>
      <c r="C419" s="69"/>
      <c r="D419" s="70"/>
      <c r="G419" s="57"/>
      <c r="H419" s="57"/>
    </row>
    <row r="420" spans="1:8" x14ac:dyDescent="0.25">
      <c r="A420" s="33">
        <v>157</v>
      </c>
      <c r="C420" s="69"/>
      <c r="D420" s="70"/>
      <c r="G420" s="57"/>
      <c r="H420" s="57"/>
    </row>
    <row r="421" spans="1:8" x14ac:dyDescent="0.25">
      <c r="A421" s="33">
        <v>158</v>
      </c>
      <c r="C421" s="69"/>
      <c r="D421" s="70"/>
      <c r="G421" s="57"/>
      <c r="H421" s="57"/>
    </row>
    <row r="422" spans="1:8" x14ac:dyDescent="0.25">
      <c r="A422" s="33">
        <v>159</v>
      </c>
      <c r="C422" s="69"/>
      <c r="D422" s="70"/>
      <c r="G422" s="57"/>
      <c r="H422" s="57"/>
    </row>
    <row r="423" spans="1:8" x14ac:dyDescent="0.25">
      <c r="A423" s="33">
        <v>160</v>
      </c>
      <c r="C423" s="69"/>
      <c r="D423" s="70"/>
      <c r="G423" s="57"/>
      <c r="H423" s="57"/>
    </row>
    <row r="424" spans="1:8" x14ac:dyDescent="0.25">
      <c r="A424" s="33">
        <v>161</v>
      </c>
      <c r="C424" s="69"/>
      <c r="D424" s="70"/>
      <c r="G424" s="57"/>
      <c r="H424" s="57"/>
    </row>
    <row r="425" spans="1:8" x14ac:dyDescent="0.25">
      <c r="A425" s="33">
        <v>162</v>
      </c>
      <c r="C425" s="69"/>
      <c r="D425" s="70"/>
      <c r="G425" s="57"/>
      <c r="H425" s="57"/>
    </row>
    <row r="426" spans="1:8" x14ac:dyDescent="0.25">
      <c r="A426" s="33">
        <v>163</v>
      </c>
      <c r="B426" s="41"/>
      <c r="C426" s="69"/>
      <c r="D426" s="72"/>
      <c r="E426" s="41"/>
      <c r="G426" s="57"/>
      <c r="H426" s="57"/>
    </row>
    <row r="427" spans="1:8" x14ac:dyDescent="0.25">
      <c r="A427" s="33">
        <v>164</v>
      </c>
      <c r="C427" s="73"/>
      <c r="D427" s="70"/>
      <c r="G427" s="57"/>
      <c r="H427" s="57"/>
    </row>
    <row r="428" spans="1:8" x14ac:dyDescent="0.25">
      <c r="A428" s="33">
        <v>165</v>
      </c>
      <c r="C428" s="69"/>
      <c r="D428" s="70"/>
      <c r="G428" s="57"/>
      <c r="H428" s="57"/>
    </row>
    <row r="429" spans="1:8" x14ac:dyDescent="0.25">
      <c r="A429" s="33">
        <v>166</v>
      </c>
      <c r="C429" s="69"/>
      <c r="D429" s="70"/>
      <c r="G429" s="57"/>
      <c r="H429" s="57"/>
    </row>
    <row r="430" spans="1:8" x14ac:dyDescent="0.25">
      <c r="A430" s="33">
        <v>167</v>
      </c>
      <c r="C430" s="69"/>
      <c r="D430" s="70"/>
      <c r="G430" s="57"/>
      <c r="H430" s="57"/>
    </row>
    <row r="431" spans="1:8" x14ac:dyDescent="0.25">
      <c r="A431" s="33">
        <v>168</v>
      </c>
      <c r="C431" s="69"/>
      <c r="D431" s="70"/>
      <c r="G431" s="57"/>
      <c r="H431" s="57"/>
    </row>
    <row r="432" spans="1:8" x14ac:dyDescent="0.25">
      <c r="A432" s="33">
        <v>169</v>
      </c>
      <c r="C432" s="69"/>
      <c r="D432" s="70"/>
      <c r="G432" s="57"/>
      <c r="H432" s="57"/>
    </row>
    <row r="433" spans="1:8" x14ac:dyDescent="0.25">
      <c r="A433" s="33">
        <v>170</v>
      </c>
      <c r="C433" s="69"/>
      <c r="D433" s="70"/>
      <c r="G433" s="57"/>
      <c r="H433" s="57"/>
    </row>
    <row r="434" spans="1:8" x14ac:dyDescent="0.25">
      <c r="A434" s="33">
        <v>171</v>
      </c>
      <c r="C434" s="69"/>
      <c r="D434" s="70"/>
      <c r="G434" s="57"/>
      <c r="H434" s="57"/>
    </row>
    <row r="435" spans="1:8" x14ac:dyDescent="0.25">
      <c r="A435" s="33">
        <v>172</v>
      </c>
      <c r="C435" s="69"/>
      <c r="D435" s="70"/>
      <c r="G435" s="57"/>
      <c r="H435" s="57"/>
    </row>
    <row r="436" spans="1:8" x14ac:dyDescent="0.25">
      <c r="A436" s="33">
        <v>173</v>
      </c>
      <c r="C436" s="69"/>
      <c r="D436" s="70"/>
      <c r="G436" s="57"/>
      <c r="H436" s="57"/>
    </row>
    <row r="437" spans="1:8" x14ac:dyDescent="0.25">
      <c r="A437" s="33">
        <v>174</v>
      </c>
      <c r="C437" s="69"/>
      <c r="D437" s="70"/>
      <c r="G437" s="57"/>
      <c r="H437" s="57"/>
    </row>
    <row r="438" spans="1:8" x14ac:dyDescent="0.25">
      <c r="A438" s="33">
        <v>175</v>
      </c>
      <c r="C438" s="69"/>
      <c r="D438" s="70"/>
      <c r="G438" s="57"/>
      <c r="H438" s="57"/>
    </row>
    <row r="439" spans="1:8" x14ac:dyDescent="0.25">
      <c r="A439" s="33">
        <v>176</v>
      </c>
      <c r="C439" s="69"/>
      <c r="D439" s="70"/>
      <c r="G439" s="57"/>
      <c r="H439" s="57"/>
    </row>
    <row r="440" spans="1:8" x14ac:dyDescent="0.25">
      <c r="A440" s="33">
        <v>177</v>
      </c>
      <c r="C440" s="69"/>
      <c r="D440" s="70"/>
      <c r="G440" s="57"/>
      <c r="H440" s="57"/>
    </row>
    <row r="441" spans="1:8" x14ac:dyDescent="0.25">
      <c r="A441" s="33">
        <v>178</v>
      </c>
      <c r="C441" s="69"/>
      <c r="D441" s="70"/>
      <c r="G441" s="57"/>
      <c r="H441" s="57"/>
    </row>
    <row r="442" spans="1:8" x14ac:dyDescent="0.25">
      <c r="A442" s="33">
        <v>179</v>
      </c>
      <c r="C442" s="69"/>
      <c r="D442" s="70"/>
      <c r="G442" s="57"/>
      <c r="H442" s="57"/>
    </row>
    <row r="443" spans="1:8" x14ac:dyDescent="0.25">
      <c r="A443" s="33">
        <v>180</v>
      </c>
      <c r="C443" s="69"/>
      <c r="D443" s="70"/>
      <c r="G443" s="57"/>
      <c r="H443" s="57"/>
    </row>
    <row r="444" spans="1:8" x14ac:dyDescent="0.25">
      <c r="A444" s="33">
        <v>181</v>
      </c>
      <c r="C444" s="69"/>
      <c r="D444" s="70"/>
      <c r="G444" s="57"/>
      <c r="H444" s="57"/>
    </row>
    <row r="445" spans="1:8" x14ac:dyDescent="0.25">
      <c r="A445" s="33">
        <v>182</v>
      </c>
      <c r="C445" s="69"/>
      <c r="D445" s="70"/>
      <c r="G445" s="57"/>
      <c r="H445" s="57"/>
    </row>
    <row r="446" spans="1:8" x14ac:dyDescent="0.25">
      <c r="A446" s="33">
        <v>183</v>
      </c>
      <c r="C446" s="69"/>
      <c r="D446" s="70"/>
      <c r="G446" s="57"/>
      <c r="H446" s="57"/>
    </row>
    <row r="447" spans="1:8" x14ac:dyDescent="0.25">
      <c r="A447" s="33">
        <v>184</v>
      </c>
      <c r="C447" s="69"/>
      <c r="D447" s="70"/>
      <c r="G447" s="57"/>
      <c r="H447" s="57"/>
    </row>
    <row r="448" spans="1:8" x14ac:dyDescent="0.25">
      <c r="A448" s="33">
        <v>185</v>
      </c>
      <c r="C448" s="69"/>
      <c r="D448" s="70"/>
      <c r="G448" s="57"/>
      <c r="H448" s="57"/>
    </row>
    <row r="449" spans="1:8" x14ac:dyDescent="0.25">
      <c r="A449" s="33">
        <v>186</v>
      </c>
      <c r="C449" s="69"/>
      <c r="D449" s="70"/>
      <c r="G449" s="57"/>
      <c r="H449" s="57"/>
    </row>
    <row r="450" spans="1:8" x14ac:dyDescent="0.25">
      <c r="A450" s="33">
        <v>187</v>
      </c>
      <c r="C450" s="69"/>
      <c r="D450" s="70"/>
      <c r="G450" s="57"/>
      <c r="H450" s="57"/>
    </row>
    <row r="451" spans="1:8" x14ac:dyDescent="0.25">
      <c r="A451" s="33">
        <v>188</v>
      </c>
      <c r="C451" s="69"/>
      <c r="D451" s="70"/>
      <c r="G451" s="57"/>
      <c r="H451" s="57"/>
    </row>
    <row r="452" spans="1:8" x14ac:dyDescent="0.25">
      <c r="A452" s="33">
        <v>189</v>
      </c>
      <c r="C452" s="69"/>
      <c r="D452" s="70"/>
      <c r="G452" s="57"/>
      <c r="H452" s="57"/>
    </row>
    <row r="453" spans="1:8" x14ac:dyDescent="0.25">
      <c r="A453" s="33">
        <v>190</v>
      </c>
      <c r="C453" s="69"/>
      <c r="D453" s="70"/>
      <c r="G453" s="57"/>
      <c r="H453" s="57"/>
    </row>
    <row r="454" spans="1:8" x14ac:dyDescent="0.25">
      <c r="A454" s="33">
        <v>191</v>
      </c>
      <c r="C454" s="69"/>
      <c r="D454" s="70"/>
      <c r="G454" s="57"/>
      <c r="H454" s="57"/>
    </row>
    <row r="455" spans="1:8" x14ac:dyDescent="0.25">
      <c r="A455" s="33">
        <v>192</v>
      </c>
      <c r="C455" s="69"/>
      <c r="D455" s="70"/>
      <c r="G455" s="57"/>
      <c r="H455" s="57"/>
    </row>
    <row r="456" spans="1:8" x14ac:dyDescent="0.25">
      <c r="A456" s="33">
        <v>193</v>
      </c>
      <c r="C456" s="69"/>
      <c r="D456" s="70"/>
      <c r="G456" s="57"/>
      <c r="H456" s="57"/>
    </row>
    <row r="457" spans="1:8" x14ac:dyDescent="0.25">
      <c r="A457" s="33">
        <v>194</v>
      </c>
      <c r="C457" s="69"/>
      <c r="D457" s="70"/>
      <c r="G457" s="57"/>
      <c r="H457" s="57"/>
    </row>
    <row r="458" spans="1:8" x14ac:dyDescent="0.25">
      <c r="A458" s="33">
        <v>195</v>
      </c>
      <c r="C458" s="69"/>
      <c r="D458" s="70"/>
      <c r="G458" s="57"/>
      <c r="H458" s="57"/>
    </row>
    <row r="459" spans="1:8" x14ac:dyDescent="0.25">
      <c r="A459" s="33">
        <v>196</v>
      </c>
      <c r="C459" s="69"/>
      <c r="D459" s="70"/>
      <c r="G459" s="57"/>
      <c r="H459" s="57"/>
    </row>
    <row r="460" spans="1:8" x14ac:dyDescent="0.25">
      <c r="A460" s="33">
        <v>197</v>
      </c>
      <c r="C460" s="69"/>
      <c r="D460" s="70"/>
      <c r="G460" s="57"/>
      <c r="H460" s="57"/>
    </row>
    <row r="461" spans="1:8" x14ac:dyDescent="0.25">
      <c r="A461" s="33">
        <v>198</v>
      </c>
      <c r="C461" s="69"/>
      <c r="D461" s="70"/>
      <c r="G461" s="57"/>
      <c r="H461" s="57"/>
    </row>
    <row r="462" spans="1:8" x14ac:dyDescent="0.25">
      <c r="A462" s="33">
        <v>199</v>
      </c>
      <c r="C462" s="69"/>
      <c r="D462" s="70"/>
      <c r="G462" s="57"/>
      <c r="H462" s="57"/>
    </row>
    <row r="463" spans="1:8" x14ac:dyDescent="0.25">
      <c r="A463" s="33">
        <v>200</v>
      </c>
      <c r="C463" s="69"/>
      <c r="D463" s="70"/>
      <c r="G463" s="57"/>
      <c r="H463" s="57"/>
    </row>
    <row r="464" spans="1:8" x14ac:dyDescent="0.25">
      <c r="A464" s="33">
        <v>201</v>
      </c>
      <c r="C464" s="69"/>
      <c r="D464" s="70"/>
      <c r="G464" s="57"/>
      <c r="H464" s="57"/>
    </row>
    <row r="465" spans="1:8" x14ac:dyDescent="0.25">
      <c r="A465" s="33">
        <v>202</v>
      </c>
      <c r="C465" s="69"/>
      <c r="D465" s="70"/>
      <c r="G465" s="57"/>
      <c r="H465" s="57"/>
    </row>
    <row r="466" spans="1:8" x14ac:dyDescent="0.25">
      <c r="A466" s="33">
        <v>203</v>
      </c>
      <c r="C466" s="69"/>
      <c r="D466" s="70"/>
      <c r="G466" s="57"/>
      <c r="H466" s="57"/>
    </row>
    <row r="467" spans="1:8" x14ac:dyDescent="0.25">
      <c r="A467" s="33">
        <v>204</v>
      </c>
      <c r="C467" s="69"/>
      <c r="D467" s="70"/>
      <c r="G467" s="57"/>
      <c r="H467" s="57"/>
    </row>
    <row r="468" spans="1:8" x14ac:dyDescent="0.25">
      <c r="A468" s="40">
        <v>205</v>
      </c>
      <c r="B468" s="36"/>
      <c r="C468" s="74"/>
      <c r="D468" s="75"/>
      <c r="G468" s="57"/>
      <c r="H468" s="57"/>
    </row>
    <row r="469" spans="1:8" x14ac:dyDescent="0.25">
      <c r="G469" s="57"/>
      <c r="H469" s="57"/>
    </row>
    <row r="470" spans="1:8" x14ac:dyDescent="0.25">
      <c r="G470" s="57"/>
      <c r="H470" s="57"/>
    </row>
    <row r="471" spans="1:8" x14ac:dyDescent="0.25">
      <c r="G471" s="57"/>
      <c r="H471" s="57"/>
    </row>
    <row r="472" spans="1:8" x14ac:dyDescent="0.25">
      <c r="G472" s="57"/>
      <c r="H472" s="57"/>
    </row>
    <row r="473" spans="1:8" x14ac:dyDescent="0.25">
      <c r="G473" s="57"/>
      <c r="H473" s="57"/>
    </row>
    <row r="474" spans="1:8" x14ac:dyDescent="0.25">
      <c r="G474" s="57"/>
      <c r="H474" s="57"/>
    </row>
    <row r="475" spans="1:8" x14ac:dyDescent="0.25">
      <c r="G475" s="57"/>
      <c r="H475" s="57"/>
    </row>
    <row r="476" spans="1:8" x14ac:dyDescent="0.25">
      <c r="G476" s="57"/>
      <c r="H476" s="57"/>
    </row>
    <row r="477" spans="1:8" x14ac:dyDescent="0.25">
      <c r="G477" s="57"/>
      <c r="H477" s="57"/>
    </row>
    <row r="478" spans="1:8" x14ac:dyDescent="0.25">
      <c r="G478" s="57"/>
      <c r="H478" s="57"/>
    </row>
    <row r="479" spans="1:8" x14ac:dyDescent="0.25">
      <c r="G479" s="57"/>
      <c r="H479" s="57"/>
    </row>
    <row r="480" spans="1:8" x14ac:dyDescent="0.25">
      <c r="G480" s="57"/>
      <c r="H480" s="57"/>
    </row>
    <row r="481" spans="7:8" x14ac:dyDescent="0.25">
      <c r="G481" s="57"/>
      <c r="H481" s="57"/>
    </row>
    <row r="482" spans="7:8" x14ac:dyDescent="0.25">
      <c r="G482" s="57"/>
      <c r="H482" s="57"/>
    </row>
    <row r="483" spans="7:8" x14ac:dyDescent="0.25">
      <c r="G483" s="57"/>
      <c r="H483" s="57"/>
    </row>
    <row r="484" spans="7:8" x14ac:dyDescent="0.25">
      <c r="G484" s="57"/>
      <c r="H484" s="57"/>
    </row>
    <row r="485" spans="7:8" x14ac:dyDescent="0.25">
      <c r="G485" s="57"/>
      <c r="H485" s="57"/>
    </row>
    <row r="486" spans="7:8" x14ac:dyDescent="0.25">
      <c r="G486" s="57"/>
      <c r="H486" s="57"/>
    </row>
    <row r="487" spans="7:8" x14ac:dyDescent="0.25">
      <c r="G487" s="57"/>
      <c r="H487" s="57"/>
    </row>
    <row r="488" spans="7:8" x14ac:dyDescent="0.25">
      <c r="G488" s="57"/>
      <c r="H488" s="57"/>
    </row>
    <row r="489" spans="7:8" x14ac:dyDescent="0.25">
      <c r="G489" s="57"/>
      <c r="H489" s="57"/>
    </row>
    <row r="490" spans="7:8" x14ac:dyDescent="0.25">
      <c r="G490" s="57"/>
      <c r="H490" s="57"/>
    </row>
    <row r="491" spans="7:8" x14ac:dyDescent="0.25">
      <c r="G491" s="57"/>
      <c r="H491" s="57"/>
    </row>
    <row r="492" spans="7:8" x14ac:dyDescent="0.25">
      <c r="G492" s="57"/>
      <c r="H492" s="57"/>
    </row>
    <row r="493" spans="7:8" x14ac:dyDescent="0.25">
      <c r="G493" s="57"/>
      <c r="H493" s="57"/>
    </row>
    <row r="494" spans="7:8" x14ac:dyDescent="0.25">
      <c r="G494" s="57"/>
      <c r="H494" s="57"/>
    </row>
    <row r="495" spans="7:8" x14ac:dyDescent="0.25">
      <c r="G495" s="57"/>
      <c r="H495" s="57"/>
    </row>
    <row r="496" spans="7:8" x14ac:dyDescent="0.25">
      <c r="G496" s="57"/>
      <c r="H496" s="57"/>
    </row>
    <row r="497" spans="7:8" x14ac:dyDescent="0.25">
      <c r="G497" s="57"/>
      <c r="H497" s="57"/>
    </row>
    <row r="498" spans="7:8" x14ac:dyDescent="0.25">
      <c r="G498" s="57"/>
      <c r="H498" s="57"/>
    </row>
    <row r="499" spans="7:8" x14ac:dyDescent="0.25">
      <c r="G499" s="57"/>
      <c r="H499" s="57"/>
    </row>
    <row r="500" spans="7:8" x14ac:dyDescent="0.25">
      <c r="G500" s="57"/>
      <c r="H500" s="57"/>
    </row>
    <row r="501" spans="7:8" x14ac:dyDescent="0.25">
      <c r="G501" s="57"/>
      <c r="H501" s="57"/>
    </row>
    <row r="502" spans="7:8" x14ac:dyDescent="0.25">
      <c r="G502" s="57"/>
      <c r="H502" s="57"/>
    </row>
    <row r="503" spans="7:8" x14ac:dyDescent="0.25">
      <c r="G503" s="57"/>
      <c r="H503" s="57"/>
    </row>
    <row r="504" spans="7:8" x14ac:dyDescent="0.25">
      <c r="G504" s="57"/>
      <c r="H504" s="57"/>
    </row>
    <row r="505" spans="7:8" x14ac:dyDescent="0.25">
      <c r="G505" s="57"/>
    </row>
    <row r="506" spans="7:8" x14ac:dyDescent="0.25">
      <c r="G506" s="57"/>
    </row>
    <row r="507" spans="7:8" x14ac:dyDescent="0.25">
      <c r="G507" s="57"/>
    </row>
    <row r="508" spans="7:8" x14ac:dyDescent="0.25">
      <c r="G508" s="57"/>
    </row>
    <row r="509" spans="7:8" x14ac:dyDescent="0.25">
      <c r="G509" s="57"/>
    </row>
    <row r="510" spans="7:8" x14ac:dyDescent="0.25">
      <c r="G510" s="57"/>
    </row>
    <row r="511" spans="7:8" x14ac:dyDescent="0.25">
      <c r="G511" s="57"/>
    </row>
    <row r="512" spans="7:8" x14ac:dyDescent="0.25">
      <c r="G512" s="57"/>
    </row>
    <row r="513" spans="7:7" x14ac:dyDescent="0.25">
      <c r="G513" s="57"/>
    </row>
    <row r="514" spans="7:7" x14ac:dyDescent="0.25">
      <c r="G514" s="57"/>
    </row>
    <row r="515" spans="7:7" x14ac:dyDescent="0.25">
      <c r="G515" s="57"/>
    </row>
    <row r="516" spans="7:7" x14ac:dyDescent="0.25">
      <c r="G516" s="57"/>
    </row>
    <row r="517" spans="7:7" x14ac:dyDescent="0.25">
      <c r="G517" s="57"/>
    </row>
    <row r="518" spans="7:7" x14ac:dyDescent="0.25">
      <c r="G518" s="57"/>
    </row>
    <row r="519" spans="7:7" x14ac:dyDescent="0.25">
      <c r="G519" s="57"/>
    </row>
    <row r="520" spans="7:7" x14ac:dyDescent="0.25">
      <c r="G520" s="57"/>
    </row>
    <row r="521" spans="7:7" x14ac:dyDescent="0.25">
      <c r="G521" s="57"/>
    </row>
    <row r="522" spans="7:7" x14ac:dyDescent="0.25">
      <c r="G522" s="57"/>
    </row>
    <row r="523" spans="7:7" x14ac:dyDescent="0.25">
      <c r="G523" s="57"/>
    </row>
    <row r="524" spans="7:7" x14ac:dyDescent="0.25">
      <c r="G524" s="57"/>
    </row>
    <row r="525" spans="7:7" x14ac:dyDescent="0.25">
      <c r="G525" s="57"/>
    </row>
    <row r="526" spans="7:7" x14ac:dyDescent="0.25">
      <c r="G526" s="57"/>
    </row>
    <row r="527" spans="7:7" x14ac:dyDescent="0.25">
      <c r="G527" s="57"/>
    </row>
    <row r="528" spans="7:7" x14ac:dyDescent="0.25">
      <c r="G528" s="57"/>
    </row>
    <row r="529" spans="7:7" x14ac:dyDescent="0.25">
      <c r="G529" s="57"/>
    </row>
    <row r="530" spans="7:7" x14ac:dyDescent="0.25">
      <c r="G530" s="57"/>
    </row>
    <row r="531" spans="7:7" x14ac:dyDescent="0.25">
      <c r="G531" s="57"/>
    </row>
    <row r="532" spans="7:7" x14ac:dyDescent="0.25">
      <c r="G532" s="57"/>
    </row>
    <row r="533" spans="7:7" x14ac:dyDescent="0.25">
      <c r="G533" s="57"/>
    </row>
    <row r="534" spans="7:7" x14ac:dyDescent="0.25">
      <c r="G534" s="57"/>
    </row>
    <row r="535" spans="7:7" x14ac:dyDescent="0.25">
      <c r="G535" s="57"/>
    </row>
    <row r="536" spans="7:7" x14ac:dyDescent="0.25">
      <c r="G536" s="57"/>
    </row>
    <row r="537" spans="7:7" x14ac:dyDescent="0.25">
      <c r="G537" s="57"/>
    </row>
    <row r="538" spans="7:7" x14ac:dyDescent="0.25">
      <c r="G538" s="57"/>
    </row>
    <row r="539" spans="7:7" x14ac:dyDescent="0.25">
      <c r="G539" s="57"/>
    </row>
    <row r="540" spans="7:7" x14ac:dyDescent="0.25">
      <c r="G540" s="57"/>
    </row>
    <row r="541" spans="7:7" x14ac:dyDescent="0.25">
      <c r="G541" s="57"/>
    </row>
    <row r="542" spans="7:7" x14ac:dyDescent="0.25">
      <c r="G542" s="57"/>
    </row>
    <row r="543" spans="7:7" x14ac:dyDescent="0.25">
      <c r="G543" s="57"/>
    </row>
    <row r="544" spans="7:7" x14ac:dyDescent="0.25">
      <c r="G544" s="57"/>
    </row>
    <row r="545" spans="7:7" x14ac:dyDescent="0.25">
      <c r="G545" s="57"/>
    </row>
    <row r="546" spans="7:7" x14ac:dyDescent="0.25">
      <c r="G546" s="57"/>
    </row>
    <row r="547" spans="7:7" x14ac:dyDescent="0.25">
      <c r="G547" s="57"/>
    </row>
    <row r="548" spans="7:7" x14ac:dyDescent="0.25">
      <c r="G548" s="57"/>
    </row>
    <row r="549" spans="7:7" x14ac:dyDescent="0.25">
      <c r="G549" s="57"/>
    </row>
    <row r="550" spans="7:7" x14ac:dyDescent="0.25">
      <c r="G550" s="57"/>
    </row>
    <row r="551" spans="7:7" x14ac:dyDescent="0.25">
      <c r="G551" s="57"/>
    </row>
    <row r="552" spans="7:7" x14ac:dyDescent="0.25">
      <c r="G552" s="57"/>
    </row>
    <row r="553" spans="7:7" x14ac:dyDescent="0.25">
      <c r="G553" s="57"/>
    </row>
    <row r="554" spans="7:7" x14ac:dyDescent="0.25">
      <c r="G554" s="57"/>
    </row>
    <row r="555" spans="7:7" x14ac:dyDescent="0.25">
      <c r="G555" s="57"/>
    </row>
    <row r="556" spans="7:7" x14ac:dyDescent="0.25">
      <c r="G556" s="57"/>
    </row>
    <row r="557" spans="7:7" x14ac:dyDescent="0.25">
      <c r="G557" s="57"/>
    </row>
    <row r="558" spans="7:7" x14ac:dyDescent="0.25">
      <c r="G558" s="57"/>
    </row>
    <row r="559" spans="7:7" x14ac:dyDescent="0.25">
      <c r="G559" s="57"/>
    </row>
    <row r="560" spans="7:7" x14ac:dyDescent="0.25">
      <c r="G560" s="57"/>
    </row>
    <row r="561" spans="7:7" x14ac:dyDescent="0.25">
      <c r="G561" s="57"/>
    </row>
    <row r="562" spans="7:7" x14ac:dyDescent="0.25">
      <c r="G562" s="57"/>
    </row>
    <row r="563" spans="7:7" x14ac:dyDescent="0.25">
      <c r="G563" s="57"/>
    </row>
    <row r="564" spans="7:7" x14ac:dyDescent="0.25">
      <c r="G564" s="57"/>
    </row>
    <row r="565" spans="7:7" x14ac:dyDescent="0.25">
      <c r="G565" s="57"/>
    </row>
    <row r="566" spans="7:7" x14ac:dyDescent="0.25">
      <c r="G566" s="57"/>
    </row>
    <row r="567" spans="7:7" x14ac:dyDescent="0.25">
      <c r="G567" s="57"/>
    </row>
    <row r="568" spans="7:7" x14ac:dyDescent="0.25">
      <c r="G568" s="57"/>
    </row>
    <row r="569" spans="7:7" x14ac:dyDescent="0.25">
      <c r="G569" s="57"/>
    </row>
    <row r="570" spans="7:7" x14ac:dyDescent="0.25">
      <c r="G570" s="57"/>
    </row>
    <row r="571" spans="7:7" x14ac:dyDescent="0.25">
      <c r="G571" s="57"/>
    </row>
    <row r="572" spans="7:7" x14ac:dyDescent="0.25">
      <c r="G572" s="57"/>
    </row>
    <row r="573" spans="7:7" x14ac:dyDescent="0.25">
      <c r="G573" s="57"/>
    </row>
    <row r="574" spans="7:7" x14ac:dyDescent="0.25">
      <c r="G574" s="57"/>
    </row>
    <row r="575" spans="7:7" x14ac:dyDescent="0.25">
      <c r="G575" s="57"/>
    </row>
    <row r="576" spans="7:7" x14ac:dyDescent="0.25">
      <c r="G576" s="57"/>
    </row>
    <row r="577" spans="7:7" x14ac:dyDescent="0.25">
      <c r="G577" s="57"/>
    </row>
    <row r="578" spans="7:7" x14ac:dyDescent="0.25">
      <c r="G578" s="57"/>
    </row>
    <row r="579" spans="7:7" x14ac:dyDescent="0.25">
      <c r="G579" s="57"/>
    </row>
    <row r="580" spans="7:7" x14ac:dyDescent="0.25">
      <c r="G580" s="57"/>
    </row>
    <row r="581" spans="7:7" x14ac:dyDescent="0.25">
      <c r="G581" s="57"/>
    </row>
    <row r="582" spans="7:7" x14ac:dyDescent="0.25">
      <c r="G582" s="57"/>
    </row>
    <row r="583" spans="7:7" x14ac:dyDescent="0.25">
      <c r="G583" s="57"/>
    </row>
    <row r="584" spans="7:7" x14ac:dyDescent="0.25">
      <c r="G584" s="57"/>
    </row>
    <row r="585" spans="7:7" x14ac:dyDescent="0.25">
      <c r="G585" s="57"/>
    </row>
    <row r="586" spans="7:7" x14ac:dyDescent="0.25">
      <c r="G586" s="57"/>
    </row>
    <row r="587" spans="7:7" x14ac:dyDescent="0.25">
      <c r="G587" s="57"/>
    </row>
    <row r="588" spans="7:7" x14ac:dyDescent="0.25">
      <c r="G588" s="57"/>
    </row>
    <row r="589" spans="7:7" x14ac:dyDescent="0.25">
      <c r="G589" s="57"/>
    </row>
    <row r="590" spans="7:7" x14ac:dyDescent="0.25">
      <c r="G590" s="57"/>
    </row>
    <row r="591" spans="7:7" x14ac:dyDescent="0.25">
      <c r="G591" s="57"/>
    </row>
    <row r="592" spans="7:7" x14ac:dyDescent="0.25">
      <c r="G592" s="57"/>
    </row>
    <row r="593" spans="7:7" x14ac:dyDescent="0.25">
      <c r="G593" s="57"/>
    </row>
    <row r="594" spans="7:7" x14ac:dyDescent="0.25">
      <c r="G594" s="57"/>
    </row>
    <row r="595" spans="7:7" x14ac:dyDescent="0.25">
      <c r="G595" s="57"/>
    </row>
    <row r="596" spans="7:7" x14ac:dyDescent="0.25">
      <c r="G596" s="57"/>
    </row>
    <row r="597" spans="7:7" x14ac:dyDescent="0.25">
      <c r="G597" s="57"/>
    </row>
    <row r="598" spans="7:7" x14ac:dyDescent="0.25">
      <c r="G598" s="57"/>
    </row>
    <row r="599" spans="7:7" x14ac:dyDescent="0.25">
      <c r="G599" s="57"/>
    </row>
    <row r="600" spans="7:7" x14ac:dyDescent="0.25">
      <c r="G600" s="57"/>
    </row>
    <row r="601" spans="7:7" x14ac:dyDescent="0.25">
      <c r="G601" s="57"/>
    </row>
    <row r="602" spans="7:7" x14ac:dyDescent="0.25">
      <c r="G602" s="57"/>
    </row>
    <row r="603" spans="7:7" x14ac:dyDescent="0.25">
      <c r="G603" s="57"/>
    </row>
    <row r="604" spans="7:7" x14ac:dyDescent="0.25">
      <c r="G604" s="57"/>
    </row>
    <row r="605" spans="7:7" x14ac:dyDescent="0.25">
      <c r="G605" s="57"/>
    </row>
    <row r="606" spans="7:7" x14ac:dyDescent="0.25">
      <c r="G606" s="57"/>
    </row>
    <row r="607" spans="7:7" x14ac:dyDescent="0.25">
      <c r="G607" s="57"/>
    </row>
    <row r="608" spans="7:7" x14ac:dyDescent="0.25">
      <c r="G608" s="57"/>
    </row>
    <row r="609" spans="7:7" x14ac:dyDescent="0.25">
      <c r="G609" s="57"/>
    </row>
    <row r="610" spans="7:7" x14ac:dyDescent="0.25">
      <c r="G610" s="57"/>
    </row>
    <row r="611" spans="7:7" x14ac:dyDescent="0.25">
      <c r="G611" s="57"/>
    </row>
    <row r="612" spans="7:7" x14ac:dyDescent="0.25">
      <c r="G612" s="57"/>
    </row>
    <row r="613" spans="7:7" x14ac:dyDescent="0.25">
      <c r="G613" s="57"/>
    </row>
    <row r="614" spans="7:7" x14ac:dyDescent="0.25">
      <c r="G614" s="57"/>
    </row>
    <row r="615" spans="7:7" x14ac:dyDescent="0.25">
      <c r="G615" s="57"/>
    </row>
    <row r="616" spans="7:7" x14ac:dyDescent="0.25">
      <c r="G616" s="57"/>
    </row>
    <row r="617" spans="7:7" x14ac:dyDescent="0.25">
      <c r="G617" s="57"/>
    </row>
    <row r="618" spans="7:7" x14ac:dyDescent="0.25">
      <c r="G618" s="57"/>
    </row>
    <row r="619" spans="7:7" x14ac:dyDescent="0.25">
      <c r="G619" s="57"/>
    </row>
    <row r="620" spans="7:7" x14ac:dyDescent="0.25">
      <c r="G620" s="57"/>
    </row>
    <row r="621" spans="7:7" x14ac:dyDescent="0.25">
      <c r="G621" s="57"/>
    </row>
    <row r="622" spans="7:7" x14ac:dyDescent="0.25">
      <c r="G622" s="57"/>
    </row>
    <row r="623" spans="7:7" x14ac:dyDescent="0.25">
      <c r="G623" s="57"/>
    </row>
    <row r="624" spans="7:7" x14ac:dyDescent="0.25">
      <c r="G624" s="57"/>
    </row>
    <row r="625" spans="7:7" x14ac:dyDescent="0.25">
      <c r="G625" s="57"/>
    </row>
    <row r="626" spans="7:7" x14ac:dyDescent="0.25">
      <c r="G626" s="57"/>
    </row>
    <row r="627" spans="7:7" x14ac:dyDescent="0.25">
      <c r="G627" s="57"/>
    </row>
    <row r="628" spans="7:7" x14ac:dyDescent="0.25">
      <c r="G628" s="57"/>
    </row>
    <row r="629" spans="7:7" x14ac:dyDescent="0.25">
      <c r="G629" s="57"/>
    </row>
    <row r="630" spans="7:7" x14ac:dyDescent="0.25">
      <c r="G630" s="57"/>
    </row>
    <row r="631" spans="7:7" x14ac:dyDescent="0.25">
      <c r="G631" s="57"/>
    </row>
    <row r="632" spans="7:7" x14ac:dyDescent="0.25">
      <c r="G632" s="57"/>
    </row>
    <row r="633" spans="7:7" x14ac:dyDescent="0.25">
      <c r="G633" s="57"/>
    </row>
    <row r="634" spans="7:7" x14ac:dyDescent="0.25">
      <c r="G634" s="57"/>
    </row>
    <row r="635" spans="7:7" x14ac:dyDescent="0.25">
      <c r="G635" s="57"/>
    </row>
    <row r="636" spans="7:7" x14ac:dyDescent="0.25">
      <c r="G636" s="57"/>
    </row>
    <row r="637" spans="7:7" x14ac:dyDescent="0.25">
      <c r="G637" s="57"/>
    </row>
    <row r="638" spans="7:7" x14ac:dyDescent="0.25">
      <c r="G638" s="57"/>
    </row>
    <row r="639" spans="7:7" x14ac:dyDescent="0.25">
      <c r="G639" s="57"/>
    </row>
    <row r="640" spans="7:7" x14ac:dyDescent="0.25">
      <c r="G640" s="57"/>
    </row>
    <row r="641" spans="7:7" x14ac:dyDescent="0.25">
      <c r="G641" s="57"/>
    </row>
    <row r="642" spans="7:7" x14ac:dyDescent="0.25">
      <c r="G642" s="57"/>
    </row>
    <row r="643" spans="7:7" x14ac:dyDescent="0.25">
      <c r="G643" s="57"/>
    </row>
    <row r="644" spans="7:7" x14ac:dyDescent="0.25">
      <c r="G644" s="57"/>
    </row>
    <row r="645" spans="7:7" x14ac:dyDescent="0.25">
      <c r="G645" s="57"/>
    </row>
    <row r="646" spans="7:7" x14ac:dyDescent="0.25">
      <c r="G646" s="57"/>
    </row>
    <row r="647" spans="7:7" x14ac:dyDescent="0.25">
      <c r="G647" s="57"/>
    </row>
    <row r="648" spans="7:7" x14ac:dyDescent="0.25">
      <c r="G648" s="57"/>
    </row>
    <row r="649" spans="7:7" x14ac:dyDescent="0.25">
      <c r="G649" s="57"/>
    </row>
    <row r="650" spans="7:7" x14ac:dyDescent="0.25">
      <c r="G650" s="57"/>
    </row>
    <row r="651" spans="7:7" x14ac:dyDescent="0.25">
      <c r="G651" s="57"/>
    </row>
    <row r="652" spans="7:7" x14ac:dyDescent="0.25">
      <c r="G652" s="57"/>
    </row>
    <row r="653" spans="7:7" x14ac:dyDescent="0.25">
      <c r="G653" s="57"/>
    </row>
    <row r="654" spans="7:7" x14ac:dyDescent="0.25">
      <c r="G654" s="57"/>
    </row>
    <row r="655" spans="7:7" x14ac:dyDescent="0.25">
      <c r="G655" s="57"/>
    </row>
    <row r="656" spans="7:7" x14ac:dyDescent="0.25">
      <c r="G656" s="57"/>
    </row>
    <row r="657" spans="7:7" x14ac:dyDescent="0.25">
      <c r="G657" s="57"/>
    </row>
    <row r="658" spans="7:7" x14ac:dyDescent="0.25">
      <c r="G658" s="57"/>
    </row>
    <row r="659" spans="7:7" x14ac:dyDescent="0.25">
      <c r="G659" s="57"/>
    </row>
    <row r="660" spans="7:7" x14ac:dyDescent="0.25">
      <c r="G660" s="57"/>
    </row>
    <row r="661" spans="7:7" x14ac:dyDescent="0.25">
      <c r="G661" s="57"/>
    </row>
    <row r="662" spans="7:7" x14ac:dyDescent="0.25">
      <c r="G662" s="57"/>
    </row>
    <row r="663" spans="7:7" x14ac:dyDescent="0.25">
      <c r="G663" s="57"/>
    </row>
    <row r="664" spans="7:7" x14ac:dyDescent="0.25">
      <c r="G664" s="57"/>
    </row>
    <row r="665" spans="7:7" x14ac:dyDescent="0.25">
      <c r="G665" s="57"/>
    </row>
    <row r="666" spans="7:7" x14ac:dyDescent="0.25">
      <c r="G666" s="57"/>
    </row>
    <row r="667" spans="7:7" x14ac:dyDescent="0.25">
      <c r="G667" s="57"/>
    </row>
    <row r="668" spans="7:7" x14ac:dyDescent="0.25">
      <c r="G668" s="57"/>
    </row>
    <row r="669" spans="7:7" x14ac:dyDescent="0.25">
      <c r="G669" s="57"/>
    </row>
    <row r="670" spans="7:7" x14ac:dyDescent="0.25">
      <c r="G670" s="57"/>
    </row>
    <row r="671" spans="7:7" x14ac:dyDescent="0.25">
      <c r="G671" s="57"/>
    </row>
    <row r="672" spans="7:7" x14ac:dyDescent="0.25">
      <c r="G672" s="57"/>
    </row>
    <row r="673" spans="7:7" x14ac:dyDescent="0.25">
      <c r="G673" s="57"/>
    </row>
    <row r="674" spans="7:7" x14ac:dyDescent="0.25">
      <c r="G674" s="57"/>
    </row>
    <row r="675" spans="7:7" x14ac:dyDescent="0.25">
      <c r="G675" s="57"/>
    </row>
    <row r="676" spans="7:7" x14ac:dyDescent="0.25">
      <c r="G676" s="57"/>
    </row>
    <row r="677" spans="7:7" x14ac:dyDescent="0.25">
      <c r="G677" s="57"/>
    </row>
    <row r="678" spans="7:7" x14ac:dyDescent="0.25">
      <c r="G678" s="57"/>
    </row>
    <row r="679" spans="7:7" x14ac:dyDescent="0.25">
      <c r="G679" s="57"/>
    </row>
    <row r="680" spans="7:7" x14ac:dyDescent="0.25">
      <c r="G680" s="57"/>
    </row>
    <row r="681" spans="7:7" x14ac:dyDescent="0.25">
      <c r="G681" s="57"/>
    </row>
    <row r="682" spans="7:7" x14ac:dyDescent="0.25">
      <c r="G682" s="57"/>
    </row>
    <row r="683" spans="7:7" x14ac:dyDescent="0.25">
      <c r="G683" s="57"/>
    </row>
    <row r="684" spans="7:7" x14ac:dyDescent="0.25">
      <c r="G684" s="57"/>
    </row>
    <row r="685" spans="7:7" x14ac:dyDescent="0.25">
      <c r="G685" s="57"/>
    </row>
    <row r="686" spans="7:7" x14ac:dyDescent="0.25">
      <c r="G686" s="57"/>
    </row>
    <row r="687" spans="7:7" x14ac:dyDescent="0.25">
      <c r="G687" s="57"/>
    </row>
    <row r="688" spans="7:7" x14ac:dyDescent="0.25">
      <c r="G688" s="57"/>
    </row>
    <row r="689" spans="7:7" x14ac:dyDescent="0.25">
      <c r="G689" s="57"/>
    </row>
    <row r="690" spans="7:7" x14ac:dyDescent="0.25">
      <c r="G690" s="57"/>
    </row>
    <row r="691" spans="7:7" x14ac:dyDescent="0.25">
      <c r="G691" s="57"/>
    </row>
    <row r="692" spans="7:7" x14ac:dyDescent="0.25">
      <c r="G692" s="57"/>
    </row>
    <row r="693" spans="7:7" x14ac:dyDescent="0.25">
      <c r="G693" s="57"/>
    </row>
    <row r="694" spans="7:7" x14ac:dyDescent="0.25">
      <c r="G694" s="57"/>
    </row>
    <row r="695" spans="7:7" x14ac:dyDescent="0.25">
      <c r="G695" s="57"/>
    </row>
    <row r="696" spans="7:7" x14ac:dyDescent="0.25">
      <c r="G696" s="57"/>
    </row>
    <row r="697" spans="7:7" x14ac:dyDescent="0.25">
      <c r="G697" s="57"/>
    </row>
    <row r="698" spans="7:7" x14ac:dyDescent="0.25">
      <c r="G698" s="57"/>
    </row>
    <row r="699" spans="7:7" x14ac:dyDescent="0.25">
      <c r="G699" s="57"/>
    </row>
    <row r="700" spans="7:7" x14ac:dyDescent="0.25">
      <c r="G700" s="57"/>
    </row>
    <row r="701" spans="7:7" x14ac:dyDescent="0.25">
      <c r="G701" s="57"/>
    </row>
    <row r="702" spans="7:7" x14ac:dyDescent="0.25">
      <c r="G702" s="57"/>
    </row>
    <row r="703" spans="7:7" x14ac:dyDescent="0.25">
      <c r="G703" s="57"/>
    </row>
    <row r="704" spans="7:7" x14ac:dyDescent="0.25">
      <c r="G704" s="57"/>
    </row>
    <row r="705" spans="7:7" x14ac:dyDescent="0.25">
      <c r="G705" s="57"/>
    </row>
    <row r="706" spans="7:7" x14ac:dyDescent="0.25">
      <c r="G706" s="57"/>
    </row>
    <row r="707" spans="7:7" x14ac:dyDescent="0.25">
      <c r="G707" s="57"/>
    </row>
    <row r="708" spans="7:7" x14ac:dyDescent="0.25">
      <c r="G708" s="57"/>
    </row>
    <row r="709" spans="7:7" x14ac:dyDescent="0.25">
      <c r="G709" s="57"/>
    </row>
    <row r="710" spans="7:7" x14ac:dyDescent="0.25">
      <c r="G710" s="57"/>
    </row>
    <row r="711" spans="7:7" x14ac:dyDescent="0.25">
      <c r="G711" s="57"/>
    </row>
    <row r="712" spans="7:7" x14ac:dyDescent="0.25">
      <c r="G712" s="57"/>
    </row>
    <row r="713" spans="7:7" x14ac:dyDescent="0.25">
      <c r="G713" s="57"/>
    </row>
    <row r="714" spans="7:7" x14ac:dyDescent="0.25">
      <c r="G714" s="57"/>
    </row>
    <row r="715" spans="7:7" x14ac:dyDescent="0.25">
      <c r="G715" s="57"/>
    </row>
    <row r="716" spans="7:7" x14ac:dyDescent="0.25">
      <c r="G716" s="57"/>
    </row>
    <row r="717" spans="7:7" x14ac:dyDescent="0.25">
      <c r="G717" s="57"/>
    </row>
    <row r="718" spans="7:7" x14ac:dyDescent="0.25">
      <c r="G718" s="57"/>
    </row>
    <row r="719" spans="7:7" x14ac:dyDescent="0.25">
      <c r="G719" s="57"/>
    </row>
    <row r="720" spans="7:7" x14ac:dyDescent="0.25">
      <c r="G720" s="57"/>
    </row>
    <row r="721" spans="7:7" x14ac:dyDescent="0.25">
      <c r="G721" s="57"/>
    </row>
    <row r="722" spans="7:7" x14ac:dyDescent="0.25">
      <c r="G722" s="57"/>
    </row>
    <row r="723" spans="7:7" x14ac:dyDescent="0.25">
      <c r="G723" s="57"/>
    </row>
    <row r="724" spans="7:7" x14ac:dyDescent="0.25">
      <c r="G724" s="57"/>
    </row>
    <row r="725" spans="7:7" x14ac:dyDescent="0.25">
      <c r="G725" s="57"/>
    </row>
    <row r="726" spans="7:7" x14ac:dyDescent="0.25">
      <c r="G726" s="57"/>
    </row>
    <row r="727" spans="7:7" x14ac:dyDescent="0.25">
      <c r="G727" s="57"/>
    </row>
    <row r="728" spans="7:7" x14ac:dyDescent="0.25">
      <c r="G728" s="57"/>
    </row>
    <row r="729" spans="7:7" x14ac:dyDescent="0.25">
      <c r="G729" s="57"/>
    </row>
    <row r="730" spans="7:7" x14ac:dyDescent="0.25">
      <c r="G730" s="57"/>
    </row>
    <row r="731" spans="7:7" x14ac:dyDescent="0.25">
      <c r="G731" s="57"/>
    </row>
    <row r="732" spans="7:7" x14ac:dyDescent="0.25">
      <c r="G732" s="57"/>
    </row>
    <row r="733" spans="7:7" x14ac:dyDescent="0.25">
      <c r="G733" s="57"/>
    </row>
    <row r="734" spans="7:7" x14ac:dyDescent="0.25">
      <c r="G734" s="57"/>
    </row>
    <row r="735" spans="7:7" x14ac:dyDescent="0.25">
      <c r="G735" s="57"/>
    </row>
    <row r="736" spans="7:7" x14ac:dyDescent="0.25">
      <c r="G736" s="57"/>
    </row>
    <row r="737" spans="7:7" x14ac:dyDescent="0.25">
      <c r="G737" s="57"/>
    </row>
    <row r="738" spans="7:7" x14ac:dyDescent="0.25">
      <c r="G738" s="57"/>
    </row>
    <row r="739" spans="7:7" x14ac:dyDescent="0.25">
      <c r="G739" s="57"/>
    </row>
    <row r="740" spans="7:7" x14ac:dyDescent="0.25">
      <c r="G740" s="57"/>
    </row>
    <row r="741" spans="7:7" x14ac:dyDescent="0.25">
      <c r="G741" s="57"/>
    </row>
    <row r="742" spans="7:7" x14ac:dyDescent="0.25">
      <c r="G742" s="57"/>
    </row>
    <row r="743" spans="7:7" x14ac:dyDescent="0.25">
      <c r="G743" s="57"/>
    </row>
    <row r="744" spans="7:7" x14ac:dyDescent="0.25">
      <c r="G744" s="57"/>
    </row>
    <row r="745" spans="7:7" x14ac:dyDescent="0.25">
      <c r="G745" s="57"/>
    </row>
    <row r="746" spans="7:7" x14ac:dyDescent="0.25">
      <c r="G746" s="57"/>
    </row>
    <row r="747" spans="7:7" x14ac:dyDescent="0.25">
      <c r="G747" s="57"/>
    </row>
    <row r="748" spans="7:7" x14ac:dyDescent="0.25">
      <c r="G748" s="57"/>
    </row>
    <row r="749" spans="7:7" x14ac:dyDescent="0.25">
      <c r="G749" s="57"/>
    </row>
    <row r="750" spans="7:7" x14ac:dyDescent="0.25">
      <c r="G750" s="57"/>
    </row>
    <row r="751" spans="7:7" x14ac:dyDescent="0.25">
      <c r="G751" s="57"/>
    </row>
    <row r="752" spans="7:7" x14ac:dyDescent="0.25">
      <c r="G752" s="57"/>
    </row>
    <row r="753" spans="7:7" x14ac:dyDescent="0.25">
      <c r="G753" s="57"/>
    </row>
    <row r="754" spans="7:7" x14ac:dyDescent="0.25">
      <c r="G754" s="57"/>
    </row>
    <row r="755" spans="7:7" x14ac:dyDescent="0.25">
      <c r="G755" s="57"/>
    </row>
    <row r="756" spans="7:7" x14ac:dyDescent="0.25">
      <c r="G756" s="57"/>
    </row>
    <row r="757" spans="7:7" x14ac:dyDescent="0.25">
      <c r="G757" s="57"/>
    </row>
    <row r="758" spans="7:7" x14ac:dyDescent="0.25">
      <c r="G758" s="57"/>
    </row>
    <row r="759" spans="7:7" x14ac:dyDescent="0.25">
      <c r="G759" s="57"/>
    </row>
    <row r="760" spans="7:7" x14ac:dyDescent="0.25">
      <c r="G760" s="57"/>
    </row>
    <row r="761" spans="7:7" x14ac:dyDescent="0.25">
      <c r="G761" s="57"/>
    </row>
    <row r="762" spans="7:7" x14ac:dyDescent="0.25">
      <c r="G762" s="57"/>
    </row>
    <row r="763" spans="7:7" x14ac:dyDescent="0.25">
      <c r="G763" s="57"/>
    </row>
    <row r="764" spans="7:7" x14ac:dyDescent="0.25">
      <c r="G764" s="57"/>
    </row>
    <row r="765" spans="7:7" x14ac:dyDescent="0.25">
      <c r="G765" s="57"/>
    </row>
    <row r="766" spans="7:7" x14ac:dyDescent="0.25">
      <c r="G766" s="57"/>
    </row>
    <row r="767" spans="7:7" x14ac:dyDescent="0.25">
      <c r="G767" s="57"/>
    </row>
    <row r="768" spans="7:7" x14ac:dyDescent="0.25">
      <c r="G768" s="57"/>
    </row>
    <row r="769" spans="7:7" x14ac:dyDescent="0.25">
      <c r="G769" s="57"/>
    </row>
    <row r="770" spans="7:7" x14ac:dyDescent="0.25">
      <c r="G770" s="57"/>
    </row>
    <row r="771" spans="7:7" x14ac:dyDescent="0.25">
      <c r="G771" s="57"/>
    </row>
    <row r="772" spans="7:7" x14ac:dyDescent="0.25">
      <c r="G772" s="57"/>
    </row>
    <row r="773" spans="7:7" x14ac:dyDescent="0.25">
      <c r="G773" s="57"/>
    </row>
    <row r="774" spans="7:7" x14ac:dyDescent="0.25">
      <c r="G774" s="57"/>
    </row>
    <row r="775" spans="7:7" x14ac:dyDescent="0.25">
      <c r="G775" s="57"/>
    </row>
    <row r="776" spans="7:7" x14ac:dyDescent="0.25">
      <c r="G776" s="57"/>
    </row>
    <row r="777" spans="7:7" x14ac:dyDescent="0.25">
      <c r="G777" s="57"/>
    </row>
    <row r="778" spans="7:7" x14ac:dyDescent="0.25">
      <c r="G778" s="57"/>
    </row>
    <row r="779" spans="7:7" x14ac:dyDescent="0.25">
      <c r="G779" s="57"/>
    </row>
    <row r="780" spans="7:7" x14ac:dyDescent="0.25">
      <c r="G780" s="57"/>
    </row>
    <row r="781" spans="7:7" x14ac:dyDescent="0.25">
      <c r="G781" s="57"/>
    </row>
    <row r="782" spans="7:7" x14ac:dyDescent="0.25">
      <c r="G782" s="57"/>
    </row>
    <row r="783" spans="7:7" x14ac:dyDescent="0.25">
      <c r="G783" s="57"/>
    </row>
    <row r="784" spans="7:7" x14ac:dyDescent="0.25">
      <c r="G784" s="57"/>
    </row>
    <row r="785" spans="7:7" x14ac:dyDescent="0.25">
      <c r="G785" s="57"/>
    </row>
    <row r="786" spans="7:7" x14ac:dyDescent="0.25">
      <c r="G786" s="57"/>
    </row>
    <row r="787" spans="7:7" x14ac:dyDescent="0.25">
      <c r="G787" s="57"/>
    </row>
    <row r="788" spans="7:7" x14ac:dyDescent="0.25">
      <c r="G788" s="57"/>
    </row>
    <row r="789" spans="7:7" x14ac:dyDescent="0.25">
      <c r="G789" s="57"/>
    </row>
    <row r="790" spans="7:7" x14ac:dyDescent="0.25">
      <c r="G790" s="57"/>
    </row>
    <row r="791" spans="7:7" x14ac:dyDescent="0.25">
      <c r="G791" s="57"/>
    </row>
    <row r="792" spans="7:7" x14ac:dyDescent="0.25">
      <c r="G792" s="57"/>
    </row>
    <row r="793" spans="7:7" x14ac:dyDescent="0.25">
      <c r="G793" s="57"/>
    </row>
    <row r="794" spans="7:7" x14ac:dyDescent="0.25">
      <c r="G794" s="57"/>
    </row>
    <row r="795" spans="7:7" x14ac:dyDescent="0.25">
      <c r="G795" s="57"/>
    </row>
    <row r="796" spans="7:7" x14ac:dyDescent="0.25">
      <c r="G796" s="57"/>
    </row>
    <row r="797" spans="7:7" x14ac:dyDescent="0.25">
      <c r="G797" s="57"/>
    </row>
    <row r="798" spans="7:7" x14ac:dyDescent="0.25">
      <c r="G798" s="57"/>
    </row>
    <row r="799" spans="7:7" x14ac:dyDescent="0.25">
      <c r="G799" s="57"/>
    </row>
    <row r="800" spans="7:7" x14ac:dyDescent="0.25">
      <c r="G800" s="57"/>
    </row>
    <row r="801" spans="7:7" x14ac:dyDescent="0.25">
      <c r="G801" s="57"/>
    </row>
    <row r="802" spans="7:7" x14ac:dyDescent="0.25">
      <c r="G802" s="57"/>
    </row>
    <row r="803" spans="7:7" x14ac:dyDescent="0.25">
      <c r="G803" s="57"/>
    </row>
    <row r="804" spans="7:7" x14ac:dyDescent="0.25">
      <c r="G804" s="57"/>
    </row>
    <row r="805" spans="7:7" x14ac:dyDescent="0.25">
      <c r="G805" s="57"/>
    </row>
    <row r="806" spans="7:7" x14ac:dyDescent="0.25">
      <c r="G806" s="57"/>
    </row>
    <row r="807" spans="7:7" x14ac:dyDescent="0.25">
      <c r="G807" s="57"/>
    </row>
    <row r="808" spans="7:7" x14ac:dyDescent="0.25">
      <c r="G808" s="57"/>
    </row>
    <row r="809" spans="7:7" x14ac:dyDescent="0.25">
      <c r="G809" s="57"/>
    </row>
    <row r="810" spans="7:7" x14ac:dyDescent="0.25">
      <c r="G810" s="57"/>
    </row>
    <row r="811" spans="7:7" x14ac:dyDescent="0.25">
      <c r="G811" s="57"/>
    </row>
    <row r="812" spans="7:7" x14ac:dyDescent="0.25">
      <c r="G812" s="57"/>
    </row>
    <row r="813" spans="7:7" x14ac:dyDescent="0.25">
      <c r="G813" s="57"/>
    </row>
    <row r="814" spans="7:7" x14ac:dyDescent="0.25">
      <c r="G814" s="57"/>
    </row>
    <row r="815" spans="7:7" x14ac:dyDescent="0.25">
      <c r="G815" s="57"/>
    </row>
    <row r="816" spans="7:7" x14ac:dyDescent="0.25">
      <c r="G816" s="57"/>
    </row>
    <row r="817" spans="7:7" x14ac:dyDescent="0.25">
      <c r="G817" s="57"/>
    </row>
    <row r="818" spans="7:7" x14ac:dyDescent="0.25">
      <c r="G818" s="57"/>
    </row>
    <row r="819" spans="7:7" x14ac:dyDescent="0.25">
      <c r="G819" s="57"/>
    </row>
    <row r="820" spans="7:7" x14ac:dyDescent="0.25">
      <c r="G820" s="57"/>
    </row>
    <row r="821" spans="7:7" x14ac:dyDescent="0.25">
      <c r="G821" s="57"/>
    </row>
    <row r="822" spans="7:7" x14ac:dyDescent="0.25">
      <c r="G822" s="57"/>
    </row>
    <row r="823" spans="7:7" x14ac:dyDescent="0.25">
      <c r="G823" s="57"/>
    </row>
    <row r="824" spans="7:7" x14ac:dyDescent="0.25">
      <c r="G824" s="57"/>
    </row>
    <row r="825" spans="7:7" x14ac:dyDescent="0.25">
      <c r="G825" s="57"/>
    </row>
    <row r="826" spans="7:7" x14ac:dyDescent="0.25">
      <c r="G826" s="57"/>
    </row>
    <row r="827" spans="7:7" x14ac:dyDescent="0.25">
      <c r="G827" s="57"/>
    </row>
    <row r="828" spans="7:7" x14ac:dyDescent="0.25">
      <c r="G828" s="57"/>
    </row>
    <row r="829" spans="7:7" x14ac:dyDescent="0.25">
      <c r="G829" s="57"/>
    </row>
    <row r="830" spans="7:7" x14ac:dyDescent="0.25">
      <c r="G830" s="57"/>
    </row>
    <row r="831" spans="7:7" x14ac:dyDescent="0.25">
      <c r="G831" s="57"/>
    </row>
    <row r="832" spans="7:7" x14ac:dyDescent="0.25">
      <c r="G832" s="57"/>
    </row>
    <row r="833" spans="7:7" x14ac:dyDescent="0.25">
      <c r="G833" s="57"/>
    </row>
    <row r="834" spans="7:7" x14ac:dyDescent="0.25">
      <c r="G834" s="57"/>
    </row>
    <row r="835" spans="7:7" x14ac:dyDescent="0.25">
      <c r="G835" s="57"/>
    </row>
    <row r="836" spans="7:7" x14ac:dyDescent="0.25">
      <c r="G836" s="57"/>
    </row>
    <row r="837" spans="7:7" x14ac:dyDescent="0.25">
      <c r="G837" s="57"/>
    </row>
    <row r="838" spans="7:7" x14ac:dyDescent="0.25">
      <c r="G838" s="57"/>
    </row>
    <row r="839" spans="7:7" x14ac:dyDescent="0.25">
      <c r="G839" s="57"/>
    </row>
    <row r="840" spans="7:7" x14ac:dyDescent="0.25">
      <c r="G840" s="57"/>
    </row>
    <row r="841" spans="7:7" x14ac:dyDescent="0.25">
      <c r="G841" s="57"/>
    </row>
    <row r="842" spans="7:7" x14ac:dyDescent="0.25">
      <c r="G842" s="57"/>
    </row>
    <row r="843" spans="7:7" x14ac:dyDescent="0.25">
      <c r="G843" s="57"/>
    </row>
    <row r="844" spans="7:7" x14ac:dyDescent="0.25">
      <c r="G844" s="57"/>
    </row>
    <row r="845" spans="7:7" x14ac:dyDescent="0.25">
      <c r="G845" s="57"/>
    </row>
    <row r="846" spans="7:7" x14ac:dyDescent="0.25">
      <c r="G846" s="57"/>
    </row>
    <row r="847" spans="7:7" x14ac:dyDescent="0.25">
      <c r="G847" s="57"/>
    </row>
    <row r="848" spans="7:7" x14ac:dyDescent="0.25">
      <c r="G848" s="57"/>
    </row>
    <row r="849" spans="7:7" x14ac:dyDescent="0.25">
      <c r="G849" s="57"/>
    </row>
    <row r="850" spans="7:7" x14ac:dyDescent="0.25">
      <c r="G850" s="57"/>
    </row>
    <row r="851" spans="7:7" x14ac:dyDescent="0.25">
      <c r="G851" s="57"/>
    </row>
    <row r="852" spans="7:7" x14ac:dyDescent="0.25">
      <c r="G852" s="57"/>
    </row>
    <row r="853" spans="7:7" x14ac:dyDescent="0.25">
      <c r="G853" s="57"/>
    </row>
    <row r="854" spans="7:7" x14ac:dyDescent="0.25">
      <c r="G854" s="57"/>
    </row>
    <row r="855" spans="7:7" x14ac:dyDescent="0.25">
      <c r="G855" s="57"/>
    </row>
    <row r="856" spans="7:7" x14ac:dyDescent="0.25">
      <c r="G856" s="57"/>
    </row>
    <row r="857" spans="7:7" x14ac:dyDescent="0.25">
      <c r="G857" s="57"/>
    </row>
    <row r="858" spans="7:7" x14ac:dyDescent="0.25">
      <c r="G858" s="57"/>
    </row>
    <row r="859" spans="7:7" x14ac:dyDescent="0.25">
      <c r="G859" s="57"/>
    </row>
    <row r="860" spans="7:7" x14ac:dyDescent="0.25">
      <c r="G860" s="57"/>
    </row>
    <row r="861" spans="7:7" x14ac:dyDescent="0.25">
      <c r="G861" s="57"/>
    </row>
    <row r="862" spans="7:7" x14ac:dyDescent="0.25">
      <c r="G862" s="57"/>
    </row>
    <row r="863" spans="7:7" x14ac:dyDescent="0.25">
      <c r="G863" s="57"/>
    </row>
    <row r="864" spans="7:7" x14ac:dyDescent="0.25">
      <c r="G864" s="57"/>
    </row>
    <row r="865" spans="7:7" x14ac:dyDescent="0.25">
      <c r="G865" s="57"/>
    </row>
    <row r="866" spans="7:7" x14ac:dyDescent="0.25">
      <c r="G866" s="57"/>
    </row>
    <row r="867" spans="7:7" x14ac:dyDescent="0.25">
      <c r="G867" s="57"/>
    </row>
    <row r="868" spans="7:7" x14ac:dyDescent="0.25">
      <c r="G868" s="57"/>
    </row>
    <row r="869" spans="7:7" x14ac:dyDescent="0.25">
      <c r="G869" s="57"/>
    </row>
    <row r="870" spans="7:7" x14ac:dyDescent="0.25">
      <c r="G870" s="57"/>
    </row>
    <row r="871" spans="7:7" x14ac:dyDescent="0.25">
      <c r="G871" s="57"/>
    </row>
    <row r="872" spans="7:7" x14ac:dyDescent="0.25">
      <c r="G872" s="57"/>
    </row>
    <row r="873" spans="7:7" x14ac:dyDescent="0.25">
      <c r="G873" s="57"/>
    </row>
    <row r="874" spans="7:7" x14ac:dyDescent="0.25">
      <c r="G874" s="57"/>
    </row>
    <row r="875" spans="7:7" x14ac:dyDescent="0.25">
      <c r="G875" s="57"/>
    </row>
    <row r="876" spans="7:7" x14ac:dyDescent="0.25">
      <c r="G876" s="57"/>
    </row>
    <row r="877" spans="7:7" x14ac:dyDescent="0.25">
      <c r="G877" s="57"/>
    </row>
    <row r="878" spans="7:7" x14ac:dyDescent="0.25">
      <c r="G878" s="57"/>
    </row>
    <row r="879" spans="7:7" x14ac:dyDescent="0.25">
      <c r="G879" s="57"/>
    </row>
    <row r="880" spans="7:7" x14ac:dyDescent="0.25">
      <c r="G880" s="57"/>
    </row>
    <row r="881" spans="7:7" x14ac:dyDescent="0.25">
      <c r="G881" s="57"/>
    </row>
    <row r="882" spans="7:7" x14ac:dyDescent="0.25">
      <c r="G882" s="57"/>
    </row>
    <row r="883" spans="7:7" x14ac:dyDescent="0.25">
      <c r="G883" s="57"/>
    </row>
    <row r="884" spans="7:7" x14ac:dyDescent="0.25">
      <c r="G884" s="57"/>
    </row>
    <row r="885" spans="7:7" x14ac:dyDescent="0.25">
      <c r="G885" s="57"/>
    </row>
    <row r="886" spans="7:7" x14ac:dyDescent="0.25">
      <c r="G886" s="57"/>
    </row>
    <row r="887" spans="7:7" x14ac:dyDescent="0.25">
      <c r="G887" s="57"/>
    </row>
    <row r="888" spans="7:7" x14ac:dyDescent="0.25">
      <c r="G888" s="57"/>
    </row>
    <row r="889" spans="7:7" x14ac:dyDescent="0.25">
      <c r="G889" s="57"/>
    </row>
    <row r="890" spans="7:7" x14ac:dyDescent="0.25">
      <c r="G890" s="57"/>
    </row>
    <row r="891" spans="7:7" x14ac:dyDescent="0.25">
      <c r="G891" s="57"/>
    </row>
    <row r="892" spans="7:7" x14ac:dyDescent="0.25">
      <c r="G892" s="57"/>
    </row>
    <row r="893" spans="7:7" x14ac:dyDescent="0.25">
      <c r="G893" s="57"/>
    </row>
    <row r="894" spans="7:7" x14ac:dyDescent="0.25">
      <c r="G894" s="57"/>
    </row>
    <row r="895" spans="7:7" x14ac:dyDescent="0.25">
      <c r="G895" s="57"/>
    </row>
    <row r="896" spans="7:7" x14ac:dyDescent="0.25">
      <c r="G896" s="57"/>
    </row>
    <row r="897" spans="7:7" x14ac:dyDescent="0.25">
      <c r="G897" s="57"/>
    </row>
    <row r="898" spans="7:7" x14ac:dyDescent="0.25">
      <c r="G898" s="57"/>
    </row>
    <row r="899" spans="7:7" x14ac:dyDescent="0.25">
      <c r="G899" s="57"/>
    </row>
    <row r="900" spans="7:7" x14ac:dyDescent="0.25">
      <c r="G900" s="57"/>
    </row>
    <row r="901" spans="7:7" x14ac:dyDescent="0.25">
      <c r="G901" s="57"/>
    </row>
    <row r="902" spans="7:7" x14ac:dyDescent="0.25">
      <c r="G902" s="57"/>
    </row>
    <row r="903" spans="7:7" x14ac:dyDescent="0.25">
      <c r="G903" s="57"/>
    </row>
    <row r="904" spans="7:7" x14ac:dyDescent="0.25">
      <c r="G904" s="57"/>
    </row>
    <row r="905" spans="7:7" x14ac:dyDescent="0.25">
      <c r="G905" s="57"/>
    </row>
    <row r="906" spans="7:7" x14ac:dyDescent="0.25">
      <c r="G906" s="57"/>
    </row>
    <row r="907" spans="7:7" x14ac:dyDescent="0.25">
      <c r="G907" s="57"/>
    </row>
    <row r="908" spans="7:7" x14ac:dyDescent="0.25">
      <c r="G908" s="57"/>
    </row>
    <row r="909" spans="7:7" x14ac:dyDescent="0.25">
      <c r="G909" s="57"/>
    </row>
    <row r="910" spans="7:7" x14ac:dyDescent="0.25">
      <c r="G910" s="57"/>
    </row>
    <row r="911" spans="7:7" x14ac:dyDescent="0.25">
      <c r="G911" s="57"/>
    </row>
    <row r="912" spans="7:7" x14ac:dyDescent="0.25">
      <c r="G912" s="57"/>
    </row>
    <row r="913" spans="7:7" x14ac:dyDescent="0.25">
      <c r="G913" s="57"/>
    </row>
    <row r="914" spans="7:7" x14ac:dyDescent="0.25">
      <c r="G914" s="57"/>
    </row>
    <row r="915" spans="7:7" x14ac:dyDescent="0.25">
      <c r="G915" s="57"/>
    </row>
    <row r="916" spans="7:7" x14ac:dyDescent="0.25">
      <c r="G916" s="57"/>
    </row>
    <row r="917" spans="7:7" x14ac:dyDescent="0.25">
      <c r="G917" s="57"/>
    </row>
    <row r="918" spans="7:7" x14ac:dyDescent="0.25">
      <c r="G918" s="57"/>
    </row>
    <row r="919" spans="7:7" x14ac:dyDescent="0.25">
      <c r="G919" s="57"/>
    </row>
    <row r="920" spans="7:7" x14ac:dyDescent="0.25">
      <c r="G920" s="57"/>
    </row>
    <row r="921" spans="7:7" x14ac:dyDescent="0.25">
      <c r="G921" s="57"/>
    </row>
    <row r="922" spans="7:7" x14ac:dyDescent="0.25">
      <c r="G922" s="57"/>
    </row>
    <row r="923" spans="7:7" x14ac:dyDescent="0.25">
      <c r="G923" s="57"/>
    </row>
    <row r="924" spans="7:7" x14ac:dyDescent="0.25">
      <c r="G924" s="57"/>
    </row>
    <row r="925" spans="7:7" x14ac:dyDescent="0.25">
      <c r="G925" s="57"/>
    </row>
    <row r="926" spans="7:7" x14ac:dyDescent="0.25">
      <c r="G926" s="57"/>
    </row>
    <row r="927" spans="7:7" x14ac:dyDescent="0.25">
      <c r="G927" s="57"/>
    </row>
    <row r="928" spans="7:7" x14ac:dyDescent="0.25">
      <c r="G928" s="57"/>
    </row>
    <row r="929" spans="7:7" x14ac:dyDescent="0.25">
      <c r="G929" s="57"/>
    </row>
    <row r="930" spans="7:7" x14ac:dyDescent="0.25">
      <c r="G930" s="57"/>
    </row>
    <row r="931" spans="7:7" x14ac:dyDescent="0.25">
      <c r="G931" s="57"/>
    </row>
    <row r="932" spans="7:7" x14ac:dyDescent="0.25">
      <c r="G932" s="57"/>
    </row>
    <row r="933" spans="7:7" x14ac:dyDescent="0.25">
      <c r="G933" s="57"/>
    </row>
    <row r="934" spans="7:7" x14ac:dyDescent="0.25">
      <c r="G934" s="57"/>
    </row>
    <row r="935" spans="7:7" x14ac:dyDescent="0.25">
      <c r="G935" s="57"/>
    </row>
    <row r="936" spans="7:7" x14ac:dyDescent="0.25">
      <c r="G936" s="57"/>
    </row>
    <row r="937" spans="7:7" x14ac:dyDescent="0.25">
      <c r="G937" s="57"/>
    </row>
    <row r="938" spans="7:7" x14ac:dyDescent="0.25">
      <c r="G938" s="57"/>
    </row>
    <row r="939" spans="7:7" x14ac:dyDescent="0.25">
      <c r="G939" s="57"/>
    </row>
    <row r="940" spans="7:7" x14ac:dyDescent="0.25">
      <c r="G940" s="57"/>
    </row>
    <row r="941" spans="7:7" x14ac:dyDescent="0.25">
      <c r="G941" s="57"/>
    </row>
    <row r="942" spans="7:7" x14ac:dyDescent="0.25">
      <c r="G942" s="57"/>
    </row>
    <row r="943" spans="7:7" x14ac:dyDescent="0.25">
      <c r="G943" s="57"/>
    </row>
    <row r="944" spans="7:7" x14ac:dyDescent="0.25">
      <c r="G944" s="57"/>
    </row>
    <row r="945" spans="7:7" x14ac:dyDescent="0.25">
      <c r="G945" s="57"/>
    </row>
    <row r="946" spans="7:7" x14ac:dyDescent="0.25">
      <c r="G946" s="57"/>
    </row>
    <row r="947" spans="7:7" x14ac:dyDescent="0.25">
      <c r="G947" s="57"/>
    </row>
    <row r="948" spans="7:7" x14ac:dyDescent="0.25">
      <c r="G948" s="57"/>
    </row>
    <row r="949" spans="7:7" x14ac:dyDescent="0.25">
      <c r="G949" s="57"/>
    </row>
    <row r="950" spans="7:7" x14ac:dyDescent="0.25">
      <c r="G950" s="57"/>
    </row>
    <row r="951" spans="7:7" x14ac:dyDescent="0.25">
      <c r="G951" s="57"/>
    </row>
    <row r="952" spans="7:7" x14ac:dyDescent="0.25">
      <c r="G952" s="57"/>
    </row>
    <row r="953" spans="7:7" x14ac:dyDescent="0.25">
      <c r="G953" s="57"/>
    </row>
    <row r="954" spans="7:7" x14ac:dyDescent="0.25">
      <c r="G954" s="57"/>
    </row>
    <row r="955" spans="7:7" x14ac:dyDescent="0.25">
      <c r="G955" s="57"/>
    </row>
    <row r="956" spans="7:7" x14ac:dyDescent="0.25">
      <c r="G956" s="57"/>
    </row>
    <row r="957" spans="7:7" x14ac:dyDescent="0.25">
      <c r="G957" s="57"/>
    </row>
    <row r="958" spans="7:7" x14ac:dyDescent="0.25">
      <c r="G958" s="57"/>
    </row>
    <row r="959" spans="7:7" x14ac:dyDescent="0.25">
      <c r="G959" s="57"/>
    </row>
    <row r="960" spans="7:7" x14ac:dyDescent="0.25">
      <c r="G960" s="57"/>
    </row>
    <row r="961" spans="7:7" x14ac:dyDescent="0.25">
      <c r="G961" s="57"/>
    </row>
    <row r="962" spans="7:7" x14ac:dyDescent="0.25">
      <c r="G962" s="57"/>
    </row>
    <row r="963" spans="7:7" x14ac:dyDescent="0.25">
      <c r="G963" s="57"/>
    </row>
    <row r="964" spans="7:7" x14ac:dyDescent="0.25">
      <c r="G964" s="57"/>
    </row>
    <row r="965" spans="7:7" x14ac:dyDescent="0.25">
      <c r="G965" s="57"/>
    </row>
    <row r="966" spans="7:7" x14ac:dyDescent="0.25">
      <c r="G966" s="57"/>
    </row>
    <row r="967" spans="7:7" x14ac:dyDescent="0.25">
      <c r="G967" s="57"/>
    </row>
    <row r="968" spans="7:7" x14ac:dyDescent="0.25">
      <c r="G968" s="57"/>
    </row>
    <row r="969" spans="7:7" x14ac:dyDescent="0.25">
      <c r="G969" s="57"/>
    </row>
    <row r="970" spans="7:7" x14ac:dyDescent="0.25">
      <c r="G970" s="57"/>
    </row>
    <row r="971" spans="7:7" x14ac:dyDescent="0.25">
      <c r="G971" s="57"/>
    </row>
    <row r="972" spans="7:7" x14ac:dyDescent="0.25">
      <c r="G972" s="57"/>
    </row>
    <row r="973" spans="7:7" x14ac:dyDescent="0.25">
      <c r="G973" s="57"/>
    </row>
    <row r="974" spans="7:7" x14ac:dyDescent="0.25">
      <c r="G974" s="57"/>
    </row>
    <row r="975" spans="7:7" x14ac:dyDescent="0.25">
      <c r="G975" s="57"/>
    </row>
    <row r="976" spans="7:7" x14ac:dyDescent="0.25">
      <c r="G976" s="57"/>
    </row>
    <row r="977" spans="7:7" x14ac:dyDescent="0.25">
      <c r="G977" s="57"/>
    </row>
    <row r="978" spans="7:7" x14ac:dyDescent="0.25">
      <c r="G978" s="57"/>
    </row>
    <row r="979" spans="7:7" x14ac:dyDescent="0.25">
      <c r="G979" s="57"/>
    </row>
    <row r="980" spans="7:7" x14ac:dyDescent="0.25">
      <c r="G980" s="57"/>
    </row>
    <row r="981" spans="7:7" x14ac:dyDescent="0.25">
      <c r="G981" s="57"/>
    </row>
    <row r="982" spans="7:7" x14ac:dyDescent="0.25">
      <c r="G982" s="57"/>
    </row>
    <row r="983" spans="7:7" x14ac:dyDescent="0.25">
      <c r="G983" s="57"/>
    </row>
    <row r="984" spans="7:7" x14ac:dyDescent="0.25">
      <c r="G984" s="57"/>
    </row>
    <row r="985" spans="7:7" x14ac:dyDescent="0.25">
      <c r="G985" s="57"/>
    </row>
    <row r="986" spans="7:7" x14ac:dyDescent="0.25">
      <c r="G986" s="57"/>
    </row>
    <row r="987" spans="7:7" x14ac:dyDescent="0.25">
      <c r="G987" s="57"/>
    </row>
    <row r="988" spans="7:7" x14ac:dyDescent="0.25">
      <c r="G988" s="57"/>
    </row>
    <row r="989" spans="7:7" x14ac:dyDescent="0.25">
      <c r="G989" s="57"/>
    </row>
    <row r="990" spans="7:7" x14ac:dyDescent="0.25">
      <c r="G990" s="57"/>
    </row>
    <row r="991" spans="7:7" x14ac:dyDescent="0.25">
      <c r="G991" s="57"/>
    </row>
    <row r="992" spans="7:7" x14ac:dyDescent="0.25">
      <c r="G992" s="57"/>
    </row>
    <row r="993" spans="7:7" x14ac:dyDescent="0.25">
      <c r="G993" s="57"/>
    </row>
    <row r="994" spans="7:7" x14ac:dyDescent="0.25">
      <c r="G994" s="57"/>
    </row>
    <row r="995" spans="7:7" x14ac:dyDescent="0.25">
      <c r="G995" s="57"/>
    </row>
    <row r="996" spans="7:7" x14ac:dyDescent="0.25">
      <c r="G996" s="57"/>
    </row>
    <row r="997" spans="7:7" x14ac:dyDescent="0.25">
      <c r="G997" s="57"/>
    </row>
    <row r="998" spans="7:7" x14ac:dyDescent="0.25">
      <c r="G998" s="57"/>
    </row>
    <row r="999" spans="7:7" x14ac:dyDescent="0.25">
      <c r="G999" s="57"/>
    </row>
    <row r="1000" spans="7:7" x14ac:dyDescent="0.25">
      <c r="G1000" s="57"/>
    </row>
    <row r="1001" spans="7:7" x14ac:dyDescent="0.25">
      <c r="G1001" s="57"/>
    </row>
    <row r="1002" spans="7:7" x14ac:dyDescent="0.25">
      <c r="G1002" s="57"/>
    </row>
    <row r="1003" spans="7:7" x14ac:dyDescent="0.25">
      <c r="G1003" s="57"/>
    </row>
    <row r="1004" spans="7:7" x14ac:dyDescent="0.25">
      <c r="G1004" s="57"/>
    </row>
    <row r="1005" spans="7:7" x14ac:dyDescent="0.25">
      <c r="G1005" s="57"/>
    </row>
    <row r="1006" spans="7:7" x14ac:dyDescent="0.25">
      <c r="G1006" s="57"/>
    </row>
    <row r="1007" spans="7:7" x14ac:dyDescent="0.25">
      <c r="G1007" s="57"/>
    </row>
    <row r="1008" spans="7:7" x14ac:dyDescent="0.25">
      <c r="G1008" s="57"/>
    </row>
    <row r="1009" spans="7:7" x14ac:dyDescent="0.25">
      <c r="G1009" s="57"/>
    </row>
    <row r="1010" spans="7:7" x14ac:dyDescent="0.25">
      <c r="G1010" s="57"/>
    </row>
    <row r="1011" spans="7:7" x14ac:dyDescent="0.25">
      <c r="G1011" s="57"/>
    </row>
    <row r="1012" spans="7:7" x14ac:dyDescent="0.25">
      <c r="G1012" s="57"/>
    </row>
    <row r="1013" spans="7:7" x14ac:dyDescent="0.25">
      <c r="G1013" s="57"/>
    </row>
    <row r="1014" spans="7:7" x14ac:dyDescent="0.25">
      <c r="G1014" s="57"/>
    </row>
    <row r="1015" spans="7:7" x14ac:dyDescent="0.25">
      <c r="G1015" s="57"/>
    </row>
    <row r="1016" spans="7:7" x14ac:dyDescent="0.25">
      <c r="G1016" s="57"/>
    </row>
    <row r="1017" spans="7:7" x14ac:dyDescent="0.25">
      <c r="G1017" s="57"/>
    </row>
    <row r="1018" spans="7:7" x14ac:dyDescent="0.25">
      <c r="G1018" s="57"/>
    </row>
    <row r="1019" spans="7:7" x14ac:dyDescent="0.25">
      <c r="G1019" s="57"/>
    </row>
    <row r="1020" spans="7:7" x14ac:dyDescent="0.25">
      <c r="G1020" s="57"/>
    </row>
    <row r="1021" spans="7:7" x14ac:dyDescent="0.25">
      <c r="G1021" s="57"/>
    </row>
    <row r="1022" spans="7:7" x14ac:dyDescent="0.25">
      <c r="G1022" s="57"/>
    </row>
    <row r="1023" spans="7:7" x14ac:dyDescent="0.25">
      <c r="G1023" s="57"/>
    </row>
    <row r="1024" spans="7:7" x14ac:dyDescent="0.25">
      <c r="G1024" s="57"/>
    </row>
    <row r="1025" spans="7:7" x14ac:dyDescent="0.25">
      <c r="G1025" s="57"/>
    </row>
    <row r="1026" spans="7:7" x14ac:dyDescent="0.25">
      <c r="G1026" s="57"/>
    </row>
    <row r="1027" spans="7:7" x14ac:dyDescent="0.25">
      <c r="G1027" s="57"/>
    </row>
    <row r="1028" spans="7:7" x14ac:dyDescent="0.25">
      <c r="G1028" s="57"/>
    </row>
    <row r="1029" spans="7:7" x14ac:dyDescent="0.25">
      <c r="G1029" s="57"/>
    </row>
    <row r="1030" spans="7:7" x14ac:dyDescent="0.25">
      <c r="G1030" s="57"/>
    </row>
    <row r="1031" spans="7:7" x14ac:dyDescent="0.25">
      <c r="G1031" s="57"/>
    </row>
    <row r="1032" spans="7:7" x14ac:dyDescent="0.25">
      <c r="G1032" s="57"/>
    </row>
    <row r="1033" spans="7:7" x14ac:dyDescent="0.25">
      <c r="G1033" s="57"/>
    </row>
    <row r="1034" spans="7:7" x14ac:dyDescent="0.25">
      <c r="G1034" s="57"/>
    </row>
    <row r="1035" spans="7:7" x14ac:dyDescent="0.25">
      <c r="G1035" s="57"/>
    </row>
    <row r="1036" spans="7:7" x14ac:dyDescent="0.25">
      <c r="G1036" s="57"/>
    </row>
    <row r="1037" spans="7:7" x14ac:dyDescent="0.25">
      <c r="G1037" s="57"/>
    </row>
    <row r="1038" spans="7:7" x14ac:dyDescent="0.25">
      <c r="G1038" s="57"/>
    </row>
    <row r="1039" spans="7:7" x14ac:dyDescent="0.25">
      <c r="G1039" s="57"/>
    </row>
    <row r="1040" spans="7:7" x14ac:dyDescent="0.25">
      <c r="G1040" s="57"/>
    </row>
    <row r="1041" spans="7:7" x14ac:dyDescent="0.25">
      <c r="G1041" s="57"/>
    </row>
    <row r="1042" spans="7:7" x14ac:dyDescent="0.25">
      <c r="G1042" s="57"/>
    </row>
    <row r="1043" spans="7:7" x14ac:dyDescent="0.25">
      <c r="G1043" s="57"/>
    </row>
    <row r="1044" spans="7:7" x14ac:dyDescent="0.25">
      <c r="G1044" s="57"/>
    </row>
    <row r="1045" spans="7:7" x14ac:dyDescent="0.25">
      <c r="G1045" s="57"/>
    </row>
    <row r="1046" spans="7:7" x14ac:dyDescent="0.25">
      <c r="G1046" s="57"/>
    </row>
    <row r="1047" spans="7:7" x14ac:dyDescent="0.25">
      <c r="G1047" s="57"/>
    </row>
    <row r="1048" spans="7:7" x14ac:dyDescent="0.25">
      <c r="G1048" s="57"/>
    </row>
    <row r="1049" spans="7:7" x14ac:dyDescent="0.25">
      <c r="G1049" s="57"/>
    </row>
    <row r="1050" spans="7:7" x14ac:dyDescent="0.25">
      <c r="G1050" s="57"/>
    </row>
    <row r="1051" spans="7:7" x14ac:dyDescent="0.25">
      <c r="G1051" s="57"/>
    </row>
    <row r="1052" spans="7:7" x14ac:dyDescent="0.25">
      <c r="G1052" s="57"/>
    </row>
    <row r="1053" spans="7:7" x14ac:dyDescent="0.25">
      <c r="G1053" s="57"/>
    </row>
    <row r="1054" spans="7:7" x14ac:dyDescent="0.25">
      <c r="G1054" s="57"/>
    </row>
    <row r="1055" spans="7:7" x14ac:dyDescent="0.25">
      <c r="G1055" s="57"/>
    </row>
    <row r="1056" spans="7:7" x14ac:dyDescent="0.25">
      <c r="G1056" s="57"/>
    </row>
    <row r="1057" spans="7:7" x14ac:dyDescent="0.25">
      <c r="G1057" s="57"/>
    </row>
    <row r="1058" spans="7:7" x14ac:dyDescent="0.25">
      <c r="G1058" s="57"/>
    </row>
    <row r="1059" spans="7:7" x14ac:dyDescent="0.25">
      <c r="G1059" s="57"/>
    </row>
    <row r="1060" spans="7:7" x14ac:dyDescent="0.25">
      <c r="G1060" s="57"/>
    </row>
    <row r="1061" spans="7:7" x14ac:dyDescent="0.25">
      <c r="G1061" s="57"/>
    </row>
    <row r="1062" spans="7:7" x14ac:dyDescent="0.25">
      <c r="G1062" s="57"/>
    </row>
    <row r="1063" spans="7:7" x14ac:dyDescent="0.25">
      <c r="G1063" s="57"/>
    </row>
    <row r="1064" spans="7:7" x14ac:dyDescent="0.25">
      <c r="G1064" s="57"/>
    </row>
    <row r="1065" spans="7:7" x14ac:dyDescent="0.25">
      <c r="G1065" s="57"/>
    </row>
    <row r="1066" spans="7:7" x14ac:dyDescent="0.25">
      <c r="G1066" s="57"/>
    </row>
    <row r="1067" spans="7:7" x14ac:dyDescent="0.25">
      <c r="G1067" s="57"/>
    </row>
    <row r="1068" spans="7:7" x14ac:dyDescent="0.25">
      <c r="G1068" s="57"/>
    </row>
    <row r="1069" spans="7:7" x14ac:dyDescent="0.25">
      <c r="G1069" s="57"/>
    </row>
    <row r="1070" spans="7:7" x14ac:dyDescent="0.25">
      <c r="G1070" s="57"/>
    </row>
    <row r="1071" spans="7:7" x14ac:dyDescent="0.25">
      <c r="G1071" s="57"/>
    </row>
    <row r="1072" spans="7:7" x14ac:dyDescent="0.25">
      <c r="G1072" s="57"/>
    </row>
    <row r="1073" spans="7:7" x14ac:dyDescent="0.25">
      <c r="G1073" s="57"/>
    </row>
    <row r="1074" spans="7:7" x14ac:dyDescent="0.25">
      <c r="G1074" s="57"/>
    </row>
    <row r="1075" spans="7:7" x14ac:dyDescent="0.25">
      <c r="G1075" s="57"/>
    </row>
    <row r="1076" spans="7:7" x14ac:dyDescent="0.25">
      <c r="G1076" s="57"/>
    </row>
    <row r="1077" spans="7:7" x14ac:dyDescent="0.25">
      <c r="G1077" s="57"/>
    </row>
    <row r="1078" spans="7:7" x14ac:dyDescent="0.25">
      <c r="G1078" s="57"/>
    </row>
    <row r="1079" spans="7:7" x14ac:dyDescent="0.25">
      <c r="G1079" s="57"/>
    </row>
    <row r="1080" spans="7:7" x14ac:dyDescent="0.25">
      <c r="G1080" s="57"/>
    </row>
    <row r="1081" spans="7:7" x14ac:dyDescent="0.25">
      <c r="G1081" s="57"/>
    </row>
    <row r="1082" spans="7:7" x14ac:dyDescent="0.25">
      <c r="G1082" s="57"/>
    </row>
    <row r="1083" spans="7:7" x14ac:dyDescent="0.25">
      <c r="G1083" s="57"/>
    </row>
    <row r="1084" spans="7:7" x14ac:dyDescent="0.25">
      <c r="G1084" s="57"/>
    </row>
    <row r="1085" spans="7:7" x14ac:dyDescent="0.25">
      <c r="G1085" s="57"/>
    </row>
    <row r="1086" spans="7:7" x14ac:dyDescent="0.25">
      <c r="G1086" s="57"/>
    </row>
    <row r="1087" spans="7:7" x14ac:dyDescent="0.25">
      <c r="G1087" s="57"/>
    </row>
    <row r="1088" spans="7:7" x14ac:dyDescent="0.25">
      <c r="G1088" s="57"/>
    </row>
    <row r="1089" spans="7:7" x14ac:dyDescent="0.25">
      <c r="G1089" s="57"/>
    </row>
    <row r="1090" spans="7:7" x14ac:dyDescent="0.25">
      <c r="G1090" s="57"/>
    </row>
    <row r="1091" spans="7:7" x14ac:dyDescent="0.25">
      <c r="G1091" s="57"/>
    </row>
    <row r="1092" spans="7:7" x14ac:dyDescent="0.25">
      <c r="G1092" s="57"/>
    </row>
    <row r="1093" spans="7:7" x14ac:dyDescent="0.25">
      <c r="G1093" s="57"/>
    </row>
    <row r="1094" spans="7:7" x14ac:dyDescent="0.25">
      <c r="G1094" s="57"/>
    </row>
    <row r="1095" spans="7:7" x14ac:dyDescent="0.25">
      <c r="G1095" s="57"/>
    </row>
    <row r="1096" spans="7:7" x14ac:dyDescent="0.25">
      <c r="G1096" s="57"/>
    </row>
    <row r="1097" spans="7:7" x14ac:dyDescent="0.25">
      <c r="G1097" s="57"/>
    </row>
    <row r="1098" spans="7:7" x14ac:dyDescent="0.25">
      <c r="G1098" s="57"/>
    </row>
    <row r="1099" spans="7:7" x14ac:dyDescent="0.25">
      <c r="G1099" s="57"/>
    </row>
    <row r="1100" spans="7:7" x14ac:dyDescent="0.25">
      <c r="G1100" s="57"/>
    </row>
    <row r="1101" spans="7:7" x14ac:dyDescent="0.25">
      <c r="G1101" s="57"/>
    </row>
    <row r="1102" spans="7:7" x14ac:dyDescent="0.25">
      <c r="G1102" s="57"/>
    </row>
    <row r="1103" spans="7:7" x14ac:dyDescent="0.25">
      <c r="G1103" s="57"/>
    </row>
    <row r="1104" spans="7:7" x14ac:dyDescent="0.25">
      <c r="G1104" s="57"/>
    </row>
    <row r="1105" spans="7:7" x14ac:dyDescent="0.25">
      <c r="G1105" s="57"/>
    </row>
    <row r="1106" spans="7:7" x14ac:dyDescent="0.25">
      <c r="G1106" s="57"/>
    </row>
    <row r="1107" spans="7:7" x14ac:dyDescent="0.25">
      <c r="G1107" s="57"/>
    </row>
    <row r="1108" spans="7:7" x14ac:dyDescent="0.25">
      <c r="G1108" s="57"/>
    </row>
    <row r="1109" spans="7:7" x14ac:dyDescent="0.25">
      <c r="G1109" s="57"/>
    </row>
    <row r="1110" spans="7:7" x14ac:dyDescent="0.25">
      <c r="G1110" s="57"/>
    </row>
    <row r="1111" spans="7:7" x14ac:dyDescent="0.25">
      <c r="G1111" s="57"/>
    </row>
    <row r="1112" spans="7:7" x14ac:dyDescent="0.25">
      <c r="G1112" s="57"/>
    </row>
    <row r="1113" spans="7:7" x14ac:dyDescent="0.25">
      <c r="G1113" s="57"/>
    </row>
    <row r="1114" spans="7:7" x14ac:dyDescent="0.25">
      <c r="G1114" s="57"/>
    </row>
    <row r="1115" spans="7:7" x14ac:dyDescent="0.25">
      <c r="G1115" s="57"/>
    </row>
    <row r="1116" spans="7:7" x14ac:dyDescent="0.25">
      <c r="G1116" s="57"/>
    </row>
    <row r="1117" spans="7:7" x14ac:dyDescent="0.25">
      <c r="G1117" s="57"/>
    </row>
    <row r="1118" spans="7:7" x14ac:dyDescent="0.25">
      <c r="G1118" s="57"/>
    </row>
    <row r="1119" spans="7:7" x14ac:dyDescent="0.25">
      <c r="G1119" s="57"/>
    </row>
    <row r="1120" spans="7:7" x14ac:dyDescent="0.25">
      <c r="G1120" s="57"/>
    </row>
    <row r="1121" spans="7:7" x14ac:dyDescent="0.25">
      <c r="G1121" s="57"/>
    </row>
    <row r="1122" spans="7:7" x14ac:dyDescent="0.25">
      <c r="G1122" s="57"/>
    </row>
    <row r="1123" spans="7:7" x14ac:dyDescent="0.25">
      <c r="G1123" s="57"/>
    </row>
    <row r="1124" spans="7:7" x14ac:dyDescent="0.25">
      <c r="G1124" s="57"/>
    </row>
    <row r="1125" spans="7:7" x14ac:dyDescent="0.25">
      <c r="G1125" s="57"/>
    </row>
    <row r="1126" spans="7:7" x14ac:dyDescent="0.25">
      <c r="G1126" s="57"/>
    </row>
    <row r="1127" spans="7:7" x14ac:dyDescent="0.25">
      <c r="G1127" s="57"/>
    </row>
    <row r="1128" spans="7:7" x14ac:dyDescent="0.25">
      <c r="G1128" s="57"/>
    </row>
    <row r="1129" spans="7:7" x14ac:dyDescent="0.25">
      <c r="G1129" s="57"/>
    </row>
    <row r="1130" spans="7:7" x14ac:dyDescent="0.25">
      <c r="G1130" s="57"/>
    </row>
    <row r="1131" spans="7:7" x14ac:dyDescent="0.25">
      <c r="G1131" s="57"/>
    </row>
    <row r="1132" spans="7:7" x14ac:dyDescent="0.25">
      <c r="G1132" s="57"/>
    </row>
    <row r="1133" spans="7:7" x14ac:dyDescent="0.25">
      <c r="G1133" s="57"/>
    </row>
    <row r="1134" spans="7:7" x14ac:dyDescent="0.25">
      <c r="G1134" s="57"/>
    </row>
    <row r="1135" spans="7:7" x14ac:dyDescent="0.25">
      <c r="G1135" s="57"/>
    </row>
    <row r="1136" spans="7:7" x14ac:dyDescent="0.25">
      <c r="G1136" s="57"/>
    </row>
    <row r="1137" spans="7:7" x14ac:dyDescent="0.25">
      <c r="G1137" s="57"/>
    </row>
    <row r="1138" spans="7:7" x14ac:dyDescent="0.25">
      <c r="G1138" s="57"/>
    </row>
    <row r="1139" spans="7:7" x14ac:dyDescent="0.25">
      <c r="G1139" s="57"/>
    </row>
    <row r="1140" spans="7:7" x14ac:dyDescent="0.25">
      <c r="G1140" s="57"/>
    </row>
    <row r="1141" spans="7:7" x14ac:dyDescent="0.25">
      <c r="G1141" s="57"/>
    </row>
    <row r="1142" spans="7:7" x14ac:dyDescent="0.25">
      <c r="G1142" s="57"/>
    </row>
    <row r="1143" spans="7:7" x14ac:dyDescent="0.25">
      <c r="G1143" s="57"/>
    </row>
    <row r="1144" spans="7:7" x14ac:dyDescent="0.25">
      <c r="G1144" s="57"/>
    </row>
    <row r="1145" spans="7:7" x14ac:dyDescent="0.25">
      <c r="G1145" s="57"/>
    </row>
    <row r="1146" spans="7:7" x14ac:dyDescent="0.25">
      <c r="G1146" s="57"/>
    </row>
    <row r="1147" spans="7:7" x14ac:dyDescent="0.25">
      <c r="G1147" s="57"/>
    </row>
    <row r="1148" spans="7:7" x14ac:dyDescent="0.25">
      <c r="G1148" s="57"/>
    </row>
    <row r="1149" spans="7:7" x14ac:dyDescent="0.25">
      <c r="G1149" s="57"/>
    </row>
    <row r="1150" spans="7:7" x14ac:dyDescent="0.25">
      <c r="G1150" s="57"/>
    </row>
    <row r="1151" spans="7:7" x14ac:dyDescent="0.25">
      <c r="G1151" s="57"/>
    </row>
    <row r="1152" spans="7:7" x14ac:dyDescent="0.25">
      <c r="G1152" s="57"/>
    </row>
    <row r="1153" spans="7:7" x14ac:dyDescent="0.25">
      <c r="G1153" s="57"/>
    </row>
    <row r="1154" spans="7:7" x14ac:dyDescent="0.25">
      <c r="G1154" s="57"/>
    </row>
    <row r="1155" spans="7:7" x14ac:dyDescent="0.25">
      <c r="G1155" s="57"/>
    </row>
  </sheetData>
  <mergeCells count="12">
    <mergeCell ref="J48:K48"/>
    <mergeCell ref="E7:G7"/>
    <mergeCell ref="H7:J7"/>
    <mergeCell ref="A3:B3"/>
    <mergeCell ref="B7:D7"/>
    <mergeCell ref="K7:M7"/>
    <mergeCell ref="J49:K49"/>
    <mergeCell ref="J50:K50"/>
    <mergeCell ref="J58:L58"/>
    <mergeCell ref="J55:L55"/>
    <mergeCell ref="J57:L57"/>
    <mergeCell ref="J56:L56"/>
  </mergeCells>
  <phoneticPr fontId="0" type="noConversion"/>
  <conditionalFormatting sqref="N9:N45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{AAC2D4D7-BE45-4FC6-9F16-17DD25444FEB}</x14:id>
        </ext>
      </extLst>
    </cfRule>
  </conditionalFormatting>
  <pageMargins left="0.75" right="0.75" top="1" bottom="1" header="0" footer="0"/>
  <pageSetup orientation="portrait" horizontalDpi="300" verticalDpi="300" r:id="rId2"/>
  <headerFooter alignWithMargins="0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AC2D4D7-BE45-4FC6-9F16-17DD25444FEB}">
            <x14:dataBar minLength="0" maxLength="100" negativeBarColorSameAsPositive="1" axisPosition="none">
              <x14:cfvo type="min"/>
              <x14:cfvo type="max"/>
            </x14:dataBar>
          </x14:cfRule>
          <xm:sqref>N9:N45</xm:sqref>
        </x14:conditionalFormatting>
      </x14:conditionalFormatting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12">
    <tabColor rgb="FF00B0F0"/>
  </sheetPr>
  <dimension ref="A1:AE1155"/>
  <sheetViews>
    <sheetView zoomScale="75" workbookViewId="0">
      <selection activeCell="L9" sqref="L9:L45"/>
    </sheetView>
  </sheetViews>
  <sheetFormatPr baseColWidth="10" defaultColWidth="12.54296875" defaultRowHeight="12.5" x14ac:dyDescent="0.25"/>
  <cols>
    <col min="1" max="1" width="7.7265625" style="11" customWidth="1"/>
    <col min="2" max="2" width="6.54296875" style="11" customWidth="1"/>
    <col min="3" max="7" width="8.7265625" style="11" customWidth="1"/>
    <col min="8" max="8" width="9.26953125" style="11" customWidth="1"/>
    <col min="9" max="9" width="8.7265625" style="11" customWidth="1"/>
    <col min="10" max="10" width="13.26953125" style="11" customWidth="1"/>
    <col min="11" max="11" width="14.54296875" style="11" customWidth="1"/>
    <col min="12" max="12" width="8.1796875" style="11" bestFit="1" customWidth="1"/>
    <col min="13" max="13" width="11.54296875" style="11" customWidth="1"/>
    <col min="14" max="14" width="9.1796875" style="11" bestFit="1" customWidth="1"/>
    <col min="15" max="18" width="8.7265625" style="11" customWidth="1"/>
    <col min="19" max="19" width="12.54296875" style="11"/>
    <col min="20" max="20" width="13.7265625" style="11" bestFit="1" customWidth="1"/>
    <col min="21" max="22" width="8.54296875" style="11" bestFit="1" customWidth="1"/>
    <col min="23" max="23" width="12.7265625" style="11" bestFit="1" customWidth="1"/>
    <col min="24" max="16384" width="12.54296875" style="11"/>
  </cols>
  <sheetData>
    <row r="1" spans="1:31" ht="13" x14ac:dyDescent="0.3">
      <c r="A1" s="76" t="s">
        <v>89</v>
      </c>
      <c r="G1" s="12"/>
    </row>
    <row r="2" spans="1:31" ht="13" x14ac:dyDescent="0.3">
      <c r="A2" s="10"/>
      <c r="G2" s="12"/>
    </row>
    <row r="3" spans="1:31" ht="13" x14ac:dyDescent="0.3">
      <c r="A3" s="250" t="s">
        <v>43</v>
      </c>
      <c r="B3" s="250"/>
      <c r="C3" s="13" t="s">
        <v>83</v>
      </c>
      <c r="G3" s="85"/>
      <c r="H3" s="77"/>
      <c r="I3" s="77"/>
    </row>
    <row r="4" spans="1:31" x14ac:dyDescent="0.25">
      <c r="I4" s="14"/>
      <c r="J4" s="14"/>
      <c r="K4" s="15"/>
      <c r="L4" s="15"/>
    </row>
    <row r="5" spans="1:31" ht="13" x14ac:dyDescent="0.3">
      <c r="A5" s="10" t="s">
        <v>44</v>
      </c>
    </row>
    <row r="7" spans="1:31" ht="13" x14ac:dyDescent="0.3">
      <c r="A7" s="16" t="s">
        <v>45</v>
      </c>
      <c r="B7" s="248" t="s">
        <v>46</v>
      </c>
      <c r="C7" s="248"/>
      <c r="D7" s="249"/>
      <c r="E7" s="247" t="s">
        <v>47</v>
      </c>
      <c r="F7" s="248"/>
      <c r="G7" s="249"/>
      <c r="H7" s="247" t="s">
        <v>48</v>
      </c>
      <c r="I7" s="248"/>
      <c r="J7" s="249"/>
      <c r="K7" s="247" t="s">
        <v>49</v>
      </c>
      <c r="L7" s="248"/>
      <c r="M7" s="249"/>
      <c r="N7" s="16" t="s">
        <v>50</v>
      </c>
      <c r="O7" s="16" t="s">
        <v>50</v>
      </c>
      <c r="P7" s="16"/>
      <c r="Q7" s="16" t="s">
        <v>51</v>
      </c>
    </row>
    <row r="8" spans="1:31" x14ac:dyDescent="0.25">
      <c r="A8" s="17" t="s">
        <v>52</v>
      </c>
      <c r="B8" s="3" t="s">
        <v>53</v>
      </c>
      <c r="C8" s="4" t="s">
        <v>54</v>
      </c>
      <c r="D8" s="4" t="s">
        <v>55</v>
      </c>
      <c r="E8" s="4" t="s">
        <v>53</v>
      </c>
      <c r="F8" s="4" t="s">
        <v>54</v>
      </c>
      <c r="G8" s="4" t="s">
        <v>55</v>
      </c>
      <c r="H8" s="4" t="s">
        <v>53</v>
      </c>
      <c r="I8" s="4" t="s">
        <v>54</v>
      </c>
      <c r="J8" s="4" t="s">
        <v>55</v>
      </c>
      <c r="K8" s="4" t="s">
        <v>53</v>
      </c>
      <c r="L8" s="4" t="s">
        <v>54</v>
      </c>
      <c r="M8" s="4" t="s">
        <v>55</v>
      </c>
      <c r="N8" s="17" t="s">
        <v>56</v>
      </c>
      <c r="O8" s="17" t="s">
        <v>57</v>
      </c>
      <c r="P8" s="17" t="s">
        <v>58</v>
      </c>
      <c r="Q8" s="17" t="s">
        <v>59</v>
      </c>
    </row>
    <row r="9" spans="1:31" x14ac:dyDescent="0.25">
      <c r="A9" s="18">
        <v>2</v>
      </c>
      <c r="B9" s="19"/>
      <c r="C9" s="19"/>
      <c r="D9" s="20" t="str">
        <f>IF(C9&gt;0,C9/B9,"")</f>
        <v/>
      </c>
      <c r="E9" s="19"/>
      <c r="F9" s="19"/>
      <c r="G9" s="20" t="str">
        <f>IF(F9&gt;0,F9/E9,"")</f>
        <v/>
      </c>
      <c r="H9" s="19"/>
      <c r="I9" s="19"/>
      <c r="J9" s="21" t="str">
        <f t="shared" ref="J9:J45" si="0">IF(I9&gt;0,I9/H9,"")</f>
        <v/>
      </c>
      <c r="K9" s="22">
        <f t="shared" ref="K9:L45" si="1">B9+E9+H9</f>
        <v>0</v>
      </c>
      <c r="L9" s="23">
        <f t="shared" si="1"/>
        <v>0</v>
      </c>
      <c r="M9" s="21" t="str">
        <f t="shared" ref="M9:M45" si="2">IF(L9&gt;0,L9/K9,"")</f>
        <v/>
      </c>
      <c r="N9" s="24">
        <f t="shared" ref="N9:N45" si="3">IF(K$46&gt;0,K9*100/$K$46,0)</f>
        <v>0</v>
      </c>
      <c r="O9" s="25">
        <f>N9</f>
        <v>0</v>
      </c>
      <c r="P9" s="26">
        <f t="shared" ref="P9:P45" si="4">A9*K9</f>
        <v>0</v>
      </c>
      <c r="Q9" s="27">
        <f t="shared" ref="Q9:Q45" si="5">IF((INT(A9)-A9)=0,A9,"")</f>
        <v>2</v>
      </c>
      <c r="X9" s="28"/>
      <c r="Y9" s="28"/>
      <c r="Z9" s="28"/>
      <c r="AA9" s="28"/>
      <c r="AB9" s="28"/>
      <c r="AC9" s="28"/>
      <c r="AD9" s="28"/>
      <c r="AE9" s="28"/>
    </row>
    <row r="10" spans="1:31" x14ac:dyDescent="0.25">
      <c r="A10" s="18">
        <v>2.5</v>
      </c>
      <c r="B10" s="19"/>
      <c r="C10" s="19"/>
      <c r="D10" s="20" t="str">
        <f>IF(C10&gt;0,C10/B10,"")</f>
        <v/>
      </c>
      <c r="E10" s="19"/>
      <c r="F10" s="19"/>
      <c r="G10" s="20" t="str">
        <f>IF(F10&gt;0,F10/E10,"")</f>
        <v/>
      </c>
      <c r="H10" s="19"/>
      <c r="I10" s="19"/>
      <c r="J10" s="21" t="str">
        <f t="shared" si="0"/>
        <v/>
      </c>
      <c r="K10" s="29">
        <f t="shared" si="1"/>
        <v>0</v>
      </c>
      <c r="L10" s="11">
        <f t="shared" si="1"/>
        <v>0</v>
      </c>
      <c r="M10" s="30" t="str">
        <f t="shared" si="2"/>
        <v/>
      </c>
      <c r="N10" s="24">
        <f t="shared" si="3"/>
        <v>0</v>
      </c>
      <c r="O10" s="31">
        <f t="shared" ref="O10:O45" si="6">O9+N10</f>
        <v>0</v>
      </c>
      <c r="P10" s="32">
        <f t="shared" si="4"/>
        <v>0</v>
      </c>
      <c r="Q10" s="33" t="str">
        <f t="shared" si="5"/>
        <v/>
      </c>
    </row>
    <row r="11" spans="1:31" x14ac:dyDescent="0.25">
      <c r="A11" s="18">
        <v>3</v>
      </c>
      <c r="B11" s="19"/>
      <c r="C11" s="19"/>
      <c r="D11" s="20"/>
      <c r="E11" s="19"/>
      <c r="F11" s="19"/>
      <c r="G11" s="20"/>
      <c r="H11" s="19"/>
      <c r="I11" s="19"/>
      <c r="J11" s="21" t="str">
        <f t="shared" si="0"/>
        <v/>
      </c>
      <c r="K11" s="29">
        <f t="shared" si="1"/>
        <v>0</v>
      </c>
      <c r="L11" s="11">
        <f t="shared" si="1"/>
        <v>0</v>
      </c>
      <c r="M11" s="30" t="str">
        <f t="shared" si="2"/>
        <v/>
      </c>
      <c r="N11" s="24">
        <f t="shared" si="3"/>
        <v>0</v>
      </c>
      <c r="O11" s="31">
        <f t="shared" si="6"/>
        <v>0</v>
      </c>
      <c r="P11" s="32">
        <f t="shared" si="4"/>
        <v>0</v>
      </c>
      <c r="Q11" s="33">
        <f t="shared" si="5"/>
        <v>3</v>
      </c>
    </row>
    <row r="12" spans="1:31" x14ac:dyDescent="0.25">
      <c r="A12" s="18">
        <v>3.5</v>
      </c>
      <c r="B12" s="19"/>
      <c r="C12" s="19"/>
      <c r="D12" s="20"/>
      <c r="E12" s="19"/>
      <c r="F12" s="19"/>
      <c r="G12" s="20"/>
      <c r="H12" s="19"/>
      <c r="I12" s="19"/>
      <c r="J12" s="21" t="str">
        <f t="shared" si="0"/>
        <v/>
      </c>
      <c r="K12" s="29">
        <f t="shared" si="1"/>
        <v>0</v>
      </c>
      <c r="L12" s="11">
        <f t="shared" si="1"/>
        <v>0</v>
      </c>
      <c r="M12" s="30" t="str">
        <f t="shared" si="2"/>
        <v/>
      </c>
      <c r="N12" s="24">
        <f t="shared" si="3"/>
        <v>0</v>
      </c>
      <c r="O12" s="31">
        <f t="shared" si="6"/>
        <v>0</v>
      </c>
      <c r="P12" s="32">
        <f t="shared" si="4"/>
        <v>0</v>
      </c>
      <c r="Q12" s="33" t="str">
        <f t="shared" si="5"/>
        <v/>
      </c>
    </row>
    <row r="13" spans="1:31" x14ac:dyDescent="0.25">
      <c r="A13" s="18">
        <v>4</v>
      </c>
      <c r="B13" s="19"/>
      <c r="C13" s="19"/>
      <c r="D13" s="20"/>
      <c r="E13" s="19"/>
      <c r="F13" s="19"/>
      <c r="G13" s="20"/>
      <c r="H13" s="19"/>
      <c r="I13" s="19"/>
      <c r="J13" s="21" t="str">
        <f t="shared" si="0"/>
        <v/>
      </c>
      <c r="K13" s="29">
        <f t="shared" si="1"/>
        <v>0</v>
      </c>
      <c r="L13" s="11">
        <f t="shared" si="1"/>
        <v>0</v>
      </c>
      <c r="M13" s="30" t="str">
        <f t="shared" si="2"/>
        <v/>
      </c>
      <c r="N13" s="24">
        <f t="shared" si="3"/>
        <v>0</v>
      </c>
      <c r="O13" s="31">
        <f t="shared" si="6"/>
        <v>0</v>
      </c>
      <c r="P13" s="32">
        <f t="shared" si="4"/>
        <v>0</v>
      </c>
      <c r="Q13" s="33">
        <f t="shared" si="5"/>
        <v>4</v>
      </c>
    </row>
    <row r="14" spans="1:31" x14ac:dyDescent="0.25">
      <c r="A14" s="18">
        <v>4.5</v>
      </c>
      <c r="B14" s="19"/>
      <c r="C14" s="19"/>
      <c r="D14" s="20"/>
      <c r="E14" s="19"/>
      <c r="F14" s="19"/>
      <c r="G14" s="20"/>
      <c r="H14" s="19"/>
      <c r="I14" s="19"/>
      <c r="J14" s="21" t="str">
        <f t="shared" si="0"/>
        <v/>
      </c>
      <c r="K14" s="29">
        <f t="shared" si="1"/>
        <v>0</v>
      </c>
      <c r="L14" s="11">
        <f t="shared" si="1"/>
        <v>0</v>
      </c>
      <c r="M14" s="30" t="str">
        <f t="shared" si="2"/>
        <v/>
      </c>
      <c r="N14" s="24">
        <f t="shared" si="3"/>
        <v>0</v>
      </c>
      <c r="O14" s="31">
        <f t="shared" si="6"/>
        <v>0</v>
      </c>
      <c r="P14" s="32">
        <f t="shared" si="4"/>
        <v>0</v>
      </c>
      <c r="Q14" s="33" t="str">
        <f t="shared" si="5"/>
        <v/>
      </c>
    </row>
    <row r="15" spans="1:31" x14ac:dyDescent="0.25">
      <c r="A15" s="18">
        <v>5</v>
      </c>
      <c r="B15" s="19"/>
      <c r="C15" s="19"/>
      <c r="D15" s="20"/>
      <c r="E15" s="19"/>
      <c r="F15" s="19"/>
      <c r="G15" s="20"/>
      <c r="H15" s="19"/>
      <c r="I15" s="19"/>
      <c r="J15" s="21" t="str">
        <f t="shared" si="0"/>
        <v/>
      </c>
      <c r="K15" s="29">
        <f t="shared" si="1"/>
        <v>0</v>
      </c>
      <c r="L15" s="11">
        <f t="shared" si="1"/>
        <v>0</v>
      </c>
      <c r="M15" s="30" t="str">
        <f t="shared" si="2"/>
        <v/>
      </c>
      <c r="N15" s="24">
        <f t="shared" si="3"/>
        <v>0</v>
      </c>
      <c r="O15" s="31">
        <f t="shared" si="6"/>
        <v>0</v>
      </c>
      <c r="P15" s="32">
        <f t="shared" si="4"/>
        <v>0</v>
      </c>
      <c r="Q15" s="33">
        <f t="shared" si="5"/>
        <v>5</v>
      </c>
    </row>
    <row r="16" spans="1:31" x14ac:dyDescent="0.25">
      <c r="A16" s="18">
        <v>5.5</v>
      </c>
      <c r="B16" s="19"/>
      <c r="C16" s="19"/>
      <c r="D16" s="20"/>
      <c r="E16" s="19"/>
      <c r="F16" s="19"/>
      <c r="G16" s="20"/>
      <c r="H16" s="19"/>
      <c r="I16" s="19"/>
      <c r="J16" s="21" t="str">
        <f t="shared" si="0"/>
        <v/>
      </c>
      <c r="K16" s="29">
        <f t="shared" si="1"/>
        <v>0</v>
      </c>
      <c r="L16" s="11">
        <f t="shared" si="1"/>
        <v>0</v>
      </c>
      <c r="M16" s="30" t="str">
        <f t="shared" si="2"/>
        <v/>
      </c>
      <c r="N16" s="24">
        <f t="shared" si="3"/>
        <v>0</v>
      </c>
      <c r="O16" s="31">
        <f t="shared" si="6"/>
        <v>0</v>
      </c>
      <c r="P16" s="32">
        <f t="shared" si="4"/>
        <v>0</v>
      </c>
      <c r="Q16" s="33" t="str">
        <f t="shared" si="5"/>
        <v/>
      </c>
    </row>
    <row r="17" spans="1:31" x14ac:dyDescent="0.25">
      <c r="A17" s="18">
        <v>6</v>
      </c>
      <c r="B17" s="19"/>
      <c r="C17" s="19"/>
      <c r="D17" s="20" t="str">
        <f t="shared" ref="D17:D45" si="7">IF(C17&gt;0,C17/B17,"")</f>
        <v/>
      </c>
      <c r="E17" s="19"/>
      <c r="F17" s="19"/>
      <c r="G17" s="20" t="str">
        <f t="shared" ref="G17:G45" si="8">IF(F17&gt;0,F17/E17,"")</f>
        <v/>
      </c>
      <c r="H17" s="19"/>
      <c r="I17" s="19"/>
      <c r="J17" s="21" t="str">
        <f t="shared" si="0"/>
        <v/>
      </c>
      <c r="K17" s="29">
        <f t="shared" si="1"/>
        <v>0</v>
      </c>
      <c r="L17" s="11">
        <f t="shared" si="1"/>
        <v>0</v>
      </c>
      <c r="M17" s="30" t="str">
        <f t="shared" si="2"/>
        <v/>
      </c>
      <c r="N17" s="24">
        <f t="shared" si="3"/>
        <v>0</v>
      </c>
      <c r="O17" s="31">
        <f t="shared" si="6"/>
        <v>0</v>
      </c>
      <c r="P17" s="32">
        <f t="shared" si="4"/>
        <v>0</v>
      </c>
      <c r="Q17" s="33">
        <f t="shared" si="5"/>
        <v>6</v>
      </c>
    </row>
    <row r="18" spans="1:31" x14ac:dyDescent="0.25">
      <c r="A18" s="18">
        <v>6.5</v>
      </c>
      <c r="B18" s="19"/>
      <c r="C18" s="19"/>
      <c r="D18" s="20" t="str">
        <f t="shared" si="7"/>
        <v/>
      </c>
      <c r="E18" s="19"/>
      <c r="F18" s="19"/>
      <c r="G18" s="20" t="str">
        <f t="shared" si="8"/>
        <v/>
      </c>
      <c r="H18" s="19"/>
      <c r="I18" s="19"/>
      <c r="J18" s="21" t="str">
        <f t="shared" si="0"/>
        <v/>
      </c>
      <c r="K18" s="29">
        <f t="shared" si="1"/>
        <v>0</v>
      </c>
      <c r="L18" s="11">
        <f t="shared" si="1"/>
        <v>0</v>
      </c>
      <c r="M18" s="30" t="str">
        <f t="shared" si="2"/>
        <v/>
      </c>
      <c r="N18" s="24">
        <f t="shared" si="3"/>
        <v>0</v>
      </c>
      <c r="O18" s="31">
        <f t="shared" si="6"/>
        <v>0</v>
      </c>
      <c r="P18" s="32">
        <f t="shared" si="4"/>
        <v>0</v>
      </c>
      <c r="Q18" s="33" t="str">
        <f t="shared" si="5"/>
        <v/>
      </c>
      <c r="X18" s="28"/>
      <c r="Y18" s="28"/>
      <c r="Z18" s="28"/>
      <c r="AA18" s="28"/>
      <c r="AB18" s="28"/>
      <c r="AC18" s="28"/>
      <c r="AD18" s="28"/>
      <c r="AE18" s="28"/>
    </row>
    <row r="19" spans="1:31" x14ac:dyDescent="0.25">
      <c r="A19" s="18">
        <v>7</v>
      </c>
      <c r="B19" s="19"/>
      <c r="C19" s="19"/>
      <c r="D19" s="20" t="str">
        <f t="shared" si="7"/>
        <v/>
      </c>
      <c r="E19" s="19"/>
      <c r="F19" s="19"/>
      <c r="G19" s="20" t="str">
        <f t="shared" si="8"/>
        <v/>
      </c>
      <c r="H19" s="19"/>
      <c r="I19" s="19"/>
      <c r="J19" s="21" t="str">
        <f t="shared" si="0"/>
        <v/>
      </c>
      <c r="K19" s="29">
        <f t="shared" si="1"/>
        <v>0</v>
      </c>
      <c r="L19" s="11">
        <f t="shared" si="1"/>
        <v>0</v>
      </c>
      <c r="M19" s="30" t="str">
        <f t="shared" si="2"/>
        <v/>
      </c>
      <c r="N19" s="24">
        <f t="shared" si="3"/>
        <v>0</v>
      </c>
      <c r="O19" s="31">
        <f t="shared" si="6"/>
        <v>0</v>
      </c>
      <c r="P19" s="32">
        <f t="shared" si="4"/>
        <v>0</v>
      </c>
      <c r="Q19" s="33">
        <f t="shared" si="5"/>
        <v>7</v>
      </c>
      <c r="X19" s="28"/>
      <c r="Y19" s="28"/>
      <c r="Z19" s="28"/>
      <c r="AA19" s="28"/>
      <c r="AB19" s="28"/>
      <c r="AC19" s="28"/>
      <c r="AD19" s="28"/>
      <c r="AE19" s="28"/>
    </row>
    <row r="20" spans="1:31" x14ac:dyDescent="0.25">
      <c r="A20" s="18">
        <v>7.5</v>
      </c>
      <c r="B20" s="19"/>
      <c r="C20" s="19"/>
      <c r="D20" s="20" t="str">
        <f t="shared" si="7"/>
        <v/>
      </c>
      <c r="E20" s="19"/>
      <c r="F20" s="19"/>
      <c r="G20" s="20" t="str">
        <f t="shared" si="8"/>
        <v/>
      </c>
      <c r="H20" s="19"/>
      <c r="I20" s="19"/>
      <c r="J20" s="21" t="str">
        <f t="shared" si="0"/>
        <v/>
      </c>
      <c r="K20" s="29">
        <f t="shared" si="1"/>
        <v>0</v>
      </c>
      <c r="L20" s="11">
        <f t="shared" si="1"/>
        <v>0</v>
      </c>
      <c r="M20" s="30" t="str">
        <f t="shared" si="2"/>
        <v/>
      </c>
      <c r="N20" s="24">
        <f t="shared" si="3"/>
        <v>0</v>
      </c>
      <c r="O20" s="31">
        <f t="shared" si="6"/>
        <v>0</v>
      </c>
      <c r="P20" s="32">
        <f t="shared" si="4"/>
        <v>0</v>
      </c>
      <c r="Q20" s="33" t="str">
        <f t="shared" si="5"/>
        <v/>
      </c>
      <c r="X20" s="28"/>
      <c r="Y20" s="28"/>
      <c r="Z20" s="28"/>
      <c r="AA20" s="28"/>
      <c r="AB20" s="28"/>
      <c r="AC20" s="28"/>
      <c r="AD20" s="28"/>
      <c r="AE20" s="28"/>
    </row>
    <row r="21" spans="1:31" x14ac:dyDescent="0.25">
      <c r="A21" s="18">
        <v>8</v>
      </c>
      <c r="B21" s="19"/>
      <c r="C21" s="19"/>
      <c r="D21" s="20" t="str">
        <f t="shared" si="7"/>
        <v/>
      </c>
      <c r="E21" s="19"/>
      <c r="F21" s="19"/>
      <c r="G21" s="20" t="str">
        <f t="shared" si="8"/>
        <v/>
      </c>
      <c r="H21" s="19"/>
      <c r="I21" s="19"/>
      <c r="J21" s="21" t="str">
        <f t="shared" si="0"/>
        <v/>
      </c>
      <c r="K21" s="29">
        <f t="shared" si="1"/>
        <v>0</v>
      </c>
      <c r="L21" s="11">
        <f t="shared" si="1"/>
        <v>0</v>
      </c>
      <c r="M21" s="30" t="str">
        <f t="shared" si="2"/>
        <v/>
      </c>
      <c r="N21" s="24">
        <f t="shared" si="3"/>
        <v>0</v>
      </c>
      <c r="O21" s="31">
        <f t="shared" si="6"/>
        <v>0</v>
      </c>
      <c r="P21" s="32">
        <f t="shared" si="4"/>
        <v>0</v>
      </c>
      <c r="Q21" s="33">
        <f t="shared" si="5"/>
        <v>8</v>
      </c>
      <c r="X21" s="28"/>
      <c r="Y21" s="28"/>
      <c r="Z21" s="28"/>
      <c r="AA21" s="28"/>
      <c r="AB21" s="28"/>
      <c r="AC21" s="28"/>
      <c r="AD21" s="28"/>
      <c r="AE21" s="28"/>
    </row>
    <row r="22" spans="1:31" x14ac:dyDescent="0.25">
      <c r="A22" s="18">
        <v>8.5</v>
      </c>
      <c r="B22" s="19"/>
      <c r="C22" s="19"/>
      <c r="D22" s="20" t="str">
        <f t="shared" si="7"/>
        <v/>
      </c>
      <c r="E22" s="19"/>
      <c r="F22" s="19"/>
      <c r="G22" s="20" t="str">
        <f t="shared" si="8"/>
        <v/>
      </c>
      <c r="H22" s="19"/>
      <c r="I22" s="19"/>
      <c r="J22" s="21" t="str">
        <f t="shared" si="0"/>
        <v/>
      </c>
      <c r="K22" s="29">
        <f t="shared" si="1"/>
        <v>0</v>
      </c>
      <c r="L22" s="11">
        <f t="shared" si="1"/>
        <v>0</v>
      </c>
      <c r="M22" s="30" t="str">
        <f t="shared" si="2"/>
        <v/>
      </c>
      <c r="N22" s="24">
        <f t="shared" si="3"/>
        <v>0</v>
      </c>
      <c r="O22" s="31">
        <f t="shared" si="6"/>
        <v>0</v>
      </c>
      <c r="P22" s="32">
        <f t="shared" si="4"/>
        <v>0</v>
      </c>
      <c r="Q22" s="33" t="str">
        <f t="shared" si="5"/>
        <v/>
      </c>
      <c r="X22" s="28"/>
      <c r="Y22" s="28"/>
      <c r="Z22" s="28"/>
      <c r="AA22" s="28"/>
      <c r="AB22" s="28"/>
      <c r="AC22" s="28"/>
      <c r="AD22" s="28"/>
      <c r="AE22" s="28"/>
    </row>
    <row r="23" spans="1:31" x14ac:dyDescent="0.25">
      <c r="A23" s="18">
        <v>9</v>
      </c>
      <c r="B23" s="19"/>
      <c r="C23" s="19"/>
      <c r="D23" s="20" t="str">
        <f t="shared" si="7"/>
        <v/>
      </c>
      <c r="E23" s="19"/>
      <c r="F23" s="19"/>
      <c r="G23" s="20" t="str">
        <f t="shared" si="8"/>
        <v/>
      </c>
      <c r="H23" s="19"/>
      <c r="I23" s="19"/>
      <c r="J23" s="21" t="str">
        <f t="shared" si="0"/>
        <v/>
      </c>
      <c r="K23" s="29">
        <f t="shared" si="1"/>
        <v>0</v>
      </c>
      <c r="L23" s="11">
        <f t="shared" si="1"/>
        <v>0</v>
      </c>
      <c r="M23" s="30" t="str">
        <f t="shared" si="2"/>
        <v/>
      </c>
      <c r="N23" s="24">
        <f t="shared" si="3"/>
        <v>0</v>
      </c>
      <c r="O23" s="31">
        <f t="shared" si="6"/>
        <v>0</v>
      </c>
      <c r="P23" s="32">
        <f t="shared" si="4"/>
        <v>0</v>
      </c>
      <c r="Q23" s="33">
        <f t="shared" si="5"/>
        <v>9</v>
      </c>
      <c r="X23" s="28"/>
      <c r="Y23" s="28"/>
      <c r="Z23" s="28"/>
      <c r="AA23" s="28"/>
      <c r="AB23" s="28"/>
      <c r="AC23" s="28"/>
      <c r="AD23" s="28"/>
      <c r="AE23" s="28"/>
    </row>
    <row r="24" spans="1:31" x14ac:dyDescent="0.25">
      <c r="A24" s="18">
        <v>9.5</v>
      </c>
      <c r="B24" s="19"/>
      <c r="C24" s="19"/>
      <c r="D24" s="20" t="str">
        <f t="shared" si="7"/>
        <v/>
      </c>
      <c r="E24" s="19"/>
      <c r="F24" s="19"/>
      <c r="G24" s="20" t="str">
        <f t="shared" si="8"/>
        <v/>
      </c>
      <c r="H24" s="19"/>
      <c r="I24" s="19"/>
      <c r="J24" s="21" t="str">
        <f t="shared" si="0"/>
        <v/>
      </c>
      <c r="K24" s="29">
        <f t="shared" si="1"/>
        <v>0</v>
      </c>
      <c r="L24" s="11">
        <f t="shared" si="1"/>
        <v>0</v>
      </c>
      <c r="M24" s="30" t="str">
        <f t="shared" si="2"/>
        <v/>
      </c>
      <c r="N24" s="24">
        <f t="shared" si="3"/>
        <v>0</v>
      </c>
      <c r="O24" s="31">
        <f t="shared" si="6"/>
        <v>0</v>
      </c>
      <c r="P24" s="32">
        <f t="shared" si="4"/>
        <v>0</v>
      </c>
      <c r="Q24" s="33" t="str">
        <f t="shared" si="5"/>
        <v/>
      </c>
      <c r="X24" s="28"/>
      <c r="Y24" s="28"/>
      <c r="Z24" s="28"/>
      <c r="AA24" s="28"/>
      <c r="AB24" s="28"/>
      <c r="AC24" s="28"/>
      <c r="AD24" s="28"/>
      <c r="AE24" s="28"/>
    </row>
    <row r="25" spans="1:31" x14ac:dyDescent="0.25">
      <c r="A25" s="18">
        <v>10</v>
      </c>
      <c r="B25" s="19"/>
      <c r="C25" s="19"/>
      <c r="D25" s="20" t="str">
        <f t="shared" si="7"/>
        <v/>
      </c>
      <c r="E25" s="19"/>
      <c r="F25" s="19"/>
      <c r="G25" s="20" t="str">
        <f t="shared" si="8"/>
        <v/>
      </c>
      <c r="H25" s="19"/>
      <c r="I25" s="19"/>
      <c r="J25" s="21" t="str">
        <f t="shared" si="0"/>
        <v/>
      </c>
      <c r="K25" s="29">
        <f t="shared" si="1"/>
        <v>0</v>
      </c>
      <c r="L25" s="11">
        <f t="shared" si="1"/>
        <v>0</v>
      </c>
      <c r="M25" s="30" t="str">
        <f t="shared" si="2"/>
        <v/>
      </c>
      <c r="N25" s="24">
        <f t="shared" si="3"/>
        <v>0</v>
      </c>
      <c r="O25" s="31">
        <f t="shared" si="6"/>
        <v>0</v>
      </c>
      <c r="P25" s="32">
        <f t="shared" si="4"/>
        <v>0</v>
      </c>
      <c r="Q25" s="33">
        <f t="shared" si="5"/>
        <v>10</v>
      </c>
      <c r="X25" s="28"/>
      <c r="Y25" s="28"/>
      <c r="Z25" s="28"/>
      <c r="AA25" s="28"/>
      <c r="AB25" s="28"/>
      <c r="AC25" s="28"/>
      <c r="AD25" s="28"/>
      <c r="AE25" s="28"/>
    </row>
    <row r="26" spans="1:31" x14ac:dyDescent="0.25">
      <c r="A26" s="18">
        <v>10.5</v>
      </c>
      <c r="B26" s="19"/>
      <c r="C26" s="19"/>
      <c r="D26" s="20" t="str">
        <f t="shared" si="7"/>
        <v/>
      </c>
      <c r="E26" s="19"/>
      <c r="F26" s="19"/>
      <c r="G26" s="20" t="str">
        <f t="shared" si="8"/>
        <v/>
      </c>
      <c r="H26" s="19"/>
      <c r="I26" s="19"/>
      <c r="J26" s="21" t="str">
        <f t="shared" si="0"/>
        <v/>
      </c>
      <c r="K26" s="29">
        <f t="shared" si="1"/>
        <v>0</v>
      </c>
      <c r="L26" s="11">
        <f t="shared" si="1"/>
        <v>0</v>
      </c>
      <c r="M26" s="30" t="str">
        <f t="shared" si="2"/>
        <v/>
      </c>
      <c r="N26" s="24">
        <f t="shared" si="3"/>
        <v>0</v>
      </c>
      <c r="O26" s="31">
        <f t="shared" si="6"/>
        <v>0</v>
      </c>
      <c r="P26" s="32">
        <f t="shared" si="4"/>
        <v>0</v>
      </c>
      <c r="Q26" s="33" t="str">
        <f t="shared" si="5"/>
        <v/>
      </c>
      <c r="X26" s="28"/>
      <c r="Y26" s="28"/>
      <c r="Z26" s="28"/>
      <c r="AA26" s="28"/>
      <c r="AB26" s="28"/>
      <c r="AC26" s="28"/>
      <c r="AD26" s="28"/>
      <c r="AE26" s="28"/>
    </row>
    <row r="27" spans="1:31" x14ac:dyDescent="0.25">
      <c r="A27" s="18">
        <v>11</v>
      </c>
      <c r="B27" s="19">
        <v>2</v>
      </c>
      <c r="C27" s="19">
        <v>17</v>
      </c>
      <c r="D27" s="20">
        <f t="shared" si="7"/>
        <v>8.5</v>
      </c>
      <c r="E27" s="19">
        <v>1</v>
      </c>
      <c r="F27" s="19">
        <v>9.8000000000000007</v>
      </c>
      <c r="G27" s="20">
        <f t="shared" si="8"/>
        <v>9.8000000000000007</v>
      </c>
      <c r="H27" s="19"/>
      <c r="I27" s="19"/>
      <c r="J27" s="21" t="str">
        <f t="shared" si="0"/>
        <v/>
      </c>
      <c r="K27" s="29">
        <f t="shared" si="1"/>
        <v>3</v>
      </c>
      <c r="L27" s="11">
        <f t="shared" si="1"/>
        <v>26.8</v>
      </c>
      <c r="M27" s="30">
        <f t="shared" si="2"/>
        <v>8.9333333333333336</v>
      </c>
      <c r="N27" s="24">
        <f t="shared" si="3"/>
        <v>1.5</v>
      </c>
      <c r="O27" s="31">
        <f t="shared" si="6"/>
        <v>1.5</v>
      </c>
      <c r="P27" s="32">
        <f t="shared" si="4"/>
        <v>33</v>
      </c>
      <c r="Q27" s="33">
        <f t="shared" si="5"/>
        <v>11</v>
      </c>
      <c r="X27" s="28"/>
      <c r="Y27" s="28"/>
      <c r="Z27" s="28"/>
      <c r="AA27" s="28"/>
      <c r="AB27" s="28"/>
      <c r="AC27" s="28"/>
      <c r="AD27" s="28"/>
      <c r="AE27" s="28"/>
    </row>
    <row r="28" spans="1:31" x14ac:dyDescent="0.25">
      <c r="A28" s="18">
        <v>11.5</v>
      </c>
      <c r="B28" s="19">
        <v>2</v>
      </c>
      <c r="C28" s="19">
        <v>23.5</v>
      </c>
      <c r="D28" s="20">
        <f t="shared" si="7"/>
        <v>11.75</v>
      </c>
      <c r="E28" s="19">
        <v>1</v>
      </c>
      <c r="F28" s="19">
        <v>11</v>
      </c>
      <c r="G28" s="20">
        <f t="shared" si="8"/>
        <v>11</v>
      </c>
      <c r="H28" s="19"/>
      <c r="I28" s="19"/>
      <c r="J28" s="21" t="str">
        <f t="shared" si="0"/>
        <v/>
      </c>
      <c r="K28" s="29">
        <f t="shared" si="1"/>
        <v>3</v>
      </c>
      <c r="L28" s="11">
        <f t="shared" si="1"/>
        <v>34.5</v>
      </c>
      <c r="M28" s="30">
        <f t="shared" si="2"/>
        <v>11.5</v>
      </c>
      <c r="N28" s="24">
        <f t="shared" si="3"/>
        <v>1.5</v>
      </c>
      <c r="O28" s="31">
        <f t="shared" si="6"/>
        <v>3</v>
      </c>
      <c r="P28" s="32">
        <f t="shared" si="4"/>
        <v>34.5</v>
      </c>
      <c r="Q28" s="33" t="str">
        <f t="shared" si="5"/>
        <v/>
      </c>
      <c r="X28" s="28"/>
      <c r="Y28" s="28"/>
      <c r="Z28" s="28"/>
      <c r="AA28" s="28"/>
      <c r="AB28" s="28"/>
      <c r="AC28" s="28"/>
      <c r="AD28" s="28"/>
      <c r="AE28" s="28"/>
    </row>
    <row r="29" spans="1:31" x14ac:dyDescent="0.25">
      <c r="A29" s="18">
        <v>12</v>
      </c>
      <c r="B29" s="19">
        <v>10</v>
      </c>
      <c r="C29" s="19">
        <v>123.99999999999999</v>
      </c>
      <c r="D29" s="20">
        <f t="shared" si="7"/>
        <v>12.399999999999999</v>
      </c>
      <c r="E29" s="19">
        <v>14</v>
      </c>
      <c r="F29" s="19">
        <v>170.4</v>
      </c>
      <c r="G29" s="20">
        <f t="shared" si="8"/>
        <v>12.171428571428573</v>
      </c>
      <c r="H29" s="19"/>
      <c r="I29" s="19"/>
      <c r="J29" s="21" t="str">
        <f t="shared" si="0"/>
        <v/>
      </c>
      <c r="K29" s="29">
        <f t="shared" si="1"/>
        <v>24</v>
      </c>
      <c r="L29" s="11">
        <f t="shared" si="1"/>
        <v>294.39999999999998</v>
      </c>
      <c r="M29" s="30">
        <f t="shared" si="2"/>
        <v>12.266666666666666</v>
      </c>
      <c r="N29" s="24">
        <f t="shared" si="3"/>
        <v>12</v>
      </c>
      <c r="O29" s="31">
        <f t="shared" si="6"/>
        <v>15</v>
      </c>
      <c r="P29" s="32">
        <f t="shared" si="4"/>
        <v>288</v>
      </c>
      <c r="Q29" s="33">
        <f t="shared" si="5"/>
        <v>12</v>
      </c>
      <c r="X29" s="28"/>
      <c r="Y29" s="28"/>
      <c r="Z29" s="28"/>
      <c r="AA29" s="28"/>
      <c r="AB29" s="28"/>
      <c r="AC29" s="28"/>
      <c r="AD29" s="28"/>
      <c r="AE29" s="28"/>
    </row>
    <row r="30" spans="1:31" x14ac:dyDescent="0.25">
      <c r="A30" s="18">
        <v>12.5</v>
      </c>
      <c r="B30" s="19">
        <v>20</v>
      </c>
      <c r="C30" s="19">
        <v>272.30000000000007</v>
      </c>
      <c r="D30" s="20">
        <f t="shared" si="7"/>
        <v>13.615000000000004</v>
      </c>
      <c r="E30" s="19">
        <v>21</v>
      </c>
      <c r="F30" s="19">
        <v>292.2</v>
      </c>
      <c r="G30" s="20">
        <f t="shared" si="8"/>
        <v>13.914285714285715</v>
      </c>
      <c r="H30" s="19"/>
      <c r="I30" s="19"/>
      <c r="J30" s="21" t="str">
        <f t="shared" si="0"/>
        <v/>
      </c>
      <c r="K30" s="29">
        <f t="shared" si="1"/>
        <v>41</v>
      </c>
      <c r="L30" s="11">
        <f t="shared" si="1"/>
        <v>564.5</v>
      </c>
      <c r="M30" s="30">
        <f t="shared" si="2"/>
        <v>13.768292682926829</v>
      </c>
      <c r="N30" s="24">
        <f t="shared" si="3"/>
        <v>20.5</v>
      </c>
      <c r="O30" s="31">
        <f t="shared" si="6"/>
        <v>35.5</v>
      </c>
      <c r="P30" s="32">
        <f t="shared" si="4"/>
        <v>512.5</v>
      </c>
      <c r="Q30" s="33" t="str">
        <f t="shared" si="5"/>
        <v/>
      </c>
      <c r="X30" s="28"/>
      <c r="Y30" s="28"/>
      <c r="Z30" s="28"/>
      <c r="AA30" s="28"/>
      <c r="AB30" s="28"/>
      <c r="AC30" s="28"/>
      <c r="AD30" s="28"/>
      <c r="AE30" s="28"/>
    </row>
    <row r="31" spans="1:31" x14ac:dyDescent="0.25">
      <c r="A31" s="18">
        <v>13</v>
      </c>
      <c r="B31" s="19">
        <v>27</v>
      </c>
      <c r="C31" s="19">
        <v>411.09999999999997</v>
      </c>
      <c r="D31" s="20">
        <f t="shared" si="7"/>
        <v>15.225925925925925</v>
      </c>
      <c r="E31" s="19">
        <v>39</v>
      </c>
      <c r="F31" s="19">
        <v>605.20000000000005</v>
      </c>
      <c r="G31" s="20">
        <f t="shared" si="8"/>
        <v>15.51794871794872</v>
      </c>
      <c r="H31" s="19"/>
      <c r="I31" s="19"/>
      <c r="J31" s="21" t="str">
        <f t="shared" si="0"/>
        <v/>
      </c>
      <c r="K31" s="29">
        <f t="shared" si="1"/>
        <v>66</v>
      </c>
      <c r="L31" s="11">
        <f t="shared" si="1"/>
        <v>1016.3</v>
      </c>
      <c r="M31" s="30">
        <f t="shared" si="2"/>
        <v>15.398484848484848</v>
      </c>
      <c r="N31" s="24">
        <f t="shared" si="3"/>
        <v>33</v>
      </c>
      <c r="O31" s="31">
        <f t="shared" si="6"/>
        <v>68.5</v>
      </c>
      <c r="P31" s="32">
        <f t="shared" si="4"/>
        <v>858</v>
      </c>
      <c r="Q31" s="33">
        <f t="shared" si="5"/>
        <v>13</v>
      </c>
      <c r="X31" s="28"/>
      <c r="Y31" s="28"/>
      <c r="Z31" s="28"/>
      <c r="AA31" s="28"/>
      <c r="AB31" s="28"/>
      <c r="AC31" s="28"/>
      <c r="AD31" s="28"/>
      <c r="AE31" s="28"/>
    </row>
    <row r="32" spans="1:31" x14ac:dyDescent="0.25">
      <c r="A32" s="18">
        <v>13.5</v>
      </c>
      <c r="B32" s="19">
        <v>18</v>
      </c>
      <c r="C32" s="19">
        <v>299.39999999999998</v>
      </c>
      <c r="D32" s="20">
        <f t="shared" si="7"/>
        <v>16.633333333333333</v>
      </c>
      <c r="E32" s="19">
        <v>20</v>
      </c>
      <c r="F32" s="19">
        <v>334</v>
      </c>
      <c r="G32" s="20">
        <f t="shared" si="8"/>
        <v>16.7</v>
      </c>
      <c r="H32" s="19"/>
      <c r="I32" s="19"/>
      <c r="J32" s="21" t="str">
        <f t="shared" si="0"/>
        <v/>
      </c>
      <c r="K32" s="29">
        <f t="shared" si="1"/>
        <v>38</v>
      </c>
      <c r="L32" s="11">
        <f t="shared" si="1"/>
        <v>633.4</v>
      </c>
      <c r="M32" s="30">
        <f t="shared" si="2"/>
        <v>16.668421052631579</v>
      </c>
      <c r="N32" s="24">
        <f t="shared" si="3"/>
        <v>19</v>
      </c>
      <c r="O32" s="31">
        <f t="shared" si="6"/>
        <v>87.5</v>
      </c>
      <c r="P32" s="32">
        <f t="shared" si="4"/>
        <v>513</v>
      </c>
      <c r="Q32" s="33" t="str">
        <f t="shared" si="5"/>
        <v/>
      </c>
      <c r="X32" s="28"/>
      <c r="Y32" s="28"/>
      <c r="Z32" s="28"/>
      <c r="AA32" s="28"/>
      <c r="AB32" s="28"/>
      <c r="AC32" s="28"/>
      <c r="AD32" s="28"/>
      <c r="AE32" s="28"/>
    </row>
    <row r="33" spans="1:31" x14ac:dyDescent="0.25">
      <c r="A33" s="18">
        <v>14</v>
      </c>
      <c r="B33" s="19">
        <v>7</v>
      </c>
      <c r="C33" s="19">
        <v>121</v>
      </c>
      <c r="D33" s="20">
        <f t="shared" si="7"/>
        <v>17.285714285714285</v>
      </c>
      <c r="E33" s="19">
        <v>15</v>
      </c>
      <c r="F33" s="19">
        <v>269.89999999999998</v>
      </c>
      <c r="G33" s="20">
        <f t="shared" si="8"/>
        <v>17.993333333333332</v>
      </c>
      <c r="H33" s="19"/>
      <c r="I33" s="19"/>
      <c r="J33" s="21" t="str">
        <f t="shared" si="0"/>
        <v/>
      </c>
      <c r="K33" s="29">
        <f t="shared" si="1"/>
        <v>22</v>
      </c>
      <c r="L33" s="11">
        <f t="shared" si="1"/>
        <v>390.9</v>
      </c>
      <c r="M33" s="30">
        <f t="shared" si="2"/>
        <v>17.768181818181816</v>
      </c>
      <c r="N33" s="24">
        <f t="shared" si="3"/>
        <v>11</v>
      </c>
      <c r="O33" s="31">
        <f t="shared" si="6"/>
        <v>98.5</v>
      </c>
      <c r="P33" s="32">
        <f t="shared" si="4"/>
        <v>308</v>
      </c>
      <c r="Q33" s="33">
        <f t="shared" si="5"/>
        <v>14</v>
      </c>
      <c r="X33" s="28"/>
      <c r="Y33" s="28"/>
      <c r="Z33" s="28"/>
      <c r="AA33" s="28"/>
      <c r="AB33" s="28"/>
      <c r="AC33" s="28"/>
      <c r="AD33" s="28"/>
      <c r="AE33" s="28"/>
    </row>
    <row r="34" spans="1:31" x14ac:dyDescent="0.25">
      <c r="A34" s="18">
        <v>14.5</v>
      </c>
      <c r="B34" s="19"/>
      <c r="C34" s="19"/>
      <c r="D34" s="20" t="str">
        <f t="shared" si="7"/>
        <v/>
      </c>
      <c r="E34" s="19">
        <v>3</v>
      </c>
      <c r="F34" s="19">
        <v>59.5</v>
      </c>
      <c r="G34" s="20">
        <f t="shared" si="8"/>
        <v>19.833333333333332</v>
      </c>
      <c r="H34" s="19"/>
      <c r="I34" s="19"/>
      <c r="J34" s="21" t="str">
        <f t="shared" si="0"/>
        <v/>
      </c>
      <c r="K34" s="29">
        <f t="shared" si="1"/>
        <v>3</v>
      </c>
      <c r="L34" s="11">
        <f t="shared" si="1"/>
        <v>59.5</v>
      </c>
      <c r="M34" s="30">
        <f t="shared" si="2"/>
        <v>19.833333333333332</v>
      </c>
      <c r="N34" s="24">
        <f t="shared" si="3"/>
        <v>1.5</v>
      </c>
      <c r="O34" s="31">
        <f t="shared" si="6"/>
        <v>100</v>
      </c>
      <c r="P34" s="32">
        <f t="shared" si="4"/>
        <v>43.5</v>
      </c>
      <c r="Q34" s="33" t="str">
        <f t="shared" si="5"/>
        <v/>
      </c>
      <c r="X34" s="28"/>
      <c r="Y34" s="28"/>
      <c r="Z34" s="28"/>
      <c r="AA34" s="28"/>
      <c r="AB34" s="28"/>
      <c r="AC34" s="28"/>
      <c r="AD34" s="28"/>
      <c r="AE34" s="28"/>
    </row>
    <row r="35" spans="1:31" x14ac:dyDescent="0.25">
      <c r="A35" s="18">
        <v>15</v>
      </c>
      <c r="B35" s="19"/>
      <c r="C35" s="19"/>
      <c r="D35" s="20" t="str">
        <f t="shared" si="7"/>
        <v/>
      </c>
      <c r="E35" s="19"/>
      <c r="F35" s="19"/>
      <c r="G35" s="20" t="str">
        <f t="shared" si="8"/>
        <v/>
      </c>
      <c r="H35" s="19"/>
      <c r="I35" s="19"/>
      <c r="J35" s="21" t="str">
        <f t="shared" si="0"/>
        <v/>
      </c>
      <c r="K35" s="29">
        <f t="shared" si="1"/>
        <v>0</v>
      </c>
      <c r="L35" s="11">
        <f t="shared" si="1"/>
        <v>0</v>
      </c>
      <c r="M35" s="30" t="str">
        <f t="shared" si="2"/>
        <v/>
      </c>
      <c r="N35" s="24">
        <f t="shared" si="3"/>
        <v>0</v>
      </c>
      <c r="O35" s="31">
        <f t="shared" si="6"/>
        <v>100</v>
      </c>
      <c r="P35" s="32">
        <f t="shared" si="4"/>
        <v>0</v>
      </c>
      <c r="Q35" s="33">
        <f t="shared" si="5"/>
        <v>15</v>
      </c>
      <c r="X35" s="28"/>
      <c r="Y35" s="28"/>
      <c r="Z35" s="28"/>
      <c r="AA35" s="28"/>
      <c r="AB35" s="28"/>
      <c r="AC35" s="28"/>
      <c r="AD35" s="28"/>
      <c r="AE35" s="28"/>
    </row>
    <row r="36" spans="1:31" x14ac:dyDescent="0.25">
      <c r="A36" s="18">
        <v>15.5</v>
      </c>
      <c r="B36" s="19"/>
      <c r="C36" s="19"/>
      <c r="D36" s="20" t="str">
        <f t="shared" si="7"/>
        <v/>
      </c>
      <c r="E36" s="19"/>
      <c r="F36" s="19"/>
      <c r="G36" s="20" t="str">
        <f t="shared" si="8"/>
        <v/>
      </c>
      <c r="H36" s="19"/>
      <c r="I36" s="19"/>
      <c r="J36" s="21" t="str">
        <f t="shared" si="0"/>
        <v/>
      </c>
      <c r="K36" s="29">
        <f t="shared" si="1"/>
        <v>0</v>
      </c>
      <c r="L36" s="11">
        <f t="shared" si="1"/>
        <v>0</v>
      </c>
      <c r="M36" s="30" t="str">
        <f t="shared" si="2"/>
        <v/>
      </c>
      <c r="N36" s="24">
        <f t="shared" si="3"/>
        <v>0</v>
      </c>
      <c r="O36" s="31">
        <f t="shared" si="6"/>
        <v>100</v>
      </c>
      <c r="P36" s="32">
        <f t="shared" si="4"/>
        <v>0</v>
      </c>
      <c r="Q36" s="33" t="str">
        <f t="shared" si="5"/>
        <v/>
      </c>
      <c r="X36" s="28"/>
      <c r="Y36" s="28"/>
      <c r="Z36" s="28"/>
      <c r="AA36" s="28"/>
      <c r="AB36" s="28"/>
      <c r="AC36" s="28"/>
      <c r="AD36" s="28"/>
      <c r="AE36" s="28"/>
    </row>
    <row r="37" spans="1:31" x14ac:dyDescent="0.25">
      <c r="A37" s="18">
        <v>16</v>
      </c>
      <c r="B37" s="19"/>
      <c r="C37" s="19"/>
      <c r="D37" s="20" t="str">
        <f t="shared" si="7"/>
        <v/>
      </c>
      <c r="E37" s="19"/>
      <c r="F37" s="19"/>
      <c r="G37" s="20" t="str">
        <f t="shared" si="8"/>
        <v/>
      </c>
      <c r="H37" s="19"/>
      <c r="I37" s="19"/>
      <c r="J37" s="21" t="str">
        <f t="shared" si="0"/>
        <v/>
      </c>
      <c r="K37" s="29">
        <f t="shared" si="1"/>
        <v>0</v>
      </c>
      <c r="L37" s="11">
        <f t="shared" si="1"/>
        <v>0</v>
      </c>
      <c r="M37" s="30" t="str">
        <f t="shared" si="2"/>
        <v/>
      </c>
      <c r="N37" s="24">
        <f t="shared" si="3"/>
        <v>0</v>
      </c>
      <c r="O37" s="31">
        <f t="shared" si="6"/>
        <v>100</v>
      </c>
      <c r="P37" s="32">
        <f t="shared" si="4"/>
        <v>0</v>
      </c>
      <c r="Q37" s="33">
        <f t="shared" si="5"/>
        <v>16</v>
      </c>
      <c r="X37" s="28"/>
      <c r="Y37" s="28"/>
      <c r="Z37" s="28"/>
      <c r="AA37" s="28"/>
      <c r="AB37" s="28"/>
      <c r="AC37" s="28"/>
      <c r="AD37" s="28"/>
      <c r="AE37" s="28"/>
    </row>
    <row r="38" spans="1:31" x14ac:dyDescent="0.25">
      <c r="A38" s="18">
        <v>16.5</v>
      </c>
      <c r="B38" s="19"/>
      <c r="C38" s="19"/>
      <c r="D38" s="20" t="str">
        <f t="shared" si="7"/>
        <v/>
      </c>
      <c r="E38" s="19"/>
      <c r="F38" s="19"/>
      <c r="G38" s="20" t="str">
        <f t="shared" si="8"/>
        <v/>
      </c>
      <c r="H38" s="19"/>
      <c r="I38" s="19"/>
      <c r="J38" s="21" t="str">
        <f t="shared" si="0"/>
        <v/>
      </c>
      <c r="K38" s="29">
        <f t="shared" si="1"/>
        <v>0</v>
      </c>
      <c r="L38" s="11">
        <f t="shared" si="1"/>
        <v>0</v>
      </c>
      <c r="M38" s="30" t="str">
        <f t="shared" si="2"/>
        <v/>
      </c>
      <c r="N38" s="24">
        <f t="shared" si="3"/>
        <v>0</v>
      </c>
      <c r="O38" s="31">
        <f t="shared" si="6"/>
        <v>100</v>
      </c>
      <c r="P38" s="32">
        <f t="shared" si="4"/>
        <v>0</v>
      </c>
      <c r="Q38" s="33" t="str">
        <f t="shared" si="5"/>
        <v/>
      </c>
      <c r="X38" s="28"/>
      <c r="Y38" s="28"/>
      <c r="Z38" s="28"/>
      <c r="AA38" s="28"/>
      <c r="AB38" s="28"/>
      <c r="AC38" s="28"/>
      <c r="AD38" s="28"/>
      <c r="AE38" s="28"/>
    </row>
    <row r="39" spans="1:31" x14ac:dyDescent="0.25">
      <c r="A39" s="18">
        <v>17</v>
      </c>
      <c r="B39" s="19"/>
      <c r="C39" s="19"/>
      <c r="D39" s="20" t="str">
        <f t="shared" si="7"/>
        <v/>
      </c>
      <c r="E39" s="19"/>
      <c r="F39" s="19"/>
      <c r="G39" s="20" t="str">
        <f t="shared" si="8"/>
        <v/>
      </c>
      <c r="H39" s="19"/>
      <c r="I39" s="19"/>
      <c r="J39" s="21" t="str">
        <f t="shared" si="0"/>
        <v/>
      </c>
      <c r="K39" s="29">
        <f t="shared" si="1"/>
        <v>0</v>
      </c>
      <c r="L39" s="11">
        <f t="shared" si="1"/>
        <v>0</v>
      </c>
      <c r="M39" s="30" t="str">
        <f t="shared" si="2"/>
        <v/>
      </c>
      <c r="N39" s="24">
        <f t="shared" si="3"/>
        <v>0</v>
      </c>
      <c r="O39" s="31">
        <f t="shared" si="6"/>
        <v>100</v>
      </c>
      <c r="P39" s="32">
        <f t="shared" si="4"/>
        <v>0</v>
      </c>
      <c r="Q39" s="33">
        <f t="shared" si="5"/>
        <v>17</v>
      </c>
      <c r="X39" s="28"/>
      <c r="Y39" s="28"/>
      <c r="Z39" s="28"/>
      <c r="AA39" s="28"/>
      <c r="AB39" s="28"/>
      <c r="AC39" s="28"/>
      <c r="AD39" s="28"/>
      <c r="AE39" s="28"/>
    </row>
    <row r="40" spans="1:31" x14ac:dyDescent="0.25">
      <c r="A40" s="18">
        <v>17.5</v>
      </c>
      <c r="B40" s="19"/>
      <c r="C40" s="34"/>
      <c r="D40" s="20" t="str">
        <f t="shared" si="7"/>
        <v/>
      </c>
      <c r="E40" s="19"/>
      <c r="F40" s="34"/>
      <c r="G40" s="20" t="str">
        <f t="shared" si="8"/>
        <v/>
      </c>
      <c r="H40" s="19"/>
      <c r="I40" s="34"/>
      <c r="J40" s="21" t="str">
        <f t="shared" si="0"/>
        <v/>
      </c>
      <c r="K40" s="29">
        <f t="shared" si="1"/>
        <v>0</v>
      </c>
      <c r="L40" s="11">
        <f t="shared" si="1"/>
        <v>0</v>
      </c>
      <c r="M40" s="30" t="str">
        <f t="shared" si="2"/>
        <v/>
      </c>
      <c r="N40" s="24">
        <f t="shared" si="3"/>
        <v>0</v>
      </c>
      <c r="O40" s="31">
        <f t="shared" si="6"/>
        <v>100</v>
      </c>
      <c r="P40" s="32">
        <f t="shared" si="4"/>
        <v>0</v>
      </c>
      <c r="Q40" s="33" t="str">
        <f t="shared" si="5"/>
        <v/>
      </c>
      <c r="X40" s="28"/>
      <c r="Y40" s="28"/>
      <c r="Z40" s="28"/>
      <c r="AA40" s="28"/>
      <c r="AB40" s="28"/>
      <c r="AC40" s="28"/>
      <c r="AD40" s="28"/>
      <c r="AE40" s="28"/>
    </row>
    <row r="41" spans="1:31" x14ac:dyDescent="0.25">
      <c r="A41" s="18">
        <v>18</v>
      </c>
      <c r="B41" s="19"/>
      <c r="C41" s="34"/>
      <c r="D41" s="20" t="str">
        <f t="shared" si="7"/>
        <v/>
      </c>
      <c r="E41" s="19"/>
      <c r="F41" s="34"/>
      <c r="G41" s="20" t="str">
        <f t="shared" si="8"/>
        <v/>
      </c>
      <c r="H41" s="19"/>
      <c r="I41" s="34"/>
      <c r="J41" s="21" t="str">
        <f t="shared" si="0"/>
        <v/>
      </c>
      <c r="K41" s="29">
        <f t="shared" si="1"/>
        <v>0</v>
      </c>
      <c r="L41" s="11">
        <f t="shared" si="1"/>
        <v>0</v>
      </c>
      <c r="M41" s="30" t="str">
        <f t="shared" si="2"/>
        <v/>
      </c>
      <c r="N41" s="24">
        <f t="shared" si="3"/>
        <v>0</v>
      </c>
      <c r="O41" s="31">
        <f t="shared" si="6"/>
        <v>100</v>
      </c>
      <c r="P41" s="32">
        <f t="shared" si="4"/>
        <v>0</v>
      </c>
      <c r="Q41" s="33">
        <f t="shared" si="5"/>
        <v>18</v>
      </c>
    </row>
    <row r="42" spans="1:31" x14ac:dyDescent="0.25">
      <c r="A42" s="18">
        <v>18.5</v>
      </c>
      <c r="B42" s="19"/>
      <c r="C42" s="19"/>
      <c r="D42" s="20" t="str">
        <f t="shared" si="7"/>
        <v/>
      </c>
      <c r="E42" s="19"/>
      <c r="F42" s="19"/>
      <c r="G42" s="20" t="str">
        <f t="shared" si="8"/>
        <v/>
      </c>
      <c r="H42" s="19"/>
      <c r="I42" s="19"/>
      <c r="J42" s="21" t="str">
        <f t="shared" si="0"/>
        <v/>
      </c>
      <c r="K42" s="29">
        <f t="shared" si="1"/>
        <v>0</v>
      </c>
      <c r="L42" s="11">
        <f t="shared" si="1"/>
        <v>0</v>
      </c>
      <c r="M42" s="30" t="str">
        <f t="shared" si="2"/>
        <v/>
      </c>
      <c r="N42" s="24">
        <f t="shared" si="3"/>
        <v>0</v>
      </c>
      <c r="O42" s="31">
        <f t="shared" si="6"/>
        <v>100</v>
      </c>
      <c r="P42" s="32">
        <f t="shared" si="4"/>
        <v>0</v>
      </c>
      <c r="Q42" s="33" t="str">
        <f t="shared" si="5"/>
        <v/>
      </c>
    </row>
    <row r="43" spans="1:31" x14ac:dyDescent="0.25">
      <c r="A43" s="18">
        <v>19</v>
      </c>
      <c r="B43" s="19"/>
      <c r="C43" s="19"/>
      <c r="D43" s="20" t="str">
        <f t="shared" si="7"/>
        <v/>
      </c>
      <c r="E43" s="19"/>
      <c r="F43" s="19"/>
      <c r="G43" s="20" t="str">
        <f t="shared" si="8"/>
        <v/>
      </c>
      <c r="H43" s="19"/>
      <c r="I43" s="19"/>
      <c r="J43" s="21" t="str">
        <f t="shared" si="0"/>
        <v/>
      </c>
      <c r="K43" s="29">
        <f t="shared" si="1"/>
        <v>0</v>
      </c>
      <c r="L43" s="11">
        <f t="shared" si="1"/>
        <v>0</v>
      </c>
      <c r="M43" s="30" t="str">
        <f t="shared" si="2"/>
        <v/>
      </c>
      <c r="N43" s="24">
        <f t="shared" si="3"/>
        <v>0</v>
      </c>
      <c r="O43" s="31">
        <f t="shared" si="6"/>
        <v>100</v>
      </c>
      <c r="P43" s="32">
        <f t="shared" si="4"/>
        <v>0</v>
      </c>
      <c r="Q43" s="33">
        <f t="shared" si="5"/>
        <v>19</v>
      </c>
      <c r="X43" s="28"/>
      <c r="Y43" s="28"/>
      <c r="Z43" s="28"/>
      <c r="AA43" s="28"/>
      <c r="AB43" s="28"/>
      <c r="AC43" s="28"/>
      <c r="AD43" s="28"/>
      <c r="AE43" s="28"/>
    </row>
    <row r="44" spans="1:31" x14ac:dyDescent="0.25">
      <c r="A44" s="18">
        <v>19.5</v>
      </c>
      <c r="B44" s="19"/>
      <c r="C44" s="19"/>
      <c r="D44" s="20" t="str">
        <f t="shared" si="7"/>
        <v/>
      </c>
      <c r="E44" s="19"/>
      <c r="F44" s="19"/>
      <c r="G44" s="20" t="str">
        <f t="shared" si="8"/>
        <v/>
      </c>
      <c r="H44" s="19"/>
      <c r="I44" s="19"/>
      <c r="J44" s="21" t="str">
        <f t="shared" si="0"/>
        <v/>
      </c>
      <c r="K44" s="29">
        <f t="shared" si="1"/>
        <v>0</v>
      </c>
      <c r="L44" s="11">
        <f t="shared" si="1"/>
        <v>0</v>
      </c>
      <c r="M44" s="30" t="str">
        <f t="shared" si="2"/>
        <v/>
      </c>
      <c r="N44" s="24">
        <f t="shared" si="3"/>
        <v>0</v>
      </c>
      <c r="O44" s="31">
        <f t="shared" si="6"/>
        <v>100</v>
      </c>
      <c r="P44" s="32">
        <f t="shared" si="4"/>
        <v>0</v>
      </c>
      <c r="Q44" s="33" t="str">
        <f t="shared" si="5"/>
        <v/>
      </c>
      <c r="X44" s="28"/>
      <c r="Y44" s="28"/>
      <c r="Z44" s="28"/>
      <c r="AA44" s="28"/>
      <c r="AB44" s="28"/>
      <c r="AC44" s="28"/>
      <c r="AD44" s="28"/>
      <c r="AE44" s="28"/>
    </row>
    <row r="45" spans="1:31" x14ac:dyDescent="0.25">
      <c r="A45" s="18">
        <v>20</v>
      </c>
      <c r="B45" s="19"/>
      <c r="C45" s="19"/>
      <c r="D45" s="20" t="str">
        <f t="shared" si="7"/>
        <v/>
      </c>
      <c r="E45" s="19"/>
      <c r="F45" s="19"/>
      <c r="G45" s="20" t="str">
        <f t="shared" si="8"/>
        <v/>
      </c>
      <c r="H45" s="19"/>
      <c r="I45" s="19"/>
      <c r="J45" s="21" t="str">
        <f t="shared" si="0"/>
        <v/>
      </c>
      <c r="K45" s="35">
        <f t="shared" si="1"/>
        <v>0</v>
      </c>
      <c r="L45" s="36">
        <f t="shared" si="1"/>
        <v>0</v>
      </c>
      <c r="M45" s="37" t="str">
        <f t="shared" si="2"/>
        <v/>
      </c>
      <c r="N45" s="38">
        <f t="shared" si="3"/>
        <v>0</v>
      </c>
      <c r="O45" s="31">
        <f t="shared" si="6"/>
        <v>100</v>
      </c>
      <c r="P45" s="39">
        <f t="shared" si="4"/>
        <v>0</v>
      </c>
      <c r="Q45" s="40">
        <f t="shared" si="5"/>
        <v>20</v>
      </c>
      <c r="X45" s="28"/>
      <c r="Y45" s="28"/>
      <c r="Z45" s="28"/>
      <c r="AA45" s="28"/>
      <c r="AB45" s="28"/>
      <c r="AC45" s="28"/>
      <c r="AD45" s="28"/>
      <c r="AE45" s="28"/>
    </row>
    <row r="46" spans="1:31" x14ac:dyDescent="0.25">
      <c r="A46" s="41" t="s">
        <v>49</v>
      </c>
      <c r="B46" s="42">
        <f>SUM(B9:B45)</f>
        <v>86</v>
      </c>
      <c r="C46" s="42">
        <f>SUM(C9:C45)</f>
        <v>1268.3000000000002</v>
      </c>
      <c r="D46" s="31"/>
      <c r="E46" s="42">
        <f>SUM(E9:E45)</f>
        <v>114</v>
      </c>
      <c r="F46" s="42">
        <f>SUM(F9:F45)</f>
        <v>1752</v>
      </c>
      <c r="G46" s="31"/>
      <c r="H46" s="42">
        <f>SUM(H9:H45)</f>
        <v>0</v>
      </c>
      <c r="I46" s="42">
        <f>SUM(I9:I45)</f>
        <v>0</v>
      </c>
      <c r="J46" s="31"/>
      <c r="K46" s="42">
        <f>SUM(K9:K45)</f>
        <v>200</v>
      </c>
      <c r="L46" s="42">
        <f>SUM(L9:L45)</f>
        <v>3020.3</v>
      </c>
      <c r="M46" s="42"/>
      <c r="N46" s="31">
        <f>SUM(N9:N45)</f>
        <v>100</v>
      </c>
      <c r="O46" s="42"/>
      <c r="P46" s="43">
        <f>SUM(P9:P45)</f>
        <v>2590.5</v>
      </c>
      <c r="X46" s="28"/>
      <c r="Y46" s="28"/>
      <c r="Z46" s="28"/>
      <c r="AA46" s="28"/>
      <c r="AB46" s="28"/>
      <c r="AD46" s="28"/>
      <c r="AE46" s="28"/>
    </row>
    <row r="48" spans="1:31" ht="13" x14ac:dyDescent="0.3">
      <c r="J48" s="237" t="s">
        <v>60</v>
      </c>
      <c r="K48" s="237"/>
      <c r="L48" s="44">
        <f>IF(K46&gt;0,L46/K46,0)</f>
        <v>15.101500000000001</v>
      </c>
      <c r="M48" s="45" t="s">
        <v>61</v>
      </c>
    </row>
    <row r="49" spans="1:26" ht="13" x14ac:dyDescent="0.3">
      <c r="E49" s="44"/>
      <c r="J49" s="237" t="s">
        <v>62</v>
      </c>
      <c r="K49" s="237"/>
      <c r="L49" s="44">
        <f>IF(K46&gt;0,P46/K46,0)</f>
        <v>12.952500000000001</v>
      </c>
      <c r="M49" s="45" t="s">
        <v>63</v>
      </c>
    </row>
    <row r="50" spans="1:26" ht="13" x14ac:dyDescent="0.3">
      <c r="J50" s="237" t="s">
        <v>64</v>
      </c>
      <c r="K50" s="237"/>
      <c r="L50" s="44">
        <f>O28</f>
        <v>3</v>
      </c>
      <c r="M50" s="45" t="s">
        <v>65</v>
      </c>
    </row>
    <row r="51" spans="1:26" ht="13" x14ac:dyDescent="0.3">
      <c r="J51" s="11" t="s">
        <v>66</v>
      </c>
      <c r="L51" s="46">
        <v>13</v>
      </c>
      <c r="M51" s="45" t="s">
        <v>63</v>
      </c>
      <c r="O51" s="47"/>
    </row>
    <row r="52" spans="1:26" ht="13" x14ac:dyDescent="0.3">
      <c r="M52" s="47"/>
    </row>
    <row r="54" spans="1:26" ht="13" x14ac:dyDescent="0.3">
      <c r="A54" s="10" t="s">
        <v>67</v>
      </c>
      <c r="F54" s="12"/>
      <c r="G54" s="12"/>
    </row>
    <row r="55" spans="1:26" ht="13" x14ac:dyDescent="0.3">
      <c r="A55" s="10"/>
      <c r="C55" s="77"/>
      <c r="F55" s="12"/>
      <c r="G55" s="12"/>
      <c r="H55" s="12"/>
      <c r="J55" s="241" t="s">
        <v>68</v>
      </c>
      <c r="K55" s="242"/>
      <c r="L55" s="243"/>
    </row>
    <row r="56" spans="1:26" ht="13" x14ac:dyDescent="0.3">
      <c r="A56" s="16" t="s">
        <v>69</v>
      </c>
      <c r="B56" s="48" t="s">
        <v>45</v>
      </c>
      <c r="C56" s="81" t="s">
        <v>84</v>
      </c>
      <c r="D56" s="16" t="s">
        <v>54</v>
      </c>
      <c r="E56" s="16" t="s">
        <v>54</v>
      </c>
      <c r="F56" s="79" t="s">
        <v>70</v>
      </c>
      <c r="G56" s="16" t="s">
        <v>71</v>
      </c>
      <c r="H56" s="16" t="s">
        <v>54</v>
      </c>
      <c r="I56" s="16" t="s">
        <v>72</v>
      </c>
      <c r="J56" s="244" t="s">
        <v>73</v>
      </c>
      <c r="K56" s="245"/>
      <c r="L56" s="246"/>
      <c r="M56" s="49">
        <f>SUMIF(F58:F157,2,H58:H157)</f>
        <v>12.600000000000001</v>
      </c>
      <c r="N56" s="44"/>
    </row>
    <row r="57" spans="1:26" ht="13" x14ac:dyDescent="0.3">
      <c r="A57" s="17" t="s">
        <v>74</v>
      </c>
      <c r="B57" s="50" t="s">
        <v>52</v>
      </c>
      <c r="C57" s="81" t="s">
        <v>85</v>
      </c>
      <c r="D57" s="17" t="s">
        <v>75</v>
      </c>
      <c r="E57" s="17" t="s">
        <v>76</v>
      </c>
      <c r="F57" s="80" t="s">
        <v>98</v>
      </c>
      <c r="G57" s="17" t="s">
        <v>77</v>
      </c>
      <c r="H57" s="17" t="s">
        <v>78</v>
      </c>
      <c r="I57" s="17" t="s">
        <v>79</v>
      </c>
      <c r="J57" s="244" t="s">
        <v>80</v>
      </c>
      <c r="K57" s="245"/>
      <c r="L57" s="246"/>
      <c r="M57" s="51">
        <f>SUMIF(I58:I157,"&lt;&gt; 0",D58:D258)</f>
        <v>201.70000000000002</v>
      </c>
    </row>
    <row r="58" spans="1:26" ht="13" x14ac:dyDescent="0.3">
      <c r="A58" s="109">
        <v>1</v>
      </c>
      <c r="B58" s="52">
        <v>12.87</v>
      </c>
      <c r="C58" s="11">
        <v>13</v>
      </c>
      <c r="D58" s="23">
        <v>14.1</v>
      </c>
      <c r="E58" s="23">
        <v>11.9</v>
      </c>
      <c r="F58" s="23">
        <v>1</v>
      </c>
      <c r="G58" s="23">
        <v>2</v>
      </c>
      <c r="H58" s="53">
        <v>0.7</v>
      </c>
      <c r="I58" s="54">
        <f>IF(F58=2,H58*100/E58,)</f>
        <v>0</v>
      </c>
      <c r="J58" s="238" t="s">
        <v>81</v>
      </c>
      <c r="K58" s="239"/>
      <c r="L58" s="240"/>
      <c r="M58" s="49">
        <f>M56*100/M57</f>
        <v>6.2469013386217158</v>
      </c>
    </row>
    <row r="59" spans="1:26" x14ac:dyDescent="0.25">
      <c r="A59" s="109">
        <v>2</v>
      </c>
      <c r="B59" s="55">
        <v>12.85</v>
      </c>
      <c r="C59" s="11">
        <v>13</v>
      </c>
      <c r="D59" s="11">
        <v>14.3</v>
      </c>
      <c r="E59" s="11">
        <v>11.6</v>
      </c>
      <c r="F59" s="11">
        <v>1</v>
      </c>
      <c r="G59" s="11">
        <v>2</v>
      </c>
      <c r="H59" s="28">
        <v>0.6</v>
      </c>
      <c r="I59" s="56">
        <f t="shared" ref="I59:I122" si="9">IF(F59=2,H59*100/E59,)</f>
        <v>0</v>
      </c>
    </row>
    <row r="60" spans="1:26" x14ac:dyDescent="0.25">
      <c r="A60" s="109">
        <v>3</v>
      </c>
      <c r="B60" s="55">
        <v>13.14</v>
      </c>
      <c r="C60" s="11">
        <v>13</v>
      </c>
      <c r="D60" s="11">
        <v>15.4</v>
      </c>
      <c r="E60" s="11">
        <v>13</v>
      </c>
      <c r="F60" s="11">
        <v>1</v>
      </c>
      <c r="G60" s="11">
        <v>2</v>
      </c>
      <c r="H60" s="28">
        <v>1.2</v>
      </c>
      <c r="I60" s="28">
        <f t="shared" si="9"/>
        <v>0</v>
      </c>
      <c r="N60" s="28"/>
    </row>
    <row r="61" spans="1:26" x14ac:dyDescent="0.25">
      <c r="A61" s="109">
        <v>4</v>
      </c>
      <c r="B61" s="55">
        <v>13.830000000000002</v>
      </c>
      <c r="C61" s="11">
        <v>14</v>
      </c>
      <c r="D61" s="11">
        <v>17.3</v>
      </c>
      <c r="E61" s="11">
        <v>14.8</v>
      </c>
      <c r="F61" s="11">
        <v>1</v>
      </c>
      <c r="G61" s="11">
        <v>2</v>
      </c>
      <c r="H61" s="28">
        <v>1.3</v>
      </c>
      <c r="I61" s="28">
        <f t="shared" si="9"/>
        <v>0</v>
      </c>
      <c r="K61"/>
      <c r="L61"/>
      <c r="M61"/>
      <c r="N61"/>
      <c r="O61"/>
      <c r="P61"/>
      <c r="Q61"/>
      <c r="T61" s="96" t="s">
        <v>102</v>
      </c>
      <c r="U61" s="96" t="s">
        <v>98</v>
      </c>
      <c r="V61" s="101"/>
      <c r="W61" s="102"/>
      <c r="X61"/>
      <c r="Y61"/>
      <c r="Z61"/>
    </row>
    <row r="62" spans="1:26" x14ac:dyDescent="0.25">
      <c r="A62" s="109">
        <v>5</v>
      </c>
      <c r="B62" s="55">
        <v>12.99</v>
      </c>
      <c r="C62" s="11">
        <v>13</v>
      </c>
      <c r="D62" s="11">
        <v>14.5</v>
      </c>
      <c r="E62" s="11">
        <v>12.2</v>
      </c>
      <c r="F62" s="11">
        <v>1</v>
      </c>
      <c r="G62" s="11">
        <v>2</v>
      </c>
      <c r="H62" s="28">
        <v>0.9</v>
      </c>
      <c r="I62" s="28">
        <f t="shared" si="9"/>
        <v>0</v>
      </c>
      <c r="J62"/>
      <c r="K62"/>
      <c r="L62"/>
      <c r="M62"/>
      <c r="N62"/>
      <c r="O62"/>
      <c r="P62"/>
      <c r="Q62"/>
      <c r="T62" s="96" t="s">
        <v>85</v>
      </c>
      <c r="U62" s="100">
        <v>1</v>
      </c>
      <c r="V62" s="103">
        <v>2</v>
      </c>
      <c r="W62" s="97" t="s">
        <v>88</v>
      </c>
      <c r="X62"/>
      <c r="Y62"/>
      <c r="Z62"/>
    </row>
    <row r="63" spans="1:26" x14ac:dyDescent="0.25">
      <c r="A63" s="109">
        <v>6</v>
      </c>
      <c r="B63" s="55">
        <v>13.45</v>
      </c>
      <c r="C63" s="11">
        <v>13.5</v>
      </c>
      <c r="D63" s="11">
        <v>15.7</v>
      </c>
      <c r="E63" s="11">
        <v>13.3</v>
      </c>
      <c r="F63" s="11">
        <v>1</v>
      </c>
      <c r="G63" s="11">
        <v>2</v>
      </c>
      <c r="H63" s="28">
        <v>1.3</v>
      </c>
      <c r="I63" s="28">
        <f t="shared" si="9"/>
        <v>0</v>
      </c>
      <c r="J63"/>
      <c r="K63"/>
      <c r="L63"/>
      <c r="M63"/>
      <c r="N63"/>
      <c r="O63"/>
      <c r="P63"/>
      <c r="Q63"/>
      <c r="T63" s="100">
        <v>11</v>
      </c>
      <c r="U63" s="100">
        <v>2</v>
      </c>
      <c r="V63" s="103">
        <v>1</v>
      </c>
      <c r="W63" s="97">
        <v>3</v>
      </c>
      <c r="X63"/>
      <c r="Y63"/>
      <c r="Z63"/>
    </row>
    <row r="64" spans="1:26" x14ac:dyDescent="0.25">
      <c r="A64" s="109">
        <v>7</v>
      </c>
      <c r="B64" s="55">
        <v>12.23</v>
      </c>
      <c r="C64" s="11">
        <v>12</v>
      </c>
      <c r="D64" s="11">
        <v>13.3</v>
      </c>
      <c r="E64" s="11">
        <v>11.4</v>
      </c>
      <c r="F64" s="11">
        <v>1</v>
      </c>
      <c r="G64" s="11">
        <v>2</v>
      </c>
      <c r="H64" s="28">
        <v>1.2</v>
      </c>
      <c r="I64" s="28">
        <f t="shared" si="9"/>
        <v>0</v>
      </c>
      <c r="J64"/>
      <c r="K64"/>
      <c r="L64"/>
      <c r="M64"/>
      <c r="N64"/>
      <c r="O64"/>
      <c r="P64"/>
      <c r="Q64"/>
      <c r="T64" s="105">
        <v>11.5</v>
      </c>
      <c r="U64" s="105">
        <v>2</v>
      </c>
      <c r="V64">
        <v>1</v>
      </c>
      <c r="W64" s="106">
        <v>3</v>
      </c>
      <c r="X64"/>
      <c r="Y64"/>
      <c r="Z64"/>
    </row>
    <row r="65" spans="1:26" x14ac:dyDescent="0.25">
      <c r="A65" s="109">
        <v>8</v>
      </c>
      <c r="B65" s="55">
        <v>13.13</v>
      </c>
      <c r="C65" s="11">
        <v>13</v>
      </c>
      <c r="D65" s="11">
        <v>14.6</v>
      </c>
      <c r="E65" s="11">
        <v>12.4</v>
      </c>
      <c r="F65" s="11">
        <v>1</v>
      </c>
      <c r="G65" s="11">
        <v>2</v>
      </c>
      <c r="H65" s="28">
        <v>1.1000000000000001</v>
      </c>
      <c r="I65" s="28">
        <f t="shared" si="9"/>
        <v>0</v>
      </c>
      <c r="J65"/>
      <c r="K65"/>
      <c r="L65"/>
      <c r="M65"/>
      <c r="N65"/>
      <c r="O65"/>
      <c r="P65"/>
      <c r="Q65"/>
      <c r="T65" s="105">
        <v>12</v>
      </c>
      <c r="U65" s="105">
        <v>10</v>
      </c>
      <c r="V65">
        <v>14</v>
      </c>
      <c r="W65" s="106">
        <v>24</v>
      </c>
      <c r="X65"/>
      <c r="Y65"/>
      <c r="Z65"/>
    </row>
    <row r="66" spans="1:26" x14ac:dyDescent="0.25">
      <c r="A66" s="109">
        <v>9</v>
      </c>
      <c r="B66" s="55">
        <v>12.41</v>
      </c>
      <c r="C66" s="11">
        <v>12.5</v>
      </c>
      <c r="D66" s="11">
        <v>14</v>
      </c>
      <c r="E66" s="11">
        <v>11</v>
      </c>
      <c r="F66" s="11">
        <v>1</v>
      </c>
      <c r="G66" s="11">
        <v>2</v>
      </c>
      <c r="H66" s="28">
        <v>0.7</v>
      </c>
      <c r="I66" s="28">
        <f t="shared" si="9"/>
        <v>0</v>
      </c>
      <c r="J66"/>
      <c r="K66"/>
      <c r="L66"/>
      <c r="M66"/>
      <c r="N66"/>
      <c r="O66"/>
      <c r="P66"/>
      <c r="Q66"/>
      <c r="T66" s="105">
        <v>12.5</v>
      </c>
      <c r="U66" s="105">
        <v>20</v>
      </c>
      <c r="V66">
        <v>21</v>
      </c>
      <c r="W66" s="106">
        <v>41</v>
      </c>
      <c r="X66"/>
      <c r="Y66"/>
      <c r="Z66"/>
    </row>
    <row r="67" spans="1:26" x14ac:dyDescent="0.25">
      <c r="A67" s="109">
        <v>10</v>
      </c>
      <c r="B67" s="55">
        <v>12.95</v>
      </c>
      <c r="C67" s="11">
        <v>13</v>
      </c>
      <c r="D67" s="11">
        <v>16.5</v>
      </c>
      <c r="E67" s="11">
        <v>13.8</v>
      </c>
      <c r="F67" s="11">
        <v>1</v>
      </c>
      <c r="G67" s="11">
        <v>2</v>
      </c>
      <c r="H67" s="28">
        <v>0.9</v>
      </c>
      <c r="I67" s="28">
        <f t="shared" si="9"/>
        <v>0</v>
      </c>
      <c r="J67"/>
      <c r="K67"/>
      <c r="L67"/>
      <c r="M67"/>
      <c r="N67"/>
      <c r="O67"/>
      <c r="P67"/>
      <c r="Q67"/>
      <c r="T67" s="105">
        <v>13</v>
      </c>
      <c r="U67" s="105">
        <v>27</v>
      </c>
      <c r="V67">
        <v>39</v>
      </c>
      <c r="W67" s="106">
        <v>66</v>
      </c>
      <c r="X67"/>
      <c r="Y67"/>
      <c r="Z67"/>
    </row>
    <row r="68" spans="1:26" x14ac:dyDescent="0.25">
      <c r="A68" s="109">
        <v>11</v>
      </c>
      <c r="B68" s="55">
        <v>13.169999999999998</v>
      </c>
      <c r="C68" s="11">
        <v>13</v>
      </c>
      <c r="D68" s="11">
        <v>15.3</v>
      </c>
      <c r="E68" s="11">
        <v>13</v>
      </c>
      <c r="F68" s="11">
        <v>1</v>
      </c>
      <c r="G68" s="11">
        <v>2</v>
      </c>
      <c r="H68" s="28">
        <v>1.2</v>
      </c>
      <c r="I68" s="28">
        <f t="shared" si="9"/>
        <v>0</v>
      </c>
      <c r="J68"/>
      <c r="K68"/>
      <c r="L68"/>
      <c r="M68"/>
      <c r="N68"/>
      <c r="O68"/>
      <c r="P68"/>
      <c r="Q68"/>
      <c r="T68" s="105">
        <v>13.5</v>
      </c>
      <c r="U68" s="105">
        <v>18</v>
      </c>
      <c r="V68">
        <v>20</v>
      </c>
      <c r="W68" s="106">
        <v>38</v>
      </c>
      <c r="X68"/>
      <c r="Y68"/>
      <c r="Z68"/>
    </row>
    <row r="69" spans="1:26" x14ac:dyDescent="0.25">
      <c r="A69" s="109">
        <v>12</v>
      </c>
      <c r="B69" s="55">
        <v>13.4</v>
      </c>
      <c r="C69" s="11">
        <v>13.5</v>
      </c>
      <c r="D69" s="11">
        <v>17.399999999999999</v>
      </c>
      <c r="E69" s="11">
        <v>14.1</v>
      </c>
      <c r="F69" s="11">
        <v>1</v>
      </c>
      <c r="G69" s="11">
        <v>2</v>
      </c>
      <c r="H69" s="28">
        <v>1.4</v>
      </c>
      <c r="I69" s="28">
        <f t="shared" si="9"/>
        <v>0</v>
      </c>
      <c r="J69"/>
      <c r="K69"/>
      <c r="L69"/>
      <c r="M69"/>
      <c r="T69" s="105">
        <v>14</v>
      </c>
      <c r="U69" s="105">
        <v>7</v>
      </c>
      <c r="V69">
        <v>15</v>
      </c>
      <c r="W69" s="106">
        <v>22</v>
      </c>
      <c r="X69"/>
      <c r="Y69"/>
      <c r="Z69"/>
    </row>
    <row r="70" spans="1:26" x14ac:dyDescent="0.25">
      <c r="A70" s="109">
        <v>13</v>
      </c>
      <c r="B70" s="55">
        <v>12.98</v>
      </c>
      <c r="C70" s="11">
        <v>13</v>
      </c>
      <c r="D70" s="11">
        <v>16.100000000000001</v>
      </c>
      <c r="E70" s="11">
        <v>13.7</v>
      </c>
      <c r="F70" s="11">
        <v>1</v>
      </c>
      <c r="G70" s="11">
        <v>2</v>
      </c>
      <c r="H70" s="28">
        <v>1.2</v>
      </c>
      <c r="I70" s="28">
        <f t="shared" si="9"/>
        <v>0</v>
      </c>
      <c r="J70"/>
      <c r="K70"/>
      <c r="L70"/>
      <c r="M70"/>
      <c r="T70" s="105">
        <v>14.5</v>
      </c>
      <c r="U70" s="105"/>
      <c r="V70">
        <v>3</v>
      </c>
      <c r="W70" s="106">
        <v>3</v>
      </c>
      <c r="X70"/>
      <c r="Y70"/>
      <c r="Z70"/>
    </row>
    <row r="71" spans="1:26" x14ac:dyDescent="0.25">
      <c r="A71" s="109">
        <v>14</v>
      </c>
      <c r="B71" s="55">
        <v>12.809999999999999</v>
      </c>
      <c r="C71" s="11">
        <v>13</v>
      </c>
      <c r="D71" s="11">
        <v>14.2</v>
      </c>
      <c r="E71" s="11">
        <v>12.3</v>
      </c>
      <c r="F71" s="11">
        <v>1</v>
      </c>
      <c r="G71" s="11">
        <v>2</v>
      </c>
      <c r="H71" s="28">
        <v>0.9</v>
      </c>
      <c r="I71" s="28">
        <f t="shared" si="9"/>
        <v>0</v>
      </c>
      <c r="J71"/>
      <c r="K71"/>
      <c r="L71"/>
      <c r="M71"/>
      <c r="T71" s="98" t="s">
        <v>88</v>
      </c>
      <c r="U71" s="98">
        <v>86</v>
      </c>
      <c r="V71" s="104">
        <v>114</v>
      </c>
      <c r="W71" s="99">
        <v>200</v>
      </c>
      <c r="X71"/>
      <c r="Y71"/>
      <c r="Z71"/>
    </row>
    <row r="72" spans="1:26" x14ac:dyDescent="0.25">
      <c r="A72" s="109">
        <v>15</v>
      </c>
      <c r="B72" s="55">
        <v>12.709999999999999</v>
      </c>
      <c r="C72" s="11">
        <v>12.5</v>
      </c>
      <c r="D72" s="11">
        <v>15.6</v>
      </c>
      <c r="E72" s="11">
        <v>12.5</v>
      </c>
      <c r="F72" s="11">
        <v>1</v>
      </c>
      <c r="G72" s="11">
        <v>2</v>
      </c>
      <c r="H72" s="28">
        <v>0.9</v>
      </c>
      <c r="I72" s="28">
        <f t="shared" si="9"/>
        <v>0</v>
      </c>
      <c r="J72"/>
      <c r="K72"/>
      <c r="L72"/>
      <c r="M72"/>
      <c r="T72"/>
      <c r="U72"/>
      <c r="V72"/>
      <c r="W72"/>
      <c r="X72"/>
      <c r="Y72"/>
      <c r="Z72"/>
    </row>
    <row r="73" spans="1:26" x14ac:dyDescent="0.25">
      <c r="A73" s="109">
        <v>16</v>
      </c>
      <c r="B73" s="55">
        <v>13.77</v>
      </c>
      <c r="C73" s="11">
        <v>14</v>
      </c>
      <c r="D73" s="11">
        <v>16.100000000000001</v>
      </c>
      <c r="E73" s="11">
        <v>13.8</v>
      </c>
      <c r="F73" s="11">
        <v>1</v>
      </c>
      <c r="G73" s="11">
        <v>2</v>
      </c>
      <c r="H73" s="28">
        <v>0.8</v>
      </c>
      <c r="I73" s="28">
        <f t="shared" si="9"/>
        <v>0</v>
      </c>
      <c r="J73"/>
      <c r="K73"/>
      <c r="L73"/>
      <c r="M73"/>
      <c r="T73"/>
      <c r="U73"/>
      <c r="V73"/>
      <c r="W73"/>
      <c r="X73"/>
      <c r="Y73"/>
      <c r="Z73"/>
    </row>
    <row r="74" spans="1:26" x14ac:dyDescent="0.25">
      <c r="A74" s="109">
        <v>17</v>
      </c>
      <c r="B74" s="55">
        <v>13.36</v>
      </c>
      <c r="C74" s="11">
        <v>13.5</v>
      </c>
      <c r="D74" s="11">
        <v>16</v>
      </c>
      <c r="E74" s="11">
        <v>13.6</v>
      </c>
      <c r="F74" s="11">
        <v>1</v>
      </c>
      <c r="G74" s="11">
        <v>2</v>
      </c>
      <c r="H74" s="28">
        <v>1</v>
      </c>
      <c r="I74" s="28">
        <f t="shared" si="9"/>
        <v>0</v>
      </c>
      <c r="J74"/>
      <c r="K74"/>
      <c r="L74"/>
      <c r="M74"/>
      <c r="T74"/>
      <c r="U74"/>
      <c r="V74"/>
      <c r="W74"/>
      <c r="X74"/>
      <c r="Y74"/>
      <c r="Z74"/>
    </row>
    <row r="75" spans="1:26" x14ac:dyDescent="0.25">
      <c r="A75" s="109">
        <v>18</v>
      </c>
      <c r="B75" s="55">
        <v>12.690000000000001</v>
      </c>
      <c r="C75" s="11">
        <v>12.5</v>
      </c>
      <c r="D75" s="11">
        <v>15.2</v>
      </c>
      <c r="E75" s="11">
        <v>12.8</v>
      </c>
      <c r="F75" s="11">
        <v>1</v>
      </c>
      <c r="G75" s="11">
        <v>2</v>
      </c>
      <c r="H75" s="28">
        <v>0.6</v>
      </c>
      <c r="I75" s="28">
        <f t="shared" si="9"/>
        <v>0</v>
      </c>
      <c r="J75"/>
      <c r="K75"/>
      <c r="L75"/>
      <c r="M75"/>
    </row>
    <row r="76" spans="1:26" x14ac:dyDescent="0.25">
      <c r="A76" s="109">
        <v>19</v>
      </c>
      <c r="B76" s="55">
        <v>13.85</v>
      </c>
      <c r="C76" s="11">
        <v>14</v>
      </c>
      <c r="D76" s="11">
        <v>18.8</v>
      </c>
      <c r="E76" s="11">
        <v>15.8</v>
      </c>
      <c r="F76" s="11">
        <v>1</v>
      </c>
      <c r="G76" s="11">
        <v>2</v>
      </c>
      <c r="H76" s="28">
        <v>1.5</v>
      </c>
      <c r="I76" s="28">
        <f t="shared" si="9"/>
        <v>0</v>
      </c>
      <c r="K76"/>
      <c r="L76"/>
      <c r="M76" s="57"/>
    </row>
    <row r="77" spans="1:26" x14ac:dyDescent="0.25">
      <c r="A77" s="109">
        <v>20</v>
      </c>
      <c r="B77" s="55">
        <v>13.49</v>
      </c>
      <c r="C77" s="11">
        <v>13.5</v>
      </c>
      <c r="D77" s="11">
        <v>17.899999999999999</v>
      </c>
      <c r="E77" s="11">
        <v>15.2</v>
      </c>
      <c r="F77" s="11">
        <v>1</v>
      </c>
      <c r="G77" s="11">
        <v>2</v>
      </c>
      <c r="H77" s="28">
        <v>1.4</v>
      </c>
      <c r="I77" s="28">
        <f t="shared" si="9"/>
        <v>0</v>
      </c>
      <c r="K77"/>
      <c r="L77"/>
      <c r="M77" s="57"/>
    </row>
    <row r="78" spans="1:26" x14ac:dyDescent="0.25">
      <c r="A78" s="109">
        <v>21</v>
      </c>
      <c r="B78" s="55">
        <v>13.49</v>
      </c>
      <c r="C78" s="11">
        <v>13.5</v>
      </c>
      <c r="D78" s="11">
        <v>18.5</v>
      </c>
      <c r="E78" s="11">
        <v>15.5</v>
      </c>
      <c r="F78" s="11">
        <v>1</v>
      </c>
      <c r="G78" s="11">
        <v>2</v>
      </c>
      <c r="H78" s="28">
        <v>1.3</v>
      </c>
      <c r="I78" s="28">
        <f t="shared" si="9"/>
        <v>0</v>
      </c>
      <c r="K78"/>
      <c r="L78"/>
      <c r="M78" s="57"/>
    </row>
    <row r="79" spans="1:26" x14ac:dyDescent="0.25">
      <c r="A79" s="109">
        <v>22</v>
      </c>
      <c r="B79" s="55">
        <v>13.91</v>
      </c>
      <c r="C79" s="11">
        <v>14</v>
      </c>
      <c r="D79" s="11">
        <v>18.3</v>
      </c>
      <c r="E79" s="11">
        <v>15.4</v>
      </c>
      <c r="F79" s="11">
        <v>1</v>
      </c>
      <c r="G79" s="11">
        <v>2</v>
      </c>
      <c r="H79" s="28">
        <v>0.7</v>
      </c>
      <c r="I79" s="28">
        <f t="shared" si="9"/>
        <v>0</v>
      </c>
      <c r="K79"/>
      <c r="L79"/>
      <c r="M79" s="57"/>
    </row>
    <row r="80" spans="1:26" x14ac:dyDescent="0.25">
      <c r="A80" s="109">
        <v>23</v>
      </c>
      <c r="B80" s="55">
        <v>13.040000000000001</v>
      </c>
      <c r="C80" s="11">
        <v>13</v>
      </c>
      <c r="D80" s="11">
        <v>15.4</v>
      </c>
      <c r="E80" s="11">
        <v>12.6</v>
      </c>
      <c r="F80" s="11">
        <v>1</v>
      </c>
      <c r="G80" s="11">
        <v>2</v>
      </c>
      <c r="H80" s="28">
        <v>1.7</v>
      </c>
      <c r="I80" s="28">
        <f t="shared" si="9"/>
        <v>0</v>
      </c>
      <c r="K80"/>
      <c r="L80"/>
      <c r="M80" s="57"/>
    </row>
    <row r="81" spans="1:13" x14ac:dyDescent="0.25">
      <c r="A81" s="109">
        <v>24</v>
      </c>
      <c r="B81" s="55">
        <v>13.65</v>
      </c>
      <c r="C81" s="11">
        <v>13.5</v>
      </c>
      <c r="D81" s="11">
        <v>18.8</v>
      </c>
      <c r="E81" s="11">
        <v>15.8</v>
      </c>
      <c r="F81" s="11">
        <v>1</v>
      </c>
      <c r="G81" s="11">
        <v>2</v>
      </c>
      <c r="H81" s="28">
        <v>1.2</v>
      </c>
      <c r="I81" s="28">
        <f t="shared" si="9"/>
        <v>0</v>
      </c>
      <c r="K81"/>
      <c r="L81"/>
      <c r="M81" s="57"/>
    </row>
    <row r="82" spans="1:13" x14ac:dyDescent="0.25">
      <c r="A82" s="33">
        <v>25</v>
      </c>
      <c r="B82" s="55">
        <v>13.15</v>
      </c>
      <c r="C82" s="11">
        <v>13</v>
      </c>
      <c r="D82" s="11">
        <v>15.4</v>
      </c>
      <c r="E82" s="11">
        <v>13.3</v>
      </c>
      <c r="F82" s="11">
        <v>1</v>
      </c>
      <c r="G82" s="11">
        <v>2</v>
      </c>
      <c r="H82" s="28">
        <v>1</v>
      </c>
      <c r="I82" s="28">
        <f t="shared" si="9"/>
        <v>0</v>
      </c>
      <c r="K82"/>
      <c r="L82"/>
      <c r="M82" s="57"/>
    </row>
    <row r="83" spans="1:13" x14ac:dyDescent="0.25">
      <c r="A83" s="33">
        <v>26</v>
      </c>
      <c r="B83" s="55">
        <v>13.819999999999999</v>
      </c>
      <c r="C83" s="11">
        <v>14</v>
      </c>
      <c r="D83" s="11">
        <v>16.600000000000001</v>
      </c>
      <c r="E83" s="11">
        <v>14.3</v>
      </c>
      <c r="F83" s="11">
        <v>1</v>
      </c>
      <c r="G83" s="11">
        <v>2</v>
      </c>
      <c r="H83" s="28">
        <v>1.5</v>
      </c>
      <c r="I83" s="28">
        <f t="shared" si="9"/>
        <v>0</v>
      </c>
      <c r="K83"/>
      <c r="L83"/>
      <c r="M83" s="57"/>
    </row>
    <row r="84" spans="1:13" x14ac:dyDescent="0.25">
      <c r="A84" s="33">
        <v>27</v>
      </c>
      <c r="B84" s="55">
        <v>13.419999999999998</v>
      </c>
      <c r="C84" s="11">
        <v>13.5</v>
      </c>
      <c r="D84" s="11">
        <v>16.100000000000001</v>
      </c>
      <c r="E84" s="11">
        <v>13.4</v>
      </c>
      <c r="F84" s="11">
        <v>1</v>
      </c>
      <c r="G84" s="11">
        <v>2</v>
      </c>
      <c r="H84" s="28">
        <v>1.4</v>
      </c>
      <c r="I84" s="28">
        <f t="shared" si="9"/>
        <v>0</v>
      </c>
      <c r="K84"/>
      <c r="L84"/>
      <c r="M84" s="57"/>
    </row>
    <row r="85" spans="1:13" x14ac:dyDescent="0.25">
      <c r="A85" s="33">
        <v>28</v>
      </c>
      <c r="B85" s="55">
        <v>13.7</v>
      </c>
      <c r="C85" s="11">
        <v>13.5</v>
      </c>
      <c r="D85" s="11">
        <v>15.7</v>
      </c>
      <c r="E85" s="11">
        <v>13.6</v>
      </c>
      <c r="F85" s="11">
        <v>1</v>
      </c>
      <c r="G85" s="11">
        <v>2</v>
      </c>
      <c r="H85" s="28">
        <v>0.9</v>
      </c>
      <c r="I85" s="28">
        <f t="shared" si="9"/>
        <v>0</v>
      </c>
      <c r="J85" s="41"/>
      <c r="K85"/>
      <c r="L85"/>
      <c r="M85" s="57"/>
    </row>
    <row r="86" spans="1:13" x14ac:dyDescent="0.25">
      <c r="A86" s="33">
        <v>29</v>
      </c>
      <c r="B86" s="55">
        <v>13.809999999999999</v>
      </c>
      <c r="C86" s="11">
        <v>14</v>
      </c>
      <c r="D86" s="11">
        <v>17.3</v>
      </c>
      <c r="E86" s="11">
        <v>14.4</v>
      </c>
      <c r="F86" s="11">
        <v>1</v>
      </c>
      <c r="G86" s="11">
        <v>2</v>
      </c>
      <c r="H86" s="28">
        <v>0.8</v>
      </c>
      <c r="I86" s="28">
        <f t="shared" si="9"/>
        <v>0</v>
      </c>
      <c r="K86"/>
      <c r="L86"/>
      <c r="M86" s="57"/>
    </row>
    <row r="87" spans="1:13" x14ac:dyDescent="0.25">
      <c r="A87" s="33">
        <v>30</v>
      </c>
      <c r="B87" s="55">
        <v>13.219999999999999</v>
      </c>
      <c r="C87" s="11">
        <v>13</v>
      </c>
      <c r="D87" s="11">
        <v>15.9</v>
      </c>
      <c r="E87" s="11">
        <v>13.6</v>
      </c>
      <c r="F87" s="11">
        <v>1</v>
      </c>
      <c r="G87" s="11">
        <v>2</v>
      </c>
      <c r="H87" s="28">
        <v>1.2</v>
      </c>
      <c r="I87" s="28">
        <f t="shared" si="9"/>
        <v>0</v>
      </c>
      <c r="K87"/>
      <c r="L87"/>
      <c r="M87" s="57"/>
    </row>
    <row r="88" spans="1:13" x14ac:dyDescent="0.25">
      <c r="A88" s="33">
        <v>31</v>
      </c>
      <c r="B88" s="55">
        <v>13.3</v>
      </c>
      <c r="C88" s="11">
        <v>13.5</v>
      </c>
      <c r="D88" s="11">
        <v>16.3</v>
      </c>
      <c r="E88" s="11">
        <v>14.2</v>
      </c>
      <c r="F88" s="11">
        <v>1</v>
      </c>
      <c r="G88" s="11">
        <v>2</v>
      </c>
      <c r="H88" s="28">
        <v>1.3</v>
      </c>
      <c r="I88" s="28">
        <f t="shared" si="9"/>
        <v>0</v>
      </c>
      <c r="K88"/>
      <c r="L88"/>
    </row>
    <row r="89" spans="1:13" x14ac:dyDescent="0.25">
      <c r="A89" s="33">
        <v>32</v>
      </c>
      <c r="B89" s="55">
        <v>13.73</v>
      </c>
      <c r="C89" s="11">
        <v>13.5</v>
      </c>
      <c r="D89" s="11">
        <v>17.399999999999999</v>
      </c>
      <c r="E89" s="11">
        <v>15.8</v>
      </c>
      <c r="F89" s="11">
        <v>1</v>
      </c>
      <c r="G89" s="11">
        <v>2</v>
      </c>
      <c r="H89" s="28">
        <v>0.7</v>
      </c>
      <c r="I89" s="28">
        <f t="shared" si="9"/>
        <v>0</v>
      </c>
      <c r="K89"/>
      <c r="L89"/>
    </row>
    <row r="90" spans="1:13" x14ac:dyDescent="0.25">
      <c r="A90" s="33">
        <v>33</v>
      </c>
      <c r="B90" s="55">
        <v>13.45</v>
      </c>
      <c r="C90" s="11">
        <v>13.5</v>
      </c>
      <c r="D90" s="11">
        <v>16.3</v>
      </c>
      <c r="E90" s="11">
        <v>13.6</v>
      </c>
      <c r="F90" s="11">
        <v>1</v>
      </c>
      <c r="G90" s="11">
        <v>2</v>
      </c>
      <c r="H90" s="28">
        <v>0.7</v>
      </c>
      <c r="I90" s="28">
        <f t="shared" si="9"/>
        <v>0</v>
      </c>
      <c r="K90"/>
      <c r="L90"/>
    </row>
    <row r="91" spans="1:13" x14ac:dyDescent="0.25">
      <c r="A91" s="33">
        <v>34</v>
      </c>
      <c r="B91" s="55">
        <v>13.12</v>
      </c>
      <c r="C91" s="11">
        <v>13</v>
      </c>
      <c r="D91" s="11">
        <v>16</v>
      </c>
      <c r="E91" s="11">
        <v>14</v>
      </c>
      <c r="F91" s="11">
        <v>1</v>
      </c>
      <c r="G91" s="11">
        <v>2</v>
      </c>
      <c r="H91" s="28">
        <v>1.3</v>
      </c>
      <c r="I91" s="28">
        <f t="shared" si="9"/>
        <v>0</v>
      </c>
      <c r="K91"/>
      <c r="L91"/>
    </row>
    <row r="92" spans="1:13" x14ac:dyDescent="0.25">
      <c r="A92" s="33">
        <v>35</v>
      </c>
      <c r="B92" s="55">
        <v>13.5</v>
      </c>
      <c r="C92" s="11">
        <v>13.5</v>
      </c>
      <c r="D92" s="11">
        <v>17.600000000000001</v>
      </c>
      <c r="E92" s="11">
        <v>15.3</v>
      </c>
      <c r="F92" s="11">
        <v>1</v>
      </c>
      <c r="G92" s="11">
        <v>2</v>
      </c>
      <c r="H92" s="28">
        <v>1.4</v>
      </c>
      <c r="I92" s="28">
        <f t="shared" si="9"/>
        <v>0</v>
      </c>
      <c r="K92"/>
      <c r="L92"/>
    </row>
    <row r="93" spans="1:13" x14ac:dyDescent="0.25">
      <c r="A93" s="33">
        <v>36</v>
      </c>
      <c r="B93" s="55">
        <v>13.24</v>
      </c>
      <c r="C93" s="11">
        <v>13</v>
      </c>
      <c r="D93" s="11">
        <v>16.2</v>
      </c>
      <c r="E93" s="11">
        <v>13.2</v>
      </c>
      <c r="F93" s="11">
        <v>1</v>
      </c>
      <c r="G93" s="11">
        <v>2</v>
      </c>
      <c r="H93" s="28">
        <v>1.1000000000000001</v>
      </c>
      <c r="I93" s="28">
        <f t="shared" si="9"/>
        <v>0</v>
      </c>
      <c r="K93"/>
      <c r="L93"/>
    </row>
    <row r="94" spans="1:13" x14ac:dyDescent="0.25">
      <c r="A94" s="33">
        <v>37</v>
      </c>
      <c r="B94" s="55">
        <v>13.55</v>
      </c>
      <c r="C94" s="11">
        <v>13.5</v>
      </c>
      <c r="D94" s="11">
        <v>16.5</v>
      </c>
      <c r="E94" s="11">
        <v>14</v>
      </c>
      <c r="F94" s="11">
        <v>1</v>
      </c>
      <c r="G94" s="11">
        <v>2</v>
      </c>
      <c r="H94" s="28">
        <v>1.7</v>
      </c>
      <c r="I94" s="28">
        <f t="shared" si="9"/>
        <v>0</v>
      </c>
      <c r="K94"/>
      <c r="L94"/>
    </row>
    <row r="95" spans="1:13" x14ac:dyDescent="0.25">
      <c r="A95" s="33">
        <v>38</v>
      </c>
      <c r="B95" s="55">
        <v>13.91</v>
      </c>
      <c r="C95" s="11">
        <v>14</v>
      </c>
      <c r="D95" s="11">
        <v>16.600000000000001</v>
      </c>
      <c r="E95" s="11">
        <v>14.3</v>
      </c>
      <c r="F95" s="11">
        <v>1</v>
      </c>
      <c r="G95" s="11">
        <v>2</v>
      </c>
      <c r="H95" s="28">
        <v>1.6</v>
      </c>
      <c r="I95" s="28">
        <f t="shared" si="9"/>
        <v>0</v>
      </c>
      <c r="K95"/>
      <c r="L95"/>
    </row>
    <row r="96" spans="1:13" x14ac:dyDescent="0.25">
      <c r="A96" s="33">
        <v>39</v>
      </c>
      <c r="B96" s="55">
        <v>12.75</v>
      </c>
      <c r="C96" s="11">
        <v>13</v>
      </c>
      <c r="D96" s="11">
        <v>16.399999999999999</v>
      </c>
      <c r="E96" s="11">
        <v>14.1</v>
      </c>
      <c r="F96" s="11">
        <v>1</v>
      </c>
      <c r="G96" s="11">
        <v>2</v>
      </c>
      <c r="H96" s="28">
        <v>1.9</v>
      </c>
      <c r="I96" s="28">
        <f t="shared" si="9"/>
        <v>0</v>
      </c>
      <c r="K96"/>
      <c r="L96"/>
    </row>
    <row r="97" spans="1:14" x14ac:dyDescent="0.25">
      <c r="A97" s="33">
        <v>40</v>
      </c>
      <c r="B97" s="55">
        <v>12.84</v>
      </c>
      <c r="C97" s="11">
        <v>13</v>
      </c>
      <c r="D97" s="11">
        <v>14.8</v>
      </c>
      <c r="E97" s="11">
        <v>12.2</v>
      </c>
      <c r="F97" s="11">
        <v>1</v>
      </c>
      <c r="G97" s="11">
        <v>2</v>
      </c>
      <c r="H97" s="28">
        <v>1.3</v>
      </c>
      <c r="I97" s="28">
        <f t="shared" si="9"/>
        <v>0</v>
      </c>
      <c r="K97"/>
      <c r="L97"/>
    </row>
    <row r="98" spans="1:14" x14ac:dyDescent="0.25">
      <c r="A98" s="33">
        <v>41</v>
      </c>
      <c r="B98" s="55">
        <v>12.690000000000001</v>
      </c>
      <c r="C98" s="11">
        <v>12.5</v>
      </c>
      <c r="D98" s="11">
        <v>12.8</v>
      </c>
      <c r="E98" s="11">
        <v>11.3</v>
      </c>
      <c r="F98" s="11">
        <v>1</v>
      </c>
      <c r="G98" s="11">
        <v>2</v>
      </c>
      <c r="H98" s="28">
        <v>0.7</v>
      </c>
      <c r="I98" s="28">
        <f t="shared" si="9"/>
        <v>0</v>
      </c>
      <c r="K98"/>
      <c r="L98"/>
    </row>
    <row r="99" spans="1:14" x14ac:dyDescent="0.25">
      <c r="A99" s="33">
        <v>42</v>
      </c>
      <c r="B99" s="55">
        <v>11.68</v>
      </c>
      <c r="C99" s="11">
        <v>11.5</v>
      </c>
      <c r="D99" s="11">
        <v>12</v>
      </c>
      <c r="E99" s="11">
        <v>10.1</v>
      </c>
      <c r="F99" s="11">
        <v>1</v>
      </c>
      <c r="G99" s="11">
        <v>2</v>
      </c>
      <c r="H99" s="28">
        <v>0.7</v>
      </c>
      <c r="I99" s="28">
        <f t="shared" si="9"/>
        <v>0</v>
      </c>
      <c r="K99"/>
      <c r="L99"/>
    </row>
    <row r="100" spans="1:14" x14ac:dyDescent="0.25">
      <c r="A100" s="33">
        <v>43</v>
      </c>
      <c r="B100" s="55">
        <v>13.319999999999999</v>
      </c>
      <c r="C100" s="11">
        <v>13.5</v>
      </c>
      <c r="D100" s="11">
        <v>16.5</v>
      </c>
      <c r="E100" s="11">
        <v>14.4</v>
      </c>
      <c r="F100" s="11">
        <v>1</v>
      </c>
      <c r="G100" s="11">
        <v>2</v>
      </c>
      <c r="H100" s="28">
        <v>0.6</v>
      </c>
      <c r="I100" s="28">
        <f t="shared" si="9"/>
        <v>0</v>
      </c>
      <c r="K100"/>
      <c r="L100"/>
    </row>
    <row r="101" spans="1:14" x14ac:dyDescent="0.25">
      <c r="A101" s="33">
        <v>44</v>
      </c>
      <c r="B101" s="55">
        <v>12.89</v>
      </c>
      <c r="C101" s="11">
        <v>13</v>
      </c>
      <c r="D101" s="11">
        <v>15.2</v>
      </c>
      <c r="E101" s="11">
        <v>13.2</v>
      </c>
      <c r="F101" s="11">
        <v>1</v>
      </c>
      <c r="G101" s="11">
        <v>2</v>
      </c>
      <c r="H101" s="28">
        <v>0.9</v>
      </c>
      <c r="I101" s="28">
        <f t="shared" si="9"/>
        <v>0</v>
      </c>
      <c r="K101"/>
      <c r="L101"/>
    </row>
    <row r="102" spans="1:14" x14ac:dyDescent="0.25">
      <c r="A102" s="33">
        <v>45</v>
      </c>
      <c r="B102" s="55">
        <v>13.14</v>
      </c>
      <c r="C102" s="11">
        <v>13</v>
      </c>
      <c r="D102" s="11">
        <v>15.5</v>
      </c>
      <c r="E102" s="11">
        <v>13.3</v>
      </c>
      <c r="F102" s="11">
        <v>1</v>
      </c>
      <c r="G102" s="11">
        <v>2</v>
      </c>
      <c r="H102" s="28">
        <v>0.5</v>
      </c>
      <c r="I102" s="28">
        <f t="shared" si="9"/>
        <v>0</v>
      </c>
      <c r="K102"/>
      <c r="L102"/>
    </row>
    <row r="103" spans="1:14" x14ac:dyDescent="0.25">
      <c r="A103" s="33">
        <v>46</v>
      </c>
      <c r="B103" s="55">
        <v>11.85</v>
      </c>
      <c r="C103" s="11">
        <v>12</v>
      </c>
      <c r="D103" s="11">
        <v>12.1</v>
      </c>
      <c r="E103" s="11">
        <v>10</v>
      </c>
      <c r="F103" s="11">
        <v>1</v>
      </c>
      <c r="G103" s="11">
        <v>2</v>
      </c>
      <c r="H103" s="28">
        <v>0.8</v>
      </c>
      <c r="I103" s="28">
        <f t="shared" si="9"/>
        <v>0</v>
      </c>
      <c r="K103"/>
      <c r="L103"/>
    </row>
    <row r="104" spans="1:14" x14ac:dyDescent="0.25">
      <c r="A104" s="33">
        <v>47</v>
      </c>
      <c r="B104" s="55">
        <v>13.3</v>
      </c>
      <c r="C104" s="11">
        <v>13.5</v>
      </c>
      <c r="D104" s="11">
        <v>15.4</v>
      </c>
      <c r="E104" s="11">
        <v>12.8</v>
      </c>
      <c r="F104" s="11">
        <v>1</v>
      </c>
      <c r="G104" s="11">
        <v>2</v>
      </c>
      <c r="H104" s="28">
        <v>1.2</v>
      </c>
      <c r="I104" s="28">
        <f t="shared" si="9"/>
        <v>0</v>
      </c>
      <c r="K104"/>
      <c r="L104"/>
    </row>
    <row r="105" spans="1:14" x14ac:dyDescent="0.25">
      <c r="A105" s="33">
        <v>48</v>
      </c>
      <c r="B105" s="55">
        <v>13.16</v>
      </c>
      <c r="C105" s="11">
        <v>13</v>
      </c>
      <c r="D105" s="11">
        <v>14.7</v>
      </c>
      <c r="E105" s="11">
        <v>12.3</v>
      </c>
      <c r="F105" s="11">
        <v>1</v>
      </c>
      <c r="G105" s="11">
        <v>2</v>
      </c>
      <c r="H105" s="28">
        <v>1.1000000000000001</v>
      </c>
      <c r="I105" s="28">
        <f t="shared" si="9"/>
        <v>0</v>
      </c>
      <c r="K105"/>
      <c r="L105"/>
    </row>
    <row r="106" spans="1:14" x14ac:dyDescent="0.25">
      <c r="A106" s="33">
        <v>49</v>
      </c>
      <c r="B106" s="55">
        <v>11.84</v>
      </c>
      <c r="C106" s="11">
        <v>12</v>
      </c>
      <c r="D106" s="11">
        <v>11.4</v>
      </c>
      <c r="E106" s="11">
        <v>9.5</v>
      </c>
      <c r="F106" s="11">
        <v>1</v>
      </c>
      <c r="G106" s="11">
        <v>2</v>
      </c>
      <c r="H106" s="28">
        <v>0.4</v>
      </c>
      <c r="I106" s="28">
        <f t="shared" si="9"/>
        <v>0</v>
      </c>
      <c r="K106"/>
      <c r="L106"/>
    </row>
    <row r="107" spans="1:14" x14ac:dyDescent="0.25">
      <c r="A107" s="33">
        <v>50</v>
      </c>
      <c r="B107" s="55">
        <v>13.169999999999998</v>
      </c>
      <c r="C107" s="11">
        <v>13</v>
      </c>
      <c r="D107" s="11">
        <v>14.7</v>
      </c>
      <c r="E107" s="11">
        <v>12.6</v>
      </c>
      <c r="F107" s="11">
        <v>1</v>
      </c>
      <c r="G107" s="11">
        <v>2</v>
      </c>
      <c r="H107" s="28">
        <v>0.6</v>
      </c>
      <c r="I107" s="28">
        <f t="shared" si="9"/>
        <v>0</v>
      </c>
      <c r="K107"/>
      <c r="L107"/>
    </row>
    <row r="108" spans="1:14" x14ac:dyDescent="0.25">
      <c r="A108" s="33">
        <v>51</v>
      </c>
      <c r="B108" s="55">
        <v>12.3</v>
      </c>
      <c r="C108" s="11">
        <v>12.5</v>
      </c>
      <c r="D108" s="11">
        <v>12.5</v>
      </c>
      <c r="E108" s="11">
        <v>10.7</v>
      </c>
      <c r="F108" s="11">
        <v>1</v>
      </c>
      <c r="G108" s="11">
        <v>2</v>
      </c>
      <c r="H108" s="28">
        <v>0.3</v>
      </c>
      <c r="I108" s="28">
        <f t="shared" si="9"/>
        <v>0</v>
      </c>
      <c r="K108"/>
      <c r="L108"/>
    </row>
    <row r="109" spans="1:14" x14ac:dyDescent="0.25">
      <c r="A109" s="33">
        <v>52</v>
      </c>
      <c r="B109" s="55">
        <v>13.14</v>
      </c>
      <c r="C109" s="11">
        <v>13</v>
      </c>
      <c r="D109" s="11">
        <v>14.6</v>
      </c>
      <c r="E109" s="11">
        <v>12.6</v>
      </c>
      <c r="F109" s="11">
        <v>1</v>
      </c>
      <c r="G109" s="11">
        <v>2</v>
      </c>
      <c r="H109" s="28">
        <v>0.8</v>
      </c>
      <c r="I109" s="28">
        <f t="shared" si="9"/>
        <v>0</v>
      </c>
      <c r="K109"/>
      <c r="L109"/>
    </row>
    <row r="110" spans="1:14" x14ac:dyDescent="0.25">
      <c r="A110" s="33">
        <v>53</v>
      </c>
      <c r="B110" s="55">
        <v>12.27</v>
      </c>
      <c r="C110" s="11">
        <v>12.5</v>
      </c>
      <c r="D110" s="11">
        <v>12.3</v>
      </c>
      <c r="E110" s="11">
        <v>10.6</v>
      </c>
      <c r="F110" s="11">
        <v>1</v>
      </c>
      <c r="G110" s="11">
        <v>2</v>
      </c>
      <c r="H110" s="28">
        <v>0.4</v>
      </c>
      <c r="I110" s="28">
        <f t="shared" si="9"/>
        <v>0</v>
      </c>
      <c r="K110"/>
      <c r="L110"/>
    </row>
    <row r="111" spans="1:14" x14ac:dyDescent="0.25">
      <c r="A111" s="33">
        <v>54</v>
      </c>
      <c r="B111" s="55">
        <v>11.879999999999999</v>
      </c>
      <c r="C111" s="11">
        <v>12</v>
      </c>
      <c r="D111" s="11">
        <v>10.9</v>
      </c>
      <c r="E111" s="11">
        <v>9.1999999999999993</v>
      </c>
      <c r="F111" s="11">
        <v>1</v>
      </c>
      <c r="G111" s="11">
        <v>2</v>
      </c>
      <c r="H111" s="28">
        <v>0.4</v>
      </c>
      <c r="I111" s="28">
        <f t="shared" si="9"/>
        <v>0</v>
      </c>
      <c r="K111"/>
      <c r="L111"/>
      <c r="N111" s="57"/>
    </row>
    <row r="112" spans="1:14" x14ac:dyDescent="0.25">
      <c r="A112" s="33">
        <v>55</v>
      </c>
      <c r="B112" s="55">
        <v>12.3</v>
      </c>
      <c r="C112" s="11">
        <v>12.5</v>
      </c>
      <c r="D112" s="11">
        <v>12.9</v>
      </c>
      <c r="E112" s="11">
        <v>10.7</v>
      </c>
      <c r="F112" s="11">
        <v>1</v>
      </c>
      <c r="G112" s="11">
        <v>2</v>
      </c>
      <c r="H112" s="28">
        <v>0.5</v>
      </c>
      <c r="I112" s="28">
        <f t="shared" si="9"/>
        <v>0</v>
      </c>
      <c r="K112"/>
      <c r="L112"/>
      <c r="N112" s="57"/>
    </row>
    <row r="113" spans="1:14" x14ac:dyDescent="0.25">
      <c r="A113" s="33">
        <v>56</v>
      </c>
      <c r="B113" s="55">
        <v>12.809999999999999</v>
      </c>
      <c r="C113" s="11">
        <v>13</v>
      </c>
      <c r="D113" s="11">
        <v>15.4</v>
      </c>
      <c r="E113" s="11">
        <v>12.3</v>
      </c>
      <c r="F113" s="11">
        <v>1</v>
      </c>
      <c r="G113" s="11">
        <v>2</v>
      </c>
      <c r="H113" s="28">
        <v>1.8</v>
      </c>
      <c r="I113" s="28">
        <f t="shared" si="9"/>
        <v>0</v>
      </c>
      <c r="K113"/>
      <c r="L113"/>
      <c r="N113" s="57"/>
    </row>
    <row r="114" spans="1:14" x14ac:dyDescent="0.25">
      <c r="A114" s="33">
        <v>57</v>
      </c>
      <c r="B114" s="55">
        <v>12.36</v>
      </c>
      <c r="C114" s="11">
        <v>12.5</v>
      </c>
      <c r="D114" s="11">
        <v>12.4</v>
      </c>
      <c r="E114" s="11">
        <v>10.6</v>
      </c>
      <c r="F114" s="11">
        <v>1</v>
      </c>
      <c r="G114" s="11">
        <v>2</v>
      </c>
      <c r="H114" s="28">
        <v>0.5</v>
      </c>
      <c r="I114" s="28">
        <f t="shared" si="9"/>
        <v>0</v>
      </c>
      <c r="K114"/>
      <c r="L114"/>
      <c r="N114" s="57"/>
    </row>
    <row r="115" spans="1:14" x14ac:dyDescent="0.25">
      <c r="A115" s="33">
        <v>58</v>
      </c>
      <c r="B115" s="55">
        <v>10.84</v>
      </c>
      <c r="C115" s="11">
        <v>11</v>
      </c>
      <c r="D115" s="11">
        <v>8.5</v>
      </c>
      <c r="E115" s="11">
        <v>7.1</v>
      </c>
      <c r="F115" s="11">
        <v>1</v>
      </c>
      <c r="G115" s="11">
        <v>2</v>
      </c>
      <c r="H115" s="28">
        <v>1</v>
      </c>
      <c r="I115" s="28">
        <f t="shared" si="9"/>
        <v>0</v>
      </c>
      <c r="K115"/>
      <c r="L115"/>
      <c r="N115" s="57"/>
    </row>
    <row r="116" spans="1:14" x14ac:dyDescent="0.25">
      <c r="A116" s="33">
        <v>59</v>
      </c>
      <c r="B116" s="55">
        <v>12.73</v>
      </c>
      <c r="C116" s="11">
        <v>12.5</v>
      </c>
      <c r="D116" s="11">
        <v>15.4</v>
      </c>
      <c r="E116" s="11">
        <v>13.3</v>
      </c>
      <c r="F116" s="11">
        <v>1</v>
      </c>
      <c r="G116" s="11">
        <v>2</v>
      </c>
      <c r="H116" s="28">
        <v>0.9</v>
      </c>
      <c r="I116" s="28">
        <f t="shared" si="9"/>
        <v>0</v>
      </c>
      <c r="K116"/>
      <c r="L116"/>
      <c r="N116" s="57"/>
    </row>
    <row r="117" spans="1:14" x14ac:dyDescent="0.25">
      <c r="A117" s="33">
        <v>60</v>
      </c>
      <c r="B117" s="55">
        <v>12.22</v>
      </c>
      <c r="C117" s="11">
        <v>12</v>
      </c>
      <c r="D117" s="11">
        <v>12.7</v>
      </c>
      <c r="E117" s="11">
        <v>11.1</v>
      </c>
      <c r="F117" s="11">
        <v>1</v>
      </c>
      <c r="G117" s="11">
        <v>2</v>
      </c>
      <c r="H117" s="28">
        <v>0.8</v>
      </c>
      <c r="I117" s="28">
        <f t="shared" si="9"/>
        <v>0</v>
      </c>
      <c r="K117"/>
      <c r="L117"/>
      <c r="N117" s="57"/>
    </row>
    <row r="118" spans="1:14" x14ac:dyDescent="0.25">
      <c r="A118" s="33">
        <v>61</v>
      </c>
      <c r="B118" s="55">
        <v>12.16</v>
      </c>
      <c r="C118" s="11">
        <v>12</v>
      </c>
      <c r="D118" s="11">
        <v>13.5</v>
      </c>
      <c r="E118" s="11">
        <v>11.2</v>
      </c>
      <c r="F118" s="11">
        <v>1</v>
      </c>
      <c r="G118" s="11">
        <v>2</v>
      </c>
      <c r="H118" s="28">
        <v>1.7</v>
      </c>
      <c r="I118" s="28">
        <f t="shared" si="9"/>
        <v>0</v>
      </c>
      <c r="K118"/>
      <c r="L118"/>
      <c r="N118" s="57"/>
    </row>
    <row r="119" spans="1:14" x14ac:dyDescent="0.25">
      <c r="A119" s="33">
        <v>62</v>
      </c>
      <c r="B119" s="55">
        <v>13.330000000000002</v>
      </c>
      <c r="C119" s="11">
        <v>13.5</v>
      </c>
      <c r="D119" s="11">
        <v>14.4</v>
      </c>
      <c r="E119" s="11">
        <v>12.5</v>
      </c>
      <c r="F119" s="11">
        <v>1</v>
      </c>
      <c r="G119" s="11">
        <v>2</v>
      </c>
      <c r="H119" s="28">
        <v>1.6</v>
      </c>
      <c r="I119" s="28">
        <f t="shared" si="9"/>
        <v>0</v>
      </c>
      <c r="K119"/>
      <c r="L119"/>
      <c r="N119" s="57"/>
    </row>
    <row r="120" spans="1:14" x14ac:dyDescent="0.25">
      <c r="A120" s="33">
        <v>63</v>
      </c>
      <c r="B120" s="55">
        <v>12.34</v>
      </c>
      <c r="C120" s="11">
        <v>12.5</v>
      </c>
      <c r="D120" s="11">
        <v>13</v>
      </c>
      <c r="E120" s="11">
        <v>10.9</v>
      </c>
      <c r="F120" s="11">
        <v>1</v>
      </c>
      <c r="G120" s="11">
        <v>2</v>
      </c>
      <c r="H120" s="28">
        <v>0.8</v>
      </c>
      <c r="I120" s="28">
        <f t="shared" si="9"/>
        <v>0</v>
      </c>
      <c r="K120"/>
      <c r="L120"/>
      <c r="N120" s="57"/>
    </row>
    <row r="121" spans="1:14" x14ac:dyDescent="0.25">
      <c r="A121" s="33">
        <v>64</v>
      </c>
      <c r="B121" s="55">
        <v>12.919999999999998</v>
      </c>
      <c r="C121" s="11">
        <v>13</v>
      </c>
      <c r="D121" s="11">
        <v>14.7</v>
      </c>
      <c r="E121" s="11">
        <v>12.5</v>
      </c>
      <c r="F121" s="11">
        <v>1</v>
      </c>
      <c r="G121" s="11">
        <v>2</v>
      </c>
      <c r="H121" s="28">
        <v>1.2</v>
      </c>
      <c r="I121" s="28">
        <f t="shared" si="9"/>
        <v>0</v>
      </c>
      <c r="K121"/>
      <c r="L121"/>
      <c r="N121" s="57"/>
    </row>
    <row r="122" spans="1:14" x14ac:dyDescent="0.25">
      <c r="A122" s="33">
        <v>65</v>
      </c>
      <c r="B122" s="55">
        <v>13.52</v>
      </c>
      <c r="C122" s="11">
        <v>13.5</v>
      </c>
      <c r="D122" s="11">
        <v>16.7</v>
      </c>
      <c r="E122" s="11">
        <v>14.1</v>
      </c>
      <c r="F122" s="11">
        <v>1</v>
      </c>
      <c r="G122" s="11">
        <v>2</v>
      </c>
      <c r="H122" s="28">
        <v>1.6</v>
      </c>
      <c r="I122" s="28">
        <f t="shared" si="9"/>
        <v>0</v>
      </c>
      <c r="K122"/>
      <c r="L122"/>
      <c r="N122" s="57"/>
    </row>
    <row r="123" spans="1:14" x14ac:dyDescent="0.25">
      <c r="A123" s="33">
        <v>66</v>
      </c>
      <c r="B123" s="55">
        <v>13.569999999999999</v>
      </c>
      <c r="C123" s="11">
        <v>13.5</v>
      </c>
      <c r="D123" s="11">
        <v>16.2</v>
      </c>
      <c r="E123" s="11">
        <v>14.4</v>
      </c>
      <c r="F123" s="11">
        <v>1</v>
      </c>
      <c r="G123" s="11">
        <v>2</v>
      </c>
      <c r="H123" s="28">
        <v>0.8</v>
      </c>
      <c r="I123" s="28">
        <f t="shared" ref="I123:I153" si="10">IF(F123=2,H123*100/E123,)</f>
        <v>0</v>
      </c>
      <c r="K123"/>
      <c r="L123"/>
      <c r="N123" s="57"/>
    </row>
    <row r="124" spans="1:14" x14ac:dyDescent="0.25">
      <c r="A124" s="33">
        <v>67</v>
      </c>
      <c r="B124" s="55">
        <v>13.059999999999999</v>
      </c>
      <c r="C124" s="11">
        <v>13</v>
      </c>
      <c r="D124" s="11">
        <v>14.9</v>
      </c>
      <c r="E124" s="11">
        <v>13.6</v>
      </c>
      <c r="F124" s="11">
        <v>1</v>
      </c>
      <c r="G124" s="11">
        <v>2</v>
      </c>
      <c r="H124" s="28">
        <v>1</v>
      </c>
      <c r="I124" s="28">
        <f t="shared" si="10"/>
        <v>0</v>
      </c>
      <c r="K124"/>
      <c r="L124"/>
      <c r="M124" s="59"/>
      <c r="N124" s="57"/>
    </row>
    <row r="125" spans="1:14" x14ac:dyDescent="0.25">
      <c r="A125" s="33">
        <v>68</v>
      </c>
      <c r="B125" s="55">
        <v>12.059999999999999</v>
      </c>
      <c r="C125" s="11">
        <v>12</v>
      </c>
      <c r="D125" s="11">
        <v>12.7</v>
      </c>
      <c r="E125" s="11">
        <v>10.8</v>
      </c>
      <c r="F125" s="11">
        <v>1</v>
      </c>
      <c r="G125" s="11">
        <v>2</v>
      </c>
      <c r="H125" s="28">
        <v>1.3</v>
      </c>
      <c r="I125" s="28">
        <f t="shared" si="10"/>
        <v>0</v>
      </c>
      <c r="K125"/>
      <c r="L125"/>
      <c r="M125" s="59"/>
      <c r="N125" s="57"/>
    </row>
    <row r="126" spans="1:14" x14ac:dyDescent="0.25">
      <c r="A126" s="33">
        <v>69</v>
      </c>
      <c r="B126" s="55">
        <v>12.209999999999999</v>
      </c>
      <c r="C126" s="11">
        <v>12</v>
      </c>
      <c r="D126" s="11">
        <v>13.1</v>
      </c>
      <c r="E126" s="11">
        <v>10.8</v>
      </c>
      <c r="F126" s="11">
        <v>1</v>
      </c>
      <c r="G126" s="11">
        <v>2</v>
      </c>
      <c r="H126" s="28">
        <v>0.9</v>
      </c>
      <c r="I126" s="28">
        <f t="shared" si="10"/>
        <v>0</v>
      </c>
      <c r="K126"/>
      <c r="L126"/>
      <c r="M126" s="59"/>
      <c r="N126" s="57"/>
    </row>
    <row r="127" spans="1:14" x14ac:dyDescent="0.25">
      <c r="A127" s="33">
        <v>70</v>
      </c>
      <c r="B127" s="55">
        <v>12.68</v>
      </c>
      <c r="C127" s="11">
        <v>12.5</v>
      </c>
      <c r="D127" s="11">
        <v>13.8</v>
      </c>
      <c r="E127" s="11">
        <v>12</v>
      </c>
      <c r="F127" s="11">
        <v>1</v>
      </c>
      <c r="G127" s="11">
        <v>2</v>
      </c>
      <c r="H127" s="28">
        <v>0.4</v>
      </c>
      <c r="I127" s="28">
        <f t="shared" si="10"/>
        <v>0</v>
      </c>
      <c r="K127"/>
      <c r="L127"/>
      <c r="M127" s="59"/>
      <c r="N127" s="57"/>
    </row>
    <row r="128" spans="1:14" x14ac:dyDescent="0.25">
      <c r="A128" s="33">
        <v>71</v>
      </c>
      <c r="B128" s="55">
        <v>12.370000000000001</v>
      </c>
      <c r="C128" s="11">
        <v>12.5</v>
      </c>
      <c r="D128" s="11">
        <v>13.4</v>
      </c>
      <c r="E128" s="11">
        <v>11.1</v>
      </c>
      <c r="F128" s="11">
        <v>1</v>
      </c>
      <c r="G128" s="11">
        <v>2</v>
      </c>
      <c r="H128" s="28">
        <v>1</v>
      </c>
      <c r="I128" s="28">
        <f t="shared" si="10"/>
        <v>0</v>
      </c>
      <c r="K128"/>
      <c r="L128"/>
      <c r="M128" s="59"/>
      <c r="N128" s="57"/>
    </row>
    <row r="129" spans="1:14" x14ac:dyDescent="0.25">
      <c r="A129" s="33">
        <v>72</v>
      </c>
      <c r="B129" s="55">
        <v>13.11</v>
      </c>
      <c r="C129" s="11">
        <v>13</v>
      </c>
      <c r="D129" s="11">
        <v>13.7</v>
      </c>
      <c r="E129" s="11">
        <v>12.2</v>
      </c>
      <c r="F129" s="11">
        <v>1</v>
      </c>
      <c r="G129" s="11">
        <v>2</v>
      </c>
      <c r="H129" s="28">
        <v>0.9</v>
      </c>
      <c r="I129" s="28">
        <f t="shared" si="10"/>
        <v>0</v>
      </c>
      <c r="K129"/>
      <c r="L129"/>
      <c r="M129" s="59"/>
      <c r="N129" s="57"/>
    </row>
    <row r="130" spans="1:14" x14ac:dyDescent="0.25">
      <c r="A130" s="33">
        <v>73</v>
      </c>
      <c r="B130" s="55">
        <v>12.07</v>
      </c>
      <c r="C130" s="11">
        <v>12</v>
      </c>
      <c r="D130" s="11">
        <v>11.8</v>
      </c>
      <c r="E130" s="11">
        <v>10.1</v>
      </c>
      <c r="F130" s="11">
        <v>1</v>
      </c>
      <c r="G130" s="11">
        <v>2</v>
      </c>
      <c r="H130" s="28">
        <v>0.5</v>
      </c>
      <c r="I130" s="28">
        <f t="shared" si="10"/>
        <v>0</v>
      </c>
      <c r="K130"/>
      <c r="L130"/>
      <c r="M130" s="59"/>
      <c r="N130" s="57"/>
    </row>
    <row r="131" spans="1:14" x14ac:dyDescent="0.25">
      <c r="A131" s="33">
        <v>74</v>
      </c>
      <c r="B131" s="55">
        <v>12.58</v>
      </c>
      <c r="C131" s="11">
        <v>12.5</v>
      </c>
      <c r="D131" s="11">
        <v>13.7</v>
      </c>
      <c r="E131" s="11">
        <v>11.5</v>
      </c>
      <c r="F131" s="11">
        <v>1</v>
      </c>
      <c r="G131" s="11">
        <v>2</v>
      </c>
      <c r="H131" s="28">
        <v>0.5</v>
      </c>
      <c r="I131" s="28">
        <f t="shared" si="10"/>
        <v>0</v>
      </c>
      <c r="K131"/>
      <c r="L131"/>
      <c r="M131" s="59"/>
      <c r="N131" s="57"/>
    </row>
    <row r="132" spans="1:14" x14ac:dyDescent="0.25">
      <c r="A132" s="33">
        <v>75</v>
      </c>
      <c r="B132" s="55">
        <v>12.47</v>
      </c>
      <c r="C132" s="11">
        <v>12.5</v>
      </c>
      <c r="D132" s="11">
        <v>13.9</v>
      </c>
      <c r="E132" s="11">
        <v>11.6</v>
      </c>
      <c r="F132" s="11">
        <v>1</v>
      </c>
      <c r="G132" s="11">
        <v>2</v>
      </c>
      <c r="H132" s="28">
        <v>1</v>
      </c>
      <c r="I132" s="28">
        <f t="shared" si="10"/>
        <v>0</v>
      </c>
      <c r="K132"/>
      <c r="L132"/>
      <c r="M132" s="59"/>
      <c r="N132" s="57"/>
    </row>
    <row r="133" spans="1:14" x14ac:dyDescent="0.25">
      <c r="A133" s="33">
        <v>76</v>
      </c>
      <c r="B133" s="55">
        <v>12.5</v>
      </c>
      <c r="C133" s="11">
        <v>12.5</v>
      </c>
      <c r="D133" s="11">
        <v>12.8</v>
      </c>
      <c r="E133" s="11">
        <v>11.4</v>
      </c>
      <c r="F133" s="11">
        <v>1</v>
      </c>
      <c r="G133" s="11">
        <v>2</v>
      </c>
      <c r="H133" s="28">
        <v>0.6</v>
      </c>
      <c r="I133" s="28">
        <f t="shared" si="10"/>
        <v>0</v>
      </c>
      <c r="K133"/>
      <c r="L133"/>
      <c r="M133" s="59"/>
      <c r="N133" s="57"/>
    </row>
    <row r="134" spans="1:14" x14ac:dyDescent="0.25">
      <c r="A134" s="33">
        <v>77</v>
      </c>
      <c r="B134" s="55">
        <v>12.72</v>
      </c>
      <c r="C134" s="11">
        <v>12.5</v>
      </c>
      <c r="D134" s="11">
        <v>13.5</v>
      </c>
      <c r="E134" s="11">
        <v>12.1</v>
      </c>
      <c r="F134" s="11">
        <v>1</v>
      </c>
      <c r="G134" s="11">
        <v>2</v>
      </c>
      <c r="H134" s="28">
        <v>0.7</v>
      </c>
      <c r="I134" s="28">
        <f t="shared" si="10"/>
        <v>0</v>
      </c>
      <c r="K134"/>
      <c r="L134"/>
      <c r="M134" s="59"/>
      <c r="N134" s="57"/>
    </row>
    <row r="135" spans="1:14" x14ac:dyDescent="0.25">
      <c r="A135" s="33">
        <v>78</v>
      </c>
      <c r="B135" s="55">
        <v>12.41</v>
      </c>
      <c r="C135" s="11">
        <v>12.5</v>
      </c>
      <c r="D135" s="11">
        <v>12.7</v>
      </c>
      <c r="E135" s="11">
        <v>10.7</v>
      </c>
      <c r="F135" s="11">
        <v>1</v>
      </c>
      <c r="G135" s="11">
        <v>2</v>
      </c>
      <c r="H135" s="28">
        <v>0.9</v>
      </c>
      <c r="I135" s="28">
        <f t="shared" si="10"/>
        <v>0</v>
      </c>
      <c r="K135"/>
      <c r="L135"/>
      <c r="M135" s="59"/>
      <c r="N135" s="57"/>
    </row>
    <row r="136" spans="1:14" x14ac:dyDescent="0.25">
      <c r="A136" s="33">
        <v>79</v>
      </c>
      <c r="B136" s="55">
        <v>11.49</v>
      </c>
      <c r="C136" s="11">
        <v>11.5</v>
      </c>
      <c r="D136" s="11">
        <v>11.5</v>
      </c>
      <c r="E136" s="11">
        <v>9.8000000000000007</v>
      </c>
      <c r="F136" s="11">
        <v>1</v>
      </c>
      <c r="G136" s="11">
        <v>2</v>
      </c>
      <c r="H136" s="28">
        <v>0.7</v>
      </c>
      <c r="I136" s="28">
        <f t="shared" si="10"/>
        <v>0</v>
      </c>
      <c r="K136"/>
      <c r="L136"/>
      <c r="M136" s="59"/>
      <c r="N136" s="57"/>
    </row>
    <row r="137" spans="1:14" x14ac:dyDescent="0.25">
      <c r="A137" s="33">
        <v>80</v>
      </c>
      <c r="B137" s="55">
        <v>12.98</v>
      </c>
      <c r="C137" s="11">
        <v>13</v>
      </c>
      <c r="D137" s="11">
        <v>16.600000000000001</v>
      </c>
      <c r="E137" s="11">
        <v>14.1</v>
      </c>
      <c r="F137" s="11">
        <v>1</v>
      </c>
      <c r="G137" s="11">
        <v>2</v>
      </c>
      <c r="H137" s="28">
        <v>1.2</v>
      </c>
      <c r="I137" s="28">
        <f t="shared" si="10"/>
        <v>0</v>
      </c>
      <c r="K137"/>
      <c r="L137"/>
      <c r="M137" s="59"/>
      <c r="N137" s="57"/>
    </row>
    <row r="138" spans="1:14" x14ac:dyDescent="0.25">
      <c r="A138" s="33">
        <v>81</v>
      </c>
      <c r="B138" s="55">
        <v>12.1</v>
      </c>
      <c r="C138" s="11">
        <v>12</v>
      </c>
      <c r="D138" s="11">
        <v>12.5</v>
      </c>
      <c r="E138" s="11">
        <v>10.5</v>
      </c>
      <c r="F138" s="11">
        <v>1</v>
      </c>
      <c r="G138" s="11">
        <v>2</v>
      </c>
      <c r="H138" s="28">
        <v>0.4</v>
      </c>
      <c r="I138" s="28">
        <f t="shared" si="10"/>
        <v>0</v>
      </c>
      <c r="K138"/>
      <c r="L138"/>
      <c r="M138" s="59"/>
      <c r="N138" s="57"/>
    </row>
    <row r="139" spans="1:14" x14ac:dyDescent="0.25">
      <c r="A139" s="33">
        <v>82</v>
      </c>
      <c r="B139" s="55">
        <v>13.15</v>
      </c>
      <c r="C139" s="11">
        <v>13</v>
      </c>
      <c r="D139" s="11">
        <v>16</v>
      </c>
      <c r="E139" s="11">
        <v>13.7</v>
      </c>
      <c r="F139" s="11">
        <v>1</v>
      </c>
      <c r="G139" s="11">
        <v>2</v>
      </c>
      <c r="H139" s="28">
        <v>1.3</v>
      </c>
      <c r="I139" s="28">
        <f t="shared" si="10"/>
        <v>0</v>
      </c>
      <c r="K139"/>
      <c r="L139"/>
    </row>
    <row r="140" spans="1:14" x14ac:dyDescent="0.25">
      <c r="A140" s="33">
        <v>83</v>
      </c>
      <c r="B140" s="55">
        <v>12.68</v>
      </c>
      <c r="C140" s="11">
        <v>12.5</v>
      </c>
      <c r="D140" s="11">
        <v>13.6</v>
      </c>
      <c r="E140" s="11">
        <v>11.5</v>
      </c>
      <c r="F140" s="11">
        <v>1</v>
      </c>
      <c r="G140" s="11">
        <v>2</v>
      </c>
      <c r="H140" s="28">
        <v>0.7</v>
      </c>
      <c r="I140" s="28">
        <f t="shared" si="10"/>
        <v>0</v>
      </c>
      <c r="K140"/>
      <c r="L140"/>
    </row>
    <row r="141" spans="1:14" x14ac:dyDescent="0.25">
      <c r="A141" s="33">
        <v>84</v>
      </c>
      <c r="B141" s="55">
        <v>12.53</v>
      </c>
      <c r="C141" s="11">
        <v>12.5</v>
      </c>
      <c r="D141" s="11">
        <v>13.7</v>
      </c>
      <c r="E141" s="11">
        <v>11.4</v>
      </c>
      <c r="F141" s="11">
        <v>1</v>
      </c>
      <c r="G141" s="11">
        <v>2</v>
      </c>
      <c r="H141" s="28">
        <v>1.3</v>
      </c>
      <c r="I141" s="28">
        <f t="shared" si="10"/>
        <v>0</v>
      </c>
      <c r="K141"/>
      <c r="L141"/>
    </row>
    <row r="142" spans="1:14" x14ac:dyDescent="0.25">
      <c r="A142" s="33">
        <v>85</v>
      </c>
      <c r="B142" s="55">
        <v>11.22</v>
      </c>
      <c r="C142" s="11">
        <v>11</v>
      </c>
      <c r="D142" s="11">
        <v>8.5</v>
      </c>
      <c r="E142" s="11">
        <v>6.9</v>
      </c>
      <c r="F142" s="11">
        <v>1</v>
      </c>
      <c r="G142" s="11">
        <v>2</v>
      </c>
      <c r="H142" s="28">
        <v>0.3</v>
      </c>
      <c r="I142" s="28">
        <f t="shared" si="10"/>
        <v>0</v>
      </c>
      <c r="K142"/>
      <c r="L142"/>
    </row>
    <row r="143" spans="1:14" x14ac:dyDescent="0.25">
      <c r="A143" s="33">
        <v>86</v>
      </c>
      <c r="B143" s="55">
        <v>12.74</v>
      </c>
      <c r="C143" s="11">
        <v>12.5</v>
      </c>
      <c r="D143" s="11">
        <v>15.1</v>
      </c>
      <c r="E143" s="11">
        <v>12.5</v>
      </c>
      <c r="F143" s="11">
        <v>1</v>
      </c>
      <c r="G143" s="11">
        <v>2</v>
      </c>
      <c r="H143" s="28">
        <v>1</v>
      </c>
      <c r="I143" s="28">
        <f t="shared" si="10"/>
        <v>0</v>
      </c>
      <c r="K143"/>
      <c r="L143"/>
    </row>
    <row r="144" spans="1:14" x14ac:dyDescent="0.25">
      <c r="A144" s="33">
        <v>87</v>
      </c>
      <c r="B144" s="55">
        <v>12.55</v>
      </c>
      <c r="C144" s="11">
        <v>12.5</v>
      </c>
      <c r="D144" s="11">
        <v>14.1</v>
      </c>
      <c r="E144" s="11">
        <v>11.6</v>
      </c>
      <c r="F144" s="11">
        <v>2</v>
      </c>
      <c r="G144" s="11">
        <v>3</v>
      </c>
      <c r="H144" s="28">
        <v>0.9</v>
      </c>
      <c r="I144" s="28">
        <f t="shared" si="10"/>
        <v>7.7586206896551726</v>
      </c>
      <c r="K144"/>
      <c r="L144"/>
    </row>
    <row r="145" spans="1:12" x14ac:dyDescent="0.25">
      <c r="A145" s="33">
        <v>88</v>
      </c>
      <c r="B145" s="55">
        <v>13.11</v>
      </c>
      <c r="C145" s="11">
        <v>13</v>
      </c>
      <c r="D145" s="11">
        <v>15.4</v>
      </c>
      <c r="E145" s="11">
        <v>13.3</v>
      </c>
      <c r="F145" s="11">
        <v>2</v>
      </c>
      <c r="G145" s="11">
        <v>3</v>
      </c>
      <c r="H145" s="28">
        <v>1.2</v>
      </c>
      <c r="I145" s="28">
        <f t="shared" si="10"/>
        <v>9.022556390977444</v>
      </c>
      <c r="K145"/>
      <c r="L145"/>
    </row>
    <row r="146" spans="1:12" x14ac:dyDescent="0.25">
      <c r="A146" s="33">
        <v>89</v>
      </c>
      <c r="B146" s="55">
        <v>12.809999999999999</v>
      </c>
      <c r="C146" s="11">
        <v>13</v>
      </c>
      <c r="D146" s="11">
        <v>15.4</v>
      </c>
      <c r="E146" s="11">
        <v>12.9</v>
      </c>
      <c r="F146" s="11">
        <v>2</v>
      </c>
      <c r="G146" s="11">
        <v>3</v>
      </c>
      <c r="H146" s="28">
        <v>1.3</v>
      </c>
      <c r="I146" s="28">
        <f t="shared" si="10"/>
        <v>10.077519379844961</v>
      </c>
      <c r="K146"/>
      <c r="L146"/>
    </row>
    <row r="147" spans="1:12" x14ac:dyDescent="0.25">
      <c r="A147" s="33">
        <v>90</v>
      </c>
      <c r="B147" s="55">
        <v>13.86</v>
      </c>
      <c r="C147" s="11">
        <v>14</v>
      </c>
      <c r="D147" s="11">
        <v>15.6</v>
      </c>
      <c r="E147" s="11">
        <v>14.1</v>
      </c>
      <c r="F147" s="11">
        <v>2</v>
      </c>
      <c r="G147" s="11">
        <v>3</v>
      </c>
      <c r="H147" s="28">
        <v>0.9</v>
      </c>
      <c r="I147" s="28">
        <f t="shared" si="10"/>
        <v>6.3829787234042552</v>
      </c>
      <c r="K147"/>
      <c r="L147"/>
    </row>
    <row r="148" spans="1:12" x14ac:dyDescent="0.25">
      <c r="A148" s="33">
        <v>91</v>
      </c>
      <c r="B148" s="55">
        <v>12.459999999999999</v>
      </c>
      <c r="C148" s="11">
        <v>12.5</v>
      </c>
      <c r="D148" s="11">
        <v>14.6</v>
      </c>
      <c r="E148" s="11">
        <v>12.6</v>
      </c>
      <c r="F148" s="11">
        <v>2</v>
      </c>
      <c r="G148" s="11">
        <v>3</v>
      </c>
      <c r="H148" s="28">
        <v>1.2</v>
      </c>
      <c r="I148" s="28">
        <f t="shared" si="10"/>
        <v>9.5238095238095237</v>
      </c>
      <c r="K148"/>
      <c r="L148"/>
    </row>
    <row r="149" spans="1:12" x14ac:dyDescent="0.25">
      <c r="A149" s="33">
        <v>92</v>
      </c>
      <c r="B149" s="55">
        <v>11.83</v>
      </c>
      <c r="C149" s="11">
        <v>12</v>
      </c>
      <c r="D149" s="11">
        <v>11.4</v>
      </c>
      <c r="E149" s="11">
        <v>9.6999999999999993</v>
      </c>
      <c r="F149" s="11">
        <v>2</v>
      </c>
      <c r="G149" s="11">
        <v>3</v>
      </c>
      <c r="H149" s="28">
        <v>0.5</v>
      </c>
      <c r="I149" s="28">
        <f t="shared" si="10"/>
        <v>5.1546391752577323</v>
      </c>
      <c r="K149"/>
      <c r="L149"/>
    </row>
    <row r="150" spans="1:12" x14ac:dyDescent="0.25">
      <c r="A150" s="33">
        <v>93</v>
      </c>
      <c r="B150" s="55">
        <v>11.98</v>
      </c>
      <c r="C150" s="11">
        <v>12</v>
      </c>
      <c r="D150" s="11">
        <v>11.6</v>
      </c>
      <c r="E150" s="11">
        <v>10.3</v>
      </c>
      <c r="F150" s="11">
        <v>2</v>
      </c>
      <c r="G150" s="11">
        <v>3</v>
      </c>
      <c r="H150" s="28">
        <v>0.4</v>
      </c>
      <c r="I150" s="28">
        <f t="shared" si="10"/>
        <v>3.8834951456310676</v>
      </c>
      <c r="K150"/>
      <c r="L150"/>
    </row>
    <row r="151" spans="1:12" x14ac:dyDescent="0.25">
      <c r="A151" s="33">
        <v>94</v>
      </c>
      <c r="B151" s="55">
        <v>12.41</v>
      </c>
      <c r="C151" s="11">
        <v>12.5</v>
      </c>
      <c r="D151" s="11">
        <v>13.9</v>
      </c>
      <c r="E151" s="11">
        <v>11.6</v>
      </c>
      <c r="F151" s="11">
        <v>2</v>
      </c>
      <c r="G151" s="11">
        <v>3</v>
      </c>
      <c r="H151" s="28">
        <v>1</v>
      </c>
      <c r="I151" s="28">
        <f t="shared" si="10"/>
        <v>8.6206896551724146</v>
      </c>
      <c r="K151"/>
      <c r="L151"/>
    </row>
    <row r="152" spans="1:12" x14ac:dyDescent="0.25">
      <c r="A152" s="33">
        <v>95</v>
      </c>
      <c r="B152" s="55">
        <v>13.09</v>
      </c>
      <c r="C152" s="11">
        <v>13</v>
      </c>
      <c r="D152" s="11">
        <v>16</v>
      </c>
      <c r="E152" s="11">
        <v>13.6</v>
      </c>
      <c r="F152" s="11">
        <v>2</v>
      </c>
      <c r="G152" s="11">
        <v>3</v>
      </c>
      <c r="H152" s="28">
        <v>1.2</v>
      </c>
      <c r="I152" s="28">
        <f t="shared" si="10"/>
        <v>8.8235294117647065</v>
      </c>
      <c r="K152"/>
      <c r="L152"/>
    </row>
    <row r="153" spans="1:12" x14ac:dyDescent="0.25">
      <c r="A153" s="33">
        <v>96</v>
      </c>
      <c r="B153" s="55">
        <v>11.709999999999999</v>
      </c>
      <c r="C153" s="11">
        <v>11.5</v>
      </c>
      <c r="D153" s="11">
        <v>11</v>
      </c>
      <c r="E153" s="11">
        <v>9.1999999999999993</v>
      </c>
      <c r="F153" s="11">
        <v>2</v>
      </c>
      <c r="G153" s="11">
        <v>3</v>
      </c>
      <c r="H153" s="28">
        <v>0.3</v>
      </c>
      <c r="I153" s="28">
        <f t="shared" si="10"/>
        <v>3.2608695652173916</v>
      </c>
      <c r="K153"/>
      <c r="L153"/>
    </row>
    <row r="154" spans="1:12" x14ac:dyDescent="0.25">
      <c r="A154" s="33">
        <v>97</v>
      </c>
      <c r="B154" s="55">
        <v>12.75</v>
      </c>
      <c r="C154" s="11">
        <v>13</v>
      </c>
      <c r="D154" s="11">
        <v>16.5</v>
      </c>
      <c r="E154" s="11">
        <v>14.4</v>
      </c>
      <c r="F154" s="11">
        <v>2</v>
      </c>
      <c r="G154" s="11">
        <v>3</v>
      </c>
      <c r="H154" s="28">
        <v>1.3</v>
      </c>
      <c r="I154" s="28">
        <f>IF(F154=2,H154*100/E154,)</f>
        <v>9.0277777777777768</v>
      </c>
      <c r="K154"/>
      <c r="L154"/>
    </row>
    <row r="155" spans="1:12" x14ac:dyDescent="0.25">
      <c r="A155" s="33">
        <v>98</v>
      </c>
      <c r="B155" s="55">
        <v>13.680000000000001</v>
      </c>
      <c r="C155" s="11">
        <v>13.5</v>
      </c>
      <c r="D155" s="11">
        <v>17.3</v>
      </c>
      <c r="E155" s="41">
        <v>15.1</v>
      </c>
      <c r="F155" s="11">
        <v>2</v>
      </c>
      <c r="G155" s="11">
        <v>3</v>
      </c>
      <c r="H155" s="28">
        <v>0.7</v>
      </c>
      <c r="I155" s="28">
        <f>IF(F155=2,H155*100/E155,)</f>
        <v>4.6357615894039732</v>
      </c>
      <c r="K155"/>
      <c r="L155"/>
    </row>
    <row r="156" spans="1:12" x14ac:dyDescent="0.25">
      <c r="A156" s="33">
        <v>99</v>
      </c>
      <c r="B156" s="55">
        <v>13.459999999999999</v>
      </c>
      <c r="C156" s="11">
        <v>13.5</v>
      </c>
      <c r="D156" s="41">
        <v>15.8</v>
      </c>
      <c r="E156" s="11">
        <v>13.5</v>
      </c>
      <c r="F156" s="11">
        <v>2</v>
      </c>
      <c r="G156" s="11">
        <v>3</v>
      </c>
      <c r="H156" s="28">
        <v>1</v>
      </c>
      <c r="I156" s="28">
        <f>IF(F156=2,H156*100/E156,)</f>
        <v>7.4074074074074074</v>
      </c>
      <c r="K156"/>
      <c r="L156"/>
    </row>
    <row r="157" spans="1:12" x14ac:dyDescent="0.25">
      <c r="A157" s="33">
        <v>100</v>
      </c>
      <c r="B157" s="55">
        <v>12.309999999999999</v>
      </c>
      <c r="C157" s="11">
        <v>12.5</v>
      </c>
      <c r="D157" s="11">
        <v>13.1</v>
      </c>
      <c r="E157" s="11">
        <v>10.9</v>
      </c>
      <c r="F157" s="11">
        <v>2</v>
      </c>
      <c r="G157" s="11">
        <v>3</v>
      </c>
      <c r="H157" s="28">
        <v>0.7</v>
      </c>
      <c r="I157" s="28">
        <f>IF(F157=2,H157*100/E157,)</f>
        <v>6.4220183486238529</v>
      </c>
      <c r="K157"/>
      <c r="L157"/>
    </row>
    <row r="158" spans="1:12" x14ac:dyDescent="0.25">
      <c r="A158" s="33">
        <v>101</v>
      </c>
      <c r="B158" s="55">
        <v>14.09</v>
      </c>
      <c r="C158" s="11">
        <v>14</v>
      </c>
      <c r="D158" s="11">
        <v>18.100000000000001</v>
      </c>
      <c r="E158" s="11">
        <v>14.9</v>
      </c>
      <c r="F158" s="11">
        <v>2</v>
      </c>
      <c r="G158" s="11">
        <v>3</v>
      </c>
      <c r="H158" s="28">
        <v>1</v>
      </c>
      <c r="I158" s="28">
        <f t="shared" ref="I158:I221" si="11">IF(F158=2,H158*100/E158,)</f>
        <v>6.7114093959731544</v>
      </c>
      <c r="K158"/>
      <c r="L158"/>
    </row>
    <row r="159" spans="1:12" x14ac:dyDescent="0.25">
      <c r="A159" s="33">
        <v>102</v>
      </c>
      <c r="B159" s="55">
        <v>13.16</v>
      </c>
      <c r="C159" s="11">
        <v>13</v>
      </c>
      <c r="D159" s="11">
        <v>17.2</v>
      </c>
      <c r="E159" s="11">
        <v>15.1</v>
      </c>
      <c r="F159" s="11">
        <v>2</v>
      </c>
      <c r="G159" s="11">
        <v>3</v>
      </c>
      <c r="H159" s="28">
        <v>1.2</v>
      </c>
      <c r="I159" s="28">
        <f t="shared" si="11"/>
        <v>7.9470198675496695</v>
      </c>
      <c r="K159"/>
      <c r="L159"/>
    </row>
    <row r="160" spans="1:12" x14ac:dyDescent="0.25">
      <c r="A160" s="33">
        <v>103</v>
      </c>
      <c r="B160" s="55">
        <v>14.059999999999999</v>
      </c>
      <c r="C160" s="11">
        <v>14</v>
      </c>
      <c r="D160" s="11">
        <v>17.600000000000001</v>
      </c>
      <c r="E160" s="11">
        <v>16.100000000000001</v>
      </c>
      <c r="F160" s="11">
        <v>2</v>
      </c>
      <c r="G160" s="11">
        <v>3</v>
      </c>
      <c r="H160" s="28">
        <v>0.5</v>
      </c>
      <c r="I160" s="28">
        <f t="shared" si="11"/>
        <v>3.1055900621118009</v>
      </c>
      <c r="K160"/>
      <c r="L160"/>
    </row>
    <row r="161" spans="1:12" x14ac:dyDescent="0.25">
      <c r="A161" s="33">
        <v>104</v>
      </c>
      <c r="B161" s="55">
        <v>13.95</v>
      </c>
      <c r="C161" s="11">
        <v>14</v>
      </c>
      <c r="D161" s="11">
        <v>17.100000000000001</v>
      </c>
      <c r="E161" s="11">
        <v>15</v>
      </c>
      <c r="F161" s="11">
        <v>2</v>
      </c>
      <c r="G161" s="11">
        <v>3</v>
      </c>
      <c r="H161" s="28">
        <v>1.2</v>
      </c>
      <c r="I161" s="28">
        <f t="shared" si="11"/>
        <v>8</v>
      </c>
      <c r="K161"/>
      <c r="L161"/>
    </row>
    <row r="162" spans="1:12" x14ac:dyDescent="0.25">
      <c r="A162" s="33">
        <v>105</v>
      </c>
      <c r="B162" s="55">
        <v>12.940000000000001</v>
      </c>
      <c r="C162" s="11">
        <v>13</v>
      </c>
      <c r="D162" s="11">
        <v>14.5</v>
      </c>
      <c r="E162" s="11">
        <v>12.3</v>
      </c>
      <c r="F162" s="11">
        <v>2</v>
      </c>
      <c r="G162" s="11">
        <v>3</v>
      </c>
      <c r="H162" s="28">
        <v>0.8</v>
      </c>
      <c r="I162" s="28">
        <f t="shared" si="11"/>
        <v>6.5040650406504064</v>
      </c>
      <c r="K162"/>
      <c r="L162"/>
    </row>
    <row r="163" spans="1:12" x14ac:dyDescent="0.25">
      <c r="A163" s="33">
        <v>106</v>
      </c>
      <c r="B163" s="55">
        <v>13.64</v>
      </c>
      <c r="C163" s="11">
        <v>13.5</v>
      </c>
      <c r="D163" s="11">
        <v>17.399999999999999</v>
      </c>
      <c r="E163" s="11">
        <v>15.1</v>
      </c>
      <c r="F163" s="11">
        <v>2</v>
      </c>
      <c r="G163" s="11">
        <v>3</v>
      </c>
      <c r="H163" s="28">
        <v>0.8</v>
      </c>
      <c r="I163" s="28">
        <f t="shared" si="11"/>
        <v>5.298013245033113</v>
      </c>
      <c r="K163"/>
      <c r="L163"/>
    </row>
    <row r="164" spans="1:12" x14ac:dyDescent="0.25">
      <c r="A164" s="33">
        <v>107</v>
      </c>
      <c r="B164" s="55">
        <v>13.77</v>
      </c>
      <c r="C164" s="11">
        <v>14</v>
      </c>
      <c r="D164" s="11">
        <v>18.399999999999999</v>
      </c>
      <c r="E164" s="11">
        <v>17</v>
      </c>
      <c r="F164" s="11">
        <v>2</v>
      </c>
      <c r="G164" s="11">
        <v>3</v>
      </c>
      <c r="H164" s="28">
        <v>0.8</v>
      </c>
      <c r="I164" s="28">
        <f t="shared" si="11"/>
        <v>4.7058823529411766</v>
      </c>
      <c r="K164"/>
      <c r="L164"/>
    </row>
    <row r="165" spans="1:12" x14ac:dyDescent="0.25">
      <c r="A165" s="33">
        <v>108</v>
      </c>
      <c r="B165" s="55">
        <v>14.219999999999999</v>
      </c>
      <c r="C165" s="11">
        <v>14</v>
      </c>
      <c r="D165" s="11">
        <v>17.2</v>
      </c>
      <c r="E165" s="11">
        <v>15</v>
      </c>
      <c r="F165" s="11">
        <v>2</v>
      </c>
      <c r="G165" s="11">
        <v>3</v>
      </c>
      <c r="H165" s="28">
        <v>0.6</v>
      </c>
      <c r="I165" s="28">
        <f t="shared" si="11"/>
        <v>4</v>
      </c>
      <c r="K165"/>
      <c r="L165"/>
    </row>
    <row r="166" spans="1:12" x14ac:dyDescent="0.25">
      <c r="A166" s="33">
        <v>109</v>
      </c>
      <c r="B166" s="55">
        <v>12.3</v>
      </c>
      <c r="C166" s="11">
        <v>12.5</v>
      </c>
      <c r="D166" s="11">
        <v>11.9</v>
      </c>
      <c r="E166" s="11">
        <v>10</v>
      </c>
      <c r="F166" s="11">
        <v>2</v>
      </c>
      <c r="G166" s="11">
        <v>3</v>
      </c>
      <c r="H166" s="28">
        <v>0.9</v>
      </c>
      <c r="I166" s="28">
        <f t="shared" si="11"/>
        <v>9</v>
      </c>
      <c r="K166"/>
      <c r="L166"/>
    </row>
    <row r="167" spans="1:12" x14ac:dyDescent="0.25">
      <c r="A167" s="33">
        <v>110</v>
      </c>
      <c r="B167" s="55">
        <v>12.290000000000001</v>
      </c>
      <c r="C167" s="11">
        <v>12.5</v>
      </c>
      <c r="D167" s="11">
        <v>13.7</v>
      </c>
      <c r="E167" s="11">
        <v>11.6</v>
      </c>
      <c r="F167" s="11">
        <v>2</v>
      </c>
      <c r="G167" s="11">
        <v>3</v>
      </c>
      <c r="H167" s="28">
        <v>0.4</v>
      </c>
      <c r="I167" s="28">
        <f t="shared" si="11"/>
        <v>3.4482758620689657</v>
      </c>
      <c r="K167"/>
      <c r="L167"/>
    </row>
    <row r="168" spans="1:12" x14ac:dyDescent="0.25">
      <c r="A168" s="33">
        <v>111</v>
      </c>
      <c r="B168" s="55">
        <v>13.62</v>
      </c>
      <c r="C168" s="11">
        <v>13.5</v>
      </c>
      <c r="D168" s="11">
        <v>17.2</v>
      </c>
      <c r="E168" s="11">
        <v>14.4</v>
      </c>
      <c r="F168" s="11">
        <v>2</v>
      </c>
      <c r="G168" s="11">
        <v>3</v>
      </c>
      <c r="H168" s="28">
        <v>0.9</v>
      </c>
      <c r="I168" s="28">
        <f t="shared" si="11"/>
        <v>6.25</v>
      </c>
      <c r="K168"/>
      <c r="L168"/>
    </row>
    <row r="169" spans="1:12" x14ac:dyDescent="0.25">
      <c r="A169" s="33">
        <v>112</v>
      </c>
      <c r="B169" s="55">
        <v>13.059999999999999</v>
      </c>
      <c r="C169" s="11">
        <v>13</v>
      </c>
      <c r="D169" s="11">
        <v>16.100000000000001</v>
      </c>
      <c r="E169" s="11">
        <v>13.6</v>
      </c>
      <c r="F169" s="11">
        <v>2</v>
      </c>
      <c r="G169" s="11">
        <v>3</v>
      </c>
      <c r="H169" s="28">
        <v>1.2</v>
      </c>
      <c r="I169" s="28">
        <f t="shared" si="11"/>
        <v>8.8235294117647065</v>
      </c>
      <c r="K169"/>
      <c r="L169"/>
    </row>
    <row r="170" spans="1:12" x14ac:dyDescent="0.25">
      <c r="A170" s="33">
        <v>113</v>
      </c>
      <c r="B170" s="55">
        <v>12.969999999999999</v>
      </c>
      <c r="C170" s="11">
        <v>13</v>
      </c>
      <c r="D170" s="11">
        <v>15.2</v>
      </c>
      <c r="E170" s="11">
        <v>13.1</v>
      </c>
      <c r="F170" s="11">
        <v>2</v>
      </c>
      <c r="G170" s="11">
        <v>3</v>
      </c>
      <c r="H170" s="28">
        <v>0.7</v>
      </c>
      <c r="I170" s="28">
        <f t="shared" si="11"/>
        <v>5.3435114503816799</v>
      </c>
      <c r="K170"/>
      <c r="L170"/>
    </row>
    <row r="171" spans="1:12" x14ac:dyDescent="0.25">
      <c r="A171" s="33">
        <v>114</v>
      </c>
      <c r="B171" s="55">
        <v>11.99</v>
      </c>
      <c r="C171" s="11">
        <v>12</v>
      </c>
      <c r="D171" s="11">
        <v>12.3</v>
      </c>
      <c r="E171" s="11">
        <v>10.5</v>
      </c>
      <c r="F171" s="11">
        <v>2</v>
      </c>
      <c r="G171" s="11">
        <v>3</v>
      </c>
      <c r="H171" s="28">
        <v>0.4</v>
      </c>
      <c r="I171" s="28">
        <f t="shared" si="11"/>
        <v>3.8095238095238093</v>
      </c>
      <c r="K171"/>
      <c r="L171"/>
    </row>
    <row r="172" spans="1:12" x14ac:dyDescent="0.25">
      <c r="A172" s="33">
        <v>115</v>
      </c>
      <c r="B172" s="55">
        <v>12.18</v>
      </c>
      <c r="C172" s="11">
        <v>12</v>
      </c>
      <c r="D172" s="11">
        <v>11.4</v>
      </c>
      <c r="E172" s="11">
        <v>9.6</v>
      </c>
      <c r="F172" s="11">
        <v>2</v>
      </c>
      <c r="G172" s="11">
        <v>3</v>
      </c>
      <c r="H172" s="28">
        <v>0.3</v>
      </c>
      <c r="I172" s="28">
        <f t="shared" si="11"/>
        <v>3.125</v>
      </c>
      <c r="K172"/>
      <c r="L172"/>
    </row>
    <row r="173" spans="1:12" x14ac:dyDescent="0.25">
      <c r="A173" s="33">
        <v>116</v>
      </c>
      <c r="B173" s="55">
        <v>12.790000000000001</v>
      </c>
      <c r="C173" s="11">
        <v>13</v>
      </c>
      <c r="D173" s="11">
        <v>15.1</v>
      </c>
      <c r="E173" s="11">
        <v>13.4</v>
      </c>
      <c r="F173" s="11">
        <v>2</v>
      </c>
      <c r="G173" s="11">
        <v>3</v>
      </c>
      <c r="H173" s="28">
        <v>0.7</v>
      </c>
      <c r="I173" s="28">
        <f t="shared" si="11"/>
        <v>5.2238805970149249</v>
      </c>
    </row>
    <row r="174" spans="1:12" x14ac:dyDescent="0.25">
      <c r="A174" s="33">
        <v>117</v>
      </c>
      <c r="B174" s="55">
        <v>12.43</v>
      </c>
      <c r="C174" s="11">
        <v>12.5</v>
      </c>
      <c r="D174" s="11">
        <v>13.4</v>
      </c>
      <c r="E174" s="11">
        <v>11.3</v>
      </c>
      <c r="F174" s="11">
        <v>2</v>
      </c>
      <c r="G174" s="11">
        <v>3</v>
      </c>
      <c r="H174" s="28">
        <v>1.2</v>
      </c>
      <c r="I174" s="28">
        <f t="shared" si="11"/>
        <v>10.619469026548671</v>
      </c>
    </row>
    <row r="175" spans="1:12" x14ac:dyDescent="0.25">
      <c r="A175" s="33">
        <v>118</v>
      </c>
      <c r="B175" s="55">
        <v>11.22</v>
      </c>
      <c r="C175" s="11">
        <v>11</v>
      </c>
      <c r="D175" s="11">
        <v>9.8000000000000007</v>
      </c>
      <c r="E175" s="11">
        <v>7.9</v>
      </c>
      <c r="F175" s="11">
        <v>2</v>
      </c>
      <c r="G175" s="11">
        <v>3</v>
      </c>
      <c r="H175" s="28">
        <v>0.3</v>
      </c>
      <c r="I175" s="28">
        <f t="shared" si="11"/>
        <v>3.7974683544303796</v>
      </c>
    </row>
    <row r="176" spans="1:12" x14ac:dyDescent="0.25">
      <c r="A176" s="33">
        <v>119</v>
      </c>
      <c r="B176" s="55">
        <v>13.209999999999999</v>
      </c>
      <c r="C176" s="11">
        <v>13</v>
      </c>
      <c r="D176" s="11">
        <v>16.3</v>
      </c>
      <c r="E176" s="11">
        <v>14</v>
      </c>
      <c r="F176" s="11">
        <v>2</v>
      </c>
      <c r="G176" s="11">
        <v>3</v>
      </c>
      <c r="H176" s="28">
        <v>0.5</v>
      </c>
      <c r="I176" s="28">
        <f t="shared" si="11"/>
        <v>3.5714285714285716</v>
      </c>
    </row>
    <row r="177" spans="1:9" x14ac:dyDescent="0.25">
      <c r="A177" s="33">
        <v>120</v>
      </c>
      <c r="B177" s="55">
        <v>13.15</v>
      </c>
      <c r="C177" s="11">
        <v>13</v>
      </c>
      <c r="D177" s="11">
        <v>15.7</v>
      </c>
      <c r="E177" s="11">
        <v>13.9</v>
      </c>
      <c r="F177" s="11">
        <v>2</v>
      </c>
      <c r="G177" s="11">
        <v>3</v>
      </c>
      <c r="H177" s="28">
        <v>0.8</v>
      </c>
      <c r="I177" s="28">
        <f t="shared" si="11"/>
        <v>5.7553956834532372</v>
      </c>
    </row>
    <row r="178" spans="1:9" x14ac:dyDescent="0.25">
      <c r="A178" s="33">
        <v>121</v>
      </c>
      <c r="B178" s="55">
        <v>11.95</v>
      </c>
      <c r="C178" s="11">
        <v>12</v>
      </c>
      <c r="D178" s="11">
        <v>13.6</v>
      </c>
      <c r="E178" s="11">
        <v>11.2</v>
      </c>
      <c r="F178" s="11">
        <v>2</v>
      </c>
      <c r="G178" s="11">
        <v>3</v>
      </c>
      <c r="H178" s="28">
        <v>0.6</v>
      </c>
      <c r="I178" s="28">
        <f t="shared" si="11"/>
        <v>5.3571428571428577</v>
      </c>
    </row>
    <row r="179" spans="1:9" x14ac:dyDescent="0.25">
      <c r="A179" s="33">
        <v>122</v>
      </c>
      <c r="B179" s="55">
        <v>13.05</v>
      </c>
      <c r="C179" s="11">
        <v>13</v>
      </c>
      <c r="D179" s="11">
        <v>14.4</v>
      </c>
      <c r="E179" s="11">
        <v>12.4</v>
      </c>
      <c r="F179" s="11">
        <v>2</v>
      </c>
      <c r="G179" s="11">
        <v>3</v>
      </c>
      <c r="H179" s="28">
        <v>0.7</v>
      </c>
      <c r="I179" s="28">
        <f t="shared" si="11"/>
        <v>5.6451612903225801</v>
      </c>
    </row>
    <row r="180" spans="1:9" x14ac:dyDescent="0.25">
      <c r="A180" s="33">
        <v>123</v>
      </c>
      <c r="B180" s="55">
        <v>13.1</v>
      </c>
      <c r="C180" s="11">
        <v>13</v>
      </c>
      <c r="D180" s="11">
        <v>14.9</v>
      </c>
      <c r="E180" s="11">
        <v>12</v>
      </c>
      <c r="F180" s="11">
        <v>2</v>
      </c>
      <c r="G180" s="11">
        <v>3</v>
      </c>
      <c r="H180" s="28">
        <v>1.3</v>
      </c>
      <c r="I180" s="28">
        <f t="shared" si="11"/>
        <v>10.833333333333334</v>
      </c>
    </row>
    <row r="181" spans="1:9" x14ac:dyDescent="0.25">
      <c r="A181" s="33">
        <v>124</v>
      </c>
      <c r="B181" s="55">
        <v>13.940000000000001</v>
      </c>
      <c r="C181" s="11">
        <v>14</v>
      </c>
      <c r="D181" s="11">
        <v>18.3</v>
      </c>
      <c r="E181" s="11">
        <v>16.100000000000001</v>
      </c>
      <c r="F181" s="11">
        <v>2</v>
      </c>
      <c r="G181" s="11">
        <v>3</v>
      </c>
      <c r="H181" s="28">
        <v>1.6</v>
      </c>
      <c r="I181" s="28">
        <f t="shared" si="11"/>
        <v>9.9378881987577632</v>
      </c>
    </row>
    <row r="182" spans="1:9" x14ac:dyDescent="0.25">
      <c r="A182" s="33">
        <v>125</v>
      </c>
      <c r="B182" s="55">
        <v>12.53</v>
      </c>
      <c r="C182" s="11">
        <v>12.5</v>
      </c>
      <c r="D182" s="11">
        <v>15.4</v>
      </c>
      <c r="E182" s="11">
        <v>12.9</v>
      </c>
      <c r="F182" s="11">
        <v>2</v>
      </c>
      <c r="G182" s="11">
        <v>3</v>
      </c>
      <c r="H182" s="28">
        <v>1</v>
      </c>
      <c r="I182" s="28">
        <f t="shared" si="11"/>
        <v>7.7519379844961236</v>
      </c>
    </row>
    <row r="183" spans="1:9" x14ac:dyDescent="0.25">
      <c r="A183" s="33">
        <v>126</v>
      </c>
      <c r="B183" s="55">
        <v>12.02</v>
      </c>
      <c r="C183" s="11">
        <v>12</v>
      </c>
      <c r="D183" s="11">
        <v>11.9</v>
      </c>
      <c r="E183" s="11">
        <v>10</v>
      </c>
      <c r="F183" s="11">
        <v>2</v>
      </c>
      <c r="G183" s="11">
        <v>3</v>
      </c>
      <c r="H183" s="28">
        <v>0.9</v>
      </c>
      <c r="I183" s="56">
        <f t="shared" si="11"/>
        <v>9</v>
      </c>
    </row>
    <row r="184" spans="1:9" x14ac:dyDescent="0.25">
      <c r="A184" s="33">
        <v>127</v>
      </c>
      <c r="B184" s="55">
        <v>13.76</v>
      </c>
      <c r="C184" s="11">
        <v>14</v>
      </c>
      <c r="D184" s="11">
        <v>19.7</v>
      </c>
      <c r="E184" s="11">
        <v>17.100000000000001</v>
      </c>
      <c r="F184" s="11">
        <v>2</v>
      </c>
      <c r="G184" s="11">
        <v>3</v>
      </c>
      <c r="H184" s="28">
        <v>0.9</v>
      </c>
      <c r="I184" s="56">
        <f t="shared" si="11"/>
        <v>5.2631578947368416</v>
      </c>
    </row>
    <row r="185" spans="1:9" x14ac:dyDescent="0.25">
      <c r="A185" s="33">
        <v>128</v>
      </c>
      <c r="B185" s="55">
        <v>13.05</v>
      </c>
      <c r="C185" s="11">
        <v>13</v>
      </c>
      <c r="D185" s="11">
        <v>15.1</v>
      </c>
      <c r="E185" s="11">
        <v>13.2</v>
      </c>
      <c r="F185" s="11">
        <v>2</v>
      </c>
      <c r="G185" s="11">
        <v>3</v>
      </c>
      <c r="H185" s="28">
        <v>0.4</v>
      </c>
      <c r="I185" s="56">
        <f t="shared" si="11"/>
        <v>3.0303030303030303</v>
      </c>
    </row>
    <row r="186" spans="1:9" x14ac:dyDescent="0.25">
      <c r="A186" s="33">
        <v>129</v>
      </c>
      <c r="B186" s="55">
        <v>12.2</v>
      </c>
      <c r="C186" s="11">
        <v>12</v>
      </c>
      <c r="D186" s="11">
        <v>13.1</v>
      </c>
      <c r="E186" s="11">
        <v>10.9</v>
      </c>
      <c r="F186" s="11">
        <v>2</v>
      </c>
      <c r="G186" s="11">
        <v>3</v>
      </c>
      <c r="H186" s="28">
        <v>0.7</v>
      </c>
      <c r="I186" s="56">
        <f t="shared" si="11"/>
        <v>6.4220183486238529</v>
      </c>
    </row>
    <row r="187" spans="1:9" x14ac:dyDescent="0.25">
      <c r="A187" s="33">
        <v>130</v>
      </c>
      <c r="B187" s="55">
        <v>12.35</v>
      </c>
      <c r="C187" s="11">
        <v>12.5</v>
      </c>
      <c r="D187" s="11">
        <v>12.9</v>
      </c>
      <c r="E187" s="11">
        <v>10.7</v>
      </c>
      <c r="F187" s="11">
        <v>2</v>
      </c>
      <c r="G187" s="11">
        <v>3</v>
      </c>
      <c r="H187" s="28">
        <v>0.6</v>
      </c>
      <c r="I187" s="56">
        <f t="shared" si="11"/>
        <v>5.6074766355140193</v>
      </c>
    </row>
    <row r="188" spans="1:9" x14ac:dyDescent="0.25">
      <c r="A188" s="33">
        <v>131</v>
      </c>
      <c r="B188" s="55">
        <v>12.790000000000001</v>
      </c>
      <c r="C188" s="11">
        <v>13</v>
      </c>
      <c r="D188" s="11">
        <v>14.6</v>
      </c>
      <c r="E188" s="11">
        <v>12.5</v>
      </c>
      <c r="F188" s="11">
        <v>2</v>
      </c>
      <c r="G188" s="11">
        <v>3</v>
      </c>
      <c r="H188" s="28">
        <v>1.3</v>
      </c>
      <c r="I188" s="56">
        <f t="shared" si="11"/>
        <v>10.4</v>
      </c>
    </row>
    <row r="189" spans="1:9" x14ac:dyDescent="0.25">
      <c r="A189" s="33">
        <v>132</v>
      </c>
      <c r="B189" s="55">
        <v>12.33</v>
      </c>
      <c r="C189" s="11">
        <v>12.5</v>
      </c>
      <c r="D189" s="11">
        <v>13.9</v>
      </c>
      <c r="E189" s="11">
        <v>11.7</v>
      </c>
      <c r="F189" s="11">
        <v>2</v>
      </c>
      <c r="G189" s="11">
        <v>3</v>
      </c>
      <c r="H189" s="28">
        <v>1</v>
      </c>
      <c r="I189" s="56">
        <f t="shared" si="11"/>
        <v>8.5470085470085468</v>
      </c>
    </row>
    <row r="190" spans="1:9" x14ac:dyDescent="0.25">
      <c r="A190" s="33">
        <v>133</v>
      </c>
      <c r="B190" s="55">
        <v>13.15</v>
      </c>
      <c r="C190" s="11">
        <v>13</v>
      </c>
      <c r="D190" s="11">
        <v>15.3</v>
      </c>
      <c r="E190" s="11">
        <v>13.4</v>
      </c>
      <c r="F190" s="11">
        <v>2</v>
      </c>
      <c r="G190" s="11">
        <v>3</v>
      </c>
      <c r="H190" s="28">
        <v>0.8</v>
      </c>
      <c r="I190" s="56">
        <f t="shared" si="11"/>
        <v>5.9701492537313428</v>
      </c>
    </row>
    <row r="191" spans="1:9" x14ac:dyDescent="0.25">
      <c r="A191" s="33">
        <v>134</v>
      </c>
      <c r="B191" s="55">
        <v>13.1</v>
      </c>
      <c r="C191" s="11">
        <v>13</v>
      </c>
      <c r="D191" s="11">
        <v>16.3</v>
      </c>
      <c r="E191" s="11">
        <v>14.6</v>
      </c>
      <c r="F191" s="11">
        <v>2</v>
      </c>
      <c r="G191" s="11">
        <v>3</v>
      </c>
      <c r="H191" s="28">
        <v>1</v>
      </c>
      <c r="I191" s="56">
        <f t="shared" si="11"/>
        <v>6.8493150684931505</v>
      </c>
    </row>
    <row r="192" spans="1:9" x14ac:dyDescent="0.25">
      <c r="A192" s="33">
        <v>135</v>
      </c>
      <c r="B192" s="55">
        <v>14.51</v>
      </c>
      <c r="C192" s="11">
        <v>14.5</v>
      </c>
      <c r="D192" s="11">
        <v>20</v>
      </c>
      <c r="E192" s="11">
        <v>17.7</v>
      </c>
      <c r="F192" s="11">
        <v>2</v>
      </c>
      <c r="G192" s="11">
        <v>3</v>
      </c>
      <c r="H192" s="28">
        <v>0.4</v>
      </c>
      <c r="I192" s="56">
        <f t="shared" si="11"/>
        <v>2.2598870056497176</v>
      </c>
    </row>
    <row r="193" spans="1:9" x14ac:dyDescent="0.25">
      <c r="A193" s="33">
        <v>136</v>
      </c>
      <c r="B193" s="55">
        <v>14</v>
      </c>
      <c r="C193" s="11">
        <v>14</v>
      </c>
      <c r="D193" s="11">
        <v>20.399999999999999</v>
      </c>
      <c r="E193" s="11">
        <v>17.100000000000001</v>
      </c>
      <c r="F193" s="11">
        <v>2</v>
      </c>
      <c r="G193" s="11">
        <v>3</v>
      </c>
      <c r="H193" s="28">
        <v>2</v>
      </c>
      <c r="I193" s="56">
        <f t="shared" si="11"/>
        <v>11.695906432748536</v>
      </c>
    </row>
    <row r="194" spans="1:9" x14ac:dyDescent="0.25">
      <c r="A194" s="33">
        <v>137</v>
      </c>
      <c r="B194" s="55">
        <v>12.28</v>
      </c>
      <c r="C194" s="11">
        <v>12.5</v>
      </c>
      <c r="D194" s="11">
        <v>14.2</v>
      </c>
      <c r="E194" s="11">
        <v>11.8</v>
      </c>
      <c r="F194" s="11">
        <v>2</v>
      </c>
      <c r="G194" s="11">
        <v>3</v>
      </c>
      <c r="H194" s="28">
        <v>0.4</v>
      </c>
      <c r="I194" s="56">
        <f t="shared" si="11"/>
        <v>3.3898305084745761</v>
      </c>
    </row>
    <row r="195" spans="1:9" x14ac:dyDescent="0.25">
      <c r="A195" s="33">
        <v>138</v>
      </c>
      <c r="B195" s="55">
        <v>13.64</v>
      </c>
      <c r="C195" s="11">
        <v>13.5</v>
      </c>
      <c r="D195" s="11">
        <v>17.8</v>
      </c>
      <c r="E195" s="11">
        <v>15.7</v>
      </c>
      <c r="F195" s="11">
        <v>2</v>
      </c>
      <c r="G195" s="11">
        <v>3</v>
      </c>
      <c r="H195" s="28">
        <v>0.7</v>
      </c>
      <c r="I195" s="56">
        <f t="shared" si="11"/>
        <v>4.4585987261146496</v>
      </c>
    </row>
    <row r="196" spans="1:9" x14ac:dyDescent="0.25">
      <c r="A196" s="33">
        <v>139</v>
      </c>
      <c r="B196" s="55">
        <v>13.069999999999999</v>
      </c>
      <c r="C196" s="11">
        <v>13</v>
      </c>
      <c r="D196" s="11">
        <v>15</v>
      </c>
      <c r="E196" s="11">
        <v>12.5</v>
      </c>
      <c r="F196" s="11">
        <v>2</v>
      </c>
      <c r="G196" s="11">
        <v>3</v>
      </c>
      <c r="H196" s="28">
        <v>0.4</v>
      </c>
      <c r="I196" s="56">
        <f t="shared" si="11"/>
        <v>3.2</v>
      </c>
    </row>
    <row r="197" spans="1:9" x14ac:dyDescent="0.25">
      <c r="A197" s="33">
        <v>140</v>
      </c>
      <c r="B197" s="55">
        <v>12.95</v>
      </c>
      <c r="C197" s="11">
        <v>13</v>
      </c>
      <c r="D197" s="11">
        <v>15.6</v>
      </c>
      <c r="E197" s="11">
        <v>13.4</v>
      </c>
      <c r="F197" s="11">
        <v>2</v>
      </c>
      <c r="G197" s="11">
        <v>3</v>
      </c>
      <c r="H197" s="28">
        <v>0.7</v>
      </c>
      <c r="I197" s="56">
        <f t="shared" si="11"/>
        <v>5.2238805970149249</v>
      </c>
    </row>
    <row r="198" spans="1:9" x14ac:dyDescent="0.25">
      <c r="A198" s="33">
        <v>141</v>
      </c>
      <c r="B198" s="55">
        <v>12.559999999999999</v>
      </c>
      <c r="C198" s="11">
        <v>12.5</v>
      </c>
      <c r="D198" s="11">
        <v>14</v>
      </c>
      <c r="E198" s="11">
        <v>12</v>
      </c>
      <c r="F198" s="11">
        <v>2</v>
      </c>
      <c r="G198" s="11">
        <v>3</v>
      </c>
      <c r="H198" s="28">
        <v>0.3</v>
      </c>
      <c r="I198" s="56">
        <f t="shared" si="11"/>
        <v>2.5</v>
      </c>
    </row>
    <row r="199" spans="1:9" x14ac:dyDescent="0.25">
      <c r="A199" s="33">
        <v>142</v>
      </c>
      <c r="B199" s="55">
        <v>12.43</v>
      </c>
      <c r="C199" s="11">
        <v>12.5</v>
      </c>
      <c r="D199" s="11">
        <v>13.9</v>
      </c>
      <c r="E199" s="11">
        <v>12.5</v>
      </c>
      <c r="F199" s="11">
        <v>2</v>
      </c>
      <c r="G199" s="11">
        <v>3</v>
      </c>
      <c r="H199" s="28">
        <v>0.9</v>
      </c>
      <c r="I199" s="56">
        <f t="shared" si="11"/>
        <v>7.2</v>
      </c>
    </row>
    <row r="200" spans="1:9" x14ac:dyDescent="0.25">
      <c r="A200" s="33">
        <v>143</v>
      </c>
      <c r="B200" s="55">
        <v>12.790000000000001</v>
      </c>
      <c r="C200" s="11">
        <v>13</v>
      </c>
      <c r="D200" s="11">
        <v>14.9</v>
      </c>
      <c r="E200" s="11">
        <v>12.3</v>
      </c>
      <c r="F200" s="11">
        <v>2</v>
      </c>
      <c r="G200" s="11">
        <v>3</v>
      </c>
      <c r="H200" s="28">
        <v>1</v>
      </c>
      <c r="I200" s="56">
        <f t="shared" si="11"/>
        <v>8.1300813008130071</v>
      </c>
    </row>
    <row r="201" spans="1:9" x14ac:dyDescent="0.25">
      <c r="A201" s="33">
        <v>144</v>
      </c>
      <c r="B201" s="55">
        <v>12.540000000000001</v>
      </c>
      <c r="C201" s="11">
        <v>12.5</v>
      </c>
      <c r="D201" s="11">
        <v>15</v>
      </c>
      <c r="E201" s="11">
        <v>12.6</v>
      </c>
      <c r="F201" s="11">
        <v>2</v>
      </c>
      <c r="G201" s="11">
        <v>3</v>
      </c>
      <c r="H201" s="28">
        <v>0.9</v>
      </c>
      <c r="I201" s="56">
        <f t="shared" si="11"/>
        <v>7.1428571428571432</v>
      </c>
    </row>
    <row r="202" spans="1:9" x14ac:dyDescent="0.25">
      <c r="A202" s="33">
        <v>145</v>
      </c>
      <c r="B202" s="55">
        <v>12.8</v>
      </c>
      <c r="C202" s="11">
        <v>13</v>
      </c>
      <c r="D202" s="11">
        <v>13.9</v>
      </c>
      <c r="E202" s="11">
        <v>12.3</v>
      </c>
      <c r="F202" s="11">
        <v>2</v>
      </c>
      <c r="G202" s="11">
        <v>3</v>
      </c>
      <c r="H202" s="28">
        <v>0.4</v>
      </c>
      <c r="I202" s="56">
        <f t="shared" si="11"/>
        <v>3.2520325203252032</v>
      </c>
    </row>
    <row r="203" spans="1:9" x14ac:dyDescent="0.25">
      <c r="A203" s="33">
        <v>146</v>
      </c>
      <c r="B203" s="55">
        <v>12.95</v>
      </c>
      <c r="C203" s="11">
        <v>13</v>
      </c>
      <c r="D203" s="11">
        <v>15.6</v>
      </c>
      <c r="E203" s="11">
        <v>13</v>
      </c>
      <c r="F203" s="11">
        <v>2</v>
      </c>
      <c r="G203" s="11">
        <v>3</v>
      </c>
      <c r="H203" s="28">
        <v>1.3</v>
      </c>
      <c r="I203" s="56">
        <f t="shared" si="11"/>
        <v>10</v>
      </c>
    </row>
    <row r="204" spans="1:9" x14ac:dyDescent="0.25">
      <c r="A204" s="33">
        <v>147</v>
      </c>
      <c r="B204" s="55">
        <v>12.59</v>
      </c>
      <c r="C204" s="11">
        <v>12.5</v>
      </c>
      <c r="D204" s="11">
        <v>14.4</v>
      </c>
      <c r="E204" s="11">
        <v>12.1</v>
      </c>
      <c r="F204" s="11">
        <v>2</v>
      </c>
      <c r="G204" s="11">
        <v>3</v>
      </c>
      <c r="H204" s="28">
        <v>0.9</v>
      </c>
      <c r="I204" s="56">
        <f t="shared" si="11"/>
        <v>7.4380165289256199</v>
      </c>
    </row>
    <row r="205" spans="1:9" x14ac:dyDescent="0.25">
      <c r="A205" s="33">
        <v>148</v>
      </c>
      <c r="B205" s="55">
        <v>13.309999999999999</v>
      </c>
      <c r="C205" s="11">
        <v>13.5</v>
      </c>
      <c r="D205" s="11">
        <v>16.5</v>
      </c>
      <c r="E205" s="11">
        <v>14</v>
      </c>
      <c r="F205" s="11">
        <v>2</v>
      </c>
      <c r="G205" s="11">
        <v>3</v>
      </c>
      <c r="H205" s="28">
        <v>0.8</v>
      </c>
      <c r="I205" s="56">
        <f t="shared" si="11"/>
        <v>5.7142857142857144</v>
      </c>
    </row>
    <row r="206" spans="1:9" x14ac:dyDescent="0.25">
      <c r="A206" s="33">
        <v>149</v>
      </c>
      <c r="B206" s="55">
        <v>13.27</v>
      </c>
      <c r="C206" s="11">
        <v>13.5</v>
      </c>
      <c r="D206" s="11">
        <v>15.4</v>
      </c>
      <c r="E206" s="11">
        <v>13.4</v>
      </c>
      <c r="F206" s="11">
        <v>2</v>
      </c>
      <c r="G206" s="11">
        <v>3</v>
      </c>
      <c r="H206" s="28">
        <v>1.1000000000000001</v>
      </c>
      <c r="I206" s="56">
        <f t="shared" si="11"/>
        <v>8.2089552238805972</v>
      </c>
    </row>
    <row r="207" spans="1:9" x14ac:dyDescent="0.25">
      <c r="A207" s="33">
        <v>150</v>
      </c>
      <c r="B207" s="55">
        <v>11.84</v>
      </c>
      <c r="C207" s="11">
        <v>12</v>
      </c>
      <c r="D207" s="11">
        <v>11.3</v>
      </c>
      <c r="E207" s="11">
        <v>9.8000000000000007</v>
      </c>
      <c r="F207" s="11">
        <v>2</v>
      </c>
      <c r="G207" s="11">
        <v>3</v>
      </c>
      <c r="H207" s="28">
        <v>0.2</v>
      </c>
      <c r="I207" s="56">
        <f t="shared" si="11"/>
        <v>2.0408163265306123</v>
      </c>
    </row>
    <row r="208" spans="1:9" x14ac:dyDescent="0.25">
      <c r="A208" s="33">
        <v>151</v>
      </c>
      <c r="B208" s="55">
        <v>13.959999999999999</v>
      </c>
      <c r="C208" s="11">
        <v>14</v>
      </c>
      <c r="D208" s="11">
        <v>17.8</v>
      </c>
      <c r="E208" s="11">
        <v>15.4</v>
      </c>
      <c r="F208" s="11">
        <v>2</v>
      </c>
      <c r="G208" s="11">
        <v>3</v>
      </c>
      <c r="H208" s="28">
        <v>0.5</v>
      </c>
      <c r="I208" s="56">
        <f t="shared" si="11"/>
        <v>3.2467532467532467</v>
      </c>
    </row>
    <row r="209" spans="1:9" x14ac:dyDescent="0.25">
      <c r="A209" s="33">
        <v>152</v>
      </c>
      <c r="B209" s="55">
        <v>13.540000000000001</v>
      </c>
      <c r="C209" s="11">
        <v>13.5</v>
      </c>
      <c r="D209" s="11">
        <v>15.8</v>
      </c>
      <c r="E209" s="11">
        <v>14</v>
      </c>
      <c r="F209" s="11">
        <v>2</v>
      </c>
      <c r="G209" s="11">
        <v>3</v>
      </c>
      <c r="H209" s="28">
        <v>0.3</v>
      </c>
      <c r="I209" s="56">
        <f t="shared" si="11"/>
        <v>2.1428571428571428</v>
      </c>
    </row>
    <row r="210" spans="1:9" x14ac:dyDescent="0.25">
      <c r="A210" s="33">
        <v>153</v>
      </c>
      <c r="B210" s="55">
        <v>12.120000000000001</v>
      </c>
      <c r="C210" s="11">
        <v>12</v>
      </c>
      <c r="D210" s="11">
        <v>12.2</v>
      </c>
      <c r="E210" s="11">
        <v>10.9</v>
      </c>
      <c r="F210" s="11">
        <v>2</v>
      </c>
      <c r="G210" s="11">
        <v>3</v>
      </c>
      <c r="H210" s="28">
        <v>0.3</v>
      </c>
      <c r="I210" s="56">
        <f t="shared" si="11"/>
        <v>2.7522935779816513</v>
      </c>
    </row>
    <row r="211" spans="1:9" x14ac:dyDescent="0.25">
      <c r="A211" s="33">
        <v>154</v>
      </c>
      <c r="B211" s="55">
        <v>11.82</v>
      </c>
      <c r="C211" s="11">
        <v>12</v>
      </c>
      <c r="D211" s="11">
        <v>11.7</v>
      </c>
      <c r="E211" s="11">
        <v>9.9</v>
      </c>
      <c r="F211" s="11">
        <v>2</v>
      </c>
      <c r="G211" s="11">
        <v>3</v>
      </c>
      <c r="H211" s="28">
        <v>1</v>
      </c>
      <c r="I211" s="56">
        <f t="shared" si="11"/>
        <v>10.1010101010101</v>
      </c>
    </row>
    <row r="212" spans="1:9" x14ac:dyDescent="0.25">
      <c r="A212" s="33">
        <v>155</v>
      </c>
      <c r="B212" s="55">
        <v>13.15</v>
      </c>
      <c r="C212" s="11">
        <v>13</v>
      </c>
      <c r="D212" s="11">
        <v>15.6</v>
      </c>
      <c r="E212" s="11">
        <v>13.3</v>
      </c>
      <c r="F212" s="11">
        <v>2</v>
      </c>
      <c r="G212" s="11">
        <v>3</v>
      </c>
      <c r="H212" s="28">
        <v>0.7</v>
      </c>
      <c r="I212" s="56">
        <f t="shared" si="11"/>
        <v>5.2631578947368416</v>
      </c>
    </row>
    <row r="213" spans="1:9" x14ac:dyDescent="0.25">
      <c r="A213" s="33">
        <v>156</v>
      </c>
      <c r="B213" s="55">
        <v>12.98</v>
      </c>
      <c r="C213" s="11">
        <v>13</v>
      </c>
      <c r="D213" s="11">
        <v>16.2</v>
      </c>
      <c r="E213" s="11">
        <v>13.7</v>
      </c>
      <c r="F213" s="11">
        <v>2</v>
      </c>
      <c r="G213" s="11">
        <v>3</v>
      </c>
      <c r="H213" s="28">
        <v>0.4</v>
      </c>
      <c r="I213" s="56">
        <f t="shared" si="11"/>
        <v>2.9197080291970803</v>
      </c>
    </row>
    <row r="214" spans="1:9" x14ac:dyDescent="0.25">
      <c r="A214" s="33">
        <v>157</v>
      </c>
      <c r="B214" s="55">
        <v>12.190000000000001</v>
      </c>
      <c r="C214" s="11">
        <v>12</v>
      </c>
      <c r="D214" s="11">
        <v>12.6</v>
      </c>
      <c r="E214" s="11">
        <v>11.4</v>
      </c>
      <c r="F214" s="11">
        <v>2</v>
      </c>
      <c r="G214" s="11">
        <v>3</v>
      </c>
      <c r="H214" s="28">
        <v>0.2</v>
      </c>
      <c r="I214" s="56">
        <f t="shared" si="11"/>
        <v>1.7543859649122806</v>
      </c>
    </row>
    <row r="215" spans="1:9" x14ac:dyDescent="0.25">
      <c r="A215" s="33">
        <v>158</v>
      </c>
      <c r="B215" s="55">
        <v>12.84</v>
      </c>
      <c r="C215" s="11">
        <v>13</v>
      </c>
      <c r="D215" s="11">
        <v>14.5</v>
      </c>
      <c r="E215" s="11">
        <v>11.9</v>
      </c>
      <c r="F215" s="11">
        <v>2</v>
      </c>
      <c r="G215" s="11">
        <v>3</v>
      </c>
      <c r="H215" s="28">
        <v>0.7</v>
      </c>
      <c r="I215" s="56">
        <f t="shared" si="11"/>
        <v>5.8823529411764701</v>
      </c>
    </row>
    <row r="216" spans="1:9" x14ac:dyDescent="0.25">
      <c r="A216" s="33">
        <v>159</v>
      </c>
      <c r="B216" s="55">
        <v>12.57</v>
      </c>
      <c r="C216" s="11">
        <v>12.5</v>
      </c>
      <c r="D216" s="11">
        <v>15</v>
      </c>
      <c r="E216" s="11">
        <v>13.1</v>
      </c>
      <c r="F216" s="11">
        <v>2</v>
      </c>
      <c r="G216" s="11">
        <v>3</v>
      </c>
      <c r="H216" s="28">
        <v>0.5</v>
      </c>
      <c r="I216" s="56">
        <f t="shared" si="11"/>
        <v>3.8167938931297711</v>
      </c>
    </row>
    <row r="217" spans="1:9" x14ac:dyDescent="0.25">
      <c r="A217" s="33">
        <v>160</v>
      </c>
      <c r="B217" s="55">
        <v>13.26</v>
      </c>
      <c r="C217" s="11">
        <v>13.5</v>
      </c>
      <c r="D217" s="11">
        <v>15.8</v>
      </c>
      <c r="E217" s="11">
        <v>13.5</v>
      </c>
      <c r="F217" s="11">
        <v>2</v>
      </c>
      <c r="G217" s="11">
        <v>3</v>
      </c>
      <c r="H217" s="28">
        <v>1</v>
      </c>
      <c r="I217" s="56">
        <f t="shared" si="11"/>
        <v>7.4074074074074074</v>
      </c>
    </row>
    <row r="218" spans="1:9" x14ac:dyDescent="0.25">
      <c r="A218" s="33">
        <v>161</v>
      </c>
      <c r="B218" s="55">
        <v>13.12</v>
      </c>
      <c r="C218" s="11">
        <v>13</v>
      </c>
      <c r="D218" s="11">
        <v>16.100000000000001</v>
      </c>
      <c r="E218" s="11">
        <v>13.6</v>
      </c>
      <c r="F218" s="11">
        <v>2</v>
      </c>
      <c r="G218" s="11">
        <v>3</v>
      </c>
      <c r="H218" s="28">
        <v>1.3</v>
      </c>
      <c r="I218" s="56">
        <f t="shared" si="11"/>
        <v>9.5588235294117645</v>
      </c>
    </row>
    <row r="219" spans="1:9" x14ac:dyDescent="0.25">
      <c r="A219" s="33">
        <v>162</v>
      </c>
      <c r="B219" s="55">
        <v>13.62</v>
      </c>
      <c r="C219" s="11">
        <v>13.5</v>
      </c>
      <c r="D219" s="11">
        <v>17.399999999999999</v>
      </c>
      <c r="E219" s="11">
        <v>14.3</v>
      </c>
      <c r="F219" s="11">
        <v>2</v>
      </c>
      <c r="G219" s="11">
        <v>3</v>
      </c>
      <c r="H219" s="28">
        <v>1.4</v>
      </c>
      <c r="I219" s="56">
        <f t="shared" si="11"/>
        <v>9.79020979020979</v>
      </c>
    </row>
    <row r="220" spans="1:9" x14ac:dyDescent="0.25">
      <c r="A220" s="33">
        <v>163</v>
      </c>
      <c r="B220" s="55">
        <v>13.709999999999999</v>
      </c>
      <c r="C220" s="11">
        <v>13.5</v>
      </c>
      <c r="D220" s="11">
        <v>17.899999999999999</v>
      </c>
      <c r="E220" s="11">
        <v>15.2</v>
      </c>
      <c r="F220" s="11">
        <v>2</v>
      </c>
      <c r="G220" s="11">
        <v>3</v>
      </c>
      <c r="H220" s="28">
        <v>0.5</v>
      </c>
      <c r="I220" s="56">
        <f t="shared" si="11"/>
        <v>3.2894736842105265</v>
      </c>
    </row>
    <row r="221" spans="1:9" x14ac:dyDescent="0.25">
      <c r="A221" s="33">
        <v>164</v>
      </c>
      <c r="B221" s="55">
        <v>13.98</v>
      </c>
      <c r="C221" s="11">
        <v>14</v>
      </c>
      <c r="D221" s="11">
        <v>16.7</v>
      </c>
      <c r="E221" s="11">
        <v>14.7</v>
      </c>
      <c r="F221" s="11">
        <v>2</v>
      </c>
      <c r="G221" s="11">
        <v>3</v>
      </c>
      <c r="H221" s="28">
        <v>0.3</v>
      </c>
      <c r="I221" s="56">
        <f t="shared" si="11"/>
        <v>2.0408163265306123</v>
      </c>
    </row>
    <row r="222" spans="1:9" x14ac:dyDescent="0.25">
      <c r="A222" s="33">
        <v>165</v>
      </c>
      <c r="B222" s="55">
        <v>12.98</v>
      </c>
      <c r="C222" s="11">
        <v>13</v>
      </c>
      <c r="D222" s="11">
        <v>16.7</v>
      </c>
      <c r="E222" s="11">
        <v>14.1</v>
      </c>
      <c r="F222" s="11">
        <v>2</v>
      </c>
      <c r="G222" s="11">
        <v>3</v>
      </c>
      <c r="H222" s="28">
        <v>1.2</v>
      </c>
      <c r="I222" s="56">
        <f t="shared" ref="I222:I247" si="12">IF(F222=2,H222*100/E222,)</f>
        <v>8.5106382978723403</v>
      </c>
    </row>
    <row r="223" spans="1:9" x14ac:dyDescent="0.25">
      <c r="A223" s="33">
        <v>166</v>
      </c>
      <c r="B223" s="55">
        <v>14.080000000000002</v>
      </c>
      <c r="C223" s="11">
        <v>14</v>
      </c>
      <c r="D223" s="11">
        <v>19.2</v>
      </c>
      <c r="E223" s="11">
        <v>15.4</v>
      </c>
      <c r="F223" s="11">
        <v>2</v>
      </c>
      <c r="G223" s="11">
        <v>3</v>
      </c>
      <c r="H223" s="28">
        <v>2</v>
      </c>
      <c r="I223" s="56">
        <f t="shared" si="12"/>
        <v>12.987012987012987</v>
      </c>
    </row>
    <row r="224" spans="1:9" x14ac:dyDescent="0.25">
      <c r="A224" s="33">
        <v>167</v>
      </c>
      <c r="B224" s="55">
        <v>13.63</v>
      </c>
      <c r="C224" s="11">
        <v>13.5</v>
      </c>
      <c r="D224" s="11">
        <v>15.8</v>
      </c>
      <c r="E224" s="11">
        <v>13.3</v>
      </c>
      <c r="F224" s="11">
        <v>2</v>
      </c>
      <c r="G224" s="11">
        <v>3</v>
      </c>
      <c r="H224" s="28">
        <v>0.7</v>
      </c>
      <c r="I224" s="56">
        <f t="shared" si="12"/>
        <v>5.2631578947368416</v>
      </c>
    </row>
    <row r="225" spans="1:9" x14ac:dyDescent="0.25">
      <c r="A225" s="33">
        <v>168</v>
      </c>
      <c r="B225" s="55">
        <v>13.680000000000001</v>
      </c>
      <c r="C225" s="11">
        <v>13.5</v>
      </c>
      <c r="D225" s="11">
        <v>18.5</v>
      </c>
      <c r="E225" s="11">
        <v>15.7</v>
      </c>
      <c r="F225" s="11">
        <v>2</v>
      </c>
      <c r="G225" s="11">
        <v>3</v>
      </c>
      <c r="H225" s="28">
        <v>0.4</v>
      </c>
      <c r="I225" s="56">
        <f t="shared" si="12"/>
        <v>2.547770700636943</v>
      </c>
    </row>
    <row r="226" spans="1:9" x14ac:dyDescent="0.25">
      <c r="A226" s="33">
        <v>169</v>
      </c>
      <c r="B226" s="55">
        <v>12.84</v>
      </c>
      <c r="C226" s="11">
        <v>13</v>
      </c>
      <c r="D226" s="11">
        <v>15.6</v>
      </c>
      <c r="E226" s="11">
        <v>13.2</v>
      </c>
      <c r="F226" s="11">
        <v>2</v>
      </c>
      <c r="G226" s="11">
        <v>3</v>
      </c>
      <c r="H226" s="28">
        <v>1.2</v>
      </c>
      <c r="I226" s="56">
        <f t="shared" si="12"/>
        <v>9.0909090909090917</v>
      </c>
    </row>
    <row r="227" spans="1:9" x14ac:dyDescent="0.25">
      <c r="A227" s="33">
        <v>170</v>
      </c>
      <c r="B227" s="55">
        <v>12.819999999999999</v>
      </c>
      <c r="C227" s="11">
        <v>13</v>
      </c>
      <c r="D227" s="11">
        <v>15.7</v>
      </c>
      <c r="E227" s="11">
        <v>13.1</v>
      </c>
      <c r="F227" s="11">
        <v>2</v>
      </c>
      <c r="G227" s="11">
        <v>3</v>
      </c>
      <c r="H227" s="28">
        <v>1</v>
      </c>
      <c r="I227" s="56">
        <f t="shared" si="12"/>
        <v>7.6335877862595423</v>
      </c>
    </row>
    <row r="228" spans="1:9" x14ac:dyDescent="0.25">
      <c r="A228" s="33">
        <v>171</v>
      </c>
      <c r="B228" s="55">
        <v>12.61</v>
      </c>
      <c r="C228" s="11">
        <v>12.5</v>
      </c>
      <c r="D228" s="11">
        <v>13.2</v>
      </c>
      <c r="E228" s="11">
        <v>11.7</v>
      </c>
      <c r="F228" s="11">
        <v>2</v>
      </c>
      <c r="G228" s="11">
        <v>3</v>
      </c>
      <c r="H228" s="28">
        <v>0.4</v>
      </c>
      <c r="I228" s="56">
        <f t="shared" si="12"/>
        <v>3.4188034188034191</v>
      </c>
    </row>
    <row r="229" spans="1:9" x14ac:dyDescent="0.25">
      <c r="A229" s="33">
        <v>172</v>
      </c>
      <c r="B229" s="55">
        <v>12.84</v>
      </c>
      <c r="C229" s="11">
        <v>13</v>
      </c>
      <c r="D229" s="11">
        <v>14.2</v>
      </c>
      <c r="E229" s="11">
        <v>12</v>
      </c>
      <c r="F229" s="11">
        <v>2</v>
      </c>
      <c r="G229" s="11">
        <v>3</v>
      </c>
      <c r="H229" s="28">
        <v>0.3</v>
      </c>
      <c r="I229" s="56">
        <f t="shared" si="12"/>
        <v>2.5</v>
      </c>
    </row>
    <row r="230" spans="1:9" x14ac:dyDescent="0.25">
      <c r="A230" s="33">
        <v>173</v>
      </c>
      <c r="B230" s="55">
        <v>14.55</v>
      </c>
      <c r="C230" s="11">
        <v>14.5</v>
      </c>
      <c r="D230" s="11">
        <v>20</v>
      </c>
      <c r="E230" s="11">
        <v>17.3</v>
      </c>
      <c r="F230" s="11">
        <v>2</v>
      </c>
      <c r="G230" s="11">
        <v>3</v>
      </c>
      <c r="H230" s="28">
        <v>1.5</v>
      </c>
      <c r="I230" s="56">
        <f t="shared" si="12"/>
        <v>8.6705202312138727</v>
      </c>
    </row>
    <row r="231" spans="1:9" x14ac:dyDescent="0.25">
      <c r="A231" s="33">
        <v>174</v>
      </c>
      <c r="B231" s="55">
        <v>13.719999999999999</v>
      </c>
      <c r="C231" s="11">
        <v>13.5</v>
      </c>
      <c r="D231" s="11">
        <v>17.7</v>
      </c>
      <c r="E231" s="11">
        <v>14.9</v>
      </c>
      <c r="F231" s="11">
        <v>2</v>
      </c>
      <c r="G231" s="11">
        <v>3</v>
      </c>
      <c r="H231" s="28">
        <v>1.6</v>
      </c>
      <c r="I231" s="56">
        <f t="shared" si="12"/>
        <v>10.738255033557047</v>
      </c>
    </row>
    <row r="232" spans="1:9" x14ac:dyDescent="0.25">
      <c r="A232" s="33">
        <v>175</v>
      </c>
      <c r="B232" s="55">
        <v>13.059999999999999</v>
      </c>
      <c r="C232" s="11">
        <v>13</v>
      </c>
      <c r="D232" s="11">
        <v>16.8</v>
      </c>
      <c r="E232" s="11">
        <v>14.2</v>
      </c>
      <c r="F232" s="11">
        <v>2</v>
      </c>
      <c r="G232" s="11">
        <v>3</v>
      </c>
      <c r="H232" s="28">
        <v>0.9</v>
      </c>
      <c r="I232" s="56">
        <f t="shared" si="12"/>
        <v>6.3380281690140849</v>
      </c>
    </row>
    <row r="233" spans="1:9" x14ac:dyDescent="0.25">
      <c r="A233" s="33">
        <v>176</v>
      </c>
      <c r="B233" s="55">
        <v>14.080000000000002</v>
      </c>
      <c r="C233" s="11">
        <v>14</v>
      </c>
      <c r="D233" s="11">
        <v>17.899999999999999</v>
      </c>
      <c r="E233" s="11">
        <v>15.2</v>
      </c>
      <c r="F233" s="11">
        <v>2</v>
      </c>
      <c r="G233" s="11">
        <v>3</v>
      </c>
      <c r="H233" s="28">
        <v>1</v>
      </c>
      <c r="I233" s="56">
        <f t="shared" si="12"/>
        <v>6.5789473684210531</v>
      </c>
    </row>
    <row r="234" spans="1:9" x14ac:dyDescent="0.25">
      <c r="A234" s="33">
        <v>177</v>
      </c>
      <c r="B234" s="55">
        <v>13.76</v>
      </c>
      <c r="C234" s="11">
        <v>14</v>
      </c>
      <c r="D234" s="11">
        <v>17.7</v>
      </c>
      <c r="E234" s="11">
        <v>15.4</v>
      </c>
      <c r="F234" s="11">
        <v>2</v>
      </c>
      <c r="G234" s="11">
        <v>3</v>
      </c>
      <c r="H234" s="28">
        <v>0.4</v>
      </c>
      <c r="I234" s="56">
        <f t="shared" si="12"/>
        <v>2.5974025974025974</v>
      </c>
    </row>
    <row r="235" spans="1:9" x14ac:dyDescent="0.25">
      <c r="A235" s="33">
        <v>178</v>
      </c>
      <c r="B235" s="55">
        <v>13.059999999999999</v>
      </c>
      <c r="C235" s="11">
        <v>13</v>
      </c>
      <c r="D235" s="11">
        <v>15.4</v>
      </c>
      <c r="E235" s="11">
        <v>12.7</v>
      </c>
      <c r="F235" s="11">
        <v>2</v>
      </c>
      <c r="G235" s="11">
        <v>3</v>
      </c>
      <c r="H235" s="28">
        <v>0.8</v>
      </c>
      <c r="I235" s="56">
        <f t="shared" si="12"/>
        <v>6.2992125984251972</v>
      </c>
    </row>
    <row r="236" spans="1:9" x14ac:dyDescent="0.25">
      <c r="A236" s="33">
        <v>179</v>
      </c>
      <c r="B236" s="55">
        <v>13.12</v>
      </c>
      <c r="C236" s="11">
        <v>13</v>
      </c>
      <c r="D236" s="11">
        <v>16.100000000000001</v>
      </c>
      <c r="E236" s="11">
        <v>13.7</v>
      </c>
      <c r="F236" s="11">
        <v>2</v>
      </c>
      <c r="G236" s="11">
        <v>3</v>
      </c>
      <c r="H236" s="28">
        <v>0.6</v>
      </c>
      <c r="I236" s="56">
        <f t="shared" si="12"/>
        <v>4.3795620437956204</v>
      </c>
    </row>
    <row r="237" spans="1:9" x14ac:dyDescent="0.25">
      <c r="A237" s="33">
        <v>180</v>
      </c>
      <c r="B237" s="55">
        <v>12.23</v>
      </c>
      <c r="C237" s="11">
        <v>12</v>
      </c>
      <c r="D237" s="11">
        <v>11.2</v>
      </c>
      <c r="E237" s="11">
        <v>9.6999999999999993</v>
      </c>
      <c r="F237" s="11">
        <v>2</v>
      </c>
      <c r="G237" s="11">
        <v>3</v>
      </c>
      <c r="H237" s="28">
        <v>0.5</v>
      </c>
      <c r="I237" s="56">
        <f t="shared" si="12"/>
        <v>5.1546391752577323</v>
      </c>
    </row>
    <row r="238" spans="1:9" x14ac:dyDescent="0.25">
      <c r="A238" s="33">
        <v>181</v>
      </c>
      <c r="B238" s="55">
        <v>13.12</v>
      </c>
      <c r="C238" s="11">
        <v>13</v>
      </c>
      <c r="D238" s="11">
        <v>15.5</v>
      </c>
      <c r="E238" s="11">
        <v>13.2</v>
      </c>
      <c r="F238" s="11">
        <v>2</v>
      </c>
      <c r="G238" s="11">
        <v>3</v>
      </c>
      <c r="H238" s="28">
        <v>0.4</v>
      </c>
      <c r="I238" s="56">
        <f t="shared" si="12"/>
        <v>3.0303030303030303</v>
      </c>
    </row>
    <row r="239" spans="1:9" x14ac:dyDescent="0.25">
      <c r="A239" s="33">
        <v>182</v>
      </c>
      <c r="B239" s="55">
        <v>13.95</v>
      </c>
      <c r="C239" s="11">
        <v>14</v>
      </c>
      <c r="D239" s="11">
        <v>18.2</v>
      </c>
      <c r="E239" s="11">
        <v>16</v>
      </c>
      <c r="F239" s="11">
        <v>2</v>
      </c>
      <c r="G239" s="11">
        <v>3</v>
      </c>
      <c r="H239" s="28">
        <v>1</v>
      </c>
      <c r="I239" s="56">
        <f t="shared" si="12"/>
        <v>6.25</v>
      </c>
    </row>
    <row r="240" spans="1:9" x14ac:dyDescent="0.25">
      <c r="A240" s="33">
        <v>183</v>
      </c>
      <c r="B240" s="55">
        <v>12.830000000000002</v>
      </c>
      <c r="C240" s="11">
        <v>13</v>
      </c>
      <c r="D240" s="11">
        <v>14.7</v>
      </c>
      <c r="E240" s="11">
        <v>13.4</v>
      </c>
      <c r="F240" s="11">
        <v>2</v>
      </c>
      <c r="G240" s="11">
        <v>3</v>
      </c>
      <c r="H240" s="28">
        <v>1</v>
      </c>
      <c r="I240" s="56">
        <f t="shared" si="12"/>
        <v>7.4626865671641793</v>
      </c>
    </row>
    <row r="241" spans="1:9" x14ac:dyDescent="0.25">
      <c r="A241" s="33">
        <v>184</v>
      </c>
      <c r="B241" s="55">
        <v>12.58</v>
      </c>
      <c r="C241" s="11">
        <v>12.5</v>
      </c>
      <c r="D241" s="11">
        <v>14.2</v>
      </c>
      <c r="E241" s="11">
        <v>11.2</v>
      </c>
      <c r="F241" s="11">
        <v>2</v>
      </c>
      <c r="G241" s="11">
        <v>3</v>
      </c>
      <c r="H241" s="28">
        <v>0.7</v>
      </c>
      <c r="I241" s="56">
        <f t="shared" si="12"/>
        <v>6.25</v>
      </c>
    </row>
    <row r="242" spans="1:9" x14ac:dyDescent="0.25">
      <c r="A242" s="33">
        <v>185</v>
      </c>
      <c r="B242" s="55">
        <v>14.26</v>
      </c>
      <c r="C242" s="11">
        <v>14.5</v>
      </c>
      <c r="D242" s="11">
        <v>19.5</v>
      </c>
      <c r="E242" s="11">
        <v>17.399999999999999</v>
      </c>
      <c r="F242" s="11">
        <v>2</v>
      </c>
      <c r="G242" s="11">
        <v>3</v>
      </c>
      <c r="H242" s="28">
        <v>0.4</v>
      </c>
      <c r="I242" s="56">
        <f t="shared" si="12"/>
        <v>2.298850574712644</v>
      </c>
    </row>
    <row r="243" spans="1:9" x14ac:dyDescent="0.25">
      <c r="A243" s="33">
        <v>186</v>
      </c>
      <c r="B243" s="55">
        <v>13.36</v>
      </c>
      <c r="C243" s="11">
        <v>13.5</v>
      </c>
      <c r="D243" s="11">
        <v>16.8</v>
      </c>
      <c r="E243" s="11">
        <v>14.7</v>
      </c>
      <c r="F243" s="11">
        <v>2</v>
      </c>
      <c r="G243" s="11">
        <v>3</v>
      </c>
      <c r="H243" s="28">
        <v>0.7</v>
      </c>
      <c r="I243" s="56">
        <f t="shared" si="12"/>
        <v>4.7619047619047619</v>
      </c>
    </row>
    <row r="244" spans="1:9" x14ac:dyDescent="0.25">
      <c r="A244" s="33">
        <v>187</v>
      </c>
      <c r="B244" s="55">
        <v>13.1</v>
      </c>
      <c r="C244" s="11">
        <v>13</v>
      </c>
      <c r="D244" s="11">
        <v>15.5</v>
      </c>
      <c r="E244" s="11">
        <v>12.7</v>
      </c>
      <c r="F244" s="11">
        <v>2</v>
      </c>
      <c r="G244" s="11">
        <v>3</v>
      </c>
      <c r="H244" s="28">
        <v>1</v>
      </c>
      <c r="I244" s="56">
        <f t="shared" si="12"/>
        <v>7.8740157480314963</v>
      </c>
    </row>
    <row r="245" spans="1:9" x14ac:dyDescent="0.25">
      <c r="A245" s="33">
        <v>188</v>
      </c>
      <c r="B245" s="55">
        <v>12.58</v>
      </c>
      <c r="C245" s="11">
        <v>12.5</v>
      </c>
      <c r="D245" s="11">
        <v>13</v>
      </c>
      <c r="E245" s="11">
        <v>11</v>
      </c>
      <c r="F245" s="11">
        <v>2</v>
      </c>
      <c r="G245" s="11">
        <v>3</v>
      </c>
      <c r="H245" s="28">
        <v>0.6</v>
      </c>
      <c r="I245" s="56">
        <f t="shared" si="12"/>
        <v>5.4545454545454541</v>
      </c>
    </row>
    <row r="246" spans="1:9" x14ac:dyDescent="0.25">
      <c r="A246" s="33">
        <v>189</v>
      </c>
      <c r="B246" s="55">
        <v>12.25</v>
      </c>
      <c r="C246" s="11">
        <v>12</v>
      </c>
      <c r="D246" s="11">
        <v>13.3</v>
      </c>
      <c r="E246" s="11">
        <v>11.7</v>
      </c>
      <c r="F246" s="11">
        <v>2</v>
      </c>
      <c r="G246" s="11">
        <v>3</v>
      </c>
      <c r="H246" s="28">
        <v>0.8</v>
      </c>
      <c r="I246" s="56">
        <f t="shared" si="12"/>
        <v>6.8376068376068382</v>
      </c>
    </row>
    <row r="247" spans="1:9" x14ac:dyDescent="0.25">
      <c r="A247" s="33">
        <v>190</v>
      </c>
      <c r="B247" s="55">
        <v>12.059999999999999</v>
      </c>
      <c r="C247" s="11">
        <v>12</v>
      </c>
      <c r="D247" s="11">
        <v>12.8</v>
      </c>
      <c r="E247" s="11">
        <v>10.3</v>
      </c>
      <c r="F247" s="11">
        <v>2</v>
      </c>
      <c r="G247" s="11">
        <v>3</v>
      </c>
      <c r="H247" s="28">
        <v>0.4</v>
      </c>
      <c r="I247" s="56">
        <f t="shared" si="12"/>
        <v>3.8834951456310676</v>
      </c>
    </row>
    <row r="248" spans="1:9" x14ac:dyDescent="0.25">
      <c r="A248" s="33">
        <v>191</v>
      </c>
      <c r="B248" s="55">
        <v>13.51</v>
      </c>
      <c r="C248" s="11">
        <v>13.5</v>
      </c>
      <c r="D248" s="11">
        <v>16.8</v>
      </c>
      <c r="E248" s="11">
        <v>17.3</v>
      </c>
      <c r="F248" s="59">
        <v>2</v>
      </c>
      <c r="G248" s="11">
        <v>3</v>
      </c>
      <c r="H248" s="57">
        <v>0.5</v>
      </c>
      <c r="I248" s="56"/>
    </row>
    <row r="249" spans="1:9" x14ac:dyDescent="0.25">
      <c r="A249" s="33">
        <v>192</v>
      </c>
      <c r="B249" s="55">
        <v>13.27</v>
      </c>
      <c r="C249" s="11">
        <v>13.5</v>
      </c>
      <c r="D249" s="11">
        <v>15.5</v>
      </c>
      <c r="E249" s="11">
        <v>13</v>
      </c>
      <c r="F249" s="59">
        <v>2</v>
      </c>
      <c r="G249" s="11">
        <v>3</v>
      </c>
      <c r="H249" s="57">
        <v>1.5</v>
      </c>
      <c r="I249" s="56"/>
    </row>
    <row r="250" spans="1:9" x14ac:dyDescent="0.25">
      <c r="A250" s="33">
        <v>193</v>
      </c>
      <c r="B250" s="55">
        <v>13.25</v>
      </c>
      <c r="C250" s="11">
        <v>13</v>
      </c>
      <c r="D250" s="11">
        <v>15.4</v>
      </c>
      <c r="E250" s="11">
        <v>13.2</v>
      </c>
      <c r="F250" s="59">
        <v>2</v>
      </c>
      <c r="G250" s="11">
        <v>3</v>
      </c>
      <c r="H250" s="57">
        <v>0.6</v>
      </c>
      <c r="I250" s="56"/>
    </row>
    <row r="251" spans="1:9" x14ac:dyDescent="0.25">
      <c r="A251" s="33">
        <v>194</v>
      </c>
      <c r="B251" s="55">
        <v>13.38</v>
      </c>
      <c r="C251" s="11">
        <v>13.5</v>
      </c>
      <c r="D251" s="11">
        <v>16.7</v>
      </c>
      <c r="E251" s="11">
        <v>14.3</v>
      </c>
      <c r="F251" s="59">
        <v>2</v>
      </c>
      <c r="G251" s="11">
        <v>3</v>
      </c>
      <c r="H251" s="57">
        <v>0.3</v>
      </c>
      <c r="I251" s="56"/>
    </row>
    <row r="252" spans="1:9" x14ac:dyDescent="0.25">
      <c r="A252" s="33">
        <v>195</v>
      </c>
      <c r="B252" s="55">
        <v>13.16</v>
      </c>
      <c r="C252" s="11">
        <v>13</v>
      </c>
      <c r="D252" s="11">
        <v>16.899999999999999</v>
      </c>
      <c r="E252" s="11">
        <v>13.9</v>
      </c>
      <c r="F252" s="59">
        <v>2</v>
      </c>
      <c r="G252" s="11">
        <v>3</v>
      </c>
      <c r="H252" s="57">
        <v>1</v>
      </c>
      <c r="I252" s="56"/>
    </row>
    <row r="253" spans="1:9" x14ac:dyDescent="0.25">
      <c r="A253" s="33">
        <v>196</v>
      </c>
      <c r="B253" s="55">
        <v>13.37</v>
      </c>
      <c r="C253" s="11">
        <v>13.5</v>
      </c>
      <c r="D253" s="11">
        <v>15.5</v>
      </c>
      <c r="E253" s="11">
        <v>13.1</v>
      </c>
      <c r="F253" s="59">
        <v>2</v>
      </c>
      <c r="G253" s="11">
        <v>3</v>
      </c>
      <c r="H253" s="57">
        <v>0.8</v>
      </c>
      <c r="I253" s="56"/>
    </row>
    <row r="254" spans="1:9" x14ac:dyDescent="0.25">
      <c r="A254" s="33">
        <v>197</v>
      </c>
      <c r="B254" s="55">
        <v>12.4</v>
      </c>
      <c r="C254" s="11">
        <v>12.5</v>
      </c>
      <c r="D254" s="11">
        <v>13.7</v>
      </c>
      <c r="E254" s="11">
        <v>11.7</v>
      </c>
      <c r="F254" s="59">
        <v>2</v>
      </c>
      <c r="G254" s="11">
        <v>3</v>
      </c>
      <c r="H254" s="57">
        <v>0.4</v>
      </c>
      <c r="I254" s="56"/>
    </row>
    <row r="255" spans="1:9" x14ac:dyDescent="0.25">
      <c r="A255" s="33">
        <v>198</v>
      </c>
      <c r="B255" s="55">
        <v>12.559999999999999</v>
      </c>
      <c r="C255" s="11">
        <v>12.5</v>
      </c>
      <c r="D255" s="11">
        <v>14.7</v>
      </c>
      <c r="E255" s="11">
        <v>12.1</v>
      </c>
      <c r="F255" s="59">
        <v>2</v>
      </c>
      <c r="G255" s="11">
        <v>3</v>
      </c>
      <c r="H255" s="57">
        <v>1.2</v>
      </c>
      <c r="I255" s="56"/>
    </row>
    <row r="256" spans="1:9" x14ac:dyDescent="0.25">
      <c r="A256" s="33">
        <v>199</v>
      </c>
      <c r="B256" s="55">
        <v>13.540000000000001</v>
      </c>
      <c r="C256" s="11">
        <v>13.5</v>
      </c>
      <c r="D256" s="11">
        <v>16.399999999999999</v>
      </c>
      <c r="E256" s="11">
        <v>13.9</v>
      </c>
      <c r="F256" s="59">
        <v>2</v>
      </c>
      <c r="G256" s="11">
        <v>3</v>
      </c>
      <c r="H256" s="57">
        <v>0.7</v>
      </c>
      <c r="I256" s="56"/>
    </row>
    <row r="257" spans="1:31" x14ac:dyDescent="0.25">
      <c r="A257" s="40">
        <v>200</v>
      </c>
      <c r="B257" s="60">
        <v>12.85</v>
      </c>
      <c r="C257" s="11">
        <v>13</v>
      </c>
      <c r="D257" s="36">
        <v>15.3</v>
      </c>
      <c r="E257" s="36">
        <v>12.9</v>
      </c>
      <c r="F257" s="61">
        <v>2</v>
      </c>
      <c r="G257" s="36">
        <v>3</v>
      </c>
      <c r="H257" s="62">
        <v>0.9</v>
      </c>
      <c r="I257" s="63"/>
    </row>
    <row r="258" spans="1:31" x14ac:dyDescent="0.25">
      <c r="B258" s="58"/>
      <c r="F258" s="59"/>
      <c r="G258" s="57"/>
      <c r="H258" s="57"/>
    </row>
    <row r="259" spans="1:31" x14ac:dyDescent="0.25">
      <c r="B259" s="58"/>
      <c r="F259" s="59"/>
      <c r="G259" s="57"/>
      <c r="H259" s="57"/>
    </row>
    <row r="260" spans="1:31" ht="13" x14ac:dyDescent="0.3">
      <c r="A260" s="10" t="s">
        <v>82</v>
      </c>
      <c r="B260" s="58"/>
      <c r="F260" s="59"/>
      <c r="G260" s="57"/>
      <c r="H260" s="57"/>
    </row>
    <row r="261" spans="1:31" ht="13" x14ac:dyDescent="0.3">
      <c r="A261" s="10"/>
      <c r="B261" s="58"/>
      <c r="F261" s="59"/>
      <c r="G261" s="57"/>
      <c r="H261" s="57"/>
    </row>
    <row r="262" spans="1:31" x14ac:dyDescent="0.25">
      <c r="A262" s="16" t="s">
        <v>69</v>
      </c>
      <c r="B262" s="64" t="s">
        <v>45</v>
      </c>
      <c r="C262" s="16" t="s">
        <v>54</v>
      </c>
      <c r="D262" s="48" t="s">
        <v>70</v>
      </c>
      <c r="F262" s="59"/>
      <c r="G262" s="57"/>
      <c r="H262" s="57"/>
    </row>
    <row r="263" spans="1:31" x14ac:dyDescent="0.25">
      <c r="A263" s="17" t="s">
        <v>74</v>
      </c>
      <c r="B263" s="65" t="s">
        <v>52</v>
      </c>
      <c r="C263" s="17" t="s">
        <v>75</v>
      </c>
      <c r="D263" s="50"/>
      <c r="F263" s="59"/>
      <c r="G263" s="57"/>
      <c r="H263" s="57"/>
    </row>
    <row r="264" spans="1:31" x14ac:dyDescent="0.25">
      <c r="A264" s="27">
        <v>1</v>
      </c>
      <c r="B264" s="66"/>
      <c r="C264" s="67"/>
      <c r="D264" s="68"/>
      <c r="F264" s="59"/>
      <c r="G264" s="57"/>
      <c r="H264" s="57"/>
    </row>
    <row r="265" spans="1:31" x14ac:dyDescent="0.25">
      <c r="A265" s="33">
        <v>2</v>
      </c>
      <c r="B265" s="58"/>
      <c r="C265" s="69"/>
      <c r="D265" s="70"/>
      <c r="F265" s="59"/>
      <c r="G265" s="57"/>
      <c r="H265" s="57"/>
    </row>
    <row r="266" spans="1:31" x14ac:dyDescent="0.25">
      <c r="A266" s="33">
        <v>3</v>
      </c>
      <c r="B266" s="58"/>
      <c r="C266" s="69"/>
      <c r="D266" s="70"/>
      <c r="F266" s="59"/>
      <c r="G266" s="57"/>
      <c r="H266" s="57"/>
      <c r="K266" s="71"/>
      <c r="N266" s="71"/>
      <c r="X266" s="28"/>
      <c r="Y266" s="28"/>
      <c r="Z266" s="28"/>
      <c r="AA266" s="28"/>
      <c r="AB266" s="28"/>
      <c r="AC266" s="28"/>
      <c r="AD266" s="28"/>
      <c r="AE266" s="28"/>
    </row>
    <row r="267" spans="1:31" x14ac:dyDescent="0.25">
      <c r="A267" s="33">
        <v>4</v>
      </c>
      <c r="B267" s="58"/>
      <c r="C267" s="69"/>
      <c r="D267" s="70"/>
      <c r="F267" s="59"/>
      <c r="G267" s="57"/>
      <c r="H267" s="57"/>
      <c r="K267" s="71"/>
      <c r="N267" s="71"/>
    </row>
    <row r="268" spans="1:31" x14ac:dyDescent="0.25">
      <c r="A268" s="33">
        <v>5</v>
      </c>
      <c r="B268" s="58"/>
      <c r="C268" s="69"/>
      <c r="D268" s="70"/>
      <c r="F268" s="59"/>
      <c r="G268" s="57"/>
      <c r="H268" s="57"/>
      <c r="K268" s="71"/>
      <c r="N268" s="71"/>
    </row>
    <row r="269" spans="1:31" x14ac:dyDescent="0.25">
      <c r="A269" s="33">
        <v>6</v>
      </c>
      <c r="C269" s="69"/>
      <c r="D269" s="70"/>
      <c r="F269" s="59"/>
      <c r="G269" s="57"/>
      <c r="H269" s="57"/>
      <c r="K269" s="71"/>
      <c r="N269" s="71"/>
      <c r="X269" s="28"/>
      <c r="Y269" s="28"/>
      <c r="Z269" s="28"/>
      <c r="AA269" s="28"/>
      <c r="AB269" s="28"/>
      <c r="AC269" s="28"/>
      <c r="AD269" s="28"/>
      <c r="AE269" s="28"/>
    </row>
    <row r="270" spans="1:31" x14ac:dyDescent="0.25">
      <c r="A270" s="33">
        <v>7</v>
      </c>
      <c r="C270" s="69"/>
      <c r="D270" s="70"/>
      <c r="F270" s="59"/>
      <c r="G270" s="57"/>
      <c r="H270" s="57"/>
      <c r="K270" s="71"/>
      <c r="N270" s="71"/>
      <c r="X270" s="28"/>
      <c r="Y270" s="28"/>
      <c r="Z270" s="28"/>
      <c r="AA270" s="28"/>
      <c r="AB270" s="28"/>
      <c r="AC270" s="28"/>
      <c r="AD270" s="28"/>
      <c r="AE270" s="28"/>
    </row>
    <row r="271" spans="1:31" x14ac:dyDescent="0.25">
      <c r="A271" s="33">
        <v>8</v>
      </c>
      <c r="C271" s="69"/>
      <c r="D271" s="70"/>
      <c r="F271" s="59"/>
      <c r="G271" s="57"/>
      <c r="H271" s="57"/>
      <c r="K271" s="71"/>
      <c r="N271" s="71"/>
      <c r="X271" s="28"/>
      <c r="Y271" s="28"/>
      <c r="Z271" s="28"/>
      <c r="AA271" s="28"/>
      <c r="AB271" s="28"/>
      <c r="AC271" s="28"/>
      <c r="AD271" s="28"/>
      <c r="AE271" s="28"/>
    </row>
    <row r="272" spans="1:31" x14ac:dyDescent="0.25">
      <c r="A272" s="33">
        <v>9</v>
      </c>
      <c r="C272" s="69"/>
      <c r="D272" s="70"/>
      <c r="F272" s="59"/>
      <c r="G272" s="57"/>
      <c r="H272" s="57"/>
      <c r="K272" s="71"/>
      <c r="N272" s="71"/>
      <c r="X272" s="28"/>
      <c r="Y272" s="28"/>
      <c r="Z272" s="28"/>
      <c r="AA272" s="28"/>
      <c r="AB272" s="28"/>
      <c r="AC272" s="28"/>
      <c r="AD272" s="28"/>
      <c r="AE272" s="28"/>
    </row>
    <row r="273" spans="1:31" x14ac:dyDescent="0.25">
      <c r="A273" s="33">
        <v>10</v>
      </c>
      <c r="C273" s="69"/>
      <c r="D273" s="70"/>
      <c r="F273" s="59"/>
      <c r="G273" s="57"/>
      <c r="H273" s="57"/>
      <c r="K273" s="71"/>
      <c r="N273" s="71"/>
      <c r="X273" s="28"/>
      <c r="Y273" s="28"/>
      <c r="Z273" s="28"/>
      <c r="AA273" s="28"/>
      <c r="AB273" s="28"/>
      <c r="AC273" s="28"/>
      <c r="AD273" s="28"/>
      <c r="AE273" s="28"/>
    </row>
    <row r="274" spans="1:31" x14ac:dyDescent="0.25">
      <c r="A274" s="33">
        <v>11</v>
      </c>
      <c r="C274" s="69"/>
      <c r="D274" s="70"/>
      <c r="F274" s="59"/>
      <c r="G274" s="57"/>
      <c r="H274" s="57"/>
      <c r="K274" s="71"/>
      <c r="N274" s="71"/>
      <c r="X274" s="28"/>
      <c r="Y274" s="28"/>
      <c r="Z274" s="28"/>
      <c r="AA274" s="28"/>
      <c r="AB274" s="28"/>
      <c r="AC274" s="28"/>
      <c r="AD274" s="28"/>
      <c r="AE274" s="28"/>
    </row>
    <row r="275" spans="1:31" x14ac:dyDescent="0.25">
      <c r="A275" s="33">
        <v>12</v>
      </c>
      <c r="C275" s="69"/>
      <c r="D275" s="30"/>
      <c r="F275" s="59"/>
      <c r="G275" s="57"/>
      <c r="H275" s="57"/>
      <c r="K275" s="71"/>
      <c r="N275" s="71"/>
      <c r="X275" s="28"/>
      <c r="Y275" s="28"/>
      <c r="Z275" s="28"/>
      <c r="AA275" s="28"/>
      <c r="AB275" s="28"/>
      <c r="AC275" s="28"/>
      <c r="AD275" s="28"/>
      <c r="AE275" s="28"/>
    </row>
    <row r="276" spans="1:31" x14ac:dyDescent="0.25">
      <c r="A276" s="33">
        <v>13</v>
      </c>
      <c r="C276" s="69"/>
      <c r="D276" s="30"/>
      <c r="F276" s="59"/>
      <c r="G276" s="57"/>
      <c r="H276" s="57"/>
      <c r="K276" s="71"/>
      <c r="N276" s="71"/>
      <c r="X276" s="28"/>
      <c r="Y276" s="28"/>
      <c r="Z276" s="28"/>
      <c r="AA276" s="28"/>
      <c r="AB276" s="28"/>
      <c r="AC276" s="28"/>
      <c r="AD276" s="28"/>
      <c r="AE276" s="28"/>
    </row>
    <row r="277" spans="1:31" x14ac:dyDescent="0.25">
      <c r="A277" s="33">
        <v>14</v>
      </c>
      <c r="C277" s="69"/>
      <c r="D277" s="30"/>
      <c r="F277" s="59"/>
      <c r="G277" s="57"/>
      <c r="H277" s="57"/>
      <c r="K277" s="71"/>
      <c r="N277" s="71"/>
      <c r="X277" s="28"/>
      <c r="Y277" s="28"/>
      <c r="Z277" s="28"/>
      <c r="AA277" s="28"/>
      <c r="AB277" s="28"/>
      <c r="AC277" s="28"/>
      <c r="AD277" s="28"/>
      <c r="AE277" s="28"/>
    </row>
    <row r="278" spans="1:31" x14ac:dyDescent="0.25">
      <c r="A278" s="33">
        <v>15</v>
      </c>
      <c r="C278" s="69"/>
      <c r="D278" s="30"/>
      <c r="F278" s="59"/>
      <c r="G278" s="57"/>
      <c r="H278" s="57"/>
      <c r="K278" s="71"/>
      <c r="N278" s="71"/>
      <c r="X278" s="28"/>
      <c r="Y278" s="28"/>
      <c r="Z278" s="28"/>
      <c r="AA278" s="28"/>
      <c r="AB278" s="28"/>
      <c r="AC278" s="28"/>
      <c r="AD278" s="28"/>
      <c r="AE278" s="28"/>
    </row>
    <row r="279" spans="1:31" x14ac:dyDescent="0.25">
      <c r="A279" s="33">
        <v>16</v>
      </c>
      <c r="C279" s="69"/>
      <c r="D279" s="30"/>
      <c r="F279" s="59"/>
      <c r="G279" s="57"/>
      <c r="H279" s="57"/>
      <c r="K279" s="71"/>
      <c r="N279" s="71"/>
      <c r="X279" s="28"/>
      <c r="Y279" s="28"/>
      <c r="Z279" s="28"/>
      <c r="AA279" s="28"/>
      <c r="AB279" s="28"/>
      <c r="AC279" s="28"/>
      <c r="AD279" s="28"/>
      <c r="AE279" s="28"/>
    </row>
    <row r="280" spans="1:31" x14ac:dyDescent="0.25">
      <c r="A280" s="33">
        <v>17</v>
      </c>
      <c r="C280" s="69"/>
      <c r="D280" s="30"/>
      <c r="F280" s="59"/>
      <c r="G280" s="57"/>
      <c r="H280" s="57"/>
      <c r="K280" s="71"/>
      <c r="N280" s="71"/>
      <c r="X280" s="28"/>
      <c r="Y280" s="28"/>
      <c r="Z280" s="28"/>
      <c r="AA280" s="28"/>
      <c r="AB280" s="28"/>
      <c r="AC280" s="28"/>
      <c r="AD280" s="28"/>
      <c r="AE280" s="28"/>
    </row>
    <row r="281" spans="1:31" x14ac:dyDescent="0.25">
      <c r="A281" s="33">
        <v>18</v>
      </c>
      <c r="C281" s="69"/>
      <c r="D281" s="30"/>
      <c r="F281" s="59"/>
      <c r="G281" s="57"/>
      <c r="H281" s="57"/>
      <c r="K281" s="71"/>
      <c r="N281" s="71"/>
      <c r="X281" s="28"/>
      <c r="Y281" s="28"/>
      <c r="Z281" s="28"/>
      <c r="AA281" s="28"/>
      <c r="AB281" s="28"/>
      <c r="AC281" s="28"/>
      <c r="AD281" s="28"/>
      <c r="AE281" s="28"/>
    </row>
    <row r="282" spans="1:31" x14ac:dyDescent="0.25">
      <c r="A282" s="33">
        <v>19</v>
      </c>
      <c r="C282" s="69"/>
      <c r="D282" s="30"/>
      <c r="F282" s="59"/>
      <c r="G282" s="57"/>
      <c r="H282" s="57"/>
      <c r="K282" s="71"/>
      <c r="N282" s="71"/>
      <c r="X282" s="28"/>
      <c r="Y282" s="28"/>
      <c r="Z282" s="28"/>
      <c r="AA282" s="28"/>
      <c r="AB282" s="28"/>
      <c r="AC282" s="28"/>
      <c r="AD282" s="28"/>
      <c r="AE282" s="28"/>
    </row>
    <row r="283" spans="1:31" x14ac:dyDescent="0.25">
      <c r="A283" s="33">
        <v>20</v>
      </c>
      <c r="C283" s="69"/>
      <c r="D283" s="30"/>
      <c r="F283" s="59"/>
      <c r="G283" s="57"/>
      <c r="H283" s="57"/>
      <c r="K283" s="71"/>
      <c r="N283" s="71"/>
      <c r="X283" s="28"/>
      <c r="Y283" s="28"/>
      <c r="Z283" s="28"/>
      <c r="AA283" s="28"/>
      <c r="AB283" s="28"/>
      <c r="AC283" s="28"/>
      <c r="AD283" s="28"/>
      <c r="AE283" s="28"/>
    </row>
    <row r="284" spans="1:31" x14ac:dyDescent="0.25">
      <c r="A284" s="33">
        <v>21</v>
      </c>
      <c r="C284" s="69"/>
      <c r="D284" s="30"/>
      <c r="F284" s="59"/>
      <c r="G284" s="57"/>
      <c r="H284" s="57"/>
      <c r="K284" s="71"/>
      <c r="N284" s="71"/>
      <c r="X284" s="28"/>
      <c r="Y284" s="28"/>
      <c r="Z284" s="28"/>
      <c r="AA284" s="28"/>
      <c r="AB284" s="28"/>
      <c r="AC284" s="28"/>
      <c r="AD284" s="28"/>
      <c r="AE284" s="28"/>
    </row>
    <row r="285" spans="1:31" x14ac:dyDescent="0.25">
      <c r="A285" s="33">
        <v>22</v>
      </c>
      <c r="C285" s="69"/>
      <c r="D285" s="30"/>
      <c r="F285" s="59"/>
      <c r="G285" s="57"/>
      <c r="H285" s="57"/>
      <c r="K285" s="71"/>
      <c r="N285" s="71"/>
      <c r="X285" s="28"/>
      <c r="Y285" s="28"/>
      <c r="Z285" s="28"/>
      <c r="AA285" s="28"/>
      <c r="AB285" s="28"/>
      <c r="AC285" s="28"/>
      <c r="AD285" s="28"/>
      <c r="AE285" s="28"/>
    </row>
    <row r="286" spans="1:31" x14ac:dyDescent="0.25">
      <c r="A286" s="33">
        <v>23</v>
      </c>
      <c r="C286" s="69"/>
      <c r="D286" s="30"/>
      <c r="F286" s="59"/>
      <c r="G286" s="57"/>
      <c r="H286" s="57"/>
      <c r="K286" s="71"/>
      <c r="N286" s="71"/>
      <c r="X286" s="28"/>
      <c r="Y286" s="28"/>
      <c r="Z286" s="28"/>
      <c r="AA286" s="28"/>
      <c r="AB286" s="28"/>
      <c r="AC286" s="28"/>
      <c r="AD286" s="28"/>
      <c r="AE286" s="28"/>
    </row>
    <row r="287" spans="1:31" x14ac:dyDescent="0.25">
      <c r="A287" s="33">
        <v>24</v>
      </c>
      <c r="C287" s="69"/>
      <c r="D287" s="30"/>
      <c r="F287" s="59"/>
      <c r="G287" s="57"/>
      <c r="H287" s="57"/>
      <c r="K287" s="71"/>
      <c r="N287" s="71"/>
      <c r="X287" s="28"/>
      <c r="Y287" s="28"/>
      <c r="Z287" s="28"/>
      <c r="AA287" s="28"/>
      <c r="AB287" s="28"/>
      <c r="AC287" s="28"/>
      <c r="AD287" s="28"/>
      <c r="AE287" s="28"/>
    </row>
    <row r="288" spans="1:31" x14ac:dyDescent="0.25">
      <c r="A288" s="33">
        <v>25</v>
      </c>
      <c r="C288" s="69"/>
      <c r="D288" s="30"/>
      <c r="F288" s="59"/>
      <c r="G288" s="57"/>
      <c r="H288" s="57"/>
      <c r="K288" s="71"/>
      <c r="N288" s="71"/>
      <c r="X288" s="28"/>
      <c r="Y288" s="28"/>
      <c r="Z288" s="28"/>
      <c r="AA288" s="28"/>
      <c r="AB288" s="28"/>
      <c r="AC288" s="28"/>
      <c r="AD288" s="28"/>
      <c r="AE288" s="28"/>
    </row>
    <row r="289" spans="1:31" x14ac:dyDescent="0.25">
      <c r="A289" s="33">
        <v>26</v>
      </c>
      <c r="C289" s="69"/>
      <c r="D289" s="30"/>
      <c r="F289" s="59"/>
      <c r="G289" s="57"/>
      <c r="H289" s="57"/>
      <c r="K289" s="71"/>
      <c r="N289" s="71"/>
      <c r="X289" s="28"/>
      <c r="Y289" s="28"/>
      <c r="Z289" s="28"/>
      <c r="AA289" s="28"/>
      <c r="AB289" s="28"/>
      <c r="AC289" s="28"/>
      <c r="AD289" s="28"/>
      <c r="AE289" s="28"/>
    </row>
    <row r="290" spans="1:31" x14ac:dyDescent="0.25">
      <c r="A290" s="33">
        <v>27</v>
      </c>
      <c r="C290" s="69"/>
      <c r="D290" s="30"/>
      <c r="F290" s="59"/>
      <c r="G290" s="57"/>
      <c r="H290" s="57"/>
      <c r="K290" s="71"/>
      <c r="N290" s="71"/>
      <c r="X290" s="28"/>
      <c r="Y290" s="28"/>
      <c r="Z290" s="28"/>
      <c r="AA290" s="28"/>
      <c r="AB290" s="28"/>
      <c r="AC290" s="28"/>
      <c r="AD290" s="28"/>
      <c r="AE290" s="28"/>
    </row>
    <row r="291" spans="1:31" x14ac:dyDescent="0.25">
      <c r="A291" s="33">
        <v>28</v>
      </c>
      <c r="C291" s="69"/>
      <c r="D291" s="30"/>
      <c r="F291" s="59"/>
      <c r="G291" s="57"/>
      <c r="H291" s="57"/>
      <c r="K291" s="71"/>
      <c r="N291" s="71"/>
      <c r="X291" s="28"/>
      <c r="Y291" s="28"/>
      <c r="Z291" s="28"/>
      <c r="AA291" s="28"/>
      <c r="AB291" s="28"/>
      <c r="AC291" s="28"/>
      <c r="AD291" s="28"/>
      <c r="AE291" s="28"/>
    </row>
    <row r="292" spans="1:31" x14ac:dyDescent="0.25">
      <c r="A292" s="33">
        <v>29</v>
      </c>
      <c r="C292" s="69"/>
      <c r="D292" s="30"/>
      <c r="F292" s="59"/>
      <c r="G292" s="57"/>
      <c r="H292" s="57"/>
      <c r="K292" s="71"/>
      <c r="N292" s="71"/>
    </row>
    <row r="293" spans="1:31" x14ac:dyDescent="0.25">
      <c r="A293" s="33">
        <v>30</v>
      </c>
      <c r="C293" s="69"/>
      <c r="D293" s="30"/>
      <c r="F293" s="59"/>
      <c r="G293" s="57"/>
      <c r="H293" s="57"/>
      <c r="K293" s="71"/>
      <c r="N293" s="71"/>
    </row>
    <row r="294" spans="1:31" x14ac:dyDescent="0.25">
      <c r="A294" s="33">
        <v>31</v>
      </c>
      <c r="C294" s="69"/>
      <c r="D294" s="30"/>
      <c r="F294" s="59"/>
      <c r="G294" s="57"/>
      <c r="H294" s="57"/>
      <c r="K294" s="71"/>
      <c r="N294" s="71"/>
      <c r="X294" s="28"/>
      <c r="Y294" s="28"/>
      <c r="Z294" s="28"/>
      <c r="AA294" s="28"/>
      <c r="AB294" s="28"/>
      <c r="AC294" s="28"/>
      <c r="AD294" s="28"/>
      <c r="AE294" s="28"/>
    </row>
    <row r="295" spans="1:31" x14ac:dyDescent="0.25">
      <c r="A295" s="33">
        <v>32</v>
      </c>
      <c r="C295" s="69"/>
      <c r="D295" s="30"/>
      <c r="F295" s="59"/>
      <c r="G295" s="57"/>
      <c r="H295" s="57"/>
      <c r="K295" s="71"/>
      <c r="X295" s="28"/>
      <c r="Y295" s="28"/>
      <c r="Z295" s="28"/>
      <c r="AA295" s="28"/>
      <c r="AB295" s="28"/>
      <c r="AD295" s="28"/>
      <c r="AE295" s="28"/>
    </row>
    <row r="296" spans="1:31" x14ac:dyDescent="0.25">
      <c r="A296" s="33">
        <v>33</v>
      </c>
      <c r="C296" s="69"/>
      <c r="D296" s="30"/>
      <c r="F296" s="59"/>
      <c r="G296" s="57"/>
      <c r="H296" s="57"/>
    </row>
    <row r="297" spans="1:31" x14ac:dyDescent="0.25">
      <c r="A297" s="33">
        <v>34</v>
      </c>
      <c r="C297" s="69"/>
      <c r="D297" s="30"/>
      <c r="F297" s="59"/>
      <c r="G297" s="57"/>
      <c r="H297" s="57"/>
      <c r="M297" s="71"/>
    </row>
    <row r="298" spans="1:31" x14ac:dyDescent="0.25">
      <c r="A298" s="33">
        <v>35</v>
      </c>
      <c r="C298" s="69"/>
      <c r="D298" s="30"/>
      <c r="F298" s="59"/>
      <c r="G298" s="57"/>
      <c r="H298" s="57"/>
      <c r="M298" s="71"/>
    </row>
    <row r="299" spans="1:31" x14ac:dyDescent="0.25">
      <c r="A299" s="33">
        <v>36</v>
      </c>
      <c r="C299" s="69"/>
      <c r="D299" s="30"/>
      <c r="F299" s="59"/>
      <c r="G299" s="57"/>
      <c r="H299" s="57"/>
    </row>
    <row r="300" spans="1:31" x14ac:dyDescent="0.25">
      <c r="A300" s="33">
        <v>37</v>
      </c>
      <c r="C300" s="69"/>
      <c r="D300" s="30"/>
      <c r="F300" s="59"/>
      <c r="G300" s="57"/>
      <c r="H300" s="57"/>
    </row>
    <row r="301" spans="1:31" x14ac:dyDescent="0.25">
      <c r="A301" s="33">
        <v>38</v>
      </c>
      <c r="C301" s="69"/>
      <c r="D301" s="30"/>
      <c r="F301" s="59"/>
      <c r="G301" s="57"/>
      <c r="H301" s="57"/>
    </row>
    <row r="302" spans="1:31" x14ac:dyDescent="0.25">
      <c r="A302" s="33">
        <v>39</v>
      </c>
      <c r="C302" s="69"/>
      <c r="D302" s="30"/>
      <c r="F302" s="59"/>
      <c r="G302" s="57"/>
      <c r="H302" s="57"/>
    </row>
    <row r="303" spans="1:31" x14ac:dyDescent="0.25">
      <c r="A303" s="33">
        <v>40</v>
      </c>
      <c r="C303" s="69"/>
      <c r="D303" s="30"/>
      <c r="F303" s="59"/>
      <c r="G303" s="57"/>
      <c r="H303" s="57"/>
    </row>
    <row r="304" spans="1:31" x14ac:dyDescent="0.25">
      <c r="A304" s="33">
        <v>41</v>
      </c>
      <c r="C304" s="69"/>
      <c r="D304" s="30"/>
      <c r="F304" s="59"/>
      <c r="G304" s="57"/>
      <c r="H304" s="57"/>
    </row>
    <row r="305" spans="1:8" x14ac:dyDescent="0.25">
      <c r="A305" s="33">
        <v>42</v>
      </c>
      <c r="C305" s="69"/>
      <c r="D305" s="30"/>
      <c r="F305" s="59"/>
      <c r="G305" s="57"/>
      <c r="H305" s="57"/>
    </row>
    <row r="306" spans="1:8" x14ac:dyDescent="0.25">
      <c r="A306" s="33">
        <v>43</v>
      </c>
      <c r="C306" s="69"/>
      <c r="D306" s="30"/>
      <c r="F306" s="59"/>
      <c r="G306" s="57"/>
      <c r="H306" s="57"/>
    </row>
    <row r="307" spans="1:8" x14ac:dyDescent="0.25">
      <c r="A307" s="33">
        <v>44</v>
      </c>
      <c r="C307" s="69"/>
      <c r="D307" s="70"/>
      <c r="G307" s="57"/>
      <c r="H307" s="57"/>
    </row>
    <row r="308" spans="1:8" x14ac:dyDescent="0.25">
      <c r="A308" s="33">
        <v>45</v>
      </c>
      <c r="C308" s="69"/>
      <c r="D308" s="70"/>
      <c r="G308" s="57"/>
      <c r="H308" s="57"/>
    </row>
    <row r="309" spans="1:8" x14ac:dyDescent="0.25">
      <c r="A309" s="33">
        <v>46</v>
      </c>
      <c r="C309" s="69"/>
      <c r="D309" s="70"/>
      <c r="G309" s="57"/>
      <c r="H309" s="57"/>
    </row>
    <row r="310" spans="1:8" x14ac:dyDescent="0.25">
      <c r="A310" s="33">
        <v>47</v>
      </c>
      <c r="C310" s="69"/>
      <c r="D310" s="70"/>
      <c r="G310" s="57"/>
      <c r="H310" s="57"/>
    </row>
    <row r="311" spans="1:8" x14ac:dyDescent="0.25">
      <c r="A311" s="33">
        <v>48</v>
      </c>
      <c r="C311" s="69"/>
      <c r="D311" s="70"/>
      <c r="G311" s="57"/>
      <c r="H311" s="57"/>
    </row>
    <row r="312" spans="1:8" x14ac:dyDescent="0.25">
      <c r="A312" s="33">
        <v>49</v>
      </c>
      <c r="C312" s="69"/>
      <c r="D312" s="70"/>
      <c r="G312" s="57"/>
      <c r="H312" s="57"/>
    </row>
    <row r="313" spans="1:8" x14ac:dyDescent="0.25">
      <c r="A313" s="33">
        <v>50</v>
      </c>
      <c r="C313" s="69"/>
      <c r="D313" s="70"/>
      <c r="G313" s="57"/>
      <c r="H313" s="57"/>
    </row>
    <row r="314" spans="1:8" x14ac:dyDescent="0.25">
      <c r="A314" s="33">
        <v>51</v>
      </c>
      <c r="C314" s="69"/>
      <c r="D314" s="70"/>
      <c r="G314" s="57"/>
      <c r="H314" s="57"/>
    </row>
    <row r="315" spans="1:8" x14ac:dyDescent="0.25">
      <c r="A315" s="33">
        <v>52</v>
      </c>
      <c r="C315" s="69"/>
      <c r="D315" s="70"/>
      <c r="G315" s="57"/>
      <c r="H315" s="57"/>
    </row>
    <row r="316" spans="1:8" x14ac:dyDescent="0.25">
      <c r="A316" s="33">
        <v>53</v>
      </c>
      <c r="C316" s="69"/>
      <c r="D316" s="70"/>
      <c r="G316" s="57"/>
      <c r="H316" s="57"/>
    </row>
    <row r="317" spans="1:8" x14ac:dyDescent="0.25">
      <c r="A317" s="33">
        <v>54</v>
      </c>
      <c r="C317" s="69"/>
      <c r="D317" s="70"/>
      <c r="G317" s="57"/>
      <c r="H317" s="57"/>
    </row>
    <row r="318" spans="1:8" x14ac:dyDescent="0.25">
      <c r="A318" s="33">
        <v>55</v>
      </c>
      <c r="C318" s="69"/>
      <c r="D318" s="70"/>
      <c r="G318" s="57"/>
      <c r="H318" s="57"/>
    </row>
    <row r="319" spans="1:8" x14ac:dyDescent="0.25">
      <c r="A319" s="33">
        <v>56</v>
      </c>
      <c r="C319" s="69"/>
      <c r="D319" s="70"/>
      <c r="G319" s="57"/>
      <c r="H319" s="57"/>
    </row>
    <row r="320" spans="1:8" x14ac:dyDescent="0.25">
      <c r="A320" s="33">
        <v>57</v>
      </c>
      <c r="C320" s="69"/>
      <c r="D320" s="70"/>
      <c r="G320" s="57"/>
      <c r="H320" s="57"/>
    </row>
    <row r="321" spans="1:8" x14ac:dyDescent="0.25">
      <c r="A321" s="33">
        <v>58</v>
      </c>
      <c r="C321" s="69"/>
      <c r="D321" s="70"/>
      <c r="G321" s="57"/>
      <c r="H321" s="57"/>
    </row>
    <row r="322" spans="1:8" x14ac:dyDescent="0.25">
      <c r="A322" s="33">
        <v>59</v>
      </c>
      <c r="C322" s="69"/>
      <c r="D322" s="70"/>
      <c r="G322" s="57"/>
      <c r="H322" s="57"/>
    </row>
    <row r="323" spans="1:8" x14ac:dyDescent="0.25">
      <c r="A323" s="33">
        <v>60</v>
      </c>
      <c r="C323" s="69"/>
      <c r="D323" s="70"/>
      <c r="G323" s="57"/>
      <c r="H323" s="57"/>
    </row>
    <row r="324" spans="1:8" x14ac:dyDescent="0.25">
      <c r="A324" s="33">
        <v>61</v>
      </c>
      <c r="C324" s="69"/>
      <c r="D324" s="70"/>
      <c r="G324" s="57"/>
      <c r="H324" s="57"/>
    </row>
    <row r="325" spans="1:8" x14ac:dyDescent="0.25">
      <c r="A325" s="33">
        <v>62</v>
      </c>
      <c r="C325" s="69"/>
      <c r="D325" s="70"/>
      <c r="G325" s="57"/>
      <c r="H325" s="57"/>
    </row>
    <row r="326" spans="1:8" x14ac:dyDescent="0.25">
      <c r="A326" s="33">
        <v>63</v>
      </c>
      <c r="C326" s="69"/>
      <c r="D326" s="70"/>
      <c r="G326" s="57"/>
      <c r="H326" s="57"/>
    </row>
    <row r="327" spans="1:8" x14ac:dyDescent="0.25">
      <c r="A327" s="33">
        <v>64</v>
      </c>
      <c r="C327" s="69"/>
      <c r="D327" s="70"/>
      <c r="G327" s="57"/>
      <c r="H327" s="57"/>
    </row>
    <row r="328" spans="1:8" x14ac:dyDescent="0.25">
      <c r="A328" s="33">
        <v>65</v>
      </c>
      <c r="C328" s="69"/>
      <c r="D328" s="70"/>
      <c r="G328" s="57"/>
      <c r="H328" s="57"/>
    </row>
    <row r="329" spans="1:8" x14ac:dyDescent="0.25">
      <c r="A329" s="33">
        <v>66</v>
      </c>
      <c r="C329" s="69"/>
      <c r="D329" s="70"/>
      <c r="G329" s="57"/>
      <c r="H329" s="57"/>
    </row>
    <row r="330" spans="1:8" x14ac:dyDescent="0.25">
      <c r="A330" s="33">
        <v>67</v>
      </c>
      <c r="C330" s="69"/>
      <c r="D330" s="70"/>
      <c r="G330" s="57"/>
      <c r="H330" s="57"/>
    </row>
    <row r="331" spans="1:8" x14ac:dyDescent="0.25">
      <c r="A331" s="33">
        <v>68</v>
      </c>
      <c r="C331" s="69"/>
      <c r="D331" s="70"/>
      <c r="G331" s="57"/>
      <c r="H331" s="57"/>
    </row>
    <row r="332" spans="1:8" x14ac:dyDescent="0.25">
      <c r="A332" s="33">
        <v>69</v>
      </c>
      <c r="C332" s="69"/>
      <c r="D332" s="70"/>
      <c r="G332" s="57"/>
      <c r="H332" s="57"/>
    </row>
    <row r="333" spans="1:8" x14ac:dyDescent="0.25">
      <c r="A333" s="33">
        <v>70</v>
      </c>
      <c r="C333" s="69"/>
      <c r="D333" s="70"/>
      <c r="G333" s="57"/>
      <c r="H333" s="57"/>
    </row>
    <row r="334" spans="1:8" x14ac:dyDescent="0.25">
      <c r="A334" s="33">
        <v>71</v>
      </c>
      <c r="C334" s="69"/>
      <c r="D334" s="70"/>
      <c r="G334" s="57"/>
      <c r="H334" s="57"/>
    </row>
    <row r="335" spans="1:8" x14ac:dyDescent="0.25">
      <c r="A335" s="33">
        <v>72</v>
      </c>
      <c r="C335" s="69"/>
      <c r="D335" s="70"/>
      <c r="G335" s="57"/>
      <c r="H335" s="57"/>
    </row>
    <row r="336" spans="1:8" x14ac:dyDescent="0.25">
      <c r="A336" s="33">
        <v>73</v>
      </c>
      <c r="C336" s="69"/>
      <c r="D336" s="70"/>
      <c r="G336" s="57"/>
      <c r="H336" s="57"/>
    </row>
    <row r="337" spans="1:8" x14ac:dyDescent="0.25">
      <c r="A337" s="33">
        <v>74</v>
      </c>
      <c r="C337" s="69"/>
      <c r="D337" s="70"/>
      <c r="G337" s="57"/>
      <c r="H337" s="57"/>
    </row>
    <row r="338" spans="1:8" x14ac:dyDescent="0.25">
      <c r="A338" s="33">
        <v>75</v>
      </c>
      <c r="C338" s="69"/>
      <c r="D338" s="70"/>
      <c r="G338" s="57"/>
      <c r="H338" s="57"/>
    </row>
    <row r="339" spans="1:8" x14ac:dyDescent="0.25">
      <c r="A339" s="33">
        <v>76</v>
      </c>
      <c r="C339" s="69"/>
      <c r="D339" s="70"/>
      <c r="G339" s="57"/>
      <c r="H339" s="57"/>
    </row>
    <row r="340" spans="1:8" x14ac:dyDescent="0.25">
      <c r="A340" s="33">
        <v>77</v>
      </c>
      <c r="C340" s="69"/>
      <c r="D340" s="70"/>
      <c r="G340" s="57"/>
      <c r="H340" s="57"/>
    </row>
    <row r="341" spans="1:8" x14ac:dyDescent="0.25">
      <c r="A341" s="33">
        <v>78</v>
      </c>
      <c r="C341" s="69"/>
      <c r="D341" s="70"/>
      <c r="G341" s="57"/>
      <c r="H341" s="57"/>
    </row>
    <row r="342" spans="1:8" x14ac:dyDescent="0.25">
      <c r="A342" s="33">
        <v>79</v>
      </c>
      <c r="C342" s="69"/>
      <c r="D342" s="70"/>
      <c r="G342" s="57"/>
      <c r="H342" s="57"/>
    </row>
    <row r="343" spans="1:8" x14ac:dyDescent="0.25">
      <c r="A343" s="33">
        <v>80</v>
      </c>
      <c r="C343" s="69"/>
      <c r="D343" s="70"/>
      <c r="G343" s="57"/>
      <c r="H343" s="57"/>
    </row>
    <row r="344" spans="1:8" x14ac:dyDescent="0.25">
      <c r="A344" s="33">
        <v>81</v>
      </c>
      <c r="C344" s="69"/>
      <c r="D344" s="70"/>
      <c r="G344" s="57"/>
      <c r="H344" s="57"/>
    </row>
    <row r="345" spans="1:8" x14ac:dyDescent="0.25">
      <c r="A345" s="33">
        <v>82</v>
      </c>
      <c r="C345" s="69"/>
      <c r="D345" s="70"/>
      <c r="G345" s="57"/>
      <c r="H345" s="57"/>
    </row>
    <row r="346" spans="1:8" x14ac:dyDescent="0.25">
      <c r="A346" s="33">
        <v>83</v>
      </c>
      <c r="C346" s="69"/>
      <c r="D346" s="70"/>
      <c r="G346" s="57"/>
      <c r="H346" s="57"/>
    </row>
    <row r="347" spans="1:8" x14ac:dyDescent="0.25">
      <c r="A347" s="33">
        <v>84</v>
      </c>
      <c r="C347" s="69"/>
      <c r="D347" s="70"/>
      <c r="G347" s="57"/>
      <c r="H347" s="57"/>
    </row>
    <row r="348" spans="1:8" x14ac:dyDescent="0.25">
      <c r="A348" s="33">
        <v>85</v>
      </c>
      <c r="C348" s="69"/>
      <c r="D348" s="70"/>
      <c r="G348" s="57"/>
      <c r="H348" s="57"/>
    </row>
    <row r="349" spans="1:8" x14ac:dyDescent="0.25">
      <c r="A349" s="33">
        <v>86</v>
      </c>
      <c r="C349" s="69"/>
      <c r="D349" s="70"/>
      <c r="G349" s="57"/>
      <c r="H349" s="57"/>
    </row>
    <row r="350" spans="1:8" x14ac:dyDescent="0.25">
      <c r="A350" s="33">
        <v>87</v>
      </c>
      <c r="C350" s="69"/>
      <c r="D350" s="70"/>
      <c r="G350" s="57"/>
      <c r="H350" s="57"/>
    </row>
    <row r="351" spans="1:8" x14ac:dyDescent="0.25">
      <c r="A351" s="33">
        <v>88</v>
      </c>
      <c r="C351" s="69"/>
      <c r="D351" s="70"/>
      <c r="G351" s="57"/>
      <c r="H351" s="57"/>
    </row>
    <row r="352" spans="1:8" x14ac:dyDescent="0.25">
      <c r="A352" s="33">
        <v>89</v>
      </c>
      <c r="C352" s="69"/>
      <c r="D352" s="70"/>
      <c r="G352" s="57"/>
      <c r="H352" s="57"/>
    </row>
    <row r="353" spans="1:8" x14ac:dyDescent="0.25">
      <c r="A353" s="33">
        <v>90</v>
      </c>
      <c r="C353" s="69"/>
      <c r="D353" s="70"/>
      <c r="G353" s="57"/>
      <c r="H353" s="57"/>
    </row>
    <row r="354" spans="1:8" x14ac:dyDescent="0.25">
      <c r="A354" s="33">
        <v>91</v>
      </c>
      <c r="C354" s="69"/>
      <c r="D354" s="70"/>
      <c r="G354" s="57"/>
      <c r="H354" s="57"/>
    </row>
    <row r="355" spans="1:8" x14ac:dyDescent="0.25">
      <c r="A355" s="33">
        <v>92</v>
      </c>
      <c r="C355" s="69"/>
      <c r="D355" s="70"/>
      <c r="G355" s="57"/>
      <c r="H355" s="57"/>
    </row>
    <row r="356" spans="1:8" x14ac:dyDescent="0.25">
      <c r="A356" s="33">
        <v>93</v>
      </c>
      <c r="C356" s="69"/>
      <c r="D356" s="70"/>
      <c r="G356" s="57"/>
      <c r="H356" s="57"/>
    </row>
    <row r="357" spans="1:8" x14ac:dyDescent="0.25">
      <c r="A357" s="33">
        <v>94</v>
      </c>
      <c r="C357" s="69"/>
      <c r="D357" s="70"/>
      <c r="G357" s="57"/>
      <c r="H357" s="57"/>
    </row>
    <row r="358" spans="1:8" x14ac:dyDescent="0.25">
      <c r="A358" s="33">
        <v>95</v>
      </c>
      <c r="C358" s="69"/>
      <c r="D358" s="70"/>
      <c r="G358" s="57"/>
      <c r="H358" s="57"/>
    </row>
    <row r="359" spans="1:8" x14ac:dyDescent="0.25">
      <c r="A359" s="33">
        <v>96</v>
      </c>
      <c r="C359" s="69"/>
      <c r="D359" s="70"/>
      <c r="G359" s="57"/>
      <c r="H359" s="57"/>
    </row>
    <row r="360" spans="1:8" x14ac:dyDescent="0.25">
      <c r="A360" s="33">
        <v>97</v>
      </c>
      <c r="C360" s="69"/>
      <c r="D360" s="70"/>
      <c r="G360" s="57"/>
      <c r="H360" s="57"/>
    </row>
    <row r="361" spans="1:8" x14ac:dyDescent="0.25">
      <c r="A361" s="33">
        <v>98</v>
      </c>
      <c r="C361" s="69"/>
      <c r="D361" s="70"/>
      <c r="G361" s="57"/>
      <c r="H361" s="57"/>
    </row>
    <row r="362" spans="1:8" x14ac:dyDescent="0.25">
      <c r="A362" s="33">
        <v>99</v>
      </c>
      <c r="C362" s="69"/>
      <c r="D362" s="70"/>
      <c r="G362" s="57"/>
      <c r="H362" s="57"/>
    </row>
    <row r="363" spans="1:8" x14ac:dyDescent="0.25">
      <c r="A363" s="33">
        <v>100</v>
      </c>
      <c r="C363" s="69"/>
      <c r="D363" s="70"/>
      <c r="G363" s="57"/>
      <c r="H363" s="57"/>
    </row>
    <row r="364" spans="1:8" x14ac:dyDescent="0.25">
      <c r="A364" s="33">
        <v>101</v>
      </c>
      <c r="C364" s="69"/>
      <c r="D364" s="70"/>
      <c r="G364" s="57"/>
      <c r="H364" s="57"/>
    </row>
    <row r="365" spans="1:8" x14ac:dyDescent="0.25">
      <c r="A365" s="33">
        <v>102</v>
      </c>
      <c r="C365" s="69"/>
      <c r="D365" s="70"/>
      <c r="G365" s="57"/>
      <c r="H365" s="57"/>
    </row>
    <row r="366" spans="1:8" x14ac:dyDescent="0.25">
      <c r="A366" s="33">
        <v>103</v>
      </c>
      <c r="C366" s="69"/>
      <c r="D366" s="70"/>
      <c r="G366" s="57"/>
      <c r="H366" s="57"/>
    </row>
    <row r="367" spans="1:8" x14ac:dyDescent="0.25">
      <c r="A367" s="33">
        <v>104</v>
      </c>
      <c r="C367" s="69"/>
      <c r="D367" s="70"/>
      <c r="G367" s="57"/>
      <c r="H367" s="57"/>
    </row>
    <row r="368" spans="1:8" x14ac:dyDescent="0.25">
      <c r="A368" s="33">
        <v>105</v>
      </c>
      <c r="C368" s="69"/>
      <c r="D368" s="70"/>
      <c r="G368" s="57"/>
      <c r="H368" s="57"/>
    </row>
    <row r="369" spans="1:8" x14ac:dyDescent="0.25">
      <c r="A369" s="33">
        <v>106</v>
      </c>
      <c r="C369" s="69"/>
      <c r="D369" s="70"/>
      <c r="G369" s="57"/>
      <c r="H369" s="57"/>
    </row>
    <row r="370" spans="1:8" x14ac:dyDescent="0.25">
      <c r="A370" s="33">
        <v>107</v>
      </c>
      <c r="C370" s="69"/>
      <c r="D370" s="70"/>
      <c r="G370" s="57"/>
      <c r="H370" s="57"/>
    </row>
    <row r="371" spans="1:8" x14ac:dyDescent="0.25">
      <c r="A371" s="33">
        <v>108</v>
      </c>
      <c r="C371" s="69"/>
      <c r="D371" s="70"/>
      <c r="G371" s="57"/>
      <c r="H371" s="57"/>
    </row>
    <row r="372" spans="1:8" x14ac:dyDescent="0.25">
      <c r="A372" s="33">
        <v>109</v>
      </c>
      <c r="C372" s="69"/>
      <c r="D372" s="70"/>
      <c r="G372" s="57"/>
      <c r="H372" s="57"/>
    </row>
    <row r="373" spans="1:8" x14ac:dyDescent="0.25">
      <c r="A373" s="33">
        <v>110</v>
      </c>
      <c r="C373" s="69"/>
      <c r="D373" s="70"/>
      <c r="G373" s="57"/>
      <c r="H373" s="57"/>
    </row>
    <row r="374" spans="1:8" x14ac:dyDescent="0.25">
      <c r="A374" s="33">
        <v>111</v>
      </c>
      <c r="C374" s="69"/>
      <c r="D374" s="70"/>
      <c r="G374" s="57"/>
      <c r="H374" s="57"/>
    </row>
    <row r="375" spans="1:8" x14ac:dyDescent="0.25">
      <c r="A375" s="33">
        <v>112</v>
      </c>
      <c r="C375" s="69"/>
      <c r="D375" s="70"/>
      <c r="G375" s="57"/>
      <c r="H375" s="57"/>
    </row>
    <row r="376" spans="1:8" x14ac:dyDescent="0.25">
      <c r="A376" s="33">
        <v>113</v>
      </c>
      <c r="C376" s="69"/>
      <c r="D376" s="70"/>
      <c r="G376" s="57"/>
      <c r="H376" s="57"/>
    </row>
    <row r="377" spans="1:8" x14ac:dyDescent="0.25">
      <c r="A377" s="33">
        <v>114</v>
      </c>
      <c r="C377" s="69"/>
      <c r="D377" s="70"/>
      <c r="G377" s="57"/>
      <c r="H377" s="57"/>
    </row>
    <row r="378" spans="1:8" x14ac:dyDescent="0.25">
      <c r="A378" s="33">
        <v>115</v>
      </c>
      <c r="C378" s="69"/>
      <c r="D378" s="70"/>
      <c r="G378" s="57"/>
      <c r="H378" s="57"/>
    </row>
    <row r="379" spans="1:8" x14ac:dyDescent="0.25">
      <c r="A379" s="33">
        <v>116</v>
      </c>
      <c r="C379" s="69"/>
      <c r="D379" s="70"/>
      <c r="G379" s="57"/>
      <c r="H379" s="57"/>
    </row>
    <row r="380" spans="1:8" x14ac:dyDescent="0.25">
      <c r="A380" s="33">
        <v>117</v>
      </c>
      <c r="C380" s="69"/>
      <c r="D380" s="70"/>
      <c r="G380" s="57"/>
      <c r="H380" s="57"/>
    </row>
    <row r="381" spans="1:8" x14ac:dyDescent="0.25">
      <c r="A381" s="33">
        <v>118</v>
      </c>
      <c r="C381" s="69"/>
      <c r="D381" s="70"/>
      <c r="G381" s="57"/>
      <c r="H381" s="57"/>
    </row>
    <row r="382" spans="1:8" x14ac:dyDescent="0.25">
      <c r="A382" s="33">
        <v>119</v>
      </c>
      <c r="C382" s="69"/>
      <c r="D382" s="70"/>
      <c r="G382" s="57"/>
      <c r="H382" s="57"/>
    </row>
    <row r="383" spans="1:8" x14ac:dyDescent="0.25">
      <c r="A383" s="33">
        <v>120</v>
      </c>
      <c r="C383" s="69"/>
      <c r="D383" s="70"/>
      <c r="G383" s="57"/>
      <c r="H383" s="57"/>
    </row>
    <row r="384" spans="1:8" x14ac:dyDescent="0.25">
      <c r="A384" s="33">
        <v>121</v>
      </c>
      <c r="C384" s="69"/>
      <c r="D384" s="70"/>
      <c r="G384" s="57"/>
      <c r="H384" s="57"/>
    </row>
    <row r="385" spans="1:8" x14ac:dyDescent="0.25">
      <c r="A385" s="33">
        <v>122</v>
      </c>
      <c r="C385" s="69"/>
      <c r="D385" s="70"/>
      <c r="G385" s="57"/>
      <c r="H385" s="57"/>
    </row>
    <row r="386" spans="1:8" x14ac:dyDescent="0.25">
      <c r="A386" s="33">
        <v>123</v>
      </c>
      <c r="C386" s="69"/>
      <c r="D386" s="70"/>
      <c r="G386" s="57"/>
      <c r="H386" s="57"/>
    </row>
    <row r="387" spans="1:8" x14ac:dyDescent="0.25">
      <c r="A387" s="33">
        <v>124</v>
      </c>
      <c r="C387" s="69"/>
      <c r="D387" s="70"/>
      <c r="G387" s="57"/>
      <c r="H387" s="57"/>
    </row>
    <row r="388" spans="1:8" x14ac:dyDescent="0.25">
      <c r="A388" s="33">
        <v>125</v>
      </c>
      <c r="C388" s="69"/>
      <c r="D388" s="70"/>
      <c r="G388" s="57"/>
      <c r="H388" s="57"/>
    </row>
    <row r="389" spans="1:8" x14ac:dyDescent="0.25">
      <c r="A389" s="33">
        <v>126</v>
      </c>
      <c r="C389" s="69"/>
      <c r="D389" s="70"/>
      <c r="F389" s="12"/>
      <c r="G389" s="57"/>
      <c r="H389" s="57"/>
    </row>
    <row r="390" spans="1:8" x14ac:dyDescent="0.25">
      <c r="A390" s="33">
        <v>127</v>
      </c>
      <c r="C390" s="69"/>
      <c r="D390" s="70"/>
      <c r="F390" s="12"/>
      <c r="G390" s="57"/>
      <c r="H390" s="57"/>
    </row>
    <row r="391" spans="1:8" x14ac:dyDescent="0.25">
      <c r="A391" s="33">
        <v>128</v>
      </c>
      <c r="C391" s="69"/>
      <c r="D391" s="70"/>
      <c r="F391" s="12"/>
      <c r="G391" s="57"/>
      <c r="H391" s="57"/>
    </row>
    <row r="392" spans="1:8" x14ac:dyDescent="0.25">
      <c r="A392" s="33">
        <v>129</v>
      </c>
      <c r="C392" s="69"/>
      <c r="D392" s="70"/>
      <c r="F392" s="12"/>
      <c r="G392" s="57"/>
      <c r="H392" s="57"/>
    </row>
    <row r="393" spans="1:8" x14ac:dyDescent="0.25">
      <c r="A393" s="33">
        <v>130</v>
      </c>
      <c r="C393" s="69"/>
      <c r="D393" s="70"/>
      <c r="F393" s="12"/>
      <c r="G393" s="57"/>
      <c r="H393" s="57"/>
    </row>
    <row r="394" spans="1:8" x14ac:dyDescent="0.25">
      <c r="A394" s="33">
        <v>131</v>
      </c>
      <c r="C394" s="69"/>
      <c r="D394" s="70"/>
      <c r="F394" s="12"/>
      <c r="G394" s="57"/>
      <c r="H394" s="57"/>
    </row>
    <row r="395" spans="1:8" x14ac:dyDescent="0.25">
      <c r="A395" s="33">
        <v>132</v>
      </c>
      <c r="C395" s="69"/>
      <c r="D395" s="70"/>
      <c r="F395" s="12"/>
      <c r="G395" s="57"/>
      <c r="H395" s="57"/>
    </row>
    <row r="396" spans="1:8" x14ac:dyDescent="0.25">
      <c r="A396" s="33">
        <v>133</v>
      </c>
      <c r="C396" s="69"/>
      <c r="D396" s="70"/>
      <c r="F396" s="12"/>
      <c r="G396" s="57"/>
      <c r="H396" s="57"/>
    </row>
    <row r="397" spans="1:8" x14ac:dyDescent="0.25">
      <c r="A397" s="33">
        <v>134</v>
      </c>
      <c r="C397" s="69"/>
      <c r="D397" s="70"/>
      <c r="F397" s="12"/>
      <c r="G397" s="57"/>
      <c r="H397" s="57"/>
    </row>
    <row r="398" spans="1:8" x14ac:dyDescent="0.25">
      <c r="A398" s="33">
        <v>135</v>
      </c>
      <c r="C398" s="69"/>
      <c r="D398" s="70"/>
      <c r="F398" s="12"/>
      <c r="G398" s="57"/>
      <c r="H398" s="57"/>
    </row>
    <row r="399" spans="1:8" x14ac:dyDescent="0.25">
      <c r="A399" s="33">
        <v>136</v>
      </c>
      <c r="C399" s="69"/>
      <c r="D399" s="70"/>
      <c r="F399" s="12"/>
      <c r="G399" s="57"/>
      <c r="H399" s="57"/>
    </row>
    <row r="400" spans="1:8" x14ac:dyDescent="0.25">
      <c r="A400" s="33">
        <v>137</v>
      </c>
      <c r="C400" s="69"/>
      <c r="D400" s="70"/>
      <c r="F400" s="12"/>
      <c r="G400" s="57"/>
      <c r="H400" s="57"/>
    </row>
    <row r="401" spans="1:8" x14ac:dyDescent="0.25">
      <c r="A401" s="33">
        <v>138</v>
      </c>
      <c r="C401" s="69"/>
      <c r="D401" s="70"/>
      <c r="F401" s="12"/>
      <c r="G401" s="57"/>
      <c r="H401" s="57"/>
    </row>
    <row r="402" spans="1:8" x14ac:dyDescent="0.25">
      <c r="A402" s="33">
        <v>139</v>
      </c>
      <c r="C402" s="69"/>
      <c r="D402" s="70"/>
      <c r="F402" s="12"/>
      <c r="G402" s="57"/>
      <c r="H402" s="57"/>
    </row>
    <row r="403" spans="1:8" x14ac:dyDescent="0.25">
      <c r="A403" s="33">
        <v>140</v>
      </c>
      <c r="C403" s="69"/>
      <c r="D403" s="70"/>
      <c r="F403" s="12"/>
      <c r="G403" s="57"/>
      <c r="H403" s="57"/>
    </row>
    <row r="404" spans="1:8" x14ac:dyDescent="0.25">
      <c r="A404" s="33">
        <v>141</v>
      </c>
      <c r="C404" s="69"/>
      <c r="D404" s="70"/>
      <c r="F404" s="12"/>
      <c r="G404" s="57"/>
      <c r="H404" s="57"/>
    </row>
    <row r="405" spans="1:8" x14ac:dyDescent="0.25">
      <c r="A405" s="33">
        <v>142</v>
      </c>
      <c r="C405" s="69"/>
      <c r="D405" s="70"/>
      <c r="F405" s="12"/>
      <c r="G405" s="57"/>
      <c r="H405" s="57"/>
    </row>
    <row r="406" spans="1:8" x14ac:dyDescent="0.25">
      <c r="A406" s="33">
        <v>143</v>
      </c>
      <c r="C406" s="69"/>
      <c r="D406" s="70"/>
      <c r="F406" s="12"/>
      <c r="G406" s="57"/>
      <c r="H406" s="57"/>
    </row>
    <row r="407" spans="1:8" x14ac:dyDescent="0.25">
      <c r="A407" s="33">
        <v>144</v>
      </c>
      <c r="C407" s="69"/>
      <c r="D407" s="70"/>
      <c r="F407" s="12"/>
      <c r="G407" s="57"/>
      <c r="H407" s="57"/>
    </row>
    <row r="408" spans="1:8" x14ac:dyDescent="0.25">
      <c r="A408" s="33">
        <v>145</v>
      </c>
      <c r="C408" s="69"/>
      <c r="D408" s="70"/>
      <c r="F408" s="12"/>
      <c r="G408" s="57"/>
      <c r="H408" s="57"/>
    </row>
    <row r="409" spans="1:8" x14ac:dyDescent="0.25">
      <c r="A409" s="33">
        <v>146</v>
      </c>
      <c r="C409" s="69"/>
      <c r="D409" s="70"/>
      <c r="F409" s="12"/>
      <c r="G409" s="57"/>
      <c r="H409" s="57"/>
    </row>
    <row r="410" spans="1:8" x14ac:dyDescent="0.25">
      <c r="A410" s="33">
        <v>147</v>
      </c>
      <c r="C410" s="69"/>
      <c r="D410" s="70"/>
      <c r="F410" s="12"/>
      <c r="G410" s="57"/>
      <c r="H410" s="57"/>
    </row>
    <row r="411" spans="1:8" x14ac:dyDescent="0.25">
      <c r="A411" s="33">
        <v>148</v>
      </c>
      <c r="C411" s="69"/>
      <c r="D411" s="70"/>
      <c r="G411" s="57"/>
      <c r="H411" s="57"/>
    </row>
    <row r="412" spans="1:8" x14ac:dyDescent="0.25">
      <c r="A412" s="33">
        <v>149</v>
      </c>
      <c r="C412" s="69"/>
      <c r="D412" s="70"/>
      <c r="G412" s="57"/>
      <c r="H412" s="57"/>
    </row>
    <row r="413" spans="1:8" x14ac:dyDescent="0.25">
      <c r="A413" s="33">
        <v>150</v>
      </c>
      <c r="C413" s="69"/>
      <c r="D413" s="70"/>
      <c r="G413" s="57"/>
      <c r="H413" s="57"/>
    </row>
    <row r="414" spans="1:8" x14ac:dyDescent="0.25">
      <c r="A414" s="33">
        <v>151</v>
      </c>
      <c r="C414" s="69"/>
      <c r="D414" s="70"/>
      <c r="G414" s="57"/>
      <c r="H414" s="57"/>
    </row>
    <row r="415" spans="1:8" x14ac:dyDescent="0.25">
      <c r="A415" s="33">
        <v>152</v>
      </c>
      <c r="C415" s="69"/>
      <c r="D415" s="70"/>
      <c r="G415" s="57"/>
      <c r="H415" s="57"/>
    </row>
    <row r="416" spans="1:8" x14ac:dyDescent="0.25">
      <c r="A416" s="33">
        <v>153</v>
      </c>
      <c r="C416" s="69"/>
      <c r="D416" s="70"/>
      <c r="G416" s="57"/>
      <c r="H416" s="57"/>
    </row>
    <row r="417" spans="1:8" x14ac:dyDescent="0.25">
      <c r="A417" s="33">
        <v>154</v>
      </c>
      <c r="C417" s="69"/>
      <c r="D417" s="70"/>
      <c r="G417" s="57"/>
      <c r="H417" s="57"/>
    </row>
    <row r="418" spans="1:8" x14ac:dyDescent="0.25">
      <c r="A418" s="33">
        <v>155</v>
      </c>
      <c r="C418" s="69"/>
      <c r="D418" s="70"/>
      <c r="G418" s="57"/>
      <c r="H418" s="57"/>
    </row>
    <row r="419" spans="1:8" x14ac:dyDescent="0.25">
      <c r="A419" s="33">
        <v>156</v>
      </c>
      <c r="C419" s="69"/>
      <c r="D419" s="70"/>
      <c r="G419" s="57"/>
      <c r="H419" s="57"/>
    </row>
    <row r="420" spans="1:8" x14ac:dyDescent="0.25">
      <c r="A420" s="33">
        <v>157</v>
      </c>
      <c r="C420" s="69"/>
      <c r="D420" s="70"/>
      <c r="G420" s="57"/>
      <c r="H420" s="57"/>
    </row>
    <row r="421" spans="1:8" x14ac:dyDescent="0.25">
      <c r="A421" s="33">
        <v>158</v>
      </c>
      <c r="C421" s="69"/>
      <c r="D421" s="70"/>
      <c r="G421" s="57"/>
      <c r="H421" s="57"/>
    </row>
    <row r="422" spans="1:8" x14ac:dyDescent="0.25">
      <c r="A422" s="33">
        <v>159</v>
      </c>
      <c r="C422" s="69"/>
      <c r="D422" s="70"/>
      <c r="G422" s="57"/>
      <c r="H422" s="57"/>
    </row>
    <row r="423" spans="1:8" x14ac:dyDescent="0.25">
      <c r="A423" s="33">
        <v>160</v>
      </c>
      <c r="C423" s="69"/>
      <c r="D423" s="70"/>
      <c r="G423" s="57"/>
      <c r="H423" s="57"/>
    </row>
    <row r="424" spans="1:8" x14ac:dyDescent="0.25">
      <c r="A424" s="33">
        <v>161</v>
      </c>
      <c r="C424" s="69"/>
      <c r="D424" s="70"/>
      <c r="G424" s="57"/>
      <c r="H424" s="57"/>
    </row>
    <row r="425" spans="1:8" x14ac:dyDescent="0.25">
      <c r="A425" s="33">
        <v>162</v>
      </c>
      <c r="C425" s="69"/>
      <c r="D425" s="70"/>
      <c r="G425" s="57"/>
      <c r="H425" s="57"/>
    </row>
    <row r="426" spans="1:8" x14ac:dyDescent="0.25">
      <c r="A426" s="33">
        <v>163</v>
      </c>
      <c r="B426" s="41"/>
      <c r="C426" s="69"/>
      <c r="D426" s="72"/>
      <c r="E426" s="41"/>
      <c r="G426" s="57"/>
      <c r="H426" s="57"/>
    </row>
    <row r="427" spans="1:8" x14ac:dyDescent="0.25">
      <c r="A427" s="33">
        <v>164</v>
      </c>
      <c r="C427" s="73"/>
      <c r="D427" s="70"/>
      <c r="G427" s="57"/>
      <c r="H427" s="57"/>
    </row>
    <row r="428" spans="1:8" x14ac:dyDescent="0.25">
      <c r="A428" s="33">
        <v>165</v>
      </c>
      <c r="C428" s="69"/>
      <c r="D428" s="70"/>
      <c r="G428" s="57"/>
      <c r="H428" s="57"/>
    </row>
    <row r="429" spans="1:8" x14ac:dyDescent="0.25">
      <c r="A429" s="33">
        <v>166</v>
      </c>
      <c r="C429" s="69"/>
      <c r="D429" s="70"/>
      <c r="G429" s="57"/>
      <c r="H429" s="57"/>
    </row>
    <row r="430" spans="1:8" x14ac:dyDescent="0.25">
      <c r="A430" s="33">
        <v>167</v>
      </c>
      <c r="C430" s="69"/>
      <c r="D430" s="70"/>
      <c r="G430" s="57"/>
      <c r="H430" s="57"/>
    </row>
    <row r="431" spans="1:8" x14ac:dyDescent="0.25">
      <c r="A431" s="33">
        <v>168</v>
      </c>
      <c r="C431" s="69"/>
      <c r="D431" s="70"/>
      <c r="G431" s="57"/>
      <c r="H431" s="57"/>
    </row>
    <row r="432" spans="1:8" x14ac:dyDescent="0.25">
      <c r="A432" s="33">
        <v>169</v>
      </c>
      <c r="C432" s="69"/>
      <c r="D432" s="70"/>
      <c r="G432" s="57"/>
      <c r="H432" s="57"/>
    </row>
    <row r="433" spans="1:8" x14ac:dyDescent="0.25">
      <c r="A433" s="33">
        <v>170</v>
      </c>
      <c r="C433" s="69"/>
      <c r="D433" s="70"/>
      <c r="G433" s="57"/>
      <c r="H433" s="57"/>
    </row>
    <row r="434" spans="1:8" x14ac:dyDescent="0.25">
      <c r="A434" s="33">
        <v>171</v>
      </c>
      <c r="C434" s="69"/>
      <c r="D434" s="70"/>
      <c r="G434" s="57"/>
      <c r="H434" s="57"/>
    </row>
    <row r="435" spans="1:8" x14ac:dyDescent="0.25">
      <c r="A435" s="33">
        <v>172</v>
      </c>
      <c r="C435" s="69"/>
      <c r="D435" s="70"/>
      <c r="G435" s="57"/>
      <c r="H435" s="57"/>
    </row>
    <row r="436" spans="1:8" x14ac:dyDescent="0.25">
      <c r="A436" s="33">
        <v>173</v>
      </c>
      <c r="C436" s="69"/>
      <c r="D436" s="70"/>
      <c r="G436" s="57"/>
      <c r="H436" s="57"/>
    </row>
    <row r="437" spans="1:8" x14ac:dyDescent="0.25">
      <c r="A437" s="33">
        <v>174</v>
      </c>
      <c r="C437" s="69"/>
      <c r="D437" s="70"/>
      <c r="G437" s="57"/>
      <c r="H437" s="57"/>
    </row>
    <row r="438" spans="1:8" x14ac:dyDescent="0.25">
      <c r="A438" s="33">
        <v>175</v>
      </c>
      <c r="C438" s="69"/>
      <c r="D438" s="70"/>
      <c r="G438" s="57"/>
      <c r="H438" s="57"/>
    </row>
    <row r="439" spans="1:8" x14ac:dyDescent="0.25">
      <c r="A439" s="33">
        <v>176</v>
      </c>
      <c r="C439" s="69"/>
      <c r="D439" s="70"/>
      <c r="G439" s="57"/>
      <c r="H439" s="57"/>
    </row>
    <row r="440" spans="1:8" x14ac:dyDescent="0.25">
      <c r="A440" s="33">
        <v>177</v>
      </c>
      <c r="C440" s="69"/>
      <c r="D440" s="70"/>
      <c r="G440" s="57"/>
      <c r="H440" s="57"/>
    </row>
    <row r="441" spans="1:8" x14ac:dyDescent="0.25">
      <c r="A441" s="33">
        <v>178</v>
      </c>
      <c r="C441" s="69"/>
      <c r="D441" s="70"/>
      <c r="G441" s="57"/>
      <c r="H441" s="57"/>
    </row>
    <row r="442" spans="1:8" x14ac:dyDescent="0.25">
      <c r="A442" s="33">
        <v>179</v>
      </c>
      <c r="C442" s="69"/>
      <c r="D442" s="70"/>
      <c r="G442" s="57"/>
      <c r="H442" s="57"/>
    </row>
    <row r="443" spans="1:8" x14ac:dyDescent="0.25">
      <c r="A443" s="33">
        <v>180</v>
      </c>
      <c r="C443" s="69"/>
      <c r="D443" s="70"/>
      <c r="G443" s="57"/>
      <c r="H443" s="57"/>
    </row>
    <row r="444" spans="1:8" x14ac:dyDescent="0.25">
      <c r="A444" s="33">
        <v>181</v>
      </c>
      <c r="C444" s="69"/>
      <c r="D444" s="70"/>
      <c r="G444" s="57"/>
      <c r="H444" s="57"/>
    </row>
    <row r="445" spans="1:8" x14ac:dyDescent="0.25">
      <c r="A445" s="33">
        <v>182</v>
      </c>
      <c r="C445" s="69"/>
      <c r="D445" s="70"/>
      <c r="G445" s="57"/>
      <c r="H445" s="57"/>
    </row>
    <row r="446" spans="1:8" x14ac:dyDescent="0.25">
      <c r="A446" s="33">
        <v>183</v>
      </c>
      <c r="C446" s="69"/>
      <c r="D446" s="70"/>
      <c r="G446" s="57"/>
      <c r="H446" s="57"/>
    </row>
    <row r="447" spans="1:8" x14ac:dyDescent="0.25">
      <c r="A447" s="33">
        <v>184</v>
      </c>
      <c r="C447" s="69"/>
      <c r="D447" s="70"/>
      <c r="G447" s="57"/>
      <c r="H447" s="57"/>
    </row>
    <row r="448" spans="1:8" x14ac:dyDescent="0.25">
      <c r="A448" s="33">
        <v>185</v>
      </c>
      <c r="C448" s="69"/>
      <c r="D448" s="70"/>
      <c r="G448" s="57"/>
      <c r="H448" s="57"/>
    </row>
    <row r="449" spans="1:8" x14ac:dyDescent="0.25">
      <c r="A449" s="33">
        <v>186</v>
      </c>
      <c r="C449" s="69"/>
      <c r="D449" s="70"/>
      <c r="G449" s="57"/>
      <c r="H449" s="57"/>
    </row>
    <row r="450" spans="1:8" x14ac:dyDescent="0.25">
      <c r="A450" s="33">
        <v>187</v>
      </c>
      <c r="C450" s="69"/>
      <c r="D450" s="70"/>
      <c r="G450" s="57"/>
      <c r="H450" s="57"/>
    </row>
    <row r="451" spans="1:8" x14ac:dyDescent="0.25">
      <c r="A451" s="33">
        <v>188</v>
      </c>
      <c r="C451" s="69"/>
      <c r="D451" s="70"/>
      <c r="G451" s="57"/>
      <c r="H451" s="57"/>
    </row>
    <row r="452" spans="1:8" x14ac:dyDescent="0.25">
      <c r="A452" s="33">
        <v>189</v>
      </c>
      <c r="C452" s="69"/>
      <c r="D452" s="70"/>
      <c r="G452" s="57"/>
      <c r="H452" s="57"/>
    </row>
    <row r="453" spans="1:8" x14ac:dyDescent="0.25">
      <c r="A453" s="33">
        <v>190</v>
      </c>
      <c r="C453" s="69"/>
      <c r="D453" s="70"/>
      <c r="G453" s="57"/>
      <c r="H453" s="57"/>
    </row>
    <row r="454" spans="1:8" x14ac:dyDescent="0.25">
      <c r="A454" s="33">
        <v>191</v>
      </c>
      <c r="C454" s="69"/>
      <c r="D454" s="70"/>
      <c r="G454" s="57"/>
      <c r="H454" s="57"/>
    </row>
    <row r="455" spans="1:8" x14ac:dyDescent="0.25">
      <c r="A455" s="33">
        <v>192</v>
      </c>
      <c r="C455" s="69"/>
      <c r="D455" s="70"/>
      <c r="G455" s="57"/>
      <c r="H455" s="57"/>
    </row>
    <row r="456" spans="1:8" x14ac:dyDescent="0.25">
      <c r="A456" s="33">
        <v>193</v>
      </c>
      <c r="C456" s="69"/>
      <c r="D456" s="70"/>
      <c r="G456" s="57"/>
      <c r="H456" s="57"/>
    </row>
    <row r="457" spans="1:8" x14ac:dyDescent="0.25">
      <c r="A457" s="33">
        <v>194</v>
      </c>
      <c r="C457" s="69"/>
      <c r="D457" s="70"/>
      <c r="G457" s="57"/>
      <c r="H457" s="57"/>
    </row>
    <row r="458" spans="1:8" x14ac:dyDescent="0.25">
      <c r="A458" s="33">
        <v>195</v>
      </c>
      <c r="C458" s="69"/>
      <c r="D458" s="70"/>
      <c r="G458" s="57"/>
      <c r="H458" s="57"/>
    </row>
    <row r="459" spans="1:8" x14ac:dyDescent="0.25">
      <c r="A459" s="33">
        <v>196</v>
      </c>
      <c r="C459" s="69"/>
      <c r="D459" s="70"/>
      <c r="G459" s="57"/>
      <c r="H459" s="57"/>
    </row>
    <row r="460" spans="1:8" x14ac:dyDescent="0.25">
      <c r="A460" s="33">
        <v>197</v>
      </c>
      <c r="C460" s="69"/>
      <c r="D460" s="70"/>
      <c r="G460" s="57"/>
      <c r="H460" s="57"/>
    </row>
    <row r="461" spans="1:8" x14ac:dyDescent="0.25">
      <c r="A461" s="33">
        <v>198</v>
      </c>
      <c r="C461" s="69"/>
      <c r="D461" s="70"/>
      <c r="G461" s="57"/>
      <c r="H461" s="57"/>
    </row>
    <row r="462" spans="1:8" x14ac:dyDescent="0.25">
      <c r="A462" s="33">
        <v>199</v>
      </c>
      <c r="C462" s="69"/>
      <c r="D462" s="70"/>
      <c r="G462" s="57"/>
      <c r="H462" s="57"/>
    </row>
    <row r="463" spans="1:8" x14ac:dyDescent="0.25">
      <c r="A463" s="33">
        <v>200</v>
      </c>
      <c r="C463" s="69"/>
      <c r="D463" s="70"/>
      <c r="G463" s="57"/>
      <c r="H463" s="57"/>
    </row>
    <row r="464" spans="1:8" x14ac:dyDescent="0.25">
      <c r="A464" s="33">
        <v>201</v>
      </c>
      <c r="C464" s="69"/>
      <c r="D464" s="70"/>
      <c r="G464" s="57"/>
      <c r="H464" s="57"/>
    </row>
    <row r="465" spans="1:8" x14ac:dyDescent="0.25">
      <c r="A465" s="33">
        <v>202</v>
      </c>
      <c r="C465" s="69"/>
      <c r="D465" s="70"/>
      <c r="G465" s="57"/>
      <c r="H465" s="57"/>
    </row>
    <row r="466" spans="1:8" x14ac:dyDescent="0.25">
      <c r="A466" s="33">
        <v>203</v>
      </c>
      <c r="C466" s="69"/>
      <c r="D466" s="70"/>
      <c r="G466" s="57"/>
      <c r="H466" s="57"/>
    </row>
    <row r="467" spans="1:8" x14ac:dyDescent="0.25">
      <c r="A467" s="33">
        <v>204</v>
      </c>
      <c r="C467" s="69"/>
      <c r="D467" s="70"/>
      <c r="G467" s="57"/>
      <c r="H467" s="57"/>
    </row>
    <row r="468" spans="1:8" x14ac:dyDescent="0.25">
      <c r="A468" s="40">
        <v>205</v>
      </c>
      <c r="B468" s="36"/>
      <c r="C468" s="74"/>
      <c r="D468" s="75"/>
      <c r="G468" s="57"/>
      <c r="H468" s="57"/>
    </row>
    <row r="469" spans="1:8" x14ac:dyDescent="0.25">
      <c r="G469" s="57"/>
      <c r="H469" s="57"/>
    </row>
    <row r="470" spans="1:8" x14ac:dyDescent="0.25">
      <c r="G470" s="57"/>
      <c r="H470" s="57"/>
    </row>
    <row r="471" spans="1:8" x14ac:dyDescent="0.25">
      <c r="G471" s="57"/>
      <c r="H471" s="57"/>
    </row>
    <row r="472" spans="1:8" x14ac:dyDescent="0.25">
      <c r="G472" s="57"/>
      <c r="H472" s="57"/>
    </row>
    <row r="473" spans="1:8" x14ac:dyDescent="0.25">
      <c r="G473" s="57"/>
      <c r="H473" s="57"/>
    </row>
    <row r="474" spans="1:8" x14ac:dyDescent="0.25">
      <c r="G474" s="57"/>
      <c r="H474" s="57"/>
    </row>
    <row r="475" spans="1:8" x14ac:dyDescent="0.25">
      <c r="G475" s="57"/>
      <c r="H475" s="57"/>
    </row>
    <row r="476" spans="1:8" x14ac:dyDescent="0.25">
      <c r="G476" s="57"/>
      <c r="H476" s="57"/>
    </row>
    <row r="477" spans="1:8" x14ac:dyDescent="0.25">
      <c r="G477" s="57"/>
      <c r="H477" s="57"/>
    </row>
    <row r="478" spans="1:8" x14ac:dyDescent="0.25">
      <c r="G478" s="57"/>
      <c r="H478" s="57"/>
    </row>
    <row r="479" spans="1:8" x14ac:dyDescent="0.25">
      <c r="G479" s="57"/>
      <c r="H479" s="57"/>
    </row>
    <row r="480" spans="1:8" x14ac:dyDescent="0.25">
      <c r="G480" s="57"/>
      <c r="H480" s="57"/>
    </row>
    <row r="481" spans="7:8" x14ac:dyDescent="0.25">
      <c r="G481" s="57"/>
      <c r="H481" s="57"/>
    </row>
    <row r="482" spans="7:8" x14ac:dyDescent="0.25">
      <c r="G482" s="57"/>
      <c r="H482" s="57"/>
    </row>
    <row r="483" spans="7:8" x14ac:dyDescent="0.25">
      <c r="G483" s="57"/>
      <c r="H483" s="57"/>
    </row>
    <row r="484" spans="7:8" x14ac:dyDescent="0.25">
      <c r="G484" s="57"/>
      <c r="H484" s="57"/>
    </row>
    <row r="485" spans="7:8" x14ac:dyDescent="0.25">
      <c r="G485" s="57"/>
      <c r="H485" s="57"/>
    </row>
    <row r="486" spans="7:8" x14ac:dyDescent="0.25">
      <c r="G486" s="57"/>
      <c r="H486" s="57"/>
    </row>
    <row r="487" spans="7:8" x14ac:dyDescent="0.25">
      <c r="G487" s="57"/>
      <c r="H487" s="57"/>
    </row>
    <row r="488" spans="7:8" x14ac:dyDescent="0.25">
      <c r="G488" s="57"/>
      <c r="H488" s="57"/>
    </row>
    <row r="489" spans="7:8" x14ac:dyDescent="0.25">
      <c r="G489" s="57"/>
      <c r="H489" s="57"/>
    </row>
    <row r="490" spans="7:8" x14ac:dyDescent="0.25">
      <c r="G490" s="57"/>
      <c r="H490" s="57"/>
    </row>
    <row r="491" spans="7:8" x14ac:dyDescent="0.25">
      <c r="G491" s="57"/>
      <c r="H491" s="57"/>
    </row>
    <row r="492" spans="7:8" x14ac:dyDescent="0.25">
      <c r="G492" s="57"/>
      <c r="H492" s="57"/>
    </row>
    <row r="493" spans="7:8" x14ac:dyDescent="0.25">
      <c r="G493" s="57"/>
      <c r="H493" s="57"/>
    </row>
    <row r="494" spans="7:8" x14ac:dyDescent="0.25">
      <c r="G494" s="57"/>
      <c r="H494" s="57"/>
    </row>
    <row r="495" spans="7:8" x14ac:dyDescent="0.25">
      <c r="G495" s="57"/>
      <c r="H495" s="57"/>
    </row>
    <row r="496" spans="7:8" x14ac:dyDescent="0.25">
      <c r="G496" s="57"/>
      <c r="H496" s="57"/>
    </row>
    <row r="497" spans="7:8" x14ac:dyDescent="0.25">
      <c r="G497" s="57"/>
      <c r="H497" s="57"/>
    </row>
    <row r="498" spans="7:8" x14ac:dyDescent="0.25">
      <c r="G498" s="57"/>
      <c r="H498" s="57"/>
    </row>
    <row r="499" spans="7:8" x14ac:dyDescent="0.25">
      <c r="G499" s="57"/>
      <c r="H499" s="57"/>
    </row>
    <row r="500" spans="7:8" x14ac:dyDescent="0.25">
      <c r="G500" s="57"/>
      <c r="H500" s="57"/>
    </row>
    <row r="501" spans="7:8" x14ac:dyDescent="0.25">
      <c r="G501" s="57"/>
      <c r="H501" s="57"/>
    </row>
    <row r="502" spans="7:8" x14ac:dyDescent="0.25">
      <c r="G502" s="57"/>
      <c r="H502" s="57"/>
    </row>
    <row r="503" spans="7:8" x14ac:dyDescent="0.25">
      <c r="G503" s="57"/>
      <c r="H503" s="57"/>
    </row>
    <row r="504" spans="7:8" x14ac:dyDescent="0.25">
      <c r="G504" s="57"/>
      <c r="H504" s="57"/>
    </row>
    <row r="505" spans="7:8" x14ac:dyDescent="0.25">
      <c r="G505" s="57"/>
    </row>
    <row r="506" spans="7:8" x14ac:dyDescent="0.25">
      <c r="G506" s="57"/>
    </row>
    <row r="507" spans="7:8" x14ac:dyDescent="0.25">
      <c r="G507" s="57"/>
    </row>
    <row r="508" spans="7:8" x14ac:dyDescent="0.25">
      <c r="G508" s="57"/>
    </row>
    <row r="509" spans="7:8" x14ac:dyDescent="0.25">
      <c r="G509" s="57"/>
    </row>
    <row r="510" spans="7:8" x14ac:dyDescent="0.25">
      <c r="G510" s="57"/>
    </row>
    <row r="511" spans="7:8" x14ac:dyDescent="0.25">
      <c r="G511" s="57"/>
    </row>
    <row r="512" spans="7:8" x14ac:dyDescent="0.25">
      <c r="G512" s="57"/>
    </row>
    <row r="513" spans="7:7" x14ac:dyDescent="0.25">
      <c r="G513" s="57"/>
    </row>
    <row r="514" spans="7:7" x14ac:dyDescent="0.25">
      <c r="G514" s="57"/>
    </row>
    <row r="515" spans="7:7" x14ac:dyDescent="0.25">
      <c r="G515" s="57"/>
    </row>
    <row r="516" spans="7:7" x14ac:dyDescent="0.25">
      <c r="G516" s="57"/>
    </row>
    <row r="517" spans="7:7" x14ac:dyDescent="0.25">
      <c r="G517" s="57"/>
    </row>
    <row r="518" spans="7:7" x14ac:dyDescent="0.25">
      <c r="G518" s="57"/>
    </row>
    <row r="519" spans="7:7" x14ac:dyDescent="0.25">
      <c r="G519" s="57"/>
    </row>
    <row r="520" spans="7:7" x14ac:dyDescent="0.25">
      <c r="G520" s="57"/>
    </row>
    <row r="521" spans="7:7" x14ac:dyDescent="0.25">
      <c r="G521" s="57"/>
    </row>
    <row r="522" spans="7:7" x14ac:dyDescent="0.25">
      <c r="G522" s="57"/>
    </row>
    <row r="523" spans="7:7" x14ac:dyDescent="0.25">
      <c r="G523" s="57"/>
    </row>
    <row r="524" spans="7:7" x14ac:dyDescent="0.25">
      <c r="G524" s="57"/>
    </row>
    <row r="525" spans="7:7" x14ac:dyDescent="0.25">
      <c r="G525" s="57"/>
    </row>
    <row r="526" spans="7:7" x14ac:dyDescent="0.25">
      <c r="G526" s="57"/>
    </row>
    <row r="527" spans="7:7" x14ac:dyDescent="0.25">
      <c r="G527" s="57"/>
    </row>
    <row r="528" spans="7:7" x14ac:dyDescent="0.25">
      <c r="G528" s="57"/>
    </row>
    <row r="529" spans="7:7" x14ac:dyDescent="0.25">
      <c r="G529" s="57"/>
    </row>
    <row r="530" spans="7:7" x14ac:dyDescent="0.25">
      <c r="G530" s="57"/>
    </row>
    <row r="531" spans="7:7" x14ac:dyDescent="0.25">
      <c r="G531" s="57"/>
    </row>
    <row r="532" spans="7:7" x14ac:dyDescent="0.25">
      <c r="G532" s="57"/>
    </row>
    <row r="533" spans="7:7" x14ac:dyDescent="0.25">
      <c r="G533" s="57"/>
    </row>
    <row r="534" spans="7:7" x14ac:dyDescent="0.25">
      <c r="G534" s="57"/>
    </row>
    <row r="535" spans="7:7" x14ac:dyDescent="0.25">
      <c r="G535" s="57"/>
    </row>
    <row r="536" spans="7:7" x14ac:dyDescent="0.25">
      <c r="G536" s="57"/>
    </row>
    <row r="537" spans="7:7" x14ac:dyDescent="0.25">
      <c r="G537" s="57"/>
    </row>
    <row r="538" spans="7:7" x14ac:dyDescent="0.25">
      <c r="G538" s="57"/>
    </row>
    <row r="539" spans="7:7" x14ac:dyDescent="0.25">
      <c r="G539" s="57"/>
    </row>
    <row r="540" spans="7:7" x14ac:dyDescent="0.25">
      <c r="G540" s="57"/>
    </row>
    <row r="541" spans="7:7" x14ac:dyDescent="0.25">
      <c r="G541" s="57"/>
    </row>
    <row r="542" spans="7:7" x14ac:dyDescent="0.25">
      <c r="G542" s="57"/>
    </row>
    <row r="543" spans="7:7" x14ac:dyDescent="0.25">
      <c r="G543" s="57"/>
    </row>
    <row r="544" spans="7:7" x14ac:dyDescent="0.25">
      <c r="G544" s="57"/>
    </row>
    <row r="545" spans="7:7" x14ac:dyDescent="0.25">
      <c r="G545" s="57"/>
    </row>
    <row r="546" spans="7:7" x14ac:dyDescent="0.25">
      <c r="G546" s="57"/>
    </row>
    <row r="547" spans="7:7" x14ac:dyDescent="0.25">
      <c r="G547" s="57"/>
    </row>
    <row r="548" spans="7:7" x14ac:dyDescent="0.25">
      <c r="G548" s="57"/>
    </row>
    <row r="549" spans="7:7" x14ac:dyDescent="0.25">
      <c r="G549" s="57"/>
    </row>
    <row r="550" spans="7:7" x14ac:dyDescent="0.25">
      <c r="G550" s="57"/>
    </row>
    <row r="551" spans="7:7" x14ac:dyDescent="0.25">
      <c r="G551" s="57"/>
    </row>
    <row r="552" spans="7:7" x14ac:dyDescent="0.25">
      <c r="G552" s="57"/>
    </row>
    <row r="553" spans="7:7" x14ac:dyDescent="0.25">
      <c r="G553" s="57"/>
    </row>
    <row r="554" spans="7:7" x14ac:dyDescent="0.25">
      <c r="G554" s="57"/>
    </row>
    <row r="555" spans="7:7" x14ac:dyDescent="0.25">
      <c r="G555" s="57"/>
    </row>
    <row r="556" spans="7:7" x14ac:dyDescent="0.25">
      <c r="G556" s="57"/>
    </row>
    <row r="557" spans="7:7" x14ac:dyDescent="0.25">
      <c r="G557" s="57"/>
    </row>
    <row r="558" spans="7:7" x14ac:dyDescent="0.25">
      <c r="G558" s="57"/>
    </row>
    <row r="559" spans="7:7" x14ac:dyDescent="0.25">
      <c r="G559" s="57"/>
    </row>
    <row r="560" spans="7:7" x14ac:dyDescent="0.25">
      <c r="G560" s="57"/>
    </row>
    <row r="561" spans="7:7" x14ac:dyDescent="0.25">
      <c r="G561" s="57"/>
    </row>
    <row r="562" spans="7:7" x14ac:dyDescent="0.25">
      <c r="G562" s="57"/>
    </row>
    <row r="563" spans="7:7" x14ac:dyDescent="0.25">
      <c r="G563" s="57"/>
    </row>
    <row r="564" spans="7:7" x14ac:dyDescent="0.25">
      <c r="G564" s="57"/>
    </row>
    <row r="565" spans="7:7" x14ac:dyDescent="0.25">
      <c r="G565" s="57"/>
    </row>
    <row r="566" spans="7:7" x14ac:dyDescent="0.25">
      <c r="G566" s="57"/>
    </row>
    <row r="567" spans="7:7" x14ac:dyDescent="0.25">
      <c r="G567" s="57"/>
    </row>
    <row r="568" spans="7:7" x14ac:dyDescent="0.25">
      <c r="G568" s="57"/>
    </row>
    <row r="569" spans="7:7" x14ac:dyDescent="0.25">
      <c r="G569" s="57"/>
    </row>
    <row r="570" spans="7:7" x14ac:dyDescent="0.25">
      <c r="G570" s="57"/>
    </row>
    <row r="571" spans="7:7" x14ac:dyDescent="0.25">
      <c r="G571" s="57"/>
    </row>
    <row r="572" spans="7:7" x14ac:dyDescent="0.25">
      <c r="G572" s="57"/>
    </row>
    <row r="573" spans="7:7" x14ac:dyDescent="0.25">
      <c r="G573" s="57"/>
    </row>
    <row r="574" spans="7:7" x14ac:dyDescent="0.25">
      <c r="G574" s="57"/>
    </row>
    <row r="575" spans="7:7" x14ac:dyDescent="0.25">
      <c r="G575" s="57"/>
    </row>
    <row r="576" spans="7:7" x14ac:dyDescent="0.25">
      <c r="G576" s="57"/>
    </row>
    <row r="577" spans="7:7" x14ac:dyDescent="0.25">
      <c r="G577" s="57"/>
    </row>
    <row r="578" spans="7:7" x14ac:dyDescent="0.25">
      <c r="G578" s="57"/>
    </row>
    <row r="579" spans="7:7" x14ac:dyDescent="0.25">
      <c r="G579" s="57"/>
    </row>
    <row r="580" spans="7:7" x14ac:dyDescent="0.25">
      <c r="G580" s="57"/>
    </row>
    <row r="581" spans="7:7" x14ac:dyDescent="0.25">
      <c r="G581" s="57"/>
    </row>
    <row r="582" spans="7:7" x14ac:dyDescent="0.25">
      <c r="G582" s="57"/>
    </row>
    <row r="583" spans="7:7" x14ac:dyDescent="0.25">
      <c r="G583" s="57"/>
    </row>
    <row r="584" spans="7:7" x14ac:dyDescent="0.25">
      <c r="G584" s="57"/>
    </row>
    <row r="585" spans="7:7" x14ac:dyDescent="0.25">
      <c r="G585" s="57"/>
    </row>
    <row r="586" spans="7:7" x14ac:dyDescent="0.25">
      <c r="G586" s="57"/>
    </row>
    <row r="587" spans="7:7" x14ac:dyDescent="0.25">
      <c r="G587" s="57"/>
    </row>
    <row r="588" spans="7:7" x14ac:dyDescent="0.25">
      <c r="G588" s="57"/>
    </row>
    <row r="589" spans="7:7" x14ac:dyDescent="0.25">
      <c r="G589" s="57"/>
    </row>
    <row r="590" spans="7:7" x14ac:dyDescent="0.25">
      <c r="G590" s="57"/>
    </row>
    <row r="591" spans="7:7" x14ac:dyDescent="0.25">
      <c r="G591" s="57"/>
    </row>
    <row r="592" spans="7:7" x14ac:dyDescent="0.25">
      <c r="G592" s="57"/>
    </row>
    <row r="593" spans="7:7" x14ac:dyDescent="0.25">
      <c r="G593" s="57"/>
    </row>
    <row r="594" spans="7:7" x14ac:dyDescent="0.25">
      <c r="G594" s="57"/>
    </row>
    <row r="595" spans="7:7" x14ac:dyDescent="0.25">
      <c r="G595" s="57"/>
    </row>
    <row r="596" spans="7:7" x14ac:dyDescent="0.25">
      <c r="G596" s="57"/>
    </row>
    <row r="597" spans="7:7" x14ac:dyDescent="0.25">
      <c r="G597" s="57"/>
    </row>
    <row r="598" spans="7:7" x14ac:dyDescent="0.25">
      <c r="G598" s="57"/>
    </row>
    <row r="599" spans="7:7" x14ac:dyDescent="0.25">
      <c r="G599" s="57"/>
    </row>
    <row r="600" spans="7:7" x14ac:dyDescent="0.25">
      <c r="G600" s="57"/>
    </row>
    <row r="601" spans="7:7" x14ac:dyDescent="0.25">
      <c r="G601" s="57"/>
    </row>
    <row r="602" spans="7:7" x14ac:dyDescent="0.25">
      <c r="G602" s="57"/>
    </row>
    <row r="603" spans="7:7" x14ac:dyDescent="0.25">
      <c r="G603" s="57"/>
    </row>
    <row r="604" spans="7:7" x14ac:dyDescent="0.25">
      <c r="G604" s="57"/>
    </row>
    <row r="605" spans="7:7" x14ac:dyDescent="0.25">
      <c r="G605" s="57"/>
    </row>
    <row r="606" spans="7:7" x14ac:dyDescent="0.25">
      <c r="G606" s="57"/>
    </row>
    <row r="607" spans="7:7" x14ac:dyDescent="0.25">
      <c r="G607" s="57"/>
    </row>
    <row r="608" spans="7:7" x14ac:dyDescent="0.25">
      <c r="G608" s="57"/>
    </row>
    <row r="609" spans="7:7" x14ac:dyDescent="0.25">
      <c r="G609" s="57"/>
    </row>
    <row r="610" spans="7:7" x14ac:dyDescent="0.25">
      <c r="G610" s="57"/>
    </row>
    <row r="611" spans="7:7" x14ac:dyDescent="0.25">
      <c r="G611" s="57"/>
    </row>
    <row r="612" spans="7:7" x14ac:dyDescent="0.25">
      <c r="G612" s="57"/>
    </row>
    <row r="613" spans="7:7" x14ac:dyDescent="0.25">
      <c r="G613" s="57"/>
    </row>
    <row r="614" spans="7:7" x14ac:dyDescent="0.25">
      <c r="G614" s="57"/>
    </row>
    <row r="615" spans="7:7" x14ac:dyDescent="0.25">
      <c r="G615" s="57"/>
    </row>
    <row r="616" spans="7:7" x14ac:dyDescent="0.25">
      <c r="G616" s="57"/>
    </row>
    <row r="617" spans="7:7" x14ac:dyDescent="0.25">
      <c r="G617" s="57"/>
    </row>
    <row r="618" spans="7:7" x14ac:dyDescent="0.25">
      <c r="G618" s="57"/>
    </row>
    <row r="619" spans="7:7" x14ac:dyDescent="0.25">
      <c r="G619" s="57"/>
    </row>
    <row r="620" spans="7:7" x14ac:dyDescent="0.25">
      <c r="G620" s="57"/>
    </row>
    <row r="621" spans="7:7" x14ac:dyDescent="0.25">
      <c r="G621" s="57"/>
    </row>
    <row r="622" spans="7:7" x14ac:dyDescent="0.25">
      <c r="G622" s="57"/>
    </row>
    <row r="623" spans="7:7" x14ac:dyDescent="0.25">
      <c r="G623" s="57"/>
    </row>
    <row r="624" spans="7:7" x14ac:dyDescent="0.25">
      <c r="G624" s="57"/>
    </row>
    <row r="625" spans="7:7" x14ac:dyDescent="0.25">
      <c r="G625" s="57"/>
    </row>
    <row r="626" spans="7:7" x14ac:dyDescent="0.25">
      <c r="G626" s="57"/>
    </row>
    <row r="627" spans="7:7" x14ac:dyDescent="0.25">
      <c r="G627" s="57"/>
    </row>
    <row r="628" spans="7:7" x14ac:dyDescent="0.25">
      <c r="G628" s="57"/>
    </row>
    <row r="629" spans="7:7" x14ac:dyDescent="0.25">
      <c r="G629" s="57"/>
    </row>
    <row r="630" spans="7:7" x14ac:dyDescent="0.25">
      <c r="G630" s="57"/>
    </row>
    <row r="631" spans="7:7" x14ac:dyDescent="0.25">
      <c r="G631" s="57"/>
    </row>
    <row r="632" spans="7:7" x14ac:dyDescent="0.25">
      <c r="G632" s="57"/>
    </row>
    <row r="633" spans="7:7" x14ac:dyDescent="0.25">
      <c r="G633" s="57"/>
    </row>
    <row r="634" spans="7:7" x14ac:dyDescent="0.25">
      <c r="G634" s="57"/>
    </row>
    <row r="635" spans="7:7" x14ac:dyDescent="0.25">
      <c r="G635" s="57"/>
    </row>
    <row r="636" spans="7:7" x14ac:dyDescent="0.25">
      <c r="G636" s="57"/>
    </row>
    <row r="637" spans="7:7" x14ac:dyDescent="0.25">
      <c r="G637" s="57"/>
    </row>
    <row r="638" spans="7:7" x14ac:dyDescent="0.25">
      <c r="G638" s="57"/>
    </row>
    <row r="639" spans="7:7" x14ac:dyDescent="0.25">
      <c r="G639" s="57"/>
    </row>
    <row r="640" spans="7:7" x14ac:dyDescent="0.25">
      <c r="G640" s="57"/>
    </row>
    <row r="641" spans="7:7" x14ac:dyDescent="0.25">
      <c r="G641" s="57"/>
    </row>
    <row r="642" spans="7:7" x14ac:dyDescent="0.25">
      <c r="G642" s="57"/>
    </row>
    <row r="643" spans="7:7" x14ac:dyDescent="0.25">
      <c r="G643" s="57"/>
    </row>
    <row r="644" spans="7:7" x14ac:dyDescent="0.25">
      <c r="G644" s="57"/>
    </row>
    <row r="645" spans="7:7" x14ac:dyDescent="0.25">
      <c r="G645" s="57"/>
    </row>
    <row r="646" spans="7:7" x14ac:dyDescent="0.25">
      <c r="G646" s="57"/>
    </row>
    <row r="647" spans="7:7" x14ac:dyDescent="0.25">
      <c r="G647" s="57"/>
    </row>
    <row r="648" spans="7:7" x14ac:dyDescent="0.25">
      <c r="G648" s="57"/>
    </row>
    <row r="649" spans="7:7" x14ac:dyDescent="0.25">
      <c r="G649" s="57"/>
    </row>
    <row r="650" spans="7:7" x14ac:dyDescent="0.25">
      <c r="G650" s="57"/>
    </row>
    <row r="651" spans="7:7" x14ac:dyDescent="0.25">
      <c r="G651" s="57"/>
    </row>
    <row r="652" spans="7:7" x14ac:dyDescent="0.25">
      <c r="G652" s="57"/>
    </row>
    <row r="653" spans="7:7" x14ac:dyDescent="0.25">
      <c r="G653" s="57"/>
    </row>
    <row r="654" spans="7:7" x14ac:dyDescent="0.25">
      <c r="G654" s="57"/>
    </row>
    <row r="655" spans="7:7" x14ac:dyDescent="0.25">
      <c r="G655" s="57"/>
    </row>
    <row r="656" spans="7:7" x14ac:dyDescent="0.25">
      <c r="G656" s="57"/>
    </row>
    <row r="657" spans="7:7" x14ac:dyDescent="0.25">
      <c r="G657" s="57"/>
    </row>
    <row r="658" spans="7:7" x14ac:dyDescent="0.25">
      <c r="G658" s="57"/>
    </row>
    <row r="659" spans="7:7" x14ac:dyDescent="0.25">
      <c r="G659" s="57"/>
    </row>
    <row r="660" spans="7:7" x14ac:dyDescent="0.25">
      <c r="G660" s="57"/>
    </row>
    <row r="661" spans="7:7" x14ac:dyDescent="0.25">
      <c r="G661" s="57"/>
    </row>
    <row r="662" spans="7:7" x14ac:dyDescent="0.25">
      <c r="G662" s="57"/>
    </row>
    <row r="663" spans="7:7" x14ac:dyDescent="0.25">
      <c r="G663" s="57"/>
    </row>
    <row r="664" spans="7:7" x14ac:dyDescent="0.25">
      <c r="G664" s="57"/>
    </row>
    <row r="665" spans="7:7" x14ac:dyDescent="0.25">
      <c r="G665" s="57"/>
    </row>
    <row r="666" spans="7:7" x14ac:dyDescent="0.25">
      <c r="G666" s="57"/>
    </row>
    <row r="667" spans="7:7" x14ac:dyDescent="0.25">
      <c r="G667" s="57"/>
    </row>
    <row r="668" spans="7:7" x14ac:dyDescent="0.25">
      <c r="G668" s="57"/>
    </row>
    <row r="669" spans="7:7" x14ac:dyDescent="0.25">
      <c r="G669" s="57"/>
    </row>
    <row r="670" spans="7:7" x14ac:dyDescent="0.25">
      <c r="G670" s="57"/>
    </row>
    <row r="671" spans="7:7" x14ac:dyDescent="0.25">
      <c r="G671" s="57"/>
    </row>
    <row r="672" spans="7:7" x14ac:dyDescent="0.25">
      <c r="G672" s="57"/>
    </row>
    <row r="673" spans="7:7" x14ac:dyDescent="0.25">
      <c r="G673" s="57"/>
    </row>
    <row r="674" spans="7:7" x14ac:dyDescent="0.25">
      <c r="G674" s="57"/>
    </row>
    <row r="675" spans="7:7" x14ac:dyDescent="0.25">
      <c r="G675" s="57"/>
    </row>
    <row r="676" spans="7:7" x14ac:dyDescent="0.25">
      <c r="G676" s="57"/>
    </row>
    <row r="677" spans="7:7" x14ac:dyDescent="0.25">
      <c r="G677" s="57"/>
    </row>
    <row r="678" spans="7:7" x14ac:dyDescent="0.25">
      <c r="G678" s="57"/>
    </row>
    <row r="679" spans="7:7" x14ac:dyDescent="0.25">
      <c r="G679" s="57"/>
    </row>
    <row r="680" spans="7:7" x14ac:dyDescent="0.25">
      <c r="G680" s="57"/>
    </row>
    <row r="681" spans="7:7" x14ac:dyDescent="0.25">
      <c r="G681" s="57"/>
    </row>
    <row r="682" spans="7:7" x14ac:dyDescent="0.25">
      <c r="G682" s="57"/>
    </row>
    <row r="683" spans="7:7" x14ac:dyDescent="0.25">
      <c r="G683" s="57"/>
    </row>
    <row r="684" spans="7:7" x14ac:dyDescent="0.25">
      <c r="G684" s="57"/>
    </row>
    <row r="685" spans="7:7" x14ac:dyDescent="0.25">
      <c r="G685" s="57"/>
    </row>
    <row r="686" spans="7:7" x14ac:dyDescent="0.25">
      <c r="G686" s="57"/>
    </row>
    <row r="687" spans="7:7" x14ac:dyDescent="0.25">
      <c r="G687" s="57"/>
    </row>
    <row r="688" spans="7:7" x14ac:dyDescent="0.25">
      <c r="G688" s="57"/>
    </row>
    <row r="689" spans="7:7" x14ac:dyDescent="0.25">
      <c r="G689" s="57"/>
    </row>
    <row r="690" spans="7:7" x14ac:dyDescent="0.25">
      <c r="G690" s="57"/>
    </row>
    <row r="691" spans="7:7" x14ac:dyDescent="0.25">
      <c r="G691" s="57"/>
    </row>
    <row r="692" spans="7:7" x14ac:dyDescent="0.25">
      <c r="G692" s="57"/>
    </row>
    <row r="693" spans="7:7" x14ac:dyDescent="0.25">
      <c r="G693" s="57"/>
    </row>
    <row r="694" spans="7:7" x14ac:dyDescent="0.25">
      <c r="G694" s="57"/>
    </row>
    <row r="695" spans="7:7" x14ac:dyDescent="0.25">
      <c r="G695" s="57"/>
    </row>
    <row r="696" spans="7:7" x14ac:dyDescent="0.25">
      <c r="G696" s="57"/>
    </row>
    <row r="697" spans="7:7" x14ac:dyDescent="0.25">
      <c r="G697" s="57"/>
    </row>
    <row r="698" spans="7:7" x14ac:dyDescent="0.25">
      <c r="G698" s="57"/>
    </row>
    <row r="699" spans="7:7" x14ac:dyDescent="0.25">
      <c r="G699" s="57"/>
    </row>
    <row r="700" spans="7:7" x14ac:dyDescent="0.25">
      <c r="G700" s="57"/>
    </row>
    <row r="701" spans="7:7" x14ac:dyDescent="0.25">
      <c r="G701" s="57"/>
    </row>
    <row r="702" spans="7:7" x14ac:dyDescent="0.25">
      <c r="G702" s="57"/>
    </row>
    <row r="703" spans="7:7" x14ac:dyDescent="0.25">
      <c r="G703" s="57"/>
    </row>
    <row r="704" spans="7:7" x14ac:dyDescent="0.25">
      <c r="G704" s="57"/>
    </row>
    <row r="705" spans="7:7" x14ac:dyDescent="0.25">
      <c r="G705" s="57"/>
    </row>
    <row r="706" spans="7:7" x14ac:dyDescent="0.25">
      <c r="G706" s="57"/>
    </row>
    <row r="707" spans="7:7" x14ac:dyDescent="0.25">
      <c r="G707" s="57"/>
    </row>
    <row r="708" spans="7:7" x14ac:dyDescent="0.25">
      <c r="G708" s="57"/>
    </row>
    <row r="709" spans="7:7" x14ac:dyDescent="0.25">
      <c r="G709" s="57"/>
    </row>
    <row r="710" spans="7:7" x14ac:dyDescent="0.25">
      <c r="G710" s="57"/>
    </row>
    <row r="711" spans="7:7" x14ac:dyDescent="0.25">
      <c r="G711" s="57"/>
    </row>
    <row r="712" spans="7:7" x14ac:dyDescent="0.25">
      <c r="G712" s="57"/>
    </row>
    <row r="713" spans="7:7" x14ac:dyDescent="0.25">
      <c r="G713" s="57"/>
    </row>
    <row r="714" spans="7:7" x14ac:dyDescent="0.25">
      <c r="G714" s="57"/>
    </row>
    <row r="715" spans="7:7" x14ac:dyDescent="0.25">
      <c r="G715" s="57"/>
    </row>
    <row r="716" spans="7:7" x14ac:dyDescent="0.25">
      <c r="G716" s="57"/>
    </row>
    <row r="717" spans="7:7" x14ac:dyDescent="0.25">
      <c r="G717" s="57"/>
    </row>
    <row r="718" spans="7:7" x14ac:dyDescent="0.25">
      <c r="G718" s="57"/>
    </row>
    <row r="719" spans="7:7" x14ac:dyDescent="0.25">
      <c r="G719" s="57"/>
    </row>
    <row r="720" spans="7:7" x14ac:dyDescent="0.25">
      <c r="G720" s="57"/>
    </row>
    <row r="721" spans="7:7" x14ac:dyDescent="0.25">
      <c r="G721" s="57"/>
    </row>
    <row r="722" spans="7:7" x14ac:dyDescent="0.25">
      <c r="G722" s="57"/>
    </row>
    <row r="723" spans="7:7" x14ac:dyDescent="0.25">
      <c r="G723" s="57"/>
    </row>
    <row r="724" spans="7:7" x14ac:dyDescent="0.25">
      <c r="G724" s="57"/>
    </row>
    <row r="725" spans="7:7" x14ac:dyDescent="0.25">
      <c r="G725" s="57"/>
    </row>
    <row r="726" spans="7:7" x14ac:dyDescent="0.25">
      <c r="G726" s="57"/>
    </row>
    <row r="727" spans="7:7" x14ac:dyDescent="0.25">
      <c r="G727" s="57"/>
    </row>
    <row r="728" spans="7:7" x14ac:dyDescent="0.25">
      <c r="G728" s="57"/>
    </row>
    <row r="729" spans="7:7" x14ac:dyDescent="0.25">
      <c r="G729" s="57"/>
    </row>
    <row r="730" spans="7:7" x14ac:dyDescent="0.25">
      <c r="G730" s="57"/>
    </row>
    <row r="731" spans="7:7" x14ac:dyDescent="0.25">
      <c r="G731" s="57"/>
    </row>
    <row r="732" spans="7:7" x14ac:dyDescent="0.25">
      <c r="G732" s="57"/>
    </row>
    <row r="733" spans="7:7" x14ac:dyDescent="0.25">
      <c r="G733" s="57"/>
    </row>
    <row r="734" spans="7:7" x14ac:dyDescent="0.25">
      <c r="G734" s="57"/>
    </row>
    <row r="735" spans="7:7" x14ac:dyDescent="0.25">
      <c r="G735" s="57"/>
    </row>
    <row r="736" spans="7:7" x14ac:dyDescent="0.25">
      <c r="G736" s="57"/>
    </row>
    <row r="737" spans="7:7" x14ac:dyDescent="0.25">
      <c r="G737" s="57"/>
    </row>
    <row r="738" spans="7:7" x14ac:dyDescent="0.25">
      <c r="G738" s="57"/>
    </row>
    <row r="739" spans="7:7" x14ac:dyDescent="0.25">
      <c r="G739" s="57"/>
    </row>
    <row r="740" spans="7:7" x14ac:dyDescent="0.25">
      <c r="G740" s="57"/>
    </row>
    <row r="741" spans="7:7" x14ac:dyDescent="0.25">
      <c r="G741" s="57"/>
    </row>
    <row r="742" spans="7:7" x14ac:dyDescent="0.25">
      <c r="G742" s="57"/>
    </row>
    <row r="743" spans="7:7" x14ac:dyDescent="0.25">
      <c r="G743" s="57"/>
    </row>
    <row r="744" spans="7:7" x14ac:dyDescent="0.25">
      <c r="G744" s="57"/>
    </row>
    <row r="745" spans="7:7" x14ac:dyDescent="0.25">
      <c r="G745" s="57"/>
    </row>
    <row r="746" spans="7:7" x14ac:dyDescent="0.25">
      <c r="G746" s="57"/>
    </row>
    <row r="747" spans="7:7" x14ac:dyDescent="0.25">
      <c r="G747" s="57"/>
    </row>
    <row r="748" spans="7:7" x14ac:dyDescent="0.25">
      <c r="G748" s="57"/>
    </row>
    <row r="749" spans="7:7" x14ac:dyDescent="0.25">
      <c r="G749" s="57"/>
    </row>
    <row r="750" spans="7:7" x14ac:dyDescent="0.25">
      <c r="G750" s="57"/>
    </row>
    <row r="751" spans="7:7" x14ac:dyDescent="0.25">
      <c r="G751" s="57"/>
    </row>
    <row r="752" spans="7:7" x14ac:dyDescent="0.25">
      <c r="G752" s="57"/>
    </row>
    <row r="753" spans="7:7" x14ac:dyDescent="0.25">
      <c r="G753" s="57"/>
    </row>
    <row r="754" spans="7:7" x14ac:dyDescent="0.25">
      <c r="G754" s="57"/>
    </row>
    <row r="755" spans="7:7" x14ac:dyDescent="0.25">
      <c r="G755" s="57"/>
    </row>
    <row r="756" spans="7:7" x14ac:dyDescent="0.25">
      <c r="G756" s="57"/>
    </row>
    <row r="757" spans="7:7" x14ac:dyDescent="0.25">
      <c r="G757" s="57"/>
    </row>
    <row r="758" spans="7:7" x14ac:dyDescent="0.25">
      <c r="G758" s="57"/>
    </row>
    <row r="759" spans="7:7" x14ac:dyDescent="0.25">
      <c r="G759" s="57"/>
    </row>
    <row r="760" spans="7:7" x14ac:dyDescent="0.25">
      <c r="G760" s="57"/>
    </row>
    <row r="761" spans="7:7" x14ac:dyDescent="0.25">
      <c r="G761" s="57"/>
    </row>
    <row r="762" spans="7:7" x14ac:dyDescent="0.25">
      <c r="G762" s="57"/>
    </row>
    <row r="763" spans="7:7" x14ac:dyDescent="0.25">
      <c r="G763" s="57"/>
    </row>
    <row r="764" spans="7:7" x14ac:dyDescent="0.25">
      <c r="G764" s="57"/>
    </row>
    <row r="765" spans="7:7" x14ac:dyDescent="0.25">
      <c r="G765" s="57"/>
    </row>
    <row r="766" spans="7:7" x14ac:dyDescent="0.25">
      <c r="G766" s="57"/>
    </row>
    <row r="767" spans="7:7" x14ac:dyDescent="0.25">
      <c r="G767" s="57"/>
    </row>
    <row r="768" spans="7:7" x14ac:dyDescent="0.25">
      <c r="G768" s="57"/>
    </row>
    <row r="769" spans="7:7" x14ac:dyDescent="0.25">
      <c r="G769" s="57"/>
    </row>
    <row r="770" spans="7:7" x14ac:dyDescent="0.25">
      <c r="G770" s="57"/>
    </row>
    <row r="771" spans="7:7" x14ac:dyDescent="0.25">
      <c r="G771" s="57"/>
    </row>
    <row r="772" spans="7:7" x14ac:dyDescent="0.25">
      <c r="G772" s="57"/>
    </row>
    <row r="773" spans="7:7" x14ac:dyDescent="0.25">
      <c r="G773" s="57"/>
    </row>
    <row r="774" spans="7:7" x14ac:dyDescent="0.25">
      <c r="G774" s="57"/>
    </row>
    <row r="775" spans="7:7" x14ac:dyDescent="0.25">
      <c r="G775" s="57"/>
    </row>
    <row r="776" spans="7:7" x14ac:dyDescent="0.25">
      <c r="G776" s="57"/>
    </row>
    <row r="777" spans="7:7" x14ac:dyDescent="0.25">
      <c r="G777" s="57"/>
    </row>
    <row r="778" spans="7:7" x14ac:dyDescent="0.25">
      <c r="G778" s="57"/>
    </row>
    <row r="779" spans="7:7" x14ac:dyDescent="0.25">
      <c r="G779" s="57"/>
    </row>
    <row r="780" spans="7:7" x14ac:dyDescent="0.25">
      <c r="G780" s="57"/>
    </row>
    <row r="781" spans="7:7" x14ac:dyDescent="0.25">
      <c r="G781" s="57"/>
    </row>
    <row r="782" spans="7:7" x14ac:dyDescent="0.25">
      <c r="G782" s="57"/>
    </row>
    <row r="783" spans="7:7" x14ac:dyDescent="0.25">
      <c r="G783" s="57"/>
    </row>
    <row r="784" spans="7:7" x14ac:dyDescent="0.25">
      <c r="G784" s="57"/>
    </row>
    <row r="785" spans="7:7" x14ac:dyDescent="0.25">
      <c r="G785" s="57"/>
    </row>
    <row r="786" spans="7:7" x14ac:dyDescent="0.25">
      <c r="G786" s="57"/>
    </row>
    <row r="787" spans="7:7" x14ac:dyDescent="0.25">
      <c r="G787" s="57"/>
    </row>
    <row r="788" spans="7:7" x14ac:dyDescent="0.25">
      <c r="G788" s="57"/>
    </row>
    <row r="789" spans="7:7" x14ac:dyDescent="0.25">
      <c r="G789" s="57"/>
    </row>
    <row r="790" spans="7:7" x14ac:dyDescent="0.25">
      <c r="G790" s="57"/>
    </row>
    <row r="791" spans="7:7" x14ac:dyDescent="0.25">
      <c r="G791" s="57"/>
    </row>
    <row r="792" spans="7:7" x14ac:dyDescent="0.25">
      <c r="G792" s="57"/>
    </row>
    <row r="793" spans="7:7" x14ac:dyDescent="0.25">
      <c r="G793" s="57"/>
    </row>
    <row r="794" spans="7:7" x14ac:dyDescent="0.25">
      <c r="G794" s="57"/>
    </row>
    <row r="795" spans="7:7" x14ac:dyDescent="0.25">
      <c r="G795" s="57"/>
    </row>
    <row r="796" spans="7:7" x14ac:dyDescent="0.25">
      <c r="G796" s="57"/>
    </row>
    <row r="797" spans="7:7" x14ac:dyDescent="0.25">
      <c r="G797" s="57"/>
    </row>
    <row r="798" spans="7:7" x14ac:dyDescent="0.25">
      <c r="G798" s="57"/>
    </row>
    <row r="799" spans="7:7" x14ac:dyDescent="0.25">
      <c r="G799" s="57"/>
    </row>
    <row r="800" spans="7:7" x14ac:dyDescent="0.25">
      <c r="G800" s="57"/>
    </row>
    <row r="801" spans="7:7" x14ac:dyDescent="0.25">
      <c r="G801" s="57"/>
    </row>
    <row r="802" spans="7:7" x14ac:dyDescent="0.25">
      <c r="G802" s="57"/>
    </row>
    <row r="803" spans="7:7" x14ac:dyDescent="0.25">
      <c r="G803" s="57"/>
    </row>
    <row r="804" spans="7:7" x14ac:dyDescent="0.25">
      <c r="G804" s="57"/>
    </row>
    <row r="805" spans="7:7" x14ac:dyDescent="0.25">
      <c r="G805" s="57"/>
    </row>
    <row r="806" spans="7:7" x14ac:dyDescent="0.25">
      <c r="G806" s="57"/>
    </row>
    <row r="807" spans="7:7" x14ac:dyDescent="0.25">
      <c r="G807" s="57"/>
    </row>
    <row r="808" spans="7:7" x14ac:dyDescent="0.25">
      <c r="G808" s="57"/>
    </row>
    <row r="809" spans="7:7" x14ac:dyDescent="0.25">
      <c r="G809" s="57"/>
    </row>
    <row r="810" spans="7:7" x14ac:dyDescent="0.25">
      <c r="G810" s="57"/>
    </row>
    <row r="811" spans="7:7" x14ac:dyDescent="0.25">
      <c r="G811" s="57"/>
    </row>
    <row r="812" spans="7:7" x14ac:dyDescent="0.25">
      <c r="G812" s="57"/>
    </row>
    <row r="813" spans="7:7" x14ac:dyDescent="0.25">
      <c r="G813" s="57"/>
    </row>
    <row r="814" spans="7:7" x14ac:dyDescent="0.25">
      <c r="G814" s="57"/>
    </row>
    <row r="815" spans="7:7" x14ac:dyDescent="0.25">
      <c r="G815" s="57"/>
    </row>
    <row r="816" spans="7:7" x14ac:dyDescent="0.25">
      <c r="G816" s="57"/>
    </row>
    <row r="817" spans="7:7" x14ac:dyDescent="0.25">
      <c r="G817" s="57"/>
    </row>
    <row r="818" spans="7:7" x14ac:dyDescent="0.25">
      <c r="G818" s="57"/>
    </row>
    <row r="819" spans="7:7" x14ac:dyDescent="0.25">
      <c r="G819" s="57"/>
    </row>
    <row r="820" spans="7:7" x14ac:dyDescent="0.25">
      <c r="G820" s="57"/>
    </row>
    <row r="821" spans="7:7" x14ac:dyDescent="0.25">
      <c r="G821" s="57"/>
    </row>
    <row r="822" spans="7:7" x14ac:dyDescent="0.25">
      <c r="G822" s="57"/>
    </row>
    <row r="823" spans="7:7" x14ac:dyDescent="0.25">
      <c r="G823" s="57"/>
    </row>
    <row r="824" spans="7:7" x14ac:dyDescent="0.25">
      <c r="G824" s="57"/>
    </row>
    <row r="825" spans="7:7" x14ac:dyDescent="0.25">
      <c r="G825" s="57"/>
    </row>
    <row r="826" spans="7:7" x14ac:dyDescent="0.25">
      <c r="G826" s="57"/>
    </row>
    <row r="827" spans="7:7" x14ac:dyDescent="0.25">
      <c r="G827" s="57"/>
    </row>
    <row r="828" spans="7:7" x14ac:dyDescent="0.25">
      <c r="G828" s="57"/>
    </row>
    <row r="829" spans="7:7" x14ac:dyDescent="0.25">
      <c r="G829" s="57"/>
    </row>
    <row r="830" spans="7:7" x14ac:dyDescent="0.25">
      <c r="G830" s="57"/>
    </row>
    <row r="831" spans="7:7" x14ac:dyDescent="0.25">
      <c r="G831" s="57"/>
    </row>
    <row r="832" spans="7:7" x14ac:dyDescent="0.25">
      <c r="G832" s="57"/>
    </row>
    <row r="833" spans="7:7" x14ac:dyDescent="0.25">
      <c r="G833" s="57"/>
    </row>
    <row r="834" spans="7:7" x14ac:dyDescent="0.25">
      <c r="G834" s="57"/>
    </row>
    <row r="835" spans="7:7" x14ac:dyDescent="0.25">
      <c r="G835" s="57"/>
    </row>
    <row r="836" spans="7:7" x14ac:dyDescent="0.25">
      <c r="G836" s="57"/>
    </row>
    <row r="837" spans="7:7" x14ac:dyDescent="0.25">
      <c r="G837" s="57"/>
    </row>
    <row r="838" spans="7:7" x14ac:dyDescent="0.25">
      <c r="G838" s="57"/>
    </row>
    <row r="839" spans="7:7" x14ac:dyDescent="0.25">
      <c r="G839" s="57"/>
    </row>
    <row r="840" spans="7:7" x14ac:dyDescent="0.25">
      <c r="G840" s="57"/>
    </row>
    <row r="841" spans="7:7" x14ac:dyDescent="0.25">
      <c r="G841" s="57"/>
    </row>
    <row r="842" spans="7:7" x14ac:dyDescent="0.25">
      <c r="G842" s="57"/>
    </row>
    <row r="843" spans="7:7" x14ac:dyDescent="0.25">
      <c r="G843" s="57"/>
    </row>
    <row r="844" spans="7:7" x14ac:dyDescent="0.25">
      <c r="G844" s="57"/>
    </row>
    <row r="845" spans="7:7" x14ac:dyDescent="0.25">
      <c r="G845" s="57"/>
    </row>
    <row r="846" spans="7:7" x14ac:dyDescent="0.25">
      <c r="G846" s="57"/>
    </row>
    <row r="847" spans="7:7" x14ac:dyDescent="0.25">
      <c r="G847" s="57"/>
    </row>
    <row r="848" spans="7:7" x14ac:dyDescent="0.25">
      <c r="G848" s="57"/>
    </row>
    <row r="849" spans="7:7" x14ac:dyDescent="0.25">
      <c r="G849" s="57"/>
    </row>
    <row r="850" spans="7:7" x14ac:dyDescent="0.25">
      <c r="G850" s="57"/>
    </row>
    <row r="851" spans="7:7" x14ac:dyDescent="0.25">
      <c r="G851" s="57"/>
    </row>
    <row r="852" spans="7:7" x14ac:dyDescent="0.25">
      <c r="G852" s="57"/>
    </row>
    <row r="853" spans="7:7" x14ac:dyDescent="0.25">
      <c r="G853" s="57"/>
    </row>
    <row r="854" spans="7:7" x14ac:dyDescent="0.25">
      <c r="G854" s="57"/>
    </row>
    <row r="855" spans="7:7" x14ac:dyDescent="0.25">
      <c r="G855" s="57"/>
    </row>
    <row r="856" spans="7:7" x14ac:dyDescent="0.25">
      <c r="G856" s="57"/>
    </row>
    <row r="857" spans="7:7" x14ac:dyDescent="0.25">
      <c r="G857" s="57"/>
    </row>
    <row r="858" spans="7:7" x14ac:dyDescent="0.25">
      <c r="G858" s="57"/>
    </row>
    <row r="859" spans="7:7" x14ac:dyDescent="0.25">
      <c r="G859" s="57"/>
    </row>
    <row r="860" spans="7:7" x14ac:dyDescent="0.25">
      <c r="G860" s="57"/>
    </row>
    <row r="861" spans="7:7" x14ac:dyDescent="0.25">
      <c r="G861" s="57"/>
    </row>
    <row r="862" spans="7:7" x14ac:dyDescent="0.25">
      <c r="G862" s="57"/>
    </row>
    <row r="863" spans="7:7" x14ac:dyDescent="0.25">
      <c r="G863" s="57"/>
    </row>
    <row r="864" spans="7:7" x14ac:dyDescent="0.25">
      <c r="G864" s="57"/>
    </row>
    <row r="865" spans="7:7" x14ac:dyDescent="0.25">
      <c r="G865" s="57"/>
    </row>
    <row r="866" spans="7:7" x14ac:dyDescent="0.25">
      <c r="G866" s="57"/>
    </row>
    <row r="867" spans="7:7" x14ac:dyDescent="0.25">
      <c r="G867" s="57"/>
    </row>
    <row r="868" spans="7:7" x14ac:dyDescent="0.25">
      <c r="G868" s="57"/>
    </row>
    <row r="869" spans="7:7" x14ac:dyDescent="0.25">
      <c r="G869" s="57"/>
    </row>
    <row r="870" spans="7:7" x14ac:dyDescent="0.25">
      <c r="G870" s="57"/>
    </row>
    <row r="871" spans="7:7" x14ac:dyDescent="0.25">
      <c r="G871" s="57"/>
    </row>
    <row r="872" spans="7:7" x14ac:dyDescent="0.25">
      <c r="G872" s="57"/>
    </row>
    <row r="873" spans="7:7" x14ac:dyDescent="0.25">
      <c r="G873" s="57"/>
    </row>
    <row r="874" spans="7:7" x14ac:dyDescent="0.25">
      <c r="G874" s="57"/>
    </row>
    <row r="875" spans="7:7" x14ac:dyDescent="0.25">
      <c r="G875" s="57"/>
    </row>
    <row r="876" spans="7:7" x14ac:dyDescent="0.25">
      <c r="G876" s="57"/>
    </row>
    <row r="877" spans="7:7" x14ac:dyDescent="0.25">
      <c r="G877" s="57"/>
    </row>
    <row r="878" spans="7:7" x14ac:dyDescent="0.25">
      <c r="G878" s="57"/>
    </row>
    <row r="879" spans="7:7" x14ac:dyDescent="0.25">
      <c r="G879" s="57"/>
    </row>
    <row r="880" spans="7:7" x14ac:dyDescent="0.25">
      <c r="G880" s="57"/>
    </row>
    <row r="881" spans="7:7" x14ac:dyDescent="0.25">
      <c r="G881" s="57"/>
    </row>
    <row r="882" spans="7:7" x14ac:dyDescent="0.25">
      <c r="G882" s="57"/>
    </row>
    <row r="883" spans="7:7" x14ac:dyDescent="0.25">
      <c r="G883" s="57"/>
    </row>
    <row r="884" spans="7:7" x14ac:dyDescent="0.25">
      <c r="G884" s="57"/>
    </row>
    <row r="885" spans="7:7" x14ac:dyDescent="0.25">
      <c r="G885" s="57"/>
    </row>
    <row r="886" spans="7:7" x14ac:dyDescent="0.25">
      <c r="G886" s="57"/>
    </row>
    <row r="887" spans="7:7" x14ac:dyDescent="0.25">
      <c r="G887" s="57"/>
    </row>
    <row r="888" spans="7:7" x14ac:dyDescent="0.25">
      <c r="G888" s="57"/>
    </row>
    <row r="889" spans="7:7" x14ac:dyDescent="0.25">
      <c r="G889" s="57"/>
    </row>
    <row r="890" spans="7:7" x14ac:dyDescent="0.25">
      <c r="G890" s="57"/>
    </row>
    <row r="891" spans="7:7" x14ac:dyDescent="0.25">
      <c r="G891" s="57"/>
    </row>
    <row r="892" spans="7:7" x14ac:dyDescent="0.25">
      <c r="G892" s="57"/>
    </row>
    <row r="893" spans="7:7" x14ac:dyDescent="0.25">
      <c r="G893" s="57"/>
    </row>
    <row r="894" spans="7:7" x14ac:dyDescent="0.25">
      <c r="G894" s="57"/>
    </row>
    <row r="895" spans="7:7" x14ac:dyDescent="0.25">
      <c r="G895" s="57"/>
    </row>
    <row r="896" spans="7:7" x14ac:dyDescent="0.25">
      <c r="G896" s="57"/>
    </row>
    <row r="897" spans="7:7" x14ac:dyDescent="0.25">
      <c r="G897" s="57"/>
    </row>
    <row r="898" spans="7:7" x14ac:dyDescent="0.25">
      <c r="G898" s="57"/>
    </row>
    <row r="899" spans="7:7" x14ac:dyDescent="0.25">
      <c r="G899" s="57"/>
    </row>
    <row r="900" spans="7:7" x14ac:dyDescent="0.25">
      <c r="G900" s="57"/>
    </row>
    <row r="901" spans="7:7" x14ac:dyDescent="0.25">
      <c r="G901" s="57"/>
    </row>
    <row r="902" spans="7:7" x14ac:dyDescent="0.25">
      <c r="G902" s="57"/>
    </row>
    <row r="903" spans="7:7" x14ac:dyDescent="0.25">
      <c r="G903" s="57"/>
    </row>
    <row r="904" spans="7:7" x14ac:dyDescent="0.25">
      <c r="G904" s="57"/>
    </row>
    <row r="905" spans="7:7" x14ac:dyDescent="0.25">
      <c r="G905" s="57"/>
    </row>
    <row r="906" spans="7:7" x14ac:dyDescent="0.25">
      <c r="G906" s="57"/>
    </row>
    <row r="907" spans="7:7" x14ac:dyDescent="0.25">
      <c r="G907" s="57"/>
    </row>
    <row r="908" spans="7:7" x14ac:dyDescent="0.25">
      <c r="G908" s="57"/>
    </row>
    <row r="909" spans="7:7" x14ac:dyDescent="0.25">
      <c r="G909" s="57"/>
    </row>
    <row r="910" spans="7:7" x14ac:dyDescent="0.25">
      <c r="G910" s="57"/>
    </row>
    <row r="911" spans="7:7" x14ac:dyDescent="0.25">
      <c r="G911" s="57"/>
    </row>
    <row r="912" spans="7:7" x14ac:dyDescent="0.25">
      <c r="G912" s="57"/>
    </row>
    <row r="913" spans="7:7" x14ac:dyDescent="0.25">
      <c r="G913" s="57"/>
    </row>
    <row r="914" spans="7:7" x14ac:dyDescent="0.25">
      <c r="G914" s="57"/>
    </row>
    <row r="915" spans="7:7" x14ac:dyDescent="0.25">
      <c r="G915" s="57"/>
    </row>
    <row r="916" spans="7:7" x14ac:dyDescent="0.25">
      <c r="G916" s="57"/>
    </row>
    <row r="917" spans="7:7" x14ac:dyDescent="0.25">
      <c r="G917" s="57"/>
    </row>
    <row r="918" spans="7:7" x14ac:dyDescent="0.25">
      <c r="G918" s="57"/>
    </row>
    <row r="919" spans="7:7" x14ac:dyDescent="0.25">
      <c r="G919" s="57"/>
    </row>
    <row r="920" spans="7:7" x14ac:dyDescent="0.25">
      <c r="G920" s="57"/>
    </row>
    <row r="921" spans="7:7" x14ac:dyDescent="0.25">
      <c r="G921" s="57"/>
    </row>
    <row r="922" spans="7:7" x14ac:dyDescent="0.25">
      <c r="G922" s="57"/>
    </row>
    <row r="923" spans="7:7" x14ac:dyDescent="0.25">
      <c r="G923" s="57"/>
    </row>
    <row r="924" spans="7:7" x14ac:dyDescent="0.25">
      <c r="G924" s="57"/>
    </row>
    <row r="925" spans="7:7" x14ac:dyDescent="0.25">
      <c r="G925" s="57"/>
    </row>
    <row r="926" spans="7:7" x14ac:dyDescent="0.25">
      <c r="G926" s="57"/>
    </row>
    <row r="927" spans="7:7" x14ac:dyDescent="0.25">
      <c r="G927" s="57"/>
    </row>
    <row r="928" spans="7:7" x14ac:dyDescent="0.25">
      <c r="G928" s="57"/>
    </row>
    <row r="929" spans="7:7" x14ac:dyDescent="0.25">
      <c r="G929" s="57"/>
    </row>
    <row r="930" spans="7:7" x14ac:dyDescent="0.25">
      <c r="G930" s="57"/>
    </row>
    <row r="931" spans="7:7" x14ac:dyDescent="0.25">
      <c r="G931" s="57"/>
    </row>
    <row r="932" spans="7:7" x14ac:dyDescent="0.25">
      <c r="G932" s="57"/>
    </row>
    <row r="933" spans="7:7" x14ac:dyDescent="0.25">
      <c r="G933" s="57"/>
    </row>
    <row r="934" spans="7:7" x14ac:dyDescent="0.25">
      <c r="G934" s="57"/>
    </row>
    <row r="935" spans="7:7" x14ac:dyDescent="0.25">
      <c r="G935" s="57"/>
    </row>
    <row r="936" spans="7:7" x14ac:dyDescent="0.25">
      <c r="G936" s="57"/>
    </row>
    <row r="937" spans="7:7" x14ac:dyDescent="0.25">
      <c r="G937" s="57"/>
    </row>
    <row r="938" spans="7:7" x14ac:dyDescent="0.25">
      <c r="G938" s="57"/>
    </row>
    <row r="939" spans="7:7" x14ac:dyDescent="0.25">
      <c r="G939" s="57"/>
    </row>
    <row r="940" spans="7:7" x14ac:dyDescent="0.25">
      <c r="G940" s="57"/>
    </row>
    <row r="941" spans="7:7" x14ac:dyDescent="0.25">
      <c r="G941" s="57"/>
    </row>
    <row r="942" spans="7:7" x14ac:dyDescent="0.25">
      <c r="G942" s="57"/>
    </row>
    <row r="943" spans="7:7" x14ac:dyDescent="0.25">
      <c r="G943" s="57"/>
    </row>
    <row r="944" spans="7:7" x14ac:dyDescent="0.25">
      <c r="G944" s="57"/>
    </row>
    <row r="945" spans="7:7" x14ac:dyDescent="0.25">
      <c r="G945" s="57"/>
    </row>
    <row r="946" spans="7:7" x14ac:dyDescent="0.25">
      <c r="G946" s="57"/>
    </row>
    <row r="947" spans="7:7" x14ac:dyDescent="0.25">
      <c r="G947" s="57"/>
    </row>
    <row r="948" spans="7:7" x14ac:dyDescent="0.25">
      <c r="G948" s="57"/>
    </row>
    <row r="949" spans="7:7" x14ac:dyDescent="0.25">
      <c r="G949" s="57"/>
    </row>
    <row r="950" spans="7:7" x14ac:dyDescent="0.25">
      <c r="G950" s="57"/>
    </row>
    <row r="951" spans="7:7" x14ac:dyDescent="0.25">
      <c r="G951" s="57"/>
    </row>
    <row r="952" spans="7:7" x14ac:dyDescent="0.25">
      <c r="G952" s="57"/>
    </row>
    <row r="953" spans="7:7" x14ac:dyDescent="0.25">
      <c r="G953" s="57"/>
    </row>
    <row r="954" spans="7:7" x14ac:dyDescent="0.25">
      <c r="G954" s="57"/>
    </row>
    <row r="955" spans="7:7" x14ac:dyDescent="0.25">
      <c r="G955" s="57"/>
    </row>
    <row r="956" spans="7:7" x14ac:dyDescent="0.25">
      <c r="G956" s="57"/>
    </row>
    <row r="957" spans="7:7" x14ac:dyDescent="0.25">
      <c r="G957" s="57"/>
    </row>
    <row r="958" spans="7:7" x14ac:dyDescent="0.25">
      <c r="G958" s="57"/>
    </row>
    <row r="959" spans="7:7" x14ac:dyDescent="0.25">
      <c r="G959" s="57"/>
    </row>
    <row r="960" spans="7:7" x14ac:dyDescent="0.25">
      <c r="G960" s="57"/>
    </row>
    <row r="961" spans="7:7" x14ac:dyDescent="0.25">
      <c r="G961" s="57"/>
    </row>
    <row r="962" spans="7:7" x14ac:dyDescent="0.25">
      <c r="G962" s="57"/>
    </row>
    <row r="963" spans="7:7" x14ac:dyDescent="0.25">
      <c r="G963" s="57"/>
    </row>
    <row r="964" spans="7:7" x14ac:dyDescent="0.25">
      <c r="G964" s="57"/>
    </row>
    <row r="965" spans="7:7" x14ac:dyDescent="0.25">
      <c r="G965" s="57"/>
    </row>
    <row r="966" spans="7:7" x14ac:dyDescent="0.25">
      <c r="G966" s="57"/>
    </row>
    <row r="967" spans="7:7" x14ac:dyDescent="0.25">
      <c r="G967" s="57"/>
    </row>
    <row r="968" spans="7:7" x14ac:dyDescent="0.25">
      <c r="G968" s="57"/>
    </row>
    <row r="969" spans="7:7" x14ac:dyDescent="0.25">
      <c r="G969" s="57"/>
    </row>
    <row r="970" spans="7:7" x14ac:dyDescent="0.25">
      <c r="G970" s="57"/>
    </row>
    <row r="971" spans="7:7" x14ac:dyDescent="0.25">
      <c r="G971" s="57"/>
    </row>
    <row r="972" spans="7:7" x14ac:dyDescent="0.25">
      <c r="G972" s="57"/>
    </row>
    <row r="973" spans="7:7" x14ac:dyDescent="0.25">
      <c r="G973" s="57"/>
    </row>
    <row r="974" spans="7:7" x14ac:dyDescent="0.25">
      <c r="G974" s="57"/>
    </row>
    <row r="975" spans="7:7" x14ac:dyDescent="0.25">
      <c r="G975" s="57"/>
    </row>
    <row r="976" spans="7:7" x14ac:dyDescent="0.25">
      <c r="G976" s="57"/>
    </row>
    <row r="977" spans="7:7" x14ac:dyDescent="0.25">
      <c r="G977" s="57"/>
    </row>
    <row r="978" spans="7:7" x14ac:dyDescent="0.25">
      <c r="G978" s="57"/>
    </row>
    <row r="979" spans="7:7" x14ac:dyDescent="0.25">
      <c r="G979" s="57"/>
    </row>
    <row r="980" spans="7:7" x14ac:dyDescent="0.25">
      <c r="G980" s="57"/>
    </row>
    <row r="981" spans="7:7" x14ac:dyDescent="0.25">
      <c r="G981" s="57"/>
    </row>
    <row r="982" spans="7:7" x14ac:dyDescent="0.25">
      <c r="G982" s="57"/>
    </row>
    <row r="983" spans="7:7" x14ac:dyDescent="0.25">
      <c r="G983" s="57"/>
    </row>
    <row r="984" spans="7:7" x14ac:dyDescent="0.25">
      <c r="G984" s="57"/>
    </row>
    <row r="985" spans="7:7" x14ac:dyDescent="0.25">
      <c r="G985" s="57"/>
    </row>
    <row r="986" spans="7:7" x14ac:dyDescent="0.25">
      <c r="G986" s="57"/>
    </row>
    <row r="987" spans="7:7" x14ac:dyDescent="0.25">
      <c r="G987" s="57"/>
    </row>
    <row r="988" spans="7:7" x14ac:dyDescent="0.25">
      <c r="G988" s="57"/>
    </row>
    <row r="989" spans="7:7" x14ac:dyDescent="0.25">
      <c r="G989" s="57"/>
    </row>
    <row r="990" spans="7:7" x14ac:dyDescent="0.25">
      <c r="G990" s="57"/>
    </row>
    <row r="991" spans="7:7" x14ac:dyDescent="0.25">
      <c r="G991" s="57"/>
    </row>
    <row r="992" spans="7:7" x14ac:dyDescent="0.25">
      <c r="G992" s="57"/>
    </row>
    <row r="993" spans="7:7" x14ac:dyDescent="0.25">
      <c r="G993" s="57"/>
    </row>
    <row r="994" spans="7:7" x14ac:dyDescent="0.25">
      <c r="G994" s="57"/>
    </row>
    <row r="995" spans="7:7" x14ac:dyDescent="0.25">
      <c r="G995" s="57"/>
    </row>
    <row r="996" spans="7:7" x14ac:dyDescent="0.25">
      <c r="G996" s="57"/>
    </row>
    <row r="997" spans="7:7" x14ac:dyDescent="0.25">
      <c r="G997" s="57"/>
    </row>
    <row r="998" spans="7:7" x14ac:dyDescent="0.25">
      <c r="G998" s="57"/>
    </row>
    <row r="999" spans="7:7" x14ac:dyDescent="0.25">
      <c r="G999" s="57"/>
    </row>
    <row r="1000" spans="7:7" x14ac:dyDescent="0.25">
      <c r="G1000" s="57"/>
    </row>
    <row r="1001" spans="7:7" x14ac:dyDescent="0.25">
      <c r="G1001" s="57"/>
    </row>
    <row r="1002" spans="7:7" x14ac:dyDescent="0.25">
      <c r="G1002" s="57"/>
    </row>
    <row r="1003" spans="7:7" x14ac:dyDescent="0.25">
      <c r="G1003" s="57"/>
    </row>
    <row r="1004" spans="7:7" x14ac:dyDescent="0.25">
      <c r="G1004" s="57"/>
    </row>
    <row r="1005" spans="7:7" x14ac:dyDescent="0.25">
      <c r="G1005" s="57"/>
    </row>
    <row r="1006" spans="7:7" x14ac:dyDescent="0.25">
      <c r="G1006" s="57"/>
    </row>
    <row r="1007" spans="7:7" x14ac:dyDescent="0.25">
      <c r="G1007" s="57"/>
    </row>
    <row r="1008" spans="7:7" x14ac:dyDescent="0.25">
      <c r="G1008" s="57"/>
    </row>
    <row r="1009" spans="7:7" x14ac:dyDescent="0.25">
      <c r="G1009" s="57"/>
    </row>
    <row r="1010" spans="7:7" x14ac:dyDescent="0.25">
      <c r="G1010" s="57"/>
    </row>
    <row r="1011" spans="7:7" x14ac:dyDescent="0.25">
      <c r="G1011" s="57"/>
    </row>
    <row r="1012" spans="7:7" x14ac:dyDescent="0.25">
      <c r="G1012" s="57"/>
    </row>
    <row r="1013" spans="7:7" x14ac:dyDescent="0.25">
      <c r="G1013" s="57"/>
    </row>
    <row r="1014" spans="7:7" x14ac:dyDescent="0.25">
      <c r="G1014" s="57"/>
    </row>
    <row r="1015" spans="7:7" x14ac:dyDescent="0.25">
      <c r="G1015" s="57"/>
    </row>
    <row r="1016" spans="7:7" x14ac:dyDescent="0.25">
      <c r="G1016" s="57"/>
    </row>
    <row r="1017" spans="7:7" x14ac:dyDescent="0.25">
      <c r="G1017" s="57"/>
    </row>
    <row r="1018" spans="7:7" x14ac:dyDescent="0.25">
      <c r="G1018" s="57"/>
    </row>
    <row r="1019" spans="7:7" x14ac:dyDescent="0.25">
      <c r="G1019" s="57"/>
    </row>
    <row r="1020" spans="7:7" x14ac:dyDescent="0.25">
      <c r="G1020" s="57"/>
    </row>
    <row r="1021" spans="7:7" x14ac:dyDescent="0.25">
      <c r="G1021" s="57"/>
    </row>
    <row r="1022" spans="7:7" x14ac:dyDescent="0.25">
      <c r="G1022" s="57"/>
    </row>
    <row r="1023" spans="7:7" x14ac:dyDescent="0.25">
      <c r="G1023" s="57"/>
    </row>
    <row r="1024" spans="7:7" x14ac:dyDescent="0.25">
      <c r="G1024" s="57"/>
    </row>
    <row r="1025" spans="7:7" x14ac:dyDescent="0.25">
      <c r="G1025" s="57"/>
    </row>
    <row r="1026" spans="7:7" x14ac:dyDescent="0.25">
      <c r="G1026" s="57"/>
    </row>
    <row r="1027" spans="7:7" x14ac:dyDescent="0.25">
      <c r="G1027" s="57"/>
    </row>
    <row r="1028" spans="7:7" x14ac:dyDescent="0.25">
      <c r="G1028" s="57"/>
    </row>
    <row r="1029" spans="7:7" x14ac:dyDescent="0.25">
      <c r="G1029" s="57"/>
    </row>
    <row r="1030" spans="7:7" x14ac:dyDescent="0.25">
      <c r="G1030" s="57"/>
    </row>
    <row r="1031" spans="7:7" x14ac:dyDescent="0.25">
      <c r="G1031" s="57"/>
    </row>
    <row r="1032" spans="7:7" x14ac:dyDescent="0.25">
      <c r="G1032" s="57"/>
    </row>
    <row r="1033" spans="7:7" x14ac:dyDescent="0.25">
      <c r="G1033" s="57"/>
    </row>
    <row r="1034" spans="7:7" x14ac:dyDescent="0.25">
      <c r="G1034" s="57"/>
    </row>
    <row r="1035" spans="7:7" x14ac:dyDescent="0.25">
      <c r="G1035" s="57"/>
    </row>
    <row r="1036" spans="7:7" x14ac:dyDescent="0.25">
      <c r="G1036" s="57"/>
    </row>
    <row r="1037" spans="7:7" x14ac:dyDescent="0.25">
      <c r="G1037" s="57"/>
    </row>
    <row r="1038" spans="7:7" x14ac:dyDescent="0.25">
      <c r="G1038" s="57"/>
    </row>
    <row r="1039" spans="7:7" x14ac:dyDescent="0.25">
      <c r="G1039" s="57"/>
    </row>
    <row r="1040" spans="7:7" x14ac:dyDescent="0.25">
      <c r="G1040" s="57"/>
    </row>
    <row r="1041" spans="7:7" x14ac:dyDescent="0.25">
      <c r="G1041" s="57"/>
    </row>
    <row r="1042" spans="7:7" x14ac:dyDescent="0.25">
      <c r="G1042" s="57"/>
    </row>
    <row r="1043" spans="7:7" x14ac:dyDescent="0.25">
      <c r="G1043" s="57"/>
    </row>
    <row r="1044" spans="7:7" x14ac:dyDescent="0.25">
      <c r="G1044" s="57"/>
    </row>
    <row r="1045" spans="7:7" x14ac:dyDescent="0.25">
      <c r="G1045" s="57"/>
    </row>
    <row r="1046" spans="7:7" x14ac:dyDescent="0.25">
      <c r="G1046" s="57"/>
    </row>
    <row r="1047" spans="7:7" x14ac:dyDescent="0.25">
      <c r="G1047" s="57"/>
    </row>
    <row r="1048" spans="7:7" x14ac:dyDescent="0.25">
      <c r="G1048" s="57"/>
    </row>
    <row r="1049" spans="7:7" x14ac:dyDescent="0.25">
      <c r="G1049" s="57"/>
    </row>
    <row r="1050" spans="7:7" x14ac:dyDescent="0.25">
      <c r="G1050" s="57"/>
    </row>
    <row r="1051" spans="7:7" x14ac:dyDescent="0.25">
      <c r="G1051" s="57"/>
    </row>
    <row r="1052" spans="7:7" x14ac:dyDescent="0.25">
      <c r="G1052" s="57"/>
    </row>
    <row r="1053" spans="7:7" x14ac:dyDescent="0.25">
      <c r="G1053" s="57"/>
    </row>
    <row r="1054" spans="7:7" x14ac:dyDescent="0.25">
      <c r="G1054" s="57"/>
    </row>
    <row r="1055" spans="7:7" x14ac:dyDescent="0.25">
      <c r="G1055" s="57"/>
    </row>
    <row r="1056" spans="7:7" x14ac:dyDescent="0.25">
      <c r="G1056" s="57"/>
    </row>
    <row r="1057" spans="7:7" x14ac:dyDescent="0.25">
      <c r="G1057" s="57"/>
    </row>
    <row r="1058" spans="7:7" x14ac:dyDescent="0.25">
      <c r="G1058" s="57"/>
    </row>
    <row r="1059" spans="7:7" x14ac:dyDescent="0.25">
      <c r="G1059" s="57"/>
    </row>
    <row r="1060" spans="7:7" x14ac:dyDescent="0.25">
      <c r="G1060" s="57"/>
    </row>
    <row r="1061" spans="7:7" x14ac:dyDescent="0.25">
      <c r="G1061" s="57"/>
    </row>
    <row r="1062" spans="7:7" x14ac:dyDescent="0.25">
      <c r="G1062" s="57"/>
    </row>
    <row r="1063" spans="7:7" x14ac:dyDescent="0.25">
      <c r="G1063" s="57"/>
    </row>
    <row r="1064" spans="7:7" x14ac:dyDescent="0.25">
      <c r="G1064" s="57"/>
    </row>
    <row r="1065" spans="7:7" x14ac:dyDescent="0.25">
      <c r="G1065" s="57"/>
    </row>
    <row r="1066" spans="7:7" x14ac:dyDescent="0.25">
      <c r="G1066" s="57"/>
    </row>
    <row r="1067" spans="7:7" x14ac:dyDescent="0.25">
      <c r="G1067" s="57"/>
    </row>
    <row r="1068" spans="7:7" x14ac:dyDescent="0.25">
      <c r="G1068" s="57"/>
    </row>
    <row r="1069" spans="7:7" x14ac:dyDescent="0.25">
      <c r="G1069" s="57"/>
    </row>
    <row r="1070" spans="7:7" x14ac:dyDescent="0.25">
      <c r="G1070" s="57"/>
    </row>
    <row r="1071" spans="7:7" x14ac:dyDescent="0.25">
      <c r="G1071" s="57"/>
    </row>
    <row r="1072" spans="7:7" x14ac:dyDescent="0.25">
      <c r="G1072" s="57"/>
    </row>
    <row r="1073" spans="7:7" x14ac:dyDescent="0.25">
      <c r="G1073" s="57"/>
    </row>
    <row r="1074" spans="7:7" x14ac:dyDescent="0.25">
      <c r="G1074" s="57"/>
    </row>
    <row r="1075" spans="7:7" x14ac:dyDescent="0.25">
      <c r="G1075" s="57"/>
    </row>
    <row r="1076" spans="7:7" x14ac:dyDescent="0.25">
      <c r="G1076" s="57"/>
    </row>
    <row r="1077" spans="7:7" x14ac:dyDescent="0.25">
      <c r="G1077" s="57"/>
    </row>
    <row r="1078" spans="7:7" x14ac:dyDescent="0.25">
      <c r="G1078" s="57"/>
    </row>
    <row r="1079" spans="7:7" x14ac:dyDescent="0.25">
      <c r="G1079" s="57"/>
    </row>
    <row r="1080" spans="7:7" x14ac:dyDescent="0.25">
      <c r="G1080" s="57"/>
    </row>
    <row r="1081" spans="7:7" x14ac:dyDescent="0.25">
      <c r="G1081" s="57"/>
    </row>
    <row r="1082" spans="7:7" x14ac:dyDescent="0.25">
      <c r="G1082" s="57"/>
    </row>
    <row r="1083" spans="7:7" x14ac:dyDescent="0.25">
      <c r="G1083" s="57"/>
    </row>
    <row r="1084" spans="7:7" x14ac:dyDescent="0.25">
      <c r="G1084" s="57"/>
    </row>
    <row r="1085" spans="7:7" x14ac:dyDescent="0.25">
      <c r="G1085" s="57"/>
    </row>
    <row r="1086" spans="7:7" x14ac:dyDescent="0.25">
      <c r="G1086" s="57"/>
    </row>
    <row r="1087" spans="7:7" x14ac:dyDescent="0.25">
      <c r="G1087" s="57"/>
    </row>
    <row r="1088" spans="7:7" x14ac:dyDescent="0.25">
      <c r="G1088" s="57"/>
    </row>
    <row r="1089" spans="7:7" x14ac:dyDescent="0.25">
      <c r="G1089" s="57"/>
    </row>
    <row r="1090" spans="7:7" x14ac:dyDescent="0.25">
      <c r="G1090" s="57"/>
    </row>
    <row r="1091" spans="7:7" x14ac:dyDescent="0.25">
      <c r="G1091" s="57"/>
    </row>
    <row r="1092" spans="7:7" x14ac:dyDescent="0.25">
      <c r="G1092" s="57"/>
    </row>
    <row r="1093" spans="7:7" x14ac:dyDescent="0.25">
      <c r="G1093" s="57"/>
    </row>
    <row r="1094" spans="7:7" x14ac:dyDescent="0.25">
      <c r="G1094" s="57"/>
    </row>
    <row r="1095" spans="7:7" x14ac:dyDescent="0.25">
      <c r="G1095" s="57"/>
    </row>
    <row r="1096" spans="7:7" x14ac:dyDescent="0.25">
      <c r="G1096" s="57"/>
    </row>
    <row r="1097" spans="7:7" x14ac:dyDescent="0.25">
      <c r="G1097" s="57"/>
    </row>
    <row r="1098" spans="7:7" x14ac:dyDescent="0.25">
      <c r="G1098" s="57"/>
    </row>
    <row r="1099" spans="7:7" x14ac:dyDescent="0.25">
      <c r="G1099" s="57"/>
    </row>
    <row r="1100" spans="7:7" x14ac:dyDescent="0.25">
      <c r="G1100" s="57"/>
    </row>
    <row r="1101" spans="7:7" x14ac:dyDescent="0.25">
      <c r="G1101" s="57"/>
    </row>
    <row r="1102" spans="7:7" x14ac:dyDescent="0.25">
      <c r="G1102" s="57"/>
    </row>
    <row r="1103" spans="7:7" x14ac:dyDescent="0.25">
      <c r="G1103" s="57"/>
    </row>
    <row r="1104" spans="7:7" x14ac:dyDescent="0.25">
      <c r="G1104" s="57"/>
    </row>
    <row r="1105" spans="7:7" x14ac:dyDescent="0.25">
      <c r="G1105" s="57"/>
    </row>
    <row r="1106" spans="7:7" x14ac:dyDescent="0.25">
      <c r="G1106" s="57"/>
    </row>
    <row r="1107" spans="7:7" x14ac:dyDescent="0.25">
      <c r="G1107" s="57"/>
    </row>
    <row r="1108" spans="7:7" x14ac:dyDescent="0.25">
      <c r="G1108" s="57"/>
    </row>
    <row r="1109" spans="7:7" x14ac:dyDescent="0.25">
      <c r="G1109" s="57"/>
    </row>
    <row r="1110" spans="7:7" x14ac:dyDescent="0.25">
      <c r="G1110" s="57"/>
    </row>
    <row r="1111" spans="7:7" x14ac:dyDescent="0.25">
      <c r="G1111" s="57"/>
    </row>
    <row r="1112" spans="7:7" x14ac:dyDescent="0.25">
      <c r="G1112" s="57"/>
    </row>
    <row r="1113" spans="7:7" x14ac:dyDescent="0.25">
      <c r="G1113" s="57"/>
    </row>
    <row r="1114" spans="7:7" x14ac:dyDescent="0.25">
      <c r="G1114" s="57"/>
    </row>
    <row r="1115" spans="7:7" x14ac:dyDescent="0.25">
      <c r="G1115" s="57"/>
    </row>
    <row r="1116" spans="7:7" x14ac:dyDescent="0.25">
      <c r="G1116" s="57"/>
    </row>
    <row r="1117" spans="7:7" x14ac:dyDescent="0.25">
      <c r="G1117" s="57"/>
    </row>
    <row r="1118" spans="7:7" x14ac:dyDescent="0.25">
      <c r="G1118" s="57"/>
    </row>
    <row r="1119" spans="7:7" x14ac:dyDescent="0.25">
      <c r="G1119" s="57"/>
    </row>
    <row r="1120" spans="7:7" x14ac:dyDescent="0.25">
      <c r="G1120" s="57"/>
    </row>
    <row r="1121" spans="7:7" x14ac:dyDescent="0.25">
      <c r="G1121" s="57"/>
    </row>
    <row r="1122" spans="7:7" x14ac:dyDescent="0.25">
      <c r="G1122" s="57"/>
    </row>
    <row r="1123" spans="7:7" x14ac:dyDescent="0.25">
      <c r="G1123" s="57"/>
    </row>
    <row r="1124" spans="7:7" x14ac:dyDescent="0.25">
      <c r="G1124" s="57"/>
    </row>
    <row r="1125" spans="7:7" x14ac:dyDescent="0.25">
      <c r="G1125" s="57"/>
    </row>
    <row r="1126" spans="7:7" x14ac:dyDescent="0.25">
      <c r="G1126" s="57"/>
    </row>
    <row r="1127" spans="7:7" x14ac:dyDescent="0.25">
      <c r="G1127" s="57"/>
    </row>
    <row r="1128" spans="7:7" x14ac:dyDescent="0.25">
      <c r="G1128" s="57"/>
    </row>
    <row r="1129" spans="7:7" x14ac:dyDescent="0.25">
      <c r="G1129" s="57"/>
    </row>
    <row r="1130" spans="7:7" x14ac:dyDescent="0.25">
      <c r="G1130" s="57"/>
    </row>
    <row r="1131" spans="7:7" x14ac:dyDescent="0.25">
      <c r="G1131" s="57"/>
    </row>
    <row r="1132" spans="7:7" x14ac:dyDescent="0.25">
      <c r="G1132" s="57"/>
    </row>
    <row r="1133" spans="7:7" x14ac:dyDescent="0.25">
      <c r="G1133" s="57"/>
    </row>
    <row r="1134" spans="7:7" x14ac:dyDescent="0.25">
      <c r="G1134" s="57"/>
    </row>
    <row r="1135" spans="7:7" x14ac:dyDescent="0.25">
      <c r="G1135" s="57"/>
    </row>
    <row r="1136" spans="7:7" x14ac:dyDescent="0.25">
      <c r="G1136" s="57"/>
    </row>
    <row r="1137" spans="7:7" x14ac:dyDescent="0.25">
      <c r="G1137" s="57"/>
    </row>
    <row r="1138" spans="7:7" x14ac:dyDescent="0.25">
      <c r="G1138" s="57"/>
    </row>
    <row r="1139" spans="7:7" x14ac:dyDescent="0.25">
      <c r="G1139" s="57"/>
    </row>
    <row r="1140" spans="7:7" x14ac:dyDescent="0.25">
      <c r="G1140" s="57"/>
    </row>
    <row r="1141" spans="7:7" x14ac:dyDescent="0.25">
      <c r="G1141" s="57"/>
    </row>
    <row r="1142" spans="7:7" x14ac:dyDescent="0.25">
      <c r="G1142" s="57"/>
    </row>
    <row r="1143" spans="7:7" x14ac:dyDescent="0.25">
      <c r="G1143" s="57"/>
    </row>
    <row r="1144" spans="7:7" x14ac:dyDescent="0.25">
      <c r="G1144" s="57"/>
    </row>
    <row r="1145" spans="7:7" x14ac:dyDescent="0.25">
      <c r="G1145" s="57"/>
    </row>
    <row r="1146" spans="7:7" x14ac:dyDescent="0.25">
      <c r="G1146" s="57"/>
    </row>
    <row r="1147" spans="7:7" x14ac:dyDescent="0.25">
      <c r="G1147" s="57"/>
    </row>
    <row r="1148" spans="7:7" x14ac:dyDescent="0.25">
      <c r="G1148" s="57"/>
    </row>
    <row r="1149" spans="7:7" x14ac:dyDescent="0.25">
      <c r="G1149" s="57"/>
    </row>
    <row r="1150" spans="7:7" x14ac:dyDescent="0.25">
      <c r="G1150" s="57"/>
    </row>
    <row r="1151" spans="7:7" x14ac:dyDescent="0.25">
      <c r="G1151" s="57"/>
    </row>
    <row r="1152" spans="7:7" x14ac:dyDescent="0.25">
      <c r="G1152" s="57"/>
    </row>
    <row r="1153" spans="7:7" x14ac:dyDescent="0.25">
      <c r="G1153" s="57"/>
    </row>
    <row r="1154" spans="7:7" x14ac:dyDescent="0.25">
      <c r="G1154" s="57"/>
    </row>
    <row r="1155" spans="7:7" x14ac:dyDescent="0.25">
      <c r="G1155" s="57"/>
    </row>
  </sheetData>
  <mergeCells count="12">
    <mergeCell ref="J49:K49"/>
    <mergeCell ref="J50:K50"/>
    <mergeCell ref="J58:L58"/>
    <mergeCell ref="J55:L55"/>
    <mergeCell ref="J57:L57"/>
    <mergeCell ref="J56:L56"/>
    <mergeCell ref="A3:B3"/>
    <mergeCell ref="B7:D7"/>
    <mergeCell ref="K7:M7"/>
    <mergeCell ref="J48:K48"/>
    <mergeCell ref="E7:G7"/>
    <mergeCell ref="H7:J7"/>
  </mergeCells>
  <phoneticPr fontId="0" type="noConversion"/>
  <conditionalFormatting sqref="N9:N45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{5142EE89-8BC4-45F4-9B42-182182DE3271}</x14:id>
        </ext>
      </extLst>
    </cfRule>
  </conditionalFormatting>
  <pageMargins left="0.75" right="0.75" top="1" bottom="1" header="0" footer="0"/>
  <pageSetup orientation="portrait" horizontalDpi="300" verticalDpi="300" r:id="rId2"/>
  <headerFooter alignWithMargins="0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142EE89-8BC4-45F4-9B42-182182DE3271}">
            <x14:dataBar minLength="0" maxLength="100" negativeBarColorSameAsPositive="1" axisPosition="none">
              <x14:cfvo type="min"/>
              <x14:cfvo type="max"/>
            </x14:dataBar>
          </x14:cfRule>
          <xm:sqref>N9:N45</xm:sqref>
        </x14:conditionalFormatting>
      </x14:conditionalFormatting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3">
    <tabColor rgb="FF00B0F0"/>
  </sheetPr>
  <dimension ref="A1:AE1155"/>
  <sheetViews>
    <sheetView zoomScale="75" workbookViewId="0">
      <selection activeCell="L9" sqref="L9:L45"/>
    </sheetView>
  </sheetViews>
  <sheetFormatPr baseColWidth="10" defaultColWidth="12.54296875" defaultRowHeight="12.5" x14ac:dyDescent="0.25"/>
  <cols>
    <col min="1" max="1" width="7.7265625" style="11" customWidth="1"/>
    <col min="2" max="2" width="6.54296875" style="11" customWidth="1"/>
    <col min="3" max="7" width="8.7265625" style="11" customWidth="1"/>
    <col min="8" max="8" width="9.26953125" style="11" customWidth="1"/>
    <col min="9" max="9" width="8.7265625" style="11" customWidth="1"/>
    <col min="10" max="10" width="13.26953125" style="11" customWidth="1"/>
    <col min="11" max="11" width="14.54296875" style="11" customWidth="1"/>
    <col min="12" max="12" width="8.1796875" style="11" bestFit="1" customWidth="1"/>
    <col min="13" max="13" width="11.54296875" style="11" customWidth="1"/>
    <col min="14" max="14" width="9.1796875" style="11" bestFit="1" customWidth="1"/>
    <col min="15" max="18" width="8.7265625" style="11" customWidth="1"/>
    <col min="19" max="19" width="12.54296875" style="11"/>
    <col min="20" max="20" width="12.7265625" style="11" bestFit="1" customWidth="1"/>
    <col min="21" max="22" width="11.1796875" style="11" bestFit="1" customWidth="1"/>
    <col min="23" max="23" width="12.7265625" style="11" bestFit="1" customWidth="1"/>
    <col min="24" max="16384" width="12.54296875" style="11"/>
  </cols>
  <sheetData>
    <row r="1" spans="1:31" ht="13" x14ac:dyDescent="0.3">
      <c r="A1" s="76" t="s">
        <v>89</v>
      </c>
      <c r="G1" s="12"/>
    </row>
    <row r="2" spans="1:31" ht="13" x14ac:dyDescent="0.3">
      <c r="A2" s="10"/>
      <c r="G2" s="12"/>
    </row>
    <row r="3" spans="1:31" ht="13" x14ac:dyDescent="0.3">
      <c r="A3" s="250" t="s">
        <v>43</v>
      </c>
      <c r="B3" s="250"/>
      <c r="C3" s="13" t="s">
        <v>83</v>
      </c>
      <c r="G3" s="85"/>
      <c r="H3" s="77"/>
      <c r="I3" s="77"/>
    </row>
    <row r="4" spans="1:31" x14ac:dyDescent="0.25">
      <c r="I4" s="14"/>
      <c r="J4" s="14"/>
      <c r="K4" s="15"/>
      <c r="L4" s="15"/>
    </row>
    <row r="5" spans="1:31" ht="13" x14ac:dyDescent="0.3">
      <c r="A5" s="10" t="s">
        <v>44</v>
      </c>
    </row>
    <row r="7" spans="1:31" ht="13" x14ac:dyDescent="0.3">
      <c r="A7" s="16" t="s">
        <v>45</v>
      </c>
      <c r="B7" s="248" t="s">
        <v>46</v>
      </c>
      <c r="C7" s="248"/>
      <c r="D7" s="249"/>
      <c r="E7" s="247" t="s">
        <v>47</v>
      </c>
      <c r="F7" s="248"/>
      <c r="G7" s="249"/>
      <c r="H7" s="247" t="s">
        <v>48</v>
      </c>
      <c r="I7" s="248"/>
      <c r="J7" s="249"/>
      <c r="K7" s="247" t="s">
        <v>49</v>
      </c>
      <c r="L7" s="248"/>
      <c r="M7" s="249"/>
      <c r="N7" s="16" t="s">
        <v>50</v>
      </c>
      <c r="O7" s="16" t="s">
        <v>50</v>
      </c>
      <c r="P7" s="16"/>
      <c r="Q7" s="16" t="s">
        <v>51</v>
      </c>
    </row>
    <row r="8" spans="1:31" x14ac:dyDescent="0.25">
      <c r="A8" s="17" t="s">
        <v>52</v>
      </c>
      <c r="B8" s="3" t="s">
        <v>53</v>
      </c>
      <c r="C8" s="4" t="s">
        <v>54</v>
      </c>
      <c r="D8" s="4" t="s">
        <v>55</v>
      </c>
      <c r="E8" s="4" t="s">
        <v>53</v>
      </c>
      <c r="F8" s="4" t="s">
        <v>54</v>
      </c>
      <c r="G8" s="4" t="s">
        <v>55</v>
      </c>
      <c r="H8" s="4" t="s">
        <v>53</v>
      </c>
      <c r="I8" s="4" t="s">
        <v>54</v>
      </c>
      <c r="J8" s="4" t="s">
        <v>55</v>
      </c>
      <c r="K8" s="4" t="s">
        <v>53</v>
      </c>
      <c r="L8" s="4" t="s">
        <v>54</v>
      </c>
      <c r="M8" s="4" t="s">
        <v>55</v>
      </c>
      <c r="N8" s="17" t="s">
        <v>56</v>
      </c>
      <c r="O8" s="17" t="s">
        <v>57</v>
      </c>
      <c r="P8" s="17" t="s">
        <v>58</v>
      </c>
      <c r="Q8" s="17" t="s">
        <v>59</v>
      </c>
    </row>
    <row r="9" spans="1:31" x14ac:dyDescent="0.25">
      <c r="A9" s="18">
        <v>2</v>
      </c>
      <c r="B9" s="19"/>
      <c r="C9" s="19"/>
      <c r="D9" s="20" t="str">
        <f>IF(C9&gt;0,C9/B9,"")</f>
        <v/>
      </c>
      <c r="E9" s="19"/>
      <c r="F9" s="19"/>
      <c r="G9" s="20" t="str">
        <f>IF(F9&gt;0,F9/E9,"")</f>
        <v/>
      </c>
      <c r="H9" s="19"/>
      <c r="I9" s="19"/>
      <c r="J9" s="21" t="str">
        <f t="shared" ref="J9:J45" si="0">IF(I9&gt;0,I9/H9,"")</f>
        <v/>
      </c>
      <c r="K9" s="22">
        <f t="shared" ref="K9:L45" si="1">B9+E9+H9</f>
        <v>0</v>
      </c>
      <c r="L9" s="23">
        <f t="shared" si="1"/>
        <v>0</v>
      </c>
      <c r="M9" s="21" t="str">
        <f t="shared" ref="M9:M45" si="2">IF(L9&gt;0,L9/K9,"")</f>
        <v/>
      </c>
      <c r="N9" s="24">
        <f t="shared" ref="N9:N45" si="3">IF(K$46&gt;0,K9*100/$K$46,0)</f>
        <v>0</v>
      </c>
      <c r="O9" s="25">
        <f>N9</f>
        <v>0</v>
      </c>
      <c r="P9" s="26">
        <f t="shared" ref="P9:P45" si="4">A9*K9</f>
        <v>0</v>
      </c>
      <c r="Q9" s="27">
        <f t="shared" ref="Q9:Q45" si="5">IF((INT(A9)-A9)=0,A9,"")</f>
        <v>2</v>
      </c>
      <c r="X9" s="28"/>
      <c r="Y9" s="28"/>
      <c r="Z9" s="28"/>
      <c r="AA9" s="28"/>
      <c r="AB9" s="28"/>
      <c r="AC9" s="28"/>
      <c r="AD9" s="28"/>
      <c r="AE9" s="28"/>
    </row>
    <row r="10" spans="1:31" x14ac:dyDescent="0.25">
      <c r="A10" s="18">
        <v>2.5</v>
      </c>
      <c r="B10" s="19"/>
      <c r="C10" s="19"/>
      <c r="D10" s="20" t="str">
        <f>IF(C10&gt;0,C10/B10,"")</f>
        <v/>
      </c>
      <c r="E10" s="19"/>
      <c r="F10" s="19"/>
      <c r="G10" s="20" t="str">
        <f>IF(F10&gt;0,F10/E10,"")</f>
        <v/>
      </c>
      <c r="H10" s="19"/>
      <c r="I10" s="19"/>
      <c r="J10" s="21" t="str">
        <f t="shared" si="0"/>
        <v/>
      </c>
      <c r="K10" s="29">
        <f t="shared" si="1"/>
        <v>0</v>
      </c>
      <c r="L10" s="11">
        <f t="shared" si="1"/>
        <v>0</v>
      </c>
      <c r="M10" s="30" t="str">
        <f t="shared" si="2"/>
        <v/>
      </c>
      <c r="N10" s="24">
        <f t="shared" si="3"/>
        <v>0</v>
      </c>
      <c r="O10" s="31">
        <f t="shared" ref="O10:O45" si="6">O9+N10</f>
        <v>0</v>
      </c>
      <c r="P10" s="32">
        <f t="shared" si="4"/>
        <v>0</v>
      </c>
      <c r="Q10" s="33" t="str">
        <f t="shared" si="5"/>
        <v/>
      </c>
    </row>
    <row r="11" spans="1:31" x14ac:dyDescent="0.25">
      <c r="A11" s="18">
        <v>3</v>
      </c>
      <c r="B11" s="19"/>
      <c r="C11" s="19"/>
      <c r="D11" s="20"/>
      <c r="E11" s="19"/>
      <c r="F11" s="19"/>
      <c r="G11" s="20"/>
      <c r="H11" s="19"/>
      <c r="I11" s="19"/>
      <c r="J11" s="21" t="str">
        <f t="shared" si="0"/>
        <v/>
      </c>
      <c r="K11" s="29">
        <f t="shared" si="1"/>
        <v>0</v>
      </c>
      <c r="L11" s="11">
        <f t="shared" si="1"/>
        <v>0</v>
      </c>
      <c r="M11" s="30" t="str">
        <f t="shared" si="2"/>
        <v/>
      </c>
      <c r="N11" s="24">
        <f t="shared" si="3"/>
        <v>0</v>
      </c>
      <c r="O11" s="31">
        <f t="shared" si="6"/>
        <v>0</v>
      </c>
      <c r="P11" s="32">
        <f t="shared" si="4"/>
        <v>0</v>
      </c>
      <c r="Q11" s="33">
        <f t="shared" si="5"/>
        <v>3</v>
      </c>
    </row>
    <row r="12" spans="1:31" x14ac:dyDescent="0.25">
      <c r="A12" s="18">
        <v>3.5</v>
      </c>
      <c r="B12" s="19"/>
      <c r="C12" s="19"/>
      <c r="D12" s="20"/>
      <c r="E12" s="19"/>
      <c r="F12" s="19"/>
      <c r="G12" s="20"/>
      <c r="H12" s="19"/>
      <c r="I12" s="19"/>
      <c r="J12" s="21" t="str">
        <f t="shared" si="0"/>
        <v/>
      </c>
      <c r="K12" s="29">
        <f t="shared" si="1"/>
        <v>0</v>
      </c>
      <c r="L12" s="11">
        <f t="shared" si="1"/>
        <v>0</v>
      </c>
      <c r="M12" s="30" t="str">
        <f t="shared" si="2"/>
        <v/>
      </c>
      <c r="N12" s="24">
        <f t="shared" si="3"/>
        <v>0</v>
      </c>
      <c r="O12" s="31">
        <f t="shared" si="6"/>
        <v>0</v>
      </c>
      <c r="P12" s="32">
        <f t="shared" si="4"/>
        <v>0</v>
      </c>
      <c r="Q12" s="33" t="str">
        <f t="shared" si="5"/>
        <v/>
      </c>
    </row>
    <row r="13" spans="1:31" x14ac:dyDescent="0.25">
      <c r="A13" s="18">
        <v>4</v>
      </c>
      <c r="B13" s="19"/>
      <c r="C13" s="19"/>
      <c r="D13" s="20"/>
      <c r="E13" s="19"/>
      <c r="F13" s="19"/>
      <c r="G13" s="20"/>
      <c r="H13" s="19"/>
      <c r="I13" s="19"/>
      <c r="J13" s="21" t="str">
        <f t="shared" si="0"/>
        <v/>
      </c>
      <c r="K13" s="29">
        <f t="shared" si="1"/>
        <v>0</v>
      </c>
      <c r="L13" s="11">
        <f t="shared" si="1"/>
        <v>0</v>
      </c>
      <c r="M13" s="30" t="str">
        <f t="shared" si="2"/>
        <v/>
      </c>
      <c r="N13" s="24">
        <f t="shared" si="3"/>
        <v>0</v>
      </c>
      <c r="O13" s="31">
        <f t="shared" si="6"/>
        <v>0</v>
      </c>
      <c r="P13" s="32">
        <f t="shared" si="4"/>
        <v>0</v>
      </c>
      <c r="Q13" s="33">
        <f t="shared" si="5"/>
        <v>4</v>
      </c>
    </row>
    <row r="14" spans="1:31" x14ac:dyDescent="0.25">
      <c r="A14" s="18">
        <v>4.5</v>
      </c>
      <c r="B14" s="19"/>
      <c r="C14" s="19"/>
      <c r="D14" s="20"/>
      <c r="E14" s="19"/>
      <c r="F14" s="19"/>
      <c r="G14" s="20"/>
      <c r="H14" s="19"/>
      <c r="I14" s="19"/>
      <c r="J14" s="21" t="str">
        <f t="shared" si="0"/>
        <v/>
      </c>
      <c r="K14" s="29">
        <f t="shared" si="1"/>
        <v>0</v>
      </c>
      <c r="L14" s="11">
        <f t="shared" si="1"/>
        <v>0</v>
      </c>
      <c r="M14" s="30" t="str">
        <f t="shared" si="2"/>
        <v/>
      </c>
      <c r="N14" s="24">
        <f t="shared" si="3"/>
        <v>0</v>
      </c>
      <c r="O14" s="31">
        <f t="shared" si="6"/>
        <v>0</v>
      </c>
      <c r="P14" s="32">
        <f t="shared" si="4"/>
        <v>0</v>
      </c>
      <c r="Q14" s="33" t="str">
        <f t="shared" si="5"/>
        <v/>
      </c>
    </row>
    <row r="15" spans="1:31" x14ac:dyDescent="0.25">
      <c r="A15" s="18">
        <v>5</v>
      </c>
      <c r="B15" s="19"/>
      <c r="C15" s="19"/>
      <c r="D15" s="20"/>
      <c r="E15" s="19"/>
      <c r="F15" s="19"/>
      <c r="G15" s="20"/>
      <c r="H15" s="19">
        <v>1</v>
      </c>
      <c r="I15" s="19">
        <v>1</v>
      </c>
      <c r="J15" s="21">
        <f t="shared" si="0"/>
        <v>1</v>
      </c>
      <c r="K15" s="29">
        <f t="shared" si="1"/>
        <v>1</v>
      </c>
      <c r="L15" s="11">
        <f t="shared" si="1"/>
        <v>1</v>
      </c>
      <c r="M15" s="30">
        <f t="shared" si="2"/>
        <v>1</v>
      </c>
      <c r="N15" s="24">
        <f t="shared" si="3"/>
        <v>0.5</v>
      </c>
      <c r="O15" s="31">
        <f t="shared" si="6"/>
        <v>0.5</v>
      </c>
      <c r="P15" s="32">
        <f t="shared" si="4"/>
        <v>5</v>
      </c>
      <c r="Q15" s="33">
        <f t="shared" si="5"/>
        <v>5</v>
      </c>
    </row>
    <row r="16" spans="1:31" x14ac:dyDescent="0.25">
      <c r="A16" s="18">
        <v>5.5</v>
      </c>
      <c r="B16" s="19"/>
      <c r="C16" s="19"/>
      <c r="D16" s="20"/>
      <c r="E16" s="19"/>
      <c r="F16" s="19"/>
      <c r="G16" s="20"/>
      <c r="H16" s="19">
        <v>19</v>
      </c>
      <c r="I16" s="19">
        <v>18.2</v>
      </c>
      <c r="J16" s="21">
        <f t="shared" si="0"/>
        <v>0.95789473684210524</v>
      </c>
      <c r="K16" s="29">
        <f t="shared" si="1"/>
        <v>19</v>
      </c>
      <c r="L16" s="11">
        <f t="shared" si="1"/>
        <v>18.2</v>
      </c>
      <c r="M16" s="30">
        <f t="shared" si="2"/>
        <v>0.95789473684210524</v>
      </c>
      <c r="N16" s="24">
        <f t="shared" si="3"/>
        <v>9.5</v>
      </c>
      <c r="O16" s="31">
        <f t="shared" si="6"/>
        <v>10</v>
      </c>
      <c r="P16" s="32">
        <f t="shared" si="4"/>
        <v>104.5</v>
      </c>
      <c r="Q16" s="33" t="str">
        <f t="shared" si="5"/>
        <v/>
      </c>
    </row>
    <row r="17" spans="1:31" x14ac:dyDescent="0.25">
      <c r="A17" s="18">
        <v>6</v>
      </c>
      <c r="B17" s="19"/>
      <c r="C17" s="19"/>
      <c r="D17" s="20" t="str">
        <f t="shared" ref="D17:D45" si="7">IF(C17&gt;0,C17/B17,"")</f>
        <v/>
      </c>
      <c r="E17" s="19"/>
      <c r="F17" s="19"/>
      <c r="G17" s="20" t="str">
        <f t="shared" ref="G17:G45" si="8">IF(F17&gt;0,F17/E17,"")</f>
        <v/>
      </c>
      <c r="H17" s="19">
        <v>63</v>
      </c>
      <c r="I17" s="19">
        <v>77.599999999999994</v>
      </c>
      <c r="J17" s="21">
        <f t="shared" si="0"/>
        <v>1.2317460317460316</v>
      </c>
      <c r="K17" s="29">
        <f t="shared" si="1"/>
        <v>63</v>
      </c>
      <c r="L17" s="11">
        <f t="shared" si="1"/>
        <v>77.599999999999994</v>
      </c>
      <c r="M17" s="30">
        <f t="shared" si="2"/>
        <v>1.2317460317460316</v>
      </c>
      <c r="N17" s="24">
        <f t="shared" si="3"/>
        <v>31.5</v>
      </c>
      <c r="O17" s="31">
        <f t="shared" si="6"/>
        <v>41.5</v>
      </c>
      <c r="P17" s="32">
        <f t="shared" si="4"/>
        <v>378</v>
      </c>
      <c r="Q17" s="33">
        <f t="shared" si="5"/>
        <v>6</v>
      </c>
    </row>
    <row r="18" spans="1:31" x14ac:dyDescent="0.25">
      <c r="A18" s="18">
        <v>6.5</v>
      </c>
      <c r="B18" s="19"/>
      <c r="C18" s="19"/>
      <c r="D18" s="20" t="str">
        <f t="shared" si="7"/>
        <v/>
      </c>
      <c r="E18" s="19"/>
      <c r="F18" s="19"/>
      <c r="G18" s="20" t="str">
        <f t="shared" si="8"/>
        <v/>
      </c>
      <c r="H18" s="19">
        <v>58</v>
      </c>
      <c r="I18" s="19">
        <v>86.5</v>
      </c>
      <c r="J18" s="21">
        <f t="shared" si="0"/>
        <v>1.4913793103448276</v>
      </c>
      <c r="K18" s="29">
        <f t="shared" si="1"/>
        <v>58</v>
      </c>
      <c r="L18" s="11">
        <f t="shared" si="1"/>
        <v>86.5</v>
      </c>
      <c r="M18" s="30">
        <f t="shared" si="2"/>
        <v>1.4913793103448276</v>
      </c>
      <c r="N18" s="24">
        <f t="shared" si="3"/>
        <v>29</v>
      </c>
      <c r="O18" s="31">
        <f t="shared" si="6"/>
        <v>70.5</v>
      </c>
      <c r="P18" s="32">
        <f t="shared" si="4"/>
        <v>377</v>
      </c>
      <c r="Q18" s="33" t="str">
        <f t="shared" si="5"/>
        <v/>
      </c>
      <c r="X18" s="28"/>
      <c r="Y18" s="28"/>
      <c r="Z18" s="28"/>
      <c r="AA18" s="28"/>
      <c r="AB18" s="28"/>
      <c r="AC18" s="28"/>
      <c r="AD18" s="28"/>
      <c r="AE18" s="28"/>
    </row>
    <row r="19" spans="1:31" x14ac:dyDescent="0.25">
      <c r="A19" s="18">
        <v>7</v>
      </c>
      <c r="B19" s="19"/>
      <c r="C19" s="19"/>
      <c r="D19" s="20" t="str">
        <f t="shared" si="7"/>
        <v/>
      </c>
      <c r="E19" s="19"/>
      <c r="F19" s="19"/>
      <c r="G19" s="20" t="str">
        <f t="shared" si="8"/>
        <v/>
      </c>
      <c r="H19" s="19">
        <v>26</v>
      </c>
      <c r="I19" s="19">
        <v>49.2</v>
      </c>
      <c r="J19" s="21">
        <f t="shared" si="0"/>
        <v>1.8923076923076925</v>
      </c>
      <c r="K19" s="29">
        <f t="shared" si="1"/>
        <v>26</v>
      </c>
      <c r="L19" s="11">
        <f t="shared" si="1"/>
        <v>49.2</v>
      </c>
      <c r="M19" s="30">
        <f t="shared" si="2"/>
        <v>1.8923076923076925</v>
      </c>
      <c r="N19" s="24">
        <f t="shared" si="3"/>
        <v>13</v>
      </c>
      <c r="O19" s="31">
        <f t="shared" si="6"/>
        <v>83.5</v>
      </c>
      <c r="P19" s="32">
        <f t="shared" si="4"/>
        <v>182</v>
      </c>
      <c r="Q19" s="33">
        <f t="shared" si="5"/>
        <v>7</v>
      </c>
      <c r="X19" s="28"/>
      <c r="Y19" s="28"/>
      <c r="Z19" s="28"/>
      <c r="AA19" s="28"/>
      <c r="AB19" s="28"/>
      <c r="AC19" s="28"/>
      <c r="AD19" s="28"/>
      <c r="AE19" s="28"/>
    </row>
    <row r="20" spans="1:31" x14ac:dyDescent="0.25">
      <c r="A20" s="18">
        <v>7.5</v>
      </c>
      <c r="B20" s="19"/>
      <c r="C20" s="19"/>
      <c r="D20" s="20" t="str">
        <f t="shared" si="7"/>
        <v/>
      </c>
      <c r="E20" s="19"/>
      <c r="F20" s="19"/>
      <c r="G20" s="20" t="str">
        <f t="shared" si="8"/>
        <v/>
      </c>
      <c r="H20" s="19">
        <v>21</v>
      </c>
      <c r="I20" s="19">
        <v>53</v>
      </c>
      <c r="J20" s="21">
        <f t="shared" si="0"/>
        <v>2.5238095238095237</v>
      </c>
      <c r="K20" s="29">
        <f t="shared" si="1"/>
        <v>21</v>
      </c>
      <c r="L20" s="11">
        <f t="shared" si="1"/>
        <v>53</v>
      </c>
      <c r="M20" s="30">
        <f t="shared" si="2"/>
        <v>2.5238095238095237</v>
      </c>
      <c r="N20" s="24">
        <f t="shared" si="3"/>
        <v>10.5</v>
      </c>
      <c r="O20" s="31">
        <f t="shared" si="6"/>
        <v>94</v>
      </c>
      <c r="P20" s="32">
        <f t="shared" si="4"/>
        <v>157.5</v>
      </c>
      <c r="Q20" s="33" t="str">
        <f t="shared" si="5"/>
        <v/>
      </c>
      <c r="X20" s="28"/>
      <c r="Y20" s="28"/>
      <c r="Z20" s="28"/>
      <c r="AA20" s="28"/>
      <c r="AB20" s="28"/>
      <c r="AC20" s="28"/>
      <c r="AD20" s="28"/>
      <c r="AE20" s="28"/>
    </row>
    <row r="21" spans="1:31" x14ac:dyDescent="0.25">
      <c r="A21" s="18">
        <v>8</v>
      </c>
      <c r="B21" s="19"/>
      <c r="C21" s="19"/>
      <c r="D21" s="20" t="str">
        <f t="shared" si="7"/>
        <v/>
      </c>
      <c r="E21" s="19"/>
      <c r="F21" s="19"/>
      <c r="G21" s="20" t="str">
        <f t="shared" si="8"/>
        <v/>
      </c>
      <c r="H21" s="19">
        <v>9</v>
      </c>
      <c r="I21" s="19">
        <v>27.700000000000003</v>
      </c>
      <c r="J21" s="21">
        <f t="shared" si="0"/>
        <v>3.0777777777777779</v>
      </c>
      <c r="K21" s="29">
        <f t="shared" si="1"/>
        <v>9</v>
      </c>
      <c r="L21" s="11">
        <f t="shared" si="1"/>
        <v>27.700000000000003</v>
      </c>
      <c r="M21" s="30">
        <f t="shared" si="2"/>
        <v>3.0777777777777779</v>
      </c>
      <c r="N21" s="24">
        <f t="shared" si="3"/>
        <v>4.5</v>
      </c>
      <c r="O21" s="31">
        <f t="shared" si="6"/>
        <v>98.5</v>
      </c>
      <c r="P21" s="32">
        <f t="shared" si="4"/>
        <v>72</v>
      </c>
      <c r="Q21" s="33">
        <f t="shared" si="5"/>
        <v>8</v>
      </c>
      <c r="X21" s="28"/>
      <c r="Y21" s="28"/>
      <c r="Z21" s="28"/>
      <c r="AA21" s="28"/>
      <c r="AB21" s="28"/>
      <c r="AC21" s="28"/>
      <c r="AD21" s="28"/>
      <c r="AE21" s="28"/>
    </row>
    <row r="22" spans="1:31" x14ac:dyDescent="0.25">
      <c r="A22" s="18">
        <v>8.5</v>
      </c>
      <c r="B22" s="19"/>
      <c r="C22" s="19"/>
      <c r="D22" s="20" t="str">
        <f t="shared" si="7"/>
        <v/>
      </c>
      <c r="E22" s="19"/>
      <c r="F22" s="19"/>
      <c r="G22" s="20" t="str">
        <f t="shared" si="8"/>
        <v/>
      </c>
      <c r="H22" s="19">
        <v>3</v>
      </c>
      <c r="I22" s="19">
        <v>10.9</v>
      </c>
      <c r="J22" s="21">
        <f t="shared" si="0"/>
        <v>3.6333333333333333</v>
      </c>
      <c r="K22" s="29">
        <f t="shared" si="1"/>
        <v>3</v>
      </c>
      <c r="L22" s="11">
        <f t="shared" si="1"/>
        <v>10.9</v>
      </c>
      <c r="M22" s="30">
        <f t="shared" si="2"/>
        <v>3.6333333333333333</v>
      </c>
      <c r="N22" s="24">
        <f t="shared" si="3"/>
        <v>1.5</v>
      </c>
      <c r="O22" s="31">
        <f t="shared" si="6"/>
        <v>100</v>
      </c>
      <c r="P22" s="32">
        <f t="shared" si="4"/>
        <v>25.5</v>
      </c>
      <c r="Q22" s="33" t="str">
        <f t="shared" si="5"/>
        <v/>
      </c>
      <c r="X22" s="28"/>
      <c r="Y22" s="28"/>
      <c r="Z22" s="28"/>
      <c r="AA22" s="28"/>
      <c r="AB22" s="28"/>
      <c r="AC22" s="28"/>
      <c r="AD22" s="28"/>
      <c r="AE22" s="28"/>
    </row>
    <row r="23" spans="1:31" x14ac:dyDescent="0.25">
      <c r="A23" s="18">
        <v>9</v>
      </c>
      <c r="B23" s="19"/>
      <c r="C23" s="19"/>
      <c r="D23" s="20" t="str">
        <f t="shared" si="7"/>
        <v/>
      </c>
      <c r="E23" s="19"/>
      <c r="F23" s="19"/>
      <c r="G23" s="20" t="str">
        <f t="shared" si="8"/>
        <v/>
      </c>
      <c r="H23" s="19"/>
      <c r="I23" s="19"/>
      <c r="J23" s="21" t="str">
        <f t="shared" si="0"/>
        <v/>
      </c>
      <c r="K23" s="29">
        <f t="shared" si="1"/>
        <v>0</v>
      </c>
      <c r="L23" s="11">
        <f t="shared" si="1"/>
        <v>0</v>
      </c>
      <c r="M23" s="30" t="str">
        <f t="shared" si="2"/>
        <v/>
      </c>
      <c r="N23" s="24">
        <f t="shared" si="3"/>
        <v>0</v>
      </c>
      <c r="O23" s="31">
        <f t="shared" si="6"/>
        <v>100</v>
      </c>
      <c r="P23" s="32">
        <f t="shared" si="4"/>
        <v>0</v>
      </c>
      <c r="Q23" s="33">
        <f t="shared" si="5"/>
        <v>9</v>
      </c>
      <c r="X23" s="28"/>
      <c r="Y23" s="28"/>
      <c r="Z23" s="28"/>
      <c r="AA23" s="28"/>
      <c r="AB23" s="28"/>
      <c r="AC23" s="28"/>
      <c r="AD23" s="28"/>
      <c r="AE23" s="28"/>
    </row>
    <row r="24" spans="1:31" x14ac:dyDescent="0.25">
      <c r="A24" s="18">
        <v>9.5</v>
      </c>
      <c r="B24" s="19"/>
      <c r="C24" s="19"/>
      <c r="D24" s="20" t="str">
        <f t="shared" si="7"/>
        <v/>
      </c>
      <c r="E24" s="19"/>
      <c r="F24" s="19"/>
      <c r="G24" s="20" t="str">
        <f t="shared" si="8"/>
        <v/>
      </c>
      <c r="H24" s="19"/>
      <c r="I24" s="19"/>
      <c r="J24" s="21" t="str">
        <f t="shared" si="0"/>
        <v/>
      </c>
      <c r="K24" s="29">
        <f t="shared" si="1"/>
        <v>0</v>
      </c>
      <c r="L24" s="11">
        <f t="shared" si="1"/>
        <v>0</v>
      </c>
      <c r="M24" s="30" t="str">
        <f t="shared" si="2"/>
        <v/>
      </c>
      <c r="N24" s="24">
        <f t="shared" si="3"/>
        <v>0</v>
      </c>
      <c r="O24" s="31">
        <f t="shared" si="6"/>
        <v>100</v>
      </c>
      <c r="P24" s="32">
        <f t="shared" si="4"/>
        <v>0</v>
      </c>
      <c r="Q24" s="33" t="str">
        <f t="shared" si="5"/>
        <v/>
      </c>
      <c r="X24" s="28"/>
      <c r="Y24" s="28"/>
      <c r="Z24" s="28"/>
      <c r="AA24" s="28"/>
      <c r="AB24" s="28"/>
      <c r="AC24" s="28"/>
      <c r="AD24" s="28"/>
      <c r="AE24" s="28"/>
    </row>
    <row r="25" spans="1:31" x14ac:dyDescent="0.25">
      <c r="A25" s="18">
        <v>10</v>
      </c>
      <c r="B25" s="19"/>
      <c r="C25" s="19"/>
      <c r="D25" s="20" t="str">
        <f t="shared" si="7"/>
        <v/>
      </c>
      <c r="E25" s="19"/>
      <c r="F25" s="19"/>
      <c r="G25" s="20" t="str">
        <f t="shared" si="8"/>
        <v/>
      </c>
      <c r="H25" s="19"/>
      <c r="I25" s="19"/>
      <c r="J25" s="21" t="str">
        <f t="shared" si="0"/>
        <v/>
      </c>
      <c r="K25" s="29">
        <f t="shared" si="1"/>
        <v>0</v>
      </c>
      <c r="L25" s="11">
        <f t="shared" si="1"/>
        <v>0</v>
      </c>
      <c r="M25" s="30" t="str">
        <f t="shared" si="2"/>
        <v/>
      </c>
      <c r="N25" s="24">
        <f t="shared" si="3"/>
        <v>0</v>
      </c>
      <c r="O25" s="31">
        <f t="shared" si="6"/>
        <v>100</v>
      </c>
      <c r="P25" s="32">
        <f t="shared" si="4"/>
        <v>0</v>
      </c>
      <c r="Q25" s="33">
        <f t="shared" si="5"/>
        <v>10</v>
      </c>
      <c r="X25" s="28"/>
      <c r="Y25" s="28"/>
      <c r="Z25" s="28"/>
      <c r="AA25" s="28"/>
      <c r="AB25" s="28"/>
      <c r="AC25" s="28"/>
      <c r="AD25" s="28"/>
      <c r="AE25" s="28"/>
    </row>
    <row r="26" spans="1:31" x14ac:dyDescent="0.25">
      <c r="A26" s="18">
        <v>10.5</v>
      </c>
      <c r="B26" s="19"/>
      <c r="C26" s="19"/>
      <c r="D26" s="20" t="str">
        <f t="shared" si="7"/>
        <v/>
      </c>
      <c r="E26" s="19"/>
      <c r="F26" s="19"/>
      <c r="G26" s="20" t="str">
        <f t="shared" si="8"/>
        <v/>
      </c>
      <c r="H26" s="19"/>
      <c r="I26" s="19"/>
      <c r="J26" s="21" t="str">
        <f t="shared" si="0"/>
        <v/>
      </c>
      <c r="K26" s="29">
        <f t="shared" si="1"/>
        <v>0</v>
      </c>
      <c r="L26" s="11">
        <f t="shared" si="1"/>
        <v>0</v>
      </c>
      <c r="M26" s="30" t="str">
        <f t="shared" si="2"/>
        <v/>
      </c>
      <c r="N26" s="24">
        <f t="shared" si="3"/>
        <v>0</v>
      </c>
      <c r="O26" s="31">
        <f t="shared" si="6"/>
        <v>100</v>
      </c>
      <c r="P26" s="32">
        <f t="shared" si="4"/>
        <v>0</v>
      </c>
      <c r="Q26" s="33" t="str">
        <f t="shared" si="5"/>
        <v/>
      </c>
      <c r="X26" s="28"/>
      <c r="Y26" s="28"/>
      <c r="Z26" s="28"/>
      <c r="AA26" s="28"/>
      <c r="AB26" s="28"/>
      <c r="AC26" s="28"/>
      <c r="AD26" s="28"/>
      <c r="AE26" s="28"/>
    </row>
    <row r="27" spans="1:31" x14ac:dyDescent="0.25">
      <c r="A27" s="18">
        <v>11</v>
      </c>
      <c r="B27" s="19"/>
      <c r="C27" s="19"/>
      <c r="D27" s="20" t="str">
        <f t="shared" si="7"/>
        <v/>
      </c>
      <c r="E27" s="19"/>
      <c r="F27" s="19"/>
      <c r="G27" s="20" t="str">
        <f t="shared" si="8"/>
        <v/>
      </c>
      <c r="H27" s="19"/>
      <c r="I27" s="19"/>
      <c r="J27" s="21" t="str">
        <f t="shared" si="0"/>
        <v/>
      </c>
      <c r="K27" s="29">
        <f t="shared" si="1"/>
        <v>0</v>
      </c>
      <c r="L27" s="11">
        <f t="shared" si="1"/>
        <v>0</v>
      </c>
      <c r="M27" s="30" t="str">
        <f t="shared" si="2"/>
        <v/>
      </c>
      <c r="N27" s="24">
        <f t="shared" si="3"/>
        <v>0</v>
      </c>
      <c r="O27" s="31">
        <f t="shared" si="6"/>
        <v>100</v>
      </c>
      <c r="P27" s="32">
        <f t="shared" si="4"/>
        <v>0</v>
      </c>
      <c r="Q27" s="33">
        <f t="shared" si="5"/>
        <v>11</v>
      </c>
      <c r="X27" s="28"/>
      <c r="Y27" s="28"/>
      <c r="Z27" s="28"/>
      <c r="AA27" s="28"/>
      <c r="AB27" s="28"/>
      <c r="AC27" s="28"/>
      <c r="AD27" s="28"/>
      <c r="AE27" s="28"/>
    </row>
    <row r="28" spans="1:31" x14ac:dyDescent="0.25">
      <c r="A28" s="18">
        <v>11.5</v>
      </c>
      <c r="B28" s="19"/>
      <c r="C28" s="19"/>
      <c r="D28" s="20" t="str">
        <f t="shared" si="7"/>
        <v/>
      </c>
      <c r="E28" s="19"/>
      <c r="F28" s="19"/>
      <c r="G28" s="20" t="str">
        <f t="shared" si="8"/>
        <v/>
      </c>
      <c r="H28" s="19"/>
      <c r="I28" s="19"/>
      <c r="J28" s="21" t="str">
        <f t="shared" si="0"/>
        <v/>
      </c>
      <c r="K28" s="29">
        <f t="shared" si="1"/>
        <v>0</v>
      </c>
      <c r="L28" s="11">
        <f t="shared" si="1"/>
        <v>0</v>
      </c>
      <c r="M28" s="30" t="str">
        <f t="shared" si="2"/>
        <v/>
      </c>
      <c r="N28" s="24">
        <f t="shared" si="3"/>
        <v>0</v>
      </c>
      <c r="O28" s="31">
        <f t="shared" si="6"/>
        <v>100</v>
      </c>
      <c r="P28" s="32">
        <f t="shared" si="4"/>
        <v>0</v>
      </c>
      <c r="Q28" s="33" t="str">
        <f t="shared" si="5"/>
        <v/>
      </c>
      <c r="X28" s="28"/>
      <c r="Y28" s="28"/>
      <c r="Z28" s="28"/>
      <c r="AA28" s="28"/>
      <c r="AB28" s="28"/>
      <c r="AC28" s="28"/>
      <c r="AD28" s="28"/>
      <c r="AE28" s="28"/>
    </row>
    <row r="29" spans="1:31" x14ac:dyDescent="0.25">
      <c r="A29" s="18">
        <v>12</v>
      </c>
      <c r="B29" s="19"/>
      <c r="C29" s="19"/>
      <c r="D29" s="20" t="str">
        <f t="shared" si="7"/>
        <v/>
      </c>
      <c r="E29" s="19"/>
      <c r="F29" s="19"/>
      <c r="G29" s="20" t="str">
        <f t="shared" si="8"/>
        <v/>
      </c>
      <c r="H29" s="19"/>
      <c r="I29" s="19"/>
      <c r="J29" s="21" t="str">
        <f t="shared" si="0"/>
        <v/>
      </c>
      <c r="K29" s="29">
        <f t="shared" si="1"/>
        <v>0</v>
      </c>
      <c r="L29" s="11">
        <f t="shared" si="1"/>
        <v>0</v>
      </c>
      <c r="M29" s="30" t="str">
        <f t="shared" si="2"/>
        <v/>
      </c>
      <c r="N29" s="24">
        <f t="shared" si="3"/>
        <v>0</v>
      </c>
      <c r="O29" s="31">
        <f t="shared" si="6"/>
        <v>100</v>
      </c>
      <c r="P29" s="32">
        <f t="shared" si="4"/>
        <v>0</v>
      </c>
      <c r="Q29" s="33">
        <f t="shared" si="5"/>
        <v>12</v>
      </c>
      <c r="X29" s="28"/>
      <c r="Y29" s="28"/>
      <c r="Z29" s="28"/>
      <c r="AA29" s="28"/>
      <c r="AB29" s="28"/>
      <c r="AC29" s="28"/>
      <c r="AD29" s="28"/>
      <c r="AE29" s="28"/>
    </row>
    <row r="30" spans="1:31" x14ac:dyDescent="0.25">
      <c r="A30" s="18">
        <v>12.5</v>
      </c>
      <c r="B30" s="19"/>
      <c r="C30" s="19"/>
      <c r="D30" s="20" t="str">
        <f t="shared" si="7"/>
        <v/>
      </c>
      <c r="E30" s="19"/>
      <c r="F30" s="19"/>
      <c r="G30" s="20" t="str">
        <f t="shared" si="8"/>
        <v/>
      </c>
      <c r="H30" s="19"/>
      <c r="I30" s="19"/>
      <c r="J30" s="21" t="str">
        <f t="shared" si="0"/>
        <v/>
      </c>
      <c r="K30" s="29">
        <f t="shared" si="1"/>
        <v>0</v>
      </c>
      <c r="L30" s="11">
        <f t="shared" si="1"/>
        <v>0</v>
      </c>
      <c r="M30" s="30" t="str">
        <f t="shared" si="2"/>
        <v/>
      </c>
      <c r="N30" s="24">
        <f t="shared" si="3"/>
        <v>0</v>
      </c>
      <c r="O30" s="31">
        <f t="shared" si="6"/>
        <v>100</v>
      </c>
      <c r="P30" s="32">
        <f t="shared" si="4"/>
        <v>0</v>
      </c>
      <c r="Q30" s="33" t="str">
        <f t="shared" si="5"/>
        <v/>
      </c>
      <c r="X30" s="28"/>
      <c r="Y30" s="28"/>
      <c r="Z30" s="28"/>
      <c r="AA30" s="28"/>
      <c r="AB30" s="28"/>
      <c r="AC30" s="28"/>
      <c r="AD30" s="28"/>
      <c r="AE30" s="28"/>
    </row>
    <row r="31" spans="1:31" x14ac:dyDescent="0.25">
      <c r="A31" s="18">
        <v>13</v>
      </c>
      <c r="B31" s="19"/>
      <c r="C31" s="19"/>
      <c r="D31" s="20" t="str">
        <f t="shared" si="7"/>
        <v/>
      </c>
      <c r="E31" s="19"/>
      <c r="F31" s="19"/>
      <c r="G31" s="20" t="str">
        <f t="shared" si="8"/>
        <v/>
      </c>
      <c r="H31" s="19"/>
      <c r="I31" s="19"/>
      <c r="J31" s="21" t="str">
        <f t="shared" si="0"/>
        <v/>
      </c>
      <c r="K31" s="29">
        <f t="shared" si="1"/>
        <v>0</v>
      </c>
      <c r="L31" s="11">
        <f t="shared" si="1"/>
        <v>0</v>
      </c>
      <c r="M31" s="30" t="str">
        <f t="shared" si="2"/>
        <v/>
      </c>
      <c r="N31" s="24">
        <f t="shared" si="3"/>
        <v>0</v>
      </c>
      <c r="O31" s="31">
        <f t="shared" si="6"/>
        <v>100</v>
      </c>
      <c r="P31" s="32">
        <f t="shared" si="4"/>
        <v>0</v>
      </c>
      <c r="Q31" s="33">
        <f t="shared" si="5"/>
        <v>13</v>
      </c>
      <c r="X31" s="28"/>
      <c r="Y31" s="28"/>
      <c r="Z31" s="28"/>
      <c r="AA31" s="28"/>
      <c r="AB31" s="28"/>
      <c r="AC31" s="28"/>
      <c r="AD31" s="28"/>
      <c r="AE31" s="28"/>
    </row>
    <row r="32" spans="1:31" x14ac:dyDescent="0.25">
      <c r="A32" s="18">
        <v>13.5</v>
      </c>
      <c r="B32" s="19"/>
      <c r="C32" s="19"/>
      <c r="D32" s="20" t="str">
        <f t="shared" si="7"/>
        <v/>
      </c>
      <c r="E32" s="19"/>
      <c r="F32" s="19"/>
      <c r="G32" s="20" t="str">
        <f t="shared" si="8"/>
        <v/>
      </c>
      <c r="H32" s="19"/>
      <c r="I32" s="19"/>
      <c r="J32" s="21" t="str">
        <f t="shared" si="0"/>
        <v/>
      </c>
      <c r="K32" s="29">
        <f t="shared" si="1"/>
        <v>0</v>
      </c>
      <c r="L32" s="11">
        <f t="shared" si="1"/>
        <v>0</v>
      </c>
      <c r="M32" s="30" t="str">
        <f t="shared" si="2"/>
        <v/>
      </c>
      <c r="N32" s="24">
        <f t="shared" si="3"/>
        <v>0</v>
      </c>
      <c r="O32" s="31">
        <f t="shared" si="6"/>
        <v>100</v>
      </c>
      <c r="P32" s="32">
        <f t="shared" si="4"/>
        <v>0</v>
      </c>
      <c r="Q32" s="33" t="str">
        <f t="shared" si="5"/>
        <v/>
      </c>
      <c r="X32" s="28"/>
      <c r="Y32" s="28"/>
      <c r="Z32" s="28"/>
      <c r="AA32" s="28"/>
      <c r="AB32" s="28"/>
      <c r="AC32" s="28"/>
      <c r="AD32" s="28"/>
      <c r="AE32" s="28"/>
    </row>
    <row r="33" spans="1:31" x14ac:dyDescent="0.25">
      <c r="A33" s="18">
        <v>14</v>
      </c>
      <c r="B33" s="19"/>
      <c r="C33" s="19"/>
      <c r="D33" s="20" t="str">
        <f t="shared" si="7"/>
        <v/>
      </c>
      <c r="E33" s="19"/>
      <c r="F33" s="19"/>
      <c r="G33" s="20" t="str">
        <f t="shared" si="8"/>
        <v/>
      </c>
      <c r="H33" s="19"/>
      <c r="I33" s="19"/>
      <c r="J33" s="21" t="str">
        <f t="shared" si="0"/>
        <v/>
      </c>
      <c r="K33" s="29">
        <f t="shared" si="1"/>
        <v>0</v>
      </c>
      <c r="L33" s="11">
        <f t="shared" si="1"/>
        <v>0</v>
      </c>
      <c r="M33" s="30" t="str">
        <f t="shared" si="2"/>
        <v/>
      </c>
      <c r="N33" s="24">
        <f t="shared" si="3"/>
        <v>0</v>
      </c>
      <c r="O33" s="31">
        <f t="shared" si="6"/>
        <v>100</v>
      </c>
      <c r="P33" s="32">
        <f t="shared" si="4"/>
        <v>0</v>
      </c>
      <c r="Q33" s="33">
        <f t="shared" si="5"/>
        <v>14</v>
      </c>
      <c r="X33" s="28"/>
      <c r="Y33" s="28"/>
      <c r="Z33" s="28"/>
      <c r="AA33" s="28"/>
      <c r="AB33" s="28"/>
      <c r="AC33" s="28"/>
      <c r="AD33" s="28"/>
      <c r="AE33" s="28"/>
    </row>
    <row r="34" spans="1:31" x14ac:dyDescent="0.25">
      <c r="A34" s="18">
        <v>14.5</v>
      </c>
      <c r="B34" s="19"/>
      <c r="C34" s="19"/>
      <c r="D34" s="20" t="str">
        <f t="shared" si="7"/>
        <v/>
      </c>
      <c r="E34" s="19"/>
      <c r="F34" s="19"/>
      <c r="G34" s="20" t="str">
        <f t="shared" si="8"/>
        <v/>
      </c>
      <c r="H34" s="19"/>
      <c r="I34" s="19"/>
      <c r="J34" s="21" t="str">
        <f t="shared" si="0"/>
        <v/>
      </c>
      <c r="K34" s="29">
        <f t="shared" si="1"/>
        <v>0</v>
      </c>
      <c r="L34" s="11">
        <f t="shared" si="1"/>
        <v>0</v>
      </c>
      <c r="M34" s="30" t="str">
        <f t="shared" si="2"/>
        <v/>
      </c>
      <c r="N34" s="24">
        <f t="shared" si="3"/>
        <v>0</v>
      </c>
      <c r="O34" s="31">
        <f t="shared" si="6"/>
        <v>100</v>
      </c>
      <c r="P34" s="32">
        <f t="shared" si="4"/>
        <v>0</v>
      </c>
      <c r="Q34" s="33" t="str">
        <f t="shared" si="5"/>
        <v/>
      </c>
      <c r="X34" s="28"/>
      <c r="Y34" s="28"/>
      <c r="Z34" s="28"/>
      <c r="AA34" s="28"/>
      <c r="AB34" s="28"/>
      <c r="AC34" s="28"/>
      <c r="AD34" s="28"/>
      <c r="AE34" s="28"/>
    </row>
    <row r="35" spans="1:31" x14ac:dyDescent="0.25">
      <c r="A35" s="18">
        <v>15</v>
      </c>
      <c r="B35" s="19"/>
      <c r="C35" s="19"/>
      <c r="D35" s="20" t="str">
        <f t="shared" si="7"/>
        <v/>
      </c>
      <c r="E35" s="19"/>
      <c r="F35" s="19"/>
      <c r="G35" s="20" t="str">
        <f t="shared" si="8"/>
        <v/>
      </c>
      <c r="H35" s="19"/>
      <c r="I35" s="19"/>
      <c r="J35" s="21" t="str">
        <f t="shared" si="0"/>
        <v/>
      </c>
      <c r="K35" s="29">
        <f t="shared" si="1"/>
        <v>0</v>
      </c>
      <c r="L35" s="11">
        <f t="shared" si="1"/>
        <v>0</v>
      </c>
      <c r="M35" s="30" t="str">
        <f t="shared" si="2"/>
        <v/>
      </c>
      <c r="N35" s="24">
        <f t="shared" si="3"/>
        <v>0</v>
      </c>
      <c r="O35" s="31">
        <f t="shared" si="6"/>
        <v>100</v>
      </c>
      <c r="P35" s="32">
        <f t="shared" si="4"/>
        <v>0</v>
      </c>
      <c r="Q35" s="33">
        <f t="shared" si="5"/>
        <v>15</v>
      </c>
      <c r="X35" s="28"/>
      <c r="Y35" s="28"/>
      <c r="Z35" s="28"/>
      <c r="AA35" s="28"/>
      <c r="AB35" s="28"/>
      <c r="AC35" s="28"/>
      <c r="AD35" s="28"/>
      <c r="AE35" s="28"/>
    </row>
    <row r="36" spans="1:31" x14ac:dyDescent="0.25">
      <c r="A36" s="18">
        <v>15.5</v>
      </c>
      <c r="B36" s="19"/>
      <c r="C36" s="19"/>
      <c r="D36" s="20" t="str">
        <f t="shared" si="7"/>
        <v/>
      </c>
      <c r="E36" s="19"/>
      <c r="F36" s="19"/>
      <c r="G36" s="20" t="str">
        <f t="shared" si="8"/>
        <v/>
      </c>
      <c r="H36" s="19"/>
      <c r="I36" s="19"/>
      <c r="J36" s="21" t="str">
        <f t="shared" si="0"/>
        <v/>
      </c>
      <c r="K36" s="29">
        <f t="shared" si="1"/>
        <v>0</v>
      </c>
      <c r="L36" s="11">
        <f t="shared" si="1"/>
        <v>0</v>
      </c>
      <c r="M36" s="30" t="str">
        <f t="shared" si="2"/>
        <v/>
      </c>
      <c r="N36" s="24">
        <f t="shared" si="3"/>
        <v>0</v>
      </c>
      <c r="O36" s="31">
        <f t="shared" si="6"/>
        <v>100</v>
      </c>
      <c r="P36" s="32">
        <f t="shared" si="4"/>
        <v>0</v>
      </c>
      <c r="Q36" s="33" t="str">
        <f t="shared" si="5"/>
        <v/>
      </c>
      <c r="X36" s="28"/>
      <c r="Y36" s="28"/>
      <c r="Z36" s="28"/>
      <c r="AA36" s="28"/>
      <c r="AB36" s="28"/>
      <c r="AC36" s="28"/>
      <c r="AD36" s="28"/>
      <c r="AE36" s="28"/>
    </row>
    <row r="37" spans="1:31" x14ac:dyDescent="0.25">
      <c r="A37" s="18">
        <v>16</v>
      </c>
      <c r="B37" s="19"/>
      <c r="C37" s="19"/>
      <c r="D37" s="20" t="str">
        <f t="shared" si="7"/>
        <v/>
      </c>
      <c r="E37" s="19"/>
      <c r="F37" s="19"/>
      <c r="G37" s="20" t="str">
        <f t="shared" si="8"/>
        <v/>
      </c>
      <c r="H37" s="19"/>
      <c r="I37" s="19"/>
      <c r="J37" s="21" t="str">
        <f t="shared" si="0"/>
        <v/>
      </c>
      <c r="K37" s="29">
        <f t="shared" si="1"/>
        <v>0</v>
      </c>
      <c r="L37" s="11">
        <f t="shared" si="1"/>
        <v>0</v>
      </c>
      <c r="M37" s="30" t="str">
        <f t="shared" si="2"/>
        <v/>
      </c>
      <c r="N37" s="24">
        <f t="shared" si="3"/>
        <v>0</v>
      </c>
      <c r="O37" s="31">
        <f t="shared" si="6"/>
        <v>100</v>
      </c>
      <c r="P37" s="32">
        <f t="shared" si="4"/>
        <v>0</v>
      </c>
      <c r="Q37" s="33">
        <f t="shared" si="5"/>
        <v>16</v>
      </c>
      <c r="X37" s="28"/>
      <c r="Y37" s="28"/>
      <c r="Z37" s="28"/>
      <c r="AA37" s="28"/>
      <c r="AB37" s="28"/>
      <c r="AC37" s="28"/>
      <c r="AD37" s="28"/>
      <c r="AE37" s="28"/>
    </row>
    <row r="38" spans="1:31" x14ac:dyDescent="0.25">
      <c r="A38" s="18">
        <v>16.5</v>
      </c>
      <c r="B38" s="19"/>
      <c r="C38" s="19"/>
      <c r="D38" s="20" t="str">
        <f t="shared" si="7"/>
        <v/>
      </c>
      <c r="E38" s="19"/>
      <c r="F38" s="19"/>
      <c r="G38" s="20" t="str">
        <f t="shared" si="8"/>
        <v/>
      </c>
      <c r="H38" s="19"/>
      <c r="I38" s="19"/>
      <c r="J38" s="21" t="str">
        <f t="shared" si="0"/>
        <v/>
      </c>
      <c r="K38" s="29">
        <f t="shared" si="1"/>
        <v>0</v>
      </c>
      <c r="L38" s="11">
        <f t="shared" si="1"/>
        <v>0</v>
      </c>
      <c r="M38" s="30" t="str">
        <f t="shared" si="2"/>
        <v/>
      </c>
      <c r="N38" s="24">
        <f t="shared" si="3"/>
        <v>0</v>
      </c>
      <c r="O38" s="31">
        <f t="shared" si="6"/>
        <v>100</v>
      </c>
      <c r="P38" s="32">
        <f t="shared" si="4"/>
        <v>0</v>
      </c>
      <c r="Q38" s="33" t="str">
        <f t="shared" si="5"/>
        <v/>
      </c>
      <c r="X38" s="28"/>
      <c r="Y38" s="28"/>
      <c r="Z38" s="28"/>
      <c r="AA38" s="28"/>
      <c r="AB38" s="28"/>
      <c r="AC38" s="28"/>
      <c r="AD38" s="28"/>
      <c r="AE38" s="28"/>
    </row>
    <row r="39" spans="1:31" x14ac:dyDescent="0.25">
      <c r="A39" s="18">
        <v>17</v>
      </c>
      <c r="B39" s="19"/>
      <c r="C39" s="19"/>
      <c r="D39" s="20" t="str">
        <f t="shared" si="7"/>
        <v/>
      </c>
      <c r="E39" s="19"/>
      <c r="F39" s="19"/>
      <c r="G39" s="20" t="str">
        <f t="shared" si="8"/>
        <v/>
      </c>
      <c r="H39" s="19"/>
      <c r="I39" s="19"/>
      <c r="J39" s="21" t="str">
        <f t="shared" si="0"/>
        <v/>
      </c>
      <c r="K39" s="29">
        <f t="shared" si="1"/>
        <v>0</v>
      </c>
      <c r="L39" s="11">
        <f t="shared" si="1"/>
        <v>0</v>
      </c>
      <c r="M39" s="30" t="str">
        <f t="shared" si="2"/>
        <v/>
      </c>
      <c r="N39" s="24">
        <f t="shared" si="3"/>
        <v>0</v>
      </c>
      <c r="O39" s="31">
        <f t="shared" si="6"/>
        <v>100</v>
      </c>
      <c r="P39" s="32">
        <f t="shared" si="4"/>
        <v>0</v>
      </c>
      <c r="Q39" s="33">
        <f t="shared" si="5"/>
        <v>17</v>
      </c>
      <c r="X39" s="28"/>
      <c r="Y39" s="28"/>
      <c r="Z39" s="28"/>
      <c r="AA39" s="28"/>
      <c r="AB39" s="28"/>
      <c r="AC39" s="28"/>
      <c r="AD39" s="28"/>
      <c r="AE39" s="28"/>
    </row>
    <row r="40" spans="1:31" x14ac:dyDescent="0.25">
      <c r="A40" s="18">
        <v>17.5</v>
      </c>
      <c r="B40" s="19"/>
      <c r="C40" s="34"/>
      <c r="D40" s="20" t="str">
        <f t="shared" si="7"/>
        <v/>
      </c>
      <c r="E40" s="19"/>
      <c r="F40" s="34"/>
      <c r="G40" s="20" t="str">
        <f t="shared" si="8"/>
        <v/>
      </c>
      <c r="H40" s="19"/>
      <c r="I40" s="34"/>
      <c r="J40" s="21" t="str">
        <f t="shared" si="0"/>
        <v/>
      </c>
      <c r="K40" s="29">
        <f t="shared" si="1"/>
        <v>0</v>
      </c>
      <c r="L40" s="11">
        <f t="shared" si="1"/>
        <v>0</v>
      </c>
      <c r="M40" s="30" t="str">
        <f t="shared" si="2"/>
        <v/>
      </c>
      <c r="N40" s="24">
        <f t="shared" si="3"/>
        <v>0</v>
      </c>
      <c r="O40" s="31">
        <f t="shared" si="6"/>
        <v>100</v>
      </c>
      <c r="P40" s="32">
        <f t="shared" si="4"/>
        <v>0</v>
      </c>
      <c r="Q40" s="33" t="str">
        <f t="shared" si="5"/>
        <v/>
      </c>
      <c r="X40" s="28"/>
      <c r="Y40" s="28"/>
      <c r="Z40" s="28"/>
      <c r="AA40" s="28"/>
      <c r="AB40" s="28"/>
      <c r="AC40" s="28"/>
      <c r="AD40" s="28"/>
      <c r="AE40" s="28"/>
    </row>
    <row r="41" spans="1:31" x14ac:dyDescent="0.25">
      <c r="A41" s="18">
        <v>18</v>
      </c>
      <c r="B41" s="19"/>
      <c r="C41" s="34"/>
      <c r="D41" s="20" t="str">
        <f t="shared" si="7"/>
        <v/>
      </c>
      <c r="E41" s="19"/>
      <c r="F41" s="34"/>
      <c r="G41" s="20" t="str">
        <f t="shared" si="8"/>
        <v/>
      </c>
      <c r="H41" s="19"/>
      <c r="I41" s="34"/>
      <c r="J41" s="21" t="str">
        <f t="shared" si="0"/>
        <v/>
      </c>
      <c r="K41" s="29">
        <f t="shared" si="1"/>
        <v>0</v>
      </c>
      <c r="L41" s="11">
        <f t="shared" si="1"/>
        <v>0</v>
      </c>
      <c r="M41" s="30" t="str">
        <f t="shared" si="2"/>
        <v/>
      </c>
      <c r="N41" s="24">
        <f t="shared" si="3"/>
        <v>0</v>
      </c>
      <c r="O41" s="31">
        <f t="shared" si="6"/>
        <v>100</v>
      </c>
      <c r="P41" s="32">
        <f t="shared" si="4"/>
        <v>0</v>
      </c>
      <c r="Q41" s="33">
        <f t="shared" si="5"/>
        <v>18</v>
      </c>
    </row>
    <row r="42" spans="1:31" x14ac:dyDescent="0.25">
      <c r="A42" s="18">
        <v>18.5</v>
      </c>
      <c r="B42" s="19"/>
      <c r="C42" s="19"/>
      <c r="D42" s="20" t="str">
        <f t="shared" si="7"/>
        <v/>
      </c>
      <c r="E42" s="19"/>
      <c r="F42" s="19"/>
      <c r="G42" s="20" t="str">
        <f t="shared" si="8"/>
        <v/>
      </c>
      <c r="H42" s="19"/>
      <c r="I42" s="19"/>
      <c r="J42" s="21" t="str">
        <f t="shared" si="0"/>
        <v/>
      </c>
      <c r="K42" s="29">
        <f t="shared" si="1"/>
        <v>0</v>
      </c>
      <c r="L42" s="11">
        <f t="shared" si="1"/>
        <v>0</v>
      </c>
      <c r="M42" s="30" t="str">
        <f t="shared" si="2"/>
        <v/>
      </c>
      <c r="N42" s="24">
        <f t="shared" si="3"/>
        <v>0</v>
      </c>
      <c r="O42" s="31">
        <f t="shared" si="6"/>
        <v>100</v>
      </c>
      <c r="P42" s="32">
        <f t="shared" si="4"/>
        <v>0</v>
      </c>
      <c r="Q42" s="33" t="str">
        <f t="shared" si="5"/>
        <v/>
      </c>
    </row>
    <row r="43" spans="1:31" x14ac:dyDescent="0.25">
      <c r="A43" s="18">
        <v>19</v>
      </c>
      <c r="B43" s="19"/>
      <c r="C43" s="19"/>
      <c r="D43" s="20" t="str">
        <f t="shared" si="7"/>
        <v/>
      </c>
      <c r="E43" s="19"/>
      <c r="F43" s="19"/>
      <c r="G43" s="20" t="str">
        <f t="shared" si="8"/>
        <v/>
      </c>
      <c r="H43" s="19"/>
      <c r="I43" s="19"/>
      <c r="J43" s="21" t="str">
        <f t="shared" si="0"/>
        <v/>
      </c>
      <c r="K43" s="29">
        <f t="shared" si="1"/>
        <v>0</v>
      </c>
      <c r="L43" s="11">
        <f t="shared" si="1"/>
        <v>0</v>
      </c>
      <c r="M43" s="30" t="str">
        <f t="shared" si="2"/>
        <v/>
      </c>
      <c r="N43" s="24">
        <f t="shared" si="3"/>
        <v>0</v>
      </c>
      <c r="O43" s="31">
        <f t="shared" si="6"/>
        <v>100</v>
      </c>
      <c r="P43" s="32">
        <f t="shared" si="4"/>
        <v>0</v>
      </c>
      <c r="Q43" s="33">
        <f t="shared" si="5"/>
        <v>19</v>
      </c>
      <c r="X43" s="28"/>
      <c r="Y43" s="28"/>
      <c r="Z43" s="28"/>
      <c r="AA43" s="28"/>
      <c r="AB43" s="28"/>
      <c r="AC43" s="28"/>
      <c r="AD43" s="28"/>
      <c r="AE43" s="28"/>
    </row>
    <row r="44" spans="1:31" x14ac:dyDescent="0.25">
      <c r="A44" s="18">
        <v>19.5</v>
      </c>
      <c r="B44" s="19"/>
      <c r="C44" s="19"/>
      <c r="D44" s="20" t="str">
        <f t="shared" si="7"/>
        <v/>
      </c>
      <c r="E44" s="19"/>
      <c r="F44" s="19"/>
      <c r="G44" s="20" t="str">
        <f t="shared" si="8"/>
        <v/>
      </c>
      <c r="H44" s="19"/>
      <c r="I44" s="19"/>
      <c r="J44" s="21" t="str">
        <f t="shared" si="0"/>
        <v/>
      </c>
      <c r="K44" s="29">
        <f t="shared" si="1"/>
        <v>0</v>
      </c>
      <c r="L44" s="11">
        <f t="shared" si="1"/>
        <v>0</v>
      </c>
      <c r="M44" s="30" t="str">
        <f t="shared" si="2"/>
        <v/>
      </c>
      <c r="N44" s="24">
        <f t="shared" si="3"/>
        <v>0</v>
      </c>
      <c r="O44" s="31">
        <f t="shared" si="6"/>
        <v>100</v>
      </c>
      <c r="P44" s="32">
        <f t="shared" si="4"/>
        <v>0</v>
      </c>
      <c r="Q44" s="33" t="str">
        <f t="shared" si="5"/>
        <v/>
      </c>
      <c r="X44" s="28"/>
      <c r="Y44" s="28"/>
      <c r="Z44" s="28"/>
      <c r="AA44" s="28"/>
      <c r="AB44" s="28"/>
      <c r="AC44" s="28"/>
      <c r="AD44" s="28"/>
      <c r="AE44" s="28"/>
    </row>
    <row r="45" spans="1:31" x14ac:dyDescent="0.25">
      <c r="A45" s="18">
        <v>20</v>
      </c>
      <c r="B45" s="19"/>
      <c r="C45" s="19"/>
      <c r="D45" s="20" t="str">
        <f t="shared" si="7"/>
        <v/>
      </c>
      <c r="E45" s="19"/>
      <c r="F45" s="19"/>
      <c r="G45" s="20" t="str">
        <f t="shared" si="8"/>
        <v/>
      </c>
      <c r="H45" s="19"/>
      <c r="I45" s="19"/>
      <c r="J45" s="21" t="str">
        <f t="shared" si="0"/>
        <v/>
      </c>
      <c r="K45" s="35">
        <f t="shared" si="1"/>
        <v>0</v>
      </c>
      <c r="L45" s="36">
        <f t="shared" si="1"/>
        <v>0</v>
      </c>
      <c r="M45" s="37" t="str">
        <f t="shared" si="2"/>
        <v/>
      </c>
      <c r="N45" s="38">
        <f t="shared" si="3"/>
        <v>0</v>
      </c>
      <c r="O45" s="31">
        <f t="shared" si="6"/>
        <v>100</v>
      </c>
      <c r="P45" s="39">
        <f t="shared" si="4"/>
        <v>0</v>
      </c>
      <c r="Q45" s="40">
        <f t="shared" si="5"/>
        <v>20</v>
      </c>
      <c r="X45" s="28"/>
      <c r="Y45" s="28"/>
      <c r="Z45" s="28"/>
      <c r="AA45" s="28"/>
      <c r="AB45" s="28"/>
      <c r="AC45" s="28"/>
      <c r="AD45" s="28"/>
      <c r="AE45" s="28"/>
    </row>
    <row r="46" spans="1:31" x14ac:dyDescent="0.25">
      <c r="A46" s="41" t="s">
        <v>49</v>
      </c>
      <c r="B46" s="42">
        <f>SUM(B9:B45)</f>
        <v>0</v>
      </c>
      <c r="C46" s="42">
        <f>SUM(C9:C45)</f>
        <v>0</v>
      </c>
      <c r="D46" s="31"/>
      <c r="E46" s="42">
        <f>SUM(E9:E45)</f>
        <v>0</v>
      </c>
      <c r="F46" s="42">
        <f>SUM(F9:F45)</f>
        <v>0</v>
      </c>
      <c r="G46" s="31"/>
      <c r="H46" s="42">
        <f>SUM(H9:H45)</f>
        <v>200</v>
      </c>
      <c r="I46" s="42">
        <f>SUM(I9:I45)</f>
        <v>324.09999999999997</v>
      </c>
      <c r="J46" s="31"/>
      <c r="K46" s="42">
        <f>SUM(K9:K45)</f>
        <v>200</v>
      </c>
      <c r="L46" s="42">
        <f>SUM(L9:L45)</f>
        <v>324.09999999999997</v>
      </c>
      <c r="M46" s="42"/>
      <c r="N46" s="31">
        <f>SUM(N9:N45)</f>
        <v>100</v>
      </c>
      <c r="O46" s="42"/>
      <c r="P46" s="43">
        <f>SUM(P9:P45)</f>
        <v>1301.5</v>
      </c>
      <c r="X46" s="28"/>
      <c r="Y46" s="28"/>
      <c r="Z46" s="28"/>
      <c r="AA46" s="28"/>
      <c r="AB46" s="28"/>
      <c r="AD46" s="28"/>
      <c r="AE46" s="28"/>
    </row>
    <row r="48" spans="1:31" ht="13" x14ac:dyDescent="0.3">
      <c r="J48" s="237" t="s">
        <v>60</v>
      </c>
      <c r="K48" s="237"/>
      <c r="L48" s="44">
        <f>IF(K46&gt;0,L46/K46,0)</f>
        <v>1.6204999999999998</v>
      </c>
      <c r="M48" s="45" t="s">
        <v>61</v>
      </c>
    </row>
    <row r="49" spans="1:17" ht="13" x14ac:dyDescent="0.3">
      <c r="E49" s="44"/>
      <c r="J49" s="237" t="s">
        <v>62</v>
      </c>
      <c r="K49" s="237"/>
      <c r="L49" s="44">
        <f>IF(K46&gt;0,P46/K46,0)</f>
        <v>6.5075000000000003</v>
      </c>
      <c r="M49" s="45" t="s">
        <v>63</v>
      </c>
    </row>
    <row r="50" spans="1:17" ht="13" x14ac:dyDescent="0.3">
      <c r="J50" s="237" t="s">
        <v>64</v>
      </c>
      <c r="K50" s="237"/>
      <c r="L50" s="44">
        <f>O28</f>
        <v>100</v>
      </c>
      <c r="M50" s="45" t="s">
        <v>65</v>
      </c>
    </row>
    <row r="51" spans="1:17" ht="13" x14ac:dyDescent="0.3">
      <c r="J51" s="11" t="s">
        <v>66</v>
      </c>
      <c r="L51" s="46">
        <v>6</v>
      </c>
      <c r="M51" s="45" t="s">
        <v>63</v>
      </c>
      <c r="O51" s="47"/>
    </row>
    <row r="52" spans="1:17" ht="13" x14ac:dyDescent="0.3">
      <c r="M52" s="47"/>
    </row>
    <row r="54" spans="1:17" ht="13" x14ac:dyDescent="0.3">
      <c r="A54" s="10" t="s">
        <v>67</v>
      </c>
      <c r="F54" s="12"/>
      <c r="G54" s="12"/>
    </row>
    <row r="55" spans="1:17" ht="13" x14ac:dyDescent="0.3">
      <c r="A55" s="10"/>
      <c r="C55" s="77"/>
      <c r="F55" s="12"/>
      <c r="G55" s="12"/>
      <c r="H55" s="12"/>
      <c r="J55" s="241" t="s">
        <v>68</v>
      </c>
      <c r="K55" s="242"/>
      <c r="L55" s="243"/>
    </row>
    <row r="56" spans="1:17" ht="13" x14ac:dyDescent="0.3">
      <c r="A56" s="16" t="s">
        <v>69</v>
      </c>
      <c r="B56" s="48" t="s">
        <v>45</v>
      </c>
      <c r="C56" s="81" t="s">
        <v>84</v>
      </c>
      <c r="D56" s="16" t="s">
        <v>54</v>
      </c>
      <c r="E56" s="16" t="s">
        <v>54</v>
      </c>
      <c r="F56" s="79" t="s">
        <v>70</v>
      </c>
      <c r="G56" s="16" t="s">
        <v>71</v>
      </c>
      <c r="H56" s="16" t="s">
        <v>54</v>
      </c>
      <c r="I56" s="16" t="s">
        <v>72</v>
      </c>
      <c r="J56" s="244" t="s">
        <v>73</v>
      </c>
      <c r="K56" s="245"/>
      <c r="L56" s="246"/>
      <c r="M56" s="49">
        <f>SUMIF(F58:F157,2,H58:H157)</f>
        <v>0</v>
      </c>
      <c r="N56" s="44"/>
    </row>
    <row r="57" spans="1:17" ht="13" x14ac:dyDescent="0.3">
      <c r="A57" s="17" t="s">
        <v>74</v>
      </c>
      <c r="B57" s="50" t="s">
        <v>52</v>
      </c>
      <c r="C57" s="81" t="s">
        <v>85</v>
      </c>
      <c r="D57" s="17" t="s">
        <v>75</v>
      </c>
      <c r="E57" s="17" t="s">
        <v>76</v>
      </c>
      <c r="F57" s="80" t="s">
        <v>98</v>
      </c>
      <c r="G57" s="17" t="s">
        <v>77</v>
      </c>
      <c r="H57" s="17" t="s">
        <v>78</v>
      </c>
      <c r="I57" s="17" t="s">
        <v>79</v>
      </c>
      <c r="J57" s="244" t="s">
        <v>80</v>
      </c>
      <c r="K57" s="245"/>
      <c r="L57" s="246"/>
      <c r="M57" s="51">
        <f>SUMIF(I58:I157,"&lt;&gt; 0",D58:D258)</f>
        <v>0</v>
      </c>
    </row>
    <row r="58" spans="1:17" ht="15.5" x14ac:dyDescent="0.35">
      <c r="A58" s="33">
        <v>1</v>
      </c>
      <c r="B58" s="95">
        <v>5.84</v>
      </c>
      <c r="C58" s="11">
        <v>6</v>
      </c>
      <c r="D58" s="90">
        <v>1.1000000000000001</v>
      </c>
      <c r="E58" s="90"/>
      <c r="F58" s="90">
        <v>3</v>
      </c>
      <c r="G58" s="90"/>
      <c r="H58" s="53"/>
      <c r="I58" s="54">
        <f>IF(F58=2,H58*100/E58,)</f>
        <v>0</v>
      </c>
      <c r="J58" s="238" t="s">
        <v>81</v>
      </c>
      <c r="K58" s="239"/>
      <c r="L58" s="240"/>
      <c r="M58" s="49" t="e">
        <f>M56*100/M57</f>
        <v>#DIV/0!</v>
      </c>
    </row>
    <row r="59" spans="1:17" ht="15.5" x14ac:dyDescent="0.35">
      <c r="A59" s="33">
        <v>2</v>
      </c>
      <c r="B59" s="95">
        <v>6.58</v>
      </c>
      <c r="C59" s="11">
        <v>6.5</v>
      </c>
      <c r="D59" s="90">
        <v>1.6</v>
      </c>
      <c r="E59" s="90"/>
      <c r="F59" s="90">
        <v>3</v>
      </c>
      <c r="G59" s="90"/>
      <c r="H59" s="28"/>
      <c r="I59" s="56">
        <f t="shared" ref="I59:I122" si="9">IF(F59=2,H59*100/E59,)</f>
        <v>0</v>
      </c>
    </row>
    <row r="60" spans="1:17" ht="15.5" x14ac:dyDescent="0.35">
      <c r="A60" s="33">
        <v>3</v>
      </c>
      <c r="B60" s="95">
        <v>5.51</v>
      </c>
      <c r="C60" s="11">
        <v>5.5</v>
      </c>
      <c r="D60" s="90">
        <v>1</v>
      </c>
      <c r="E60" s="90"/>
      <c r="F60" s="90">
        <v>3</v>
      </c>
      <c r="G60" s="90"/>
      <c r="H60" s="28"/>
      <c r="I60" s="28">
        <f t="shared" si="9"/>
        <v>0</v>
      </c>
      <c r="N60" s="28"/>
    </row>
    <row r="61" spans="1:17" ht="15.5" x14ac:dyDescent="0.35">
      <c r="A61" s="33">
        <v>4</v>
      </c>
      <c r="B61" s="95">
        <v>5.85</v>
      </c>
      <c r="C61" s="11">
        <v>6</v>
      </c>
      <c r="D61" s="90">
        <v>1.1000000000000001</v>
      </c>
      <c r="E61" s="90"/>
      <c r="F61" s="90">
        <v>3</v>
      </c>
      <c r="G61" s="90"/>
      <c r="H61" s="28"/>
      <c r="I61" s="28">
        <f t="shared" si="9"/>
        <v>0</v>
      </c>
      <c r="K61"/>
      <c r="L61"/>
      <c r="M61"/>
      <c r="N61"/>
      <c r="O61"/>
      <c r="P61"/>
      <c r="Q61"/>
    </row>
    <row r="62" spans="1:17" ht="15.5" x14ac:dyDescent="0.35">
      <c r="A62" s="33">
        <v>5</v>
      </c>
      <c r="B62" s="95">
        <v>6.2299999999999995</v>
      </c>
      <c r="C62" s="11">
        <v>6</v>
      </c>
      <c r="D62" s="90">
        <v>1.4</v>
      </c>
      <c r="E62" s="90"/>
      <c r="F62" s="90">
        <v>3</v>
      </c>
      <c r="G62" s="90"/>
      <c r="H62" s="28"/>
      <c r="I62" s="28">
        <f t="shared" si="9"/>
        <v>0</v>
      </c>
      <c r="J62"/>
      <c r="K62"/>
      <c r="L62"/>
      <c r="M62"/>
      <c r="N62"/>
      <c r="O62"/>
      <c r="P62"/>
      <c r="Q62"/>
    </row>
    <row r="63" spans="1:17" ht="15.5" x14ac:dyDescent="0.35">
      <c r="A63" s="33">
        <v>6</v>
      </c>
      <c r="B63" s="95">
        <v>5.86</v>
      </c>
      <c r="C63" s="11">
        <v>6</v>
      </c>
      <c r="D63" s="90">
        <v>1.1000000000000001</v>
      </c>
      <c r="E63" s="90"/>
      <c r="F63" s="90">
        <v>3</v>
      </c>
      <c r="G63" s="90"/>
      <c r="H63" s="28"/>
      <c r="I63" s="28">
        <f t="shared" si="9"/>
        <v>0</v>
      </c>
      <c r="J63"/>
      <c r="K63"/>
      <c r="L63"/>
      <c r="M63"/>
      <c r="N63"/>
      <c r="O63"/>
      <c r="P63"/>
      <c r="Q63"/>
    </row>
    <row r="64" spans="1:17" ht="15.5" x14ac:dyDescent="0.35">
      <c r="A64" s="33">
        <v>7</v>
      </c>
      <c r="B64" s="95">
        <v>6.69</v>
      </c>
      <c r="C64" s="11">
        <v>6.5</v>
      </c>
      <c r="D64" s="90">
        <v>1.6</v>
      </c>
      <c r="E64" s="90"/>
      <c r="F64" s="90">
        <v>3</v>
      </c>
      <c r="G64" s="90"/>
      <c r="H64" s="28"/>
      <c r="I64" s="28">
        <f t="shared" si="9"/>
        <v>0</v>
      </c>
      <c r="J64"/>
      <c r="K64"/>
      <c r="L64"/>
      <c r="M64"/>
      <c r="N64"/>
      <c r="O64"/>
      <c r="P64"/>
      <c r="Q64"/>
    </row>
    <row r="65" spans="1:26" ht="15.5" x14ac:dyDescent="0.35">
      <c r="A65" s="33">
        <v>8</v>
      </c>
      <c r="B65" s="95">
        <v>5.68</v>
      </c>
      <c r="C65" s="11">
        <v>5.5</v>
      </c>
      <c r="D65" s="90">
        <v>0.9</v>
      </c>
      <c r="E65" s="90"/>
      <c r="F65" s="90">
        <v>3</v>
      </c>
      <c r="G65" s="90"/>
      <c r="H65" s="28"/>
      <c r="I65" s="28">
        <f t="shared" si="9"/>
        <v>0</v>
      </c>
      <c r="J65"/>
      <c r="K65"/>
      <c r="L65"/>
      <c r="M65"/>
      <c r="N65"/>
      <c r="O65"/>
      <c r="P65"/>
      <c r="Q65"/>
      <c r="T65"/>
      <c r="U65"/>
      <c r="V65"/>
      <c r="W65"/>
      <c r="X65"/>
      <c r="Y65"/>
      <c r="Z65"/>
    </row>
    <row r="66" spans="1:26" ht="15.5" x14ac:dyDescent="0.35">
      <c r="A66" s="33">
        <v>9</v>
      </c>
      <c r="B66" s="95">
        <v>5.41</v>
      </c>
      <c r="C66" s="11">
        <v>5.5</v>
      </c>
      <c r="D66" s="90">
        <v>0.9</v>
      </c>
      <c r="E66" s="90"/>
      <c r="F66" s="90">
        <v>3</v>
      </c>
      <c r="G66" s="90"/>
      <c r="H66" s="28"/>
      <c r="I66" s="28">
        <f t="shared" si="9"/>
        <v>0</v>
      </c>
      <c r="J66"/>
      <c r="K66"/>
      <c r="L66"/>
      <c r="M66"/>
      <c r="N66"/>
      <c r="O66"/>
      <c r="P66"/>
      <c r="Q66"/>
      <c r="T66" s="96" t="s">
        <v>101</v>
      </c>
      <c r="U66" s="96" t="s">
        <v>98</v>
      </c>
      <c r="V66" s="101"/>
      <c r="W66" s="102"/>
      <c r="X66"/>
      <c r="Y66"/>
      <c r="Z66"/>
    </row>
    <row r="67" spans="1:26" ht="15.5" x14ac:dyDescent="0.35">
      <c r="A67" s="33">
        <v>10</v>
      </c>
      <c r="B67" s="95">
        <v>5.83</v>
      </c>
      <c r="C67" s="11">
        <v>6</v>
      </c>
      <c r="D67" s="90">
        <v>1.1000000000000001</v>
      </c>
      <c r="E67" s="90"/>
      <c r="F67" s="90">
        <v>3</v>
      </c>
      <c r="G67" s="90"/>
      <c r="H67" s="28"/>
      <c r="I67" s="28">
        <f t="shared" si="9"/>
        <v>0</v>
      </c>
      <c r="J67"/>
      <c r="K67"/>
      <c r="L67"/>
      <c r="M67"/>
      <c r="N67"/>
      <c r="O67"/>
      <c r="P67"/>
      <c r="Q67"/>
      <c r="T67" s="96" t="s">
        <v>85</v>
      </c>
      <c r="U67" s="100">
        <v>3</v>
      </c>
      <c r="V67" s="103" t="s">
        <v>106</v>
      </c>
      <c r="W67" s="97" t="s">
        <v>88</v>
      </c>
      <c r="X67"/>
      <c r="Y67"/>
      <c r="Z67"/>
    </row>
    <row r="68" spans="1:26" ht="15.5" x14ac:dyDescent="0.35">
      <c r="A68" s="33">
        <v>11</v>
      </c>
      <c r="B68" s="95">
        <v>5.95</v>
      </c>
      <c r="C68" s="11">
        <v>6</v>
      </c>
      <c r="D68" s="90">
        <v>1.2</v>
      </c>
      <c r="E68" s="90"/>
      <c r="F68" s="90">
        <v>3</v>
      </c>
      <c r="G68" s="90"/>
      <c r="H68" s="28"/>
      <c r="I68" s="28">
        <f t="shared" si="9"/>
        <v>0</v>
      </c>
      <c r="J68"/>
      <c r="K68"/>
      <c r="L68"/>
      <c r="M68"/>
      <c r="N68"/>
      <c r="O68"/>
      <c r="P68"/>
      <c r="Q68"/>
      <c r="T68" s="100">
        <v>5</v>
      </c>
      <c r="U68" s="100"/>
      <c r="V68" s="103">
        <v>1</v>
      </c>
      <c r="W68" s="97">
        <v>1</v>
      </c>
      <c r="X68"/>
      <c r="Y68"/>
      <c r="Z68"/>
    </row>
    <row r="69" spans="1:26" ht="15.5" x14ac:dyDescent="0.35">
      <c r="A69" s="33">
        <v>12</v>
      </c>
      <c r="B69" s="95">
        <v>5.86</v>
      </c>
      <c r="C69" s="11">
        <v>6</v>
      </c>
      <c r="D69" s="90">
        <v>0.9</v>
      </c>
      <c r="E69" s="90"/>
      <c r="F69" s="90">
        <v>3</v>
      </c>
      <c r="G69" s="90"/>
      <c r="H69" s="28"/>
      <c r="I69" s="28">
        <f t="shared" si="9"/>
        <v>0</v>
      </c>
      <c r="J69"/>
      <c r="K69"/>
      <c r="L69"/>
      <c r="M69"/>
      <c r="T69" s="105">
        <v>5.5</v>
      </c>
      <c r="U69" s="105">
        <v>9</v>
      </c>
      <c r="V69">
        <v>9.1999999999999993</v>
      </c>
      <c r="W69" s="106">
        <v>18.2</v>
      </c>
      <c r="X69"/>
      <c r="Y69"/>
      <c r="Z69"/>
    </row>
    <row r="70" spans="1:26" ht="15.5" x14ac:dyDescent="0.35">
      <c r="A70" s="33">
        <v>13</v>
      </c>
      <c r="B70" s="95">
        <v>5.89</v>
      </c>
      <c r="C70" s="11">
        <v>6</v>
      </c>
      <c r="D70" s="90">
        <v>1.1000000000000001</v>
      </c>
      <c r="E70" s="90"/>
      <c r="F70" s="90">
        <v>3</v>
      </c>
      <c r="G70" s="90"/>
      <c r="H70" s="28"/>
      <c r="I70" s="28">
        <f t="shared" si="9"/>
        <v>0</v>
      </c>
      <c r="J70"/>
      <c r="K70"/>
      <c r="L70"/>
      <c r="M70"/>
      <c r="T70" s="105">
        <v>6</v>
      </c>
      <c r="U70" s="105">
        <v>40.9</v>
      </c>
      <c r="V70">
        <v>36.700000000000003</v>
      </c>
      <c r="W70" s="106">
        <v>77.599999999999994</v>
      </c>
      <c r="X70"/>
      <c r="Y70"/>
      <c r="Z70"/>
    </row>
    <row r="71" spans="1:26" ht="15.5" x14ac:dyDescent="0.35">
      <c r="A71" s="33">
        <v>14</v>
      </c>
      <c r="B71" s="95">
        <v>5.96</v>
      </c>
      <c r="C71" s="11">
        <v>6</v>
      </c>
      <c r="D71" s="90">
        <v>1.2</v>
      </c>
      <c r="E71" s="90"/>
      <c r="F71" s="90">
        <v>3</v>
      </c>
      <c r="G71" s="90"/>
      <c r="H71" s="28"/>
      <c r="I71" s="28">
        <f t="shared" si="9"/>
        <v>0</v>
      </c>
      <c r="J71"/>
      <c r="K71"/>
      <c r="L71"/>
      <c r="M71"/>
      <c r="T71" s="105">
        <v>6.5</v>
      </c>
      <c r="U71" s="105">
        <v>41.8</v>
      </c>
      <c r="V71">
        <v>44.7</v>
      </c>
      <c r="W71" s="106">
        <v>86.5</v>
      </c>
      <c r="X71"/>
      <c r="Y71"/>
      <c r="Z71"/>
    </row>
    <row r="72" spans="1:26" ht="15.5" x14ac:dyDescent="0.35">
      <c r="A72" s="33">
        <v>15</v>
      </c>
      <c r="B72" s="95">
        <v>6.04</v>
      </c>
      <c r="C72" s="11">
        <v>6</v>
      </c>
      <c r="D72" s="90">
        <v>1.4</v>
      </c>
      <c r="E72" s="90"/>
      <c r="F72" s="90">
        <v>3</v>
      </c>
      <c r="G72" s="90"/>
      <c r="H72" s="28"/>
      <c r="I72" s="28">
        <f t="shared" si="9"/>
        <v>0</v>
      </c>
      <c r="J72"/>
      <c r="K72"/>
      <c r="L72"/>
      <c r="M72"/>
      <c r="T72" s="105">
        <v>7</v>
      </c>
      <c r="U72" s="105">
        <v>26.000000000000004</v>
      </c>
      <c r="V72">
        <v>23.200000000000003</v>
      </c>
      <c r="W72" s="106">
        <v>49.2</v>
      </c>
      <c r="X72"/>
      <c r="Y72"/>
      <c r="Z72"/>
    </row>
    <row r="73" spans="1:26" ht="15.5" x14ac:dyDescent="0.35">
      <c r="A73" s="33">
        <v>16</v>
      </c>
      <c r="B73" s="95">
        <v>5.84</v>
      </c>
      <c r="C73" s="11">
        <v>6</v>
      </c>
      <c r="D73" s="90">
        <v>1.2</v>
      </c>
      <c r="E73" s="90"/>
      <c r="F73" s="90">
        <v>3</v>
      </c>
      <c r="G73" s="90"/>
      <c r="H73" s="28"/>
      <c r="I73" s="28">
        <f t="shared" si="9"/>
        <v>0</v>
      </c>
      <c r="J73"/>
      <c r="K73"/>
      <c r="L73"/>
      <c r="M73"/>
      <c r="T73" s="105">
        <v>7.5</v>
      </c>
      <c r="U73" s="105">
        <v>25.5</v>
      </c>
      <c r="V73">
        <v>27.499999999999996</v>
      </c>
      <c r="W73" s="106">
        <v>53</v>
      </c>
      <c r="X73"/>
      <c r="Y73"/>
      <c r="Z73"/>
    </row>
    <row r="74" spans="1:26" ht="15.5" x14ac:dyDescent="0.35">
      <c r="A74" s="33">
        <v>17</v>
      </c>
      <c r="B74" s="95">
        <v>6.3100000000000005</v>
      </c>
      <c r="C74" s="11">
        <v>6.5</v>
      </c>
      <c r="D74" s="90">
        <v>1.3</v>
      </c>
      <c r="E74" s="90"/>
      <c r="F74" s="90">
        <v>3</v>
      </c>
      <c r="G74" s="90"/>
      <c r="H74" s="28"/>
      <c r="I74" s="28">
        <f t="shared" si="9"/>
        <v>0</v>
      </c>
      <c r="J74"/>
      <c r="K74"/>
      <c r="L74"/>
      <c r="M74"/>
      <c r="T74" s="105">
        <v>8</v>
      </c>
      <c r="U74" s="105">
        <v>13.1</v>
      </c>
      <c r="V74">
        <v>14.600000000000001</v>
      </c>
      <c r="W74" s="106">
        <v>27.700000000000003</v>
      </c>
      <c r="X74"/>
      <c r="Y74"/>
      <c r="Z74"/>
    </row>
    <row r="75" spans="1:26" ht="15.5" x14ac:dyDescent="0.35">
      <c r="A75" s="33">
        <v>18</v>
      </c>
      <c r="B75" s="95">
        <v>6.34</v>
      </c>
      <c r="C75" s="11">
        <v>6.5</v>
      </c>
      <c r="D75" s="90">
        <v>1.4</v>
      </c>
      <c r="E75" s="90"/>
      <c r="F75" s="90">
        <v>3</v>
      </c>
      <c r="G75" s="90"/>
      <c r="H75" s="28"/>
      <c r="I75" s="28">
        <f t="shared" si="9"/>
        <v>0</v>
      </c>
      <c r="J75"/>
      <c r="K75"/>
      <c r="L75"/>
      <c r="M75"/>
      <c r="T75" s="105">
        <v>8.5</v>
      </c>
      <c r="U75" s="105"/>
      <c r="V75">
        <v>10.9</v>
      </c>
      <c r="W75" s="106">
        <v>10.9</v>
      </c>
      <c r="X75"/>
      <c r="Y75"/>
      <c r="Z75"/>
    </row>
    <row r="76" spans="1:26" ht="15.5" x14ac:dyDescent="0.35">
      <c r="A76" s="33">
        <v>19</v>
      </c>
      <c r="B76" s="95">
        <v>6.17</v>
      </c>
      <c r="C76" s="11">
        <v>6</v>
      </c>
      <c r="D76" s="90">
        <v>1.5</v>
      </c>
      <c r="E76" s="90"/>
      <c r="F76" s="90">
        <v>3</v>
      </c>
      <c r="G76" s="90"/>
      <c r="H76" s="28"/>
      <c r="I76" s="28">
        <f t="shared" si="9"/>
        <v>0</v>
      </c>
      <c r="K76"/>
      <c r="L76"/>
      <c r="M76" s="57"/>
      <c r="T76" s="98" t="s">
        <v>88</v>
      </c>
      <c r="U76" s="98">
        <v>156.29999999999998</v>
      </c>
      <c r="V76" s="104">
        <v>167.8</v>
      </c>
      <c r="W76" s="99">
        <v>324.09999999999997</v>
      </c>
      <c r="X76"/>
      <c r="Y76"/>
      <c r="Z76"/>
    </row>
    <row r="77" spans="1:26" ht="15.5" x14ac:dyDescent="0.35">
      <c r="A77" s="33">
        <v>20</v>
      </c>
      <c r="B77" s="95">
        <v>6.2</v>
      </c>
      <c r="C77" s="11">
        <v>6</v>
      </c>
      <c r="D77" s="90">
        <v>1.2</v>
      </c>
      <c r="E77" s="90"/>
      <c r="F77" s="90">
        <v>3</v>
      </c>
      <c r="G77" s="90"/>
      <c r="H77" s="28"/>
      <c r="I77" s="28">
        <f t="shared" si="9"/>
        <v>0</v>
      </c>
      <c r="K77"/>
      <c r="L77"/>
      <c r="M77" s="57"/>
      <c r="T77"/>
      <c r="U77"/>
      <c r="V77"/>
      <c r="W77"/>
      <c r="X77"/>
      <c r="Y77"/>
      <c r="Z77"/>
    </row>
    <row r="78" spans="1:26" ht="15.5" x14ac:dyDescent="0.35">
      <c r="A78" s="33">
        <v>21</v>
      </c>
      <c r="B78" s="95">
        <v>6.2799999999999994</v>
      </c>
      <c r="C78" s="11">
        <v>6.5</v>
      </c>
      <c r="D78" s="90">
        <v>1.5</v>
      </c>
      <c r="E78" s="90"/>
      <c r="F78" s="90">
        <v>3</v>
      </c>
      <c r="G78" s="90"/>
      <c r="H78" s="28"/>
      <c r="I78" s="28">
        <f t="shared" si="9"/>
        <v>0</v>
      </c>
      <c r="K78"/>
      <c r="L78"/>
      <c r="M78" s="57"/>
      <c r="T78"/>
      <c r="U78"/>
      <c r="V78"/>
      <c r="W78"/>
      <c r="X78"/>
      <c r="Y78"/>
      <c r="Z78"/>
    </row>
    <row r="79" spans="1:26" ht="15.5" x14ac:dyDescent="0.35">
      <c r="A79" s="33">
        <v>22</v>
      </c>
      <c r="B79" s="95">
        <v>7.1</v>
      </c>
      <c r="C79" s="11">
        <v>7</v>
      </c>
      <c r="D79" s="90">
        <v>1.8</v>
      </c>
      <c r="E79" s="90"/>
      <c r="F79" s="90">
        <v>3</v>
      </c>
      <c r="G79" s="90"/>
      <c r="H79" s="28"/>
      <c r="I79" s="28">
        <f t="shared" si="9"/>
        <v>0</v>
      </c>
      <c r="K79"/>
      <c r="L79"/>
      <c r="M79" s="57"/>
      <c r="T79"/>
      <c r="U79"/>
      <c r="V79"/>
      <c r="W79"/>
      <c r="X79"/>
      <c r="Y79"/>
      <c r="Z79"/>
    </row>
    <row r="80" spans="1:26" ht="15.5" x14ac:dyDescent="0.35">
      <c r="A80" s="33">
        <v>23</v>
      </c>
      <c r="B80" s="95">
        <v>5.84</v>
      </c>
      <c r="C80" s="11">
        <v>6</v>
      </c>
      <c r="D80" s="90">
        <v>1.3</v>
      </c>
      <c r="E80" s="90"/>
      <c r="F80" s="90">
        <v>3</v>
      </c>
      <c r="G80" s="90"/>
      <c r="H80" s="28"/>
      <c r="I80" s="28">
        <f t="shared" si="9"/>
        <v>0</v>
      </c>
      <c r="K80"/>
      <c r="L80"/>
      <c r="M80" s="57"/>
      <c r="T80"/>
      <c r="U80"/>
      <c r="V80"/>
      <c r="W80"/>
    </row>
    <row r="81" spans="1:13" ht="15.5" x14ac:dyDescent="0.35">
      <c r="A81" s="33">
        <v>24</v>
      </c>
      <c r="B81" s="95">
        <v>6.18</v>
      </c>
      <c r="C81" s="11">
        <v>6</v>
      </c>
      <c r="D81" s="90">
        <v>1.4</v>
      </c>
      <c r="E81" s="90"/>
      <c r="F81" s="90">
        <v>3</v>
      </c>
      <c r="G81" s="90"/>
      <c r="H81" s="28"/>
      <c r="I81" s="28">
        <f t="shared" si="9"/>
        <v>0</v>
      </c>
      <c r="K81"/>
      <c r="L81"/>
      <c r="M81" s="57"/>
    </row>
    <row r="82" spans="1:13" ht="15.5" x14ac:dyDescent="0.35">
      <c r="A82" s="33">
        <v>25</v>
      </c>
      <c r="B82" s="95">
        <v>6.7900000000000009</v>
      </c>
      <c r="C82" s="11">
        <v>7</v>
      </c>
      <c r="D82" s="90">
        <v>1.8</v>
      </c>
      <c r="E82" s="90"/>
      <c r="F82" s="90">
        <v>3</v>
      </c>
      <c r="G82" s="90"/>
      <c r="H82" s="28"/>
      <c r="I82" s="28">
        <f t="shared" si="9"/>
        <v>0</v>
      </c>
      <c r="K82"/>
      <c r="L82"/>
      <c r="M82" s="57"/>
    </row>
    <row r="83" spans="1:13" ht="15.5" x14ac:dyDescent="0.35">
      <c r="A83" s="33">
        <v>26</v>
      </c>
      <c r="B83" s="95">
        <v>6.4</v>
      </c>
      <c r="C83" s="11">
        <v>6.5</v>
      </c>
      <c r="D83" s="90">
        <v>1.6</v>
      </c>
      <c r="E83" s="90"/>
      <c r="F83" s="90">
        <v>3</v>
      </c>
      <c r="G83" s="90"/>
      <c r="H83" s="28"/>
      <c r="I83" s="28">
        <f t="shared" si="9"/>
        <v>0</v>
      </c>
      <c r="K83"/>
      <c r="L83"/>
      <c r="M83" s="57"/>
    </row>
    <row r="84" spans="1:13" ht="15.5" x14ac:dyDescent="0.35">
      <c r="A84" s="33">
        <v>27</v>
      </c>
      <c r="B84" s="95">
        <v>6.95</v>
      </c>
      <c r="C84" s="11">
        <v>7</v>
      </c>
      <c r="D84" s="90">
        <v>1.9</v>
      </c>
      <c r="E84" s="90"/>
      <c r="F84" s="90">
        <v>3</v>
      </c>
      <c r="G84" s="90"/>
      <c r="H84" s="28"/>
      <c r="I84" s="28">
        <f t="shared" si="9"/>
        <v>0</v>
      </c>
      <c r="K84"/>
      <c r="L84"/>
      <c r="M84" s="57"/>
    </row>
    <row r="85" spans="1:13" ht="15.5" x14ac:dyDescent="0.35">
      <c r="A85" s="33">
        <v>28</v>
      </c>
      <c r="B85" s="95">
        <v>6.39</v>
      </c>
      <c r="C85" s="11">
        <v>6.5</v>
      </c>
      <c r="D85" s="90">
        <v>1.6</v>
      </c>
      <c r="E85" s="90"/>
      <c r="F85" s="90">
        <v>3</v>
      </c>
      <c r="G85" s="90"/>
      <c r="H85" s="28"/>
      <c r="I85" s="28">
        <f t="shared" si="9"/>
        <v>0</v>
      </c>
      <c r="J85" s="41"/>
      <c r="K85"/>
      <c r="L85"/>
      <c r="M85" s="57"/>
    </row>
    <row r="86" spans="1:13" ht="15.5" x14ac:dyDescent="0.35">
      <c r="A86" s="33">
        <v>29</v>
      </c>
      <c r="B86" s="95">
        <v>7.0299999999999994</v>
      </c>
      <c r="C86" s="11">
        <v>7</v>
      </c>
      <c r="D86" s="90">
        <v>2.1</v>
      </c>
      <c r="E86" s="90"/>
      <c r="F86" s="90">
        <v>3</v>
      </c>
      <c r="G86" s="90"/>
      <c r="H86" s="28"/>
      <c r="I86" s="28">
        <f t="shared" si="9"/>
        <v>0</v>
      </c>
      <c r="K86"/>
      <c r="L86"/>
      <c r="M86" s="57"/>
    </row>
    <row r="87" spans="1:13" ht="15.5" x14ac:dyDescent="0.35">
      <c r="A87" s="33">
        <v>30</v>
      </c>
      <c r="B87" s="95">
        <v>5.9700000000000006</v>
      </c>
      <c r="C87" s="11">
        <v>6</v>
      </c>
      <c r="D87" s="90">
        <v>1.2</v>
      </c>
      <c r="E87" s="90"/>
      <c r="F87" s="90">
        <v>3</v>
      </c>
      <c r="G87" s="90"/>
      <c r="H87" s="28"/>
      <c r="I87" s="28">
        <f t="shared" si="9"/>
        <v>0</v>
      </c>
      <c r="K87"/>
      <c r="L87"/>
      <c r="M87" s="57"/>
    </row>
    <row r="88" spans="1:13" ht="15.5" x14ac:dyDescent="0.35">
      <c r="A88" s="33">
        <v>31</v>
      </c>
      <c r="B88" s="95">
        <v>5.86</v>
      </c>
      <c r="C88" s="11">
        <v>6</v>
      </c>
      <c r="D88" s="90">
        <v>1.2</v>
      </c>
      <c r="E88" s="90"/>
      <c r="F88" s="90">
        <v>3</v>
      </c>
      <c r="G88" s="90"/>
      <c r="H88" s="28"/>
      <c r="I88" s="28">
        <f t="shared" si="9"/>
        <v>0</v>
      </c>
      <c r="K88"/>
      <c r="L88"/>
    </row>
    <row r="89" spans="1:13" ht="15.5" x14ac:dyDescent="0.35">
      <c r="A89" s="33">
        <v>32</v>
      </c>
      <c r="B89" s="95">
        <v>6.1899999999999995</v>
      </c>
      <c r="C89" s="11">
        <v>6</v>
      </c>
      <c r="D89" s="90">
        <v>1.4</v>
      </c>
      <c r="E89" s="90"/>
      <c r="F89" s="90">
        <v>3</v>
      </c>
      <c r="G89" s="90"/>
      <c r="H89" s="28"/>
      <c r="I89" s="28">
        <f t="shared" si="9"/>
        <v>0</v>
      </c>
      <c r="K89"/>
      <c r="L89"/>
    </row>
    <row r="90" spans="1:13" ht="15.5" x14ac:dyDescent="0.35">
      <c r="A90" s="33">
        <v>33</v>
      </c>
      <c r="B90" s="95">
        <v>6.43</v>
      </c>
      <c r="C90" s="11">
        <v>6.5</v>
      </c>
      <c r="D90" s="90">
        <v>1.4</v>
      </c>
      <c r="E90" s="90"/>
      <c r="F90" s="90">
        <v>3</v>
      </c>
      <c r="G90" s="90"/>
      <c r="H90" s="28"/>
      <c r="I90" s="28">
        <f t="shared" si="9"/>
        <v>0</v>
      </c>
      <c r="K90"/>
      <c r="L90"/>
    </row>
    <row r="91" spans="1:13" ht="15.5" x14ac:dyDescent="0.35">
      <c r="A91" s="33">
        <v>34</v>
      </c>
      <c r="B91" s="95">
        <v>6.57</v>
      </c>
      <c r="C91" s="11">
        <v>6.5</v>
      </c>
      <c r="D91" s="90">
        <v>1.6</v>
      </c>
      <c r="E91" s="90"/>
      <c r="F91" s="90">
        <v>3</v>
      </c>
      <c r="G91" s="90"/>
      <c r="H91" s="28"/>
      <c r="I91" s="28">
        <f t="shared" si="9"/>
        <v>0</v>
      </c>
      <c r="K91"/>
      <c r="L91"/>
    </row>
    <row r="92" spans="1:13" ht="15.5" x14ac:dyDescent="0.35">
      <c r="A92" s="33">
        <v>35</v>
      </c>
      <c r="B92" s="95">
        <v>6</v>
      </c>
      <c r="C92" s="11">
        <v>6</v>
      </c>
      <c r="D92" s="90">
        <v>1.1000000000000001</v>
      </c>
      <c r="E92" s="90"/>
      <c r="F92" s="90">
        <v>3</v>
      </c>
      <c r="G92" s="90"/>
      <c r="H92" s="28"/>
      <c r="I92" s="28">
        <f t="shared" si="9"/>
        <v>0</v>
      </c>
      <c r="K92"/>
      <c r="L92"/>
    </row>
    <row r="93" spans="1:13" ht="15.5" x14ac:dyDescent="0.35">
      <c r="A93" s="33">
        <v>36</v>
      </c>
      <c r="B93" s="95">
        <v>5.49</v>
      </c>
      <c r="C93" s="11">
        <v>5.5</v>
      </c>
      <c r="D93" s="90">
        <v>0.7</v>
      </c>
      <c r="E93" s="90"/>
      <c r="F93" s="90">
        <v>3</v>
      </c>
      <c r="G93" s="90"/>
      <c r="H93" s="28"/>
      <c r="I93" s="28">
        <f t="shared" si="9"/>
        <v>0</v>
      </c>
      <c r="K93"/>
      <c r="L93"/>
    </row>
    <row r="94" spans="1:13" ht="15.5" x14ac:dyDescent="0.35">
      <c r="A94" s="33">
        <v>37</v>
      </c>
      <c r="B94" s="95">
        <v>5.68</v>
      </c>
      <c r="C94" s="11">
        <v>5.5</v>
      </c>
      <c r="D94" s="90">
        <v>1.1000000000000001</v>
      </c>
      <c r="E94" s="90"/>
      <c r="F94" s="90">
        <v>3</v>
      </c>
      <c r="G94" s="90"/>
      <c r="H94" s="28"/>
      <c r="I94" s="28">
        <f t="shared" si="9"/>
        <v>0</v>
      </c>
      <c r="K94"/>
      <c r="L94"/>
    </row>
    <row r="95" spans="1:13" ht="15.5" x14ac:dyDescent="0.35">
      <c r="A95" s="33">
        <v>38</v>
      </c>
      <c r="B95" s="95">
        <v>6.01</v>
      </c>
      <c r="C95" s="11">
        <v>6</v>
      </c>
      <c r="D95" s="90">
        <v>1.1000000000000001</v>
      </c>
      <c r="E95" s="90"/>
      <c r="F95" s="90">
        <v>3</v>
      </c>
      <c r="G95" s="90"/>
      <c r="H95" s="28"/>
      <c r="I95" s="28">
        <f t="shared" si="9"/>
        <v>0</v>
      </c>
      <c r="K95"/>
      <c r="L95"/>
    </row>
    <row r="96" spans="1:13" ht="15.5" x14ac:dyDescent="0.35">
      <c r="A96" s="33">
        <v>39</v>
      </c>
      <c r="B96" s="95">
        <v>6.88</v>
      </c>
      <c r="C96" s="11">
        <v>7</v>
      </c>
      <c r="D96" s="90">
        <v>1.8</v>
      </c>
      <c r="E96" s="90"/>
      <c r="F96" s="90">
        <v>3</v>
      </c>
      <c r="G96" s="90"/>
      <c r="H96" s="28"/>
      <c r="I96" s="28">
        <f t="shared" si="9"/>
        <v>0</v>
      </c>
      <c r="K96"/>
      <c r="L96"/>
    </row>
    <row r="97" spans="1:14" ht="15.5" x14ac:dyDescent="0.35">
      <c r="A97" s="33">
        <v>40</v>
      </c>
      <c r="B97" s="95">
        <v>6.3100000000000005</v>
      </c>
      <c r="C97" s="11">
        <v>6.5</v>
      </c>
      <c r="D97" s="90">
        <v>1.4</v>
      </c>
      <c r="E97" s="90"/>
      <c r="F97" s="90">
        <v>3</v>
      </c>
      <c r="G97" s="90"/>
      <c r="H97" s="28"/>
      <c r="I97" s="28">
        <f t="shared" si="9"/>
        <v>0</v>
      </c>
      <c r="K97"/>
      <c r="L97"/>
    </row>
    <row r="98" spans="1:14" ht="15.5" x14ac:dyDescent="0.35">
      <c r="A98" s="33">
        <v>41</v>
      </c>
      <c r="B98" s="95">
        <v>5.5299999999999994</v>
      </c>
      <c r="C98" s="11">
        <v>5.5</v>
      </c>
      <c r="D98" s="90">
        <v>0.8</v>
      </c>
      <c r="E98" s="90"/>
      <c r="F98" s="90">
        <v>3</v>
      </c>
      <c r="G98" s="90"/>
      <c r="H98" s="28"/>
      <c r="I98" s="28">
        <f t="shared" si="9"/>
        <v>0</v>
      </c>
      <c r="K98"/>
      <c r="L98"/>
    </row>
    <row r="99" spans="1:14" ht="15.5" x14ac:dyDescent="0.35">
      <c r="A99" s="33">
        <v>42</v>
      </c>
      <c r="B99" s="95">
        <v>5.88</v>
      </c>
      <c r="C99" s="11">
        <v>6</v>
      </c>
      <c r="D99" s="90">
        <v>1.2</v>
      </c>
      <c r="E99" s="90"/>
      <c r="F99" s="90">
        <v>3</v>
      </c>
      <c r="G99" s="90"/>
      <c r="H99" s="28"/>
      <c r="I99" s="28">
        <f t="shared" si="9"/>
        <v>0</v>
      </c>
      <c r="K99"/>
      <c r="L99"/>
    </row>
    <row r="100" spans="1:14" ht="15.5" x14ac:dyDescent="0.35">
      <c r="A100" s="33">
        <v>43</v>
      </c>
      <c r="B100" s="95">
        <v>6.5200000000000005</v>
      </c>
      <c r="C100" s="11">
        <v>6.5</v>
      </c>
      <c r="D100" s="90">
        <v>1.5</v>
      </c>
      <c r="E100" s="90"/>
      <c r="F100" s="90">
        <v>3</v>
      </c>
      <c r="G100" s="90"/>
      <c r="H100" s="28"/>
      <c r="I100" s="28">
        <f t="shared" si="9"/>
        <v>0</v>
      </c>
      <c r="K100"/>
      <c r="L100"/>
    </row>
    <row r="101" spans="1:14" ht="15.5" x14ac:dyDescent="0.35">
      <c r="A101" s="33">
        <v>44</v>
      </c>
      <c r="B101" s="95">
        <v>6.57</v>
      </c>
      <c r="C101" s="11">
        <v>6.5</v>
      </c>
      <c r="D101" s="90">
        <v>1.5</v>
      </c>
      <c r="E101" s="90"/>
      <c r="F101" s="90">
        <v>3</v>
      </c>
      <c r="G101" s="90"/>
      <c r="H101" s="28"/>
      <c r="I101" s="28">
        <f t="shared" si="9"/>
        <v>0</v>
      </c>
      <c r="K101"/>
      <c r="L101"/>
    </row>
    <row r="102" spans="1:14" ht="15.5" x14ac:dyDescent="0.35">
      <c r="A102" s="33">
        <v>45</v>
      </c>
      <c r="B102" s="95">
        <v>6.5299999999999994</v>
      </c>
      <c r="C102" s="11">
        <v>6.5</v>
      </c>
      <c r="D102" s="90">
        <v>1.5</v>
      </c>
      <c r="E102" s="90"/>
      <c r="F102" s="90">
        <v>3</v>
      </c>
      <c r="G102" s="90"/>
      <c r="H102" s="28"/>
      <c r="I102" s="28">
        <f t="shared" si="9"/>
        <v>0</v>
      </c>
      <c r="K102"/>
      <c r="L102"/>
    </row>
    <row r="103" spans="1:14" ht="15.5" x14ac:dyDescent="0.35">
      <c r="A103" s="33">
        <v>46</v>
      </c>
      <c r="B103" s="95">
        <v>5.92</v>
      </c>
      <c r="C103" s="11">
        <v>6</v>
      </c>
      <c r="D103" s="90">
        <v>1.1000000000000001</v>
      </c>
      <c r="E103" s="90"/>
      <c r="F103" s="90">
        <v>3</v>
      </c>
      <c r="G103" s="90"/>
      <c r="H103" s="28"/>
      <c r="I103" s="28">
        <f t="shared" si="9"/>
        <v>0</v>
      </c>
      <c r="K103"/>
      <c r="L103"/>
    </row>
    <row r="104" spans="1:14" ht="15.5" x14ac:dyDescent="0.35">
      <c r="A104" s="33">
        <v>47</v>
      </c>
      <c r="B104" s="95">
        <v>7.1400000000000006</v>
      </c>
      <c r="C104" s="11">
        <v>7</v>
      </c>
      <c r="D104" s="90">
        <v>1.9</v>
      </c>
      <c r="E104" s="90"/>
      <c r="F104" s="90">
        <v>3</v>
      </c>
      <c r="G104" s="90"/>
      <c r="H104" s="28"/>
      <c r="I104" s="28">
        <f t="shared" si="9"/>
        <v>0</v>
      </c>
      <c r="K104"/>
      <c r="L104"/>
    </row>
    <row r="105" spans="1:14" ht="15.5" x14ac:dyDescent="0.35">
      <c r="A105" s="33">
        <v>48</v>
      </c>
      <c r="B105" s="95">
        <v>6.6</v>
      </c>
      <c r="C105" s="11">
        <v>6.5</v>
      </c>
      <c r="D105" s="90">
        <v>1.5</v>
      </c>
      <c r="E105" s="90"/>
      <c r="F105" s="90">
        <v>3</v>
      </c>
      <c r="G105" s="90"/>
      <c r="H105" s="28"/>
      <c r="I105" s="28">
        <f t="shared" si="9"/>
        <v>0</v>
      </c>
      <c r="K105"/>
      <c r="L105"/>
    </row>
    <row r="106" spans="1:14" ht="15.5" x14ac:dyDescent="0.35">
      <c r="A106" s="33">
        <v>49</v>
      </c>
      <c r="B106" s="95">
        <v>6.6400000000000006</v>
      </c>
      <c r="C106" s="11">
        <v>6.5</v>
      </c>
      <c r="D106" s="90">
        <v>1.3</v>
      </c>
      <c r="E106" s="90"/>
      <c r="F106" s="90">
        <v>3</v>
      </c>
      <c r="G106" s="90"/>
      <c r="H106" s="28"/>
      <c r="I106" s="28">
        <f t="shared" si="9"/>
        <v>0</v>
      </c>
      <c r="K106"/>
      <c r="L106"/>
    </row>
    <row r="107" spans="1:14" ht="15.5" x14ac:dyDescent="0.35">
      <c r="A107" s="33">
        <v>50</v>
      </c>
      <c r="B107" s="95">
        <v>6.82</v>
      </c>
      <c r="C107" s="11">
        <v>7</v>
      </c>
      <c r="D107" s="90">
        <v>1.8</v>
      </c>
      <c r="E107" s="90"/>
      <c r="F107" s="90">
        <v>3</v>
      </c>
      <c r="G107" s="90"/>
      <c r="H107" s="28"/>
      <c r="I107" s="28">
        <f t="shared" si="9"/>
        <v>0</v>
      </c>
      <c r="K107"/>
      <c r="L107"/>
    </row>
    <row r="108" spans="1:14" ht="15.5" x14ac:dyDescent="0.35">
      <c r="A108" s="33">
        <v>51</v>
      </c>
      <c r="B108" s="95">
        <v>6.85</v>
      </c>
      <c r="C108" s="11">
        <v>7</v>
      </c>
      <c r="D108" s="90">
        <v>1.8</v>
      </c>
      <c r="E108" s="90">
        <v>1.6</v>
      </c>
      <c r="F108" s="90">
        <v>3</v>
      </c>
      <c r="G108" s="90"/>
      <c r="H108" s="28"/>
      <c r="I108" s="28">
        <f t="shared" si="9"/>
        <v>0</v>
      </c>
      <c r="K108"/>
      <c r="L108"/>
    </row>
    <row r="109" spans="1:14" ht="15.5" x14ac:dyDescent="0.35">
      <c r="A109" s="33">
        <v>52</v>
      </c>
      <c r="B109" s="95">
        <v>7.5</v>
      </c>
      <c r="C109" s="11">
        <v>7.5</v>
      </c>
      <c r="D109" s="90">
        <v>2.5</v>
      </c>
      <c r="E109" s="90">
        <v>2.2000000000000002</v>
      </c>
      <c r="F109" s="90">
        <v>3</v>
      </c>
      <c r="G109" s="90"/>
      <c r="H109" s="28"/>
      <c r="I109" s="28">
        <f t="shared" si="9"/>
        <v>0</v>
      </c>
      <c r="K109"/>
      <c r="L109"/>
    </row>
    <row r="110" spans="1:14" ht="15.5" x14ac:dyDescent="0.35">
      <c r="A110" s="33">
        <v>53</v>
      </c>
      <c r="B110" s="95">
        <v>6.33</v>
      </c>
      <c r="C110" s="11">
        <v>6.5</v>
      </c>
      <c r="D110" s="90">
        <v>1.4</v>
      </c>
      <c r="E110" s="90">
        <v>1.2</v>
      </c>
      <c r="F110" s="90">
        <v>3</v>
      </c>
      <c r="G110" s="90"/>
      <c r="H110" s="28"/>
      <c r="I110" s="28">
        <f t="shared" si="9"/>
        <v>0</v>
      </c>
      <c r="K110"/>
      <c r="L110"/>
    </row>
    <row r="111" spans="1:14" ht="15.5" x14ac:dyDescent="0.35">
      <c r="A111" s="33">
        <v>54</v>
      </c>
      <c r="B111" s="95">
        <v>6.58</v>
      </c>
      <c r="C111" s="11">
        <v>6.5</v>
      </c>
      <c r="D111" s="90">
        <v>1.6</v>
      </c>
      <c r="E111" s="90">
        <v>1.3</v>
      </c>
      <c r="F111" s="90">
        <v>3</v>
      </c>
      <c r="G111" s="90"/>
      <c r="H111" s="28"/>
      <c r="I111" s="28">
        <f t="shared" si="9"/>
        <v>0</v>
      </c>
      <c r="K111"/>
      <c r="L111"/>
      <c r="N111" s="57"/>
    </row>
    <row r="112" spans="1:14" ht="15.5" x14ac:dyDescent="0.35">
      <c r="A112" s="33">
        <v>55</v>
      </c>
      <c r="B112" s="95">
        <v>7.15</v>
      </c>
      <c r="C112" s="11">
        <v>7</v>
      </c>
      <c r="D112" s="90">
        <v>2.2000000000000002</v>
      </c>
      <c r="E112" s="90">
        <v>1.9</v>
      </c>
      <c r="F112" s="90">
        <v>3</v>
      </c>
      <c r="G112" s="90"/>
      <c r="H112" s="28"/>
      <c r="I112" s="28">
        <f t="shared" si="9"/>
        <v>0</v>
      </c>
      <c r="K112"/>
      <c r="L112"/>
      <c r="N112" s="57"/>
    </row>
    <row r="113" spans="1:14" ht="15.5" x14ac:dyDescent="0.35">
      <c r="A113" s="33">
        <v>56</v>
      </c>
      <c r="B113" s="95">
        <v>5.96</v>
      </c>
      <c r="C113" s="11">
        <v>6</v>
      </c>
      <c r="D113" s="90">
        <v>1.1000000000000001</v>
      </c>
      <c r="E113" s="90">
        <v>1</v>
      </c>
      <c r="F113" s="90">
        <v>3</v>
      </c>
      <c r="G113" s="90"/>
      <c r="H113" s="28"/>
      <c r="I113" s="28">
        <f t="shared" si="9"/>
        <v>0</v>
      </c>
      <c r="K113"/>
      <c r="L113"/>
      <c r="N113" s="57"/>
    </row>
    <row r="114" spans="1:14" ht="15.5" x14ac:dyDescent="0.35">
      <c r="A114" s="33">
        <v>57</v>
      </c>
      <c r="B114" s="95">
        <v>5.35</v>
      </c>
      <c r="C114" s="11">
        <v>5.5</v>
      </c>
      <c r="D114" s="90">
        <v>0.8</v>
      </c>
      <c r="E114" s="90">
        <v>0.7</v>
      </c>
      <c r="F114" s="90">
        <v>3</v>
      </c>
      <c r="G114" s="90"/>
      <c r="H114" s="28"/>
      <c r="I114" s="28">
        <f t="shared" si="9"/>
        <v>0</v>
      </c>
      <c r="K114"/>
      <c r="L114"/>
      <c r="N114" s="57"/>
    </row>
    <row r="115" spans="1:14" ht="15.5" x14ac:dyDescent="0.35">
      <c r="A115" s="33">
        <v>58</v>
      </c>
      <c r="B115" s="95">
        <v>6.2799999999999994</v>
      </c>
      <c r="C115" s="11">
        <v>6.5</v>
      </c>
      <c r="D115" s="90">
        <v>1.1000000000000001</v>
      </c>
      <c r="E115" s="90">
        <v>1</v>
      </c>
      <c r="F115" s="90">
        <v>3</v>
      </c>
      <c r="G115" s="90"/>
      <c r="H115" s="28"/>
      <c r="I115" s="28">
        <f t="shared" si="9"/>
        <v>0</v>
      </c>
      <c r="K115"/>
      <c r="L115"/>
      <c r="N115" s="57"/>
    </row>
    <row r="116" spans="1:14" ht="15.5" x14ac:dyDescent="0.35">
      <c r="A116" s="33">
        <v>59</v>
      </c>
      <c r="B116" s="95">
        <v>5.82</v>
      </c>
      <c r="C116" s="11">
        <v>6</v>
      </c>
      <c r="D116" s="90">
        <v>1.1000000000000001</v>
      </c>
      <c r="E116" s="90">
        <v>1</v>
      </c>
      <c r="F116" s="90">
        <v>3</v>
      </c>
      <c r="G116" s="90"/>
      <c r="H116" s="28"/>
      <c r="I116" s="28">
        <f t="shared" si="9"/>
        <v>0</v>
      </c>
      <c r="K116"/>
      <c r="L116"/>
      <c r="N116" s="57"/>
    </row>
    <row r="117" spans="1:14" ht="15.5" x14ac:dyDescent="0.35">
      <c r="A117" s="33">
        <v>60</v>
      </c>
      <c r="B117" s="95">
        <v>5.8</v>
      </c>
      <c r="C117" s="11">
        <v>6</v>
      </c>
      <c r="D117" s="90">
        <v>1</v>
      </c>
      <c r="E117" s="90">
        <v>0.9</v>
      </c>
      <c r="F117" s="90">
        <v>3</v>
      </c>
      <c r="G117" s="90"/>
      <c r="H117" s="28"/>
      <c r="I117" s="28">
        <f t="shared" si="9"/>
        <v>0</v>
      </c>
      <c r="K117"/>
      <c r="L117"/>
      <c r="N117" s="57"/>
    </row>
    <row r="118" spans="1:14" ht="15.5" x14ac:dyDescent="0.35">
      <c r="A118" s="33">
        <v>61</v>
      </c>
      <c r="B118" s="95">
        <v>6.49</v>
      </c>
      <c r="C118" s="11">
        <v>6.5</v>
      </c>
      <c r="D118" s="90">
        <v>1.5</v>
      </c>
      <c r="E118" s="90">
        <v>1.3</v>
      </c>
      <c r="F118" s="90">
        <v>3</v>
      </c>
      <c r="G118" s="90"/>
      <c r="H118" s="28"/>
      <c r="I118" s="28">
        <f t="shared" si="9"/>
        <v>0</v>
      </c>
      <c r="K118"/>
      <c r="L118"/>
      <c r="N118" s="57"/>
    </row>
    <row r="119" spans="1:14" ht="15.5" x14ac:dyDescent="0.35">
      <c r="A119" s="33">
        <v>62</v>
      </c>
      <c r="B119" s="95">
        <v>7.9700000000000006</v>
      </c>
      <c r="C119" s="11">
        <v>8</v>
      </c>
      <c r="D119" s="90">
        <v>3.4</v>
      </c>
      <c r="E119" s="90">
        <v>3</v>
      </c>
      <c r="F119" s="90">
        <v>3</v>
      </c>
      <c r="G119" s="90"/>
      <c r="H119" s="28"/>
      <c r="I119" s="28">
        <f t="shared" si="9"/>
        <v>0</v>
      </c>
      <c r="K119"/>
      <c r="L119"/>
      <c r="N119" s="57"/>
    </row>
    <row r="120" spans="1:14" ht="15.5" x14ac:dyDescent="0.35">
      <c r="A120" s="33">
        <v>63</v>
      </c>
      <c r="B120" s="95">
        <v>8.0299999999999994</v>
      </c>
      <c r="C120" s="11">
        <v>8</v>
      </c>
      <c r="D120" s="90">
        <v>3.2</v>
      </c>
      <c r="E120" s="90">
        <v>2.9</v>
      </c>
      <c r="F120" s="90">
        <v>3</v>
      </c>
      <c r="G120" s="90"/>
      <c r="H120" s="28"/>
      <c r="I120" s="28">
        <f t="shared" si="9"/>
        <v>0</v>
      </c>
      <c r="K120"/>
      <c r="L120"/>
      <c r="N120" s="57"/>
    </row>
    <row r="121" spans="1:14" ht="15.5" x14ac:dyDescent="0.35">
      <c r="A121" s="33">
        <v>64</v>
      </c>
      <c r="B121" s="95">
        <v>6.67</v>
      </c>
      <c r="C121" s="11">
        <v>6.5</v>
      </c>
      <c r="D121" s="90">
        <v>2</v>
      </c>
      <c r="E121" s="90">
        <v>1.8</v>
      </c>
      <c r="F121" s="90">
        <v>3</v>
      </c>
      <c r="G121" s="90"/>
      <c r="H121" s="28"/>
      <c r="I121" s="28">
        <f t="shared" si="9"/>
        <v>0</v>
      </c>
      <c r="K121"/>
      <c r="L121"/>
      <c r="N121" s="57"/>
    </row>
    <row r="122" spans="1:14" ht="15.5" x14ac:dyDescent="0.35">
      <c r="A122" s="33">
        <v>65</v>
      </c>
      <c r="B122" s="95">
        <v>7.5</v>
      </c>
      <c r="C122" s="11">
        <v>7.5</v>
      </c>
      <c r="D122" s="90">
        <v>2.7</v>
      </c>
      <c r="E122" s="90">
        <v>2.2999999999999998</v>
      </c>
      <c r="F122" s="90">
        <v>3</v>
      </c>
      <c r="G122" s="90"/>
      <c r="H122" s="28"/>
      <c r="I122" s="28">
        <f t="shared" si="9"/>
        <v>0</v>
      </c>
      <c r="K122"/>
      <c r="L122"/>
      <c r="N122" s="57"/>
    </row>
    <row r="123" spans="1:14" ht="15.5" x14ac:dyDescent="0.35">
      <c r="A123" s="33">
        <v>66</v>
      </c>
      <c r="B123" s="95">
        <v>6.9</v>
      </c>
      <c r="C123" s="11">
        <v>7</v>
      </c>
      <c r="D123" s="90">
        <v>1.8</v>
      </c>
      <c r="E123" s="90">
        <v>1.6</v>
      </c>
      <c r="F123" s="90">
        <v>3</v>
      </c>
      <c r="G123" s="90"/>
      <c r="H123" s="28"/>
      <c r="I123" s="28">
        <f t="shared" ref="I123:I153" si="10">IF(F123=2,H123*100/E123,)</f>
        <v>0</v>
      </c>
      <c r="K123"/>
      <c r="L123"/>
      <c r="N123" s="57"/>
    </row>
    <row r="124" spans="1:14" ht="15.5" x14ac:dyDescent="0.35">
      <c r="A124" s="33">
        <v>67</v>
      </c>
      <c r="B124" s="95">
        <v>6.7200000000000006</v>
      </c>
      <c r="C124" s="11">
        <v>6.5</v>
      </c>
      <c r="D124" s="90">
        <v>1.5</v>
      </c>
      <c r="E124" s="90">
        <v>1.3</v>
      </c>
      <c r="F124" s="90">
        <v>3</v>
      </c>
      <c r="G124" s="90"/>
      <c r="H124" s="28"/>
      <c r="I124" s="28">
        <f t="shared" si="10"/>
        <v>0</v>
      </c>
      <c r="K124"/>
      <c r="L124"/>
      <c r="M124" s="59"/>
      <c r="N124" s="57"/>
    </row>
    <row r="125" spans="1:14" ht="15.5" x14ac:dyDescent="0.35">
      <c r="A125" s="33">
        <v>68</v>
      </c>
      <c r="B125" s="95">
        <v>6.01</v>
      </c>
      <c r="C125" s="11">
        <v>6</v>
      </c>
      <c r="D125" s="90">
        <v>1.2</v>
      </c>
      <c r="E125" s="90">
        <v>1</v>
      </c>
      <c r="F125" s="90">
        <v>3</v>
      </c>
      <c r="G125" s="90"/>
      <c r="H125" s="28"/>
      <c r="I125" s="28">
        <f t="shared" si="10"/>
        <v>0</v>
      </c>
      <c r="K125"/>
      <c r="L125"/>
      <c r="M125" s="59"/>
      <c r="N125" s="57"/>
    </row>
    <row r="126" spans="1:14" ht="15.5" x14ac:dyDescent="0.35">
      <c r="A126" s="33">
        <v>69</v>
      </c>
      <c r="B126" s="95">
        <v>7.95</v>
      </c>
      <c r="C126" s="11">
        <v>8</v>
      </c>
      <c r="D126" s="90">
        <v>3.1</v>
      </c>
      <c r="E126" s="90">
        <v>2.7</v>
      </c>
      <c r="F126" s="90">
        <v>3</v>
      </c>
      <c r="G126" s="90"/>
      <c r="H126" s="28"/>
      <c r="I126" s="28">
        <f t="shared" si="10"/>
        <v>0</v>
      </c>
      <c r="K126"/>
      <c r="L126"/>
      <c r="M126" s="59"/>
      <c r="N126" s="57"/>
    </row>
    <row r="127" spans="1:14" ht="15.5" x14ac:dyDescent="0.35">
      <c r="A127" s="33">
        <v>70</v>
      </c>
      <c r="B127" s="95">
        <v>7.4799999999999995</v>
      </c>
      <c r="C127" s="11">
        <v>7.5</v>
      </c>
      <c r="D127" s="90">
        <v>2.7</v>
      </c>
      <c r="E127" s="90">
        <v>2.4</v>
      </c>
      <c r="F127" s="90">
        <v>3</v>
      </c>
      <c r="G127" s="90"/>
      <c r="H127" s="28"/>
      <c r="I127" s="28">
        <f t="shared" si="10"/>
        <v>0</v>
      </c>
      <c r="K127"/>
      <c r="L127"/>
      <c r="M127" s="59"/>
      <c r="N127" s="57"/>
    </row>
    <row r="128" spans="1:14" ht="15.5" x14ac:dyDescent="0.35">
      <c r="A128" s="33">
        <v>71</v>
      </c>
      <c r="B128" s="95">
        <v>7.56</v>
      </c>
      <c r="C128" s="11">
        <v>7.5</v>
      </c>
      <c r="D128" s="90">
        <v>2.4</v>
      </c>
      <c r="E128" s="90">
        <v>2.2000000000000002</v>
      </c>
      <c r="F128" s="90">
        <v>3</v>
      </c>
      <c r="G128" s="90"/>
      <c r="H128" s="28"/>
      <c r="I128" s="28">
        <f t="shared" si="10"/>
        <v>0</v>
      </c>
      <c r="K128"/>
      <c r="L128"/>
      <c r="M128" s="59"/>
      <c r="N128" s="57"/>
    </row>
    <row r="129" spans="1:14" ht="15.5" x14ac:dyDescent="0.35">
      <c r="A129" s="33">
        <v>72</v>
      </c>
      <c r="B129" s="95">
        <v>6.14</v>
      </c>
      <c r="C129" s="11">
        <v>6</v>
      </c>
      <c r="D129" s="90">
        <v>1.2</v>
      </c>
      <c r="E129" s="90">
        <v>1</v>
      </c>
      <c r="F129" s="90">
        <v>3</v>
      </c>
      <c r="G129" s="90"/>
      <c r="H129" s="28"/>
      <c r="I129" s="28">
        <f t="shared" si="10"/>
        <v>0</v>
      </c>
      <c r="K129"/>
      <c r="L129"/>
      <c r="M129" s="59"/>
      <c r="N129" s="57"/>
    </row>
    <row r="130" spans="1:14" ht="15.5" x14ac:dyDescent="0.35">
      <c r="A130" s="33">
        <v>73</v>
      </c>
      <c r="B130" s="95">
        <v>6.4700000000000006</v>
      </c>
      <c r="C130" s="11">
        <v>6.5</v>
      </c>
      <c r="D130" s="90">
        <v>1.6</v>
      </c>
      <c r="E130" s="90">
        <v>1.4</v>
      </c>
      <c r="F130" s="90">
        <v>3</v>
      </c>
      <c r="G130" s="90"/>
      <c r="H130" s="28"/>
      <c r="I130" s="28">
        <f t="shared" si="10"/>
        <v>0</v>
      </c>
      <c r="K130"/>
      <c r="L130"/>
      <c r="M130" s="59"/>
      <c r="N130" s="57"/>
    </row>
    <row r="131" spans="1:14" ht="15.5" x14ac:dyDescent="0.35">
      <c r="A131" s="33">
        <v>74</v>
      </c>
      <c r="B131" s="95">
        <v>7.43</v>
      </c>
      <c r="C131" s="11">
        <v>7.5</v>
      </c>
      <c r="D131" s="90">
        <v>2.6</v>
      </c>
      <c r="E131" s="90">
        <v>2.2999999999999998</v>
      </c>
      <c r="F131" s="90">
        <v>3</v>
      </c>
      <c r="G131" s="90"/>
      <c r="H131" s="28"/>
      <c r="I131" s="28">
        <f t="shared" si="10"/>
        <v>0</v>
      </c>
      <c r="K131"/>
      <c r="L131"/>
      <c r="M131" s="59"/>
      <c r="N131" s="57"/>
    </row>
    <row r="132" spans="1:14" ht="15.5" x14ac:dyDescent="0.35">
      <c r="A132" s="33">
        <v>75</v>
      </c>
      <c r="B132" s="95">
        <v>7.43</v>
      </c>
      <c r="C132" s="11">
        <v>7.5</v>
      </c>
      <c r="D132" s="90">
        <v>2.2999999999999998</v>
      </c>
      <c r="E132" s="90">
        <v>2.1</v>
      </c>
      <c r="F132" s="90">
        <v>3</v>
      </c>
      <c r="G132" s="90"/>
      <c r="H132" s="28"/>
      <c r="I132" s="28">
        <f t="shared" si="10"/>
        <v>0</v>
      </c>
      <c r="K132"/>
      <c r="L132"/>
      <c r="M132" s="59"/>
      <c r="N132" s="57"/>
    </row>
    <row r="133" spans="1:14" ht="15.5" x14ac:dyDescent="0.35">
      <c r="A133" s="33">
        <v>76</v>
      </c>
      <c r="B133" s="95">
        <v>8.1900000000000013</v>
      </c>
      <c r="C133" s="11">
        <v>8</v>
      </c>
      <c r="D133" s="90">
        <v>3.4</v>
      </c>
      <c r="E133" s="90">
        <v>3</v>
      </c>
      <c r="F133" s="90">
        <v>3</v>
      </c>
      <c r="G133" s="90"/>
      <c r="H133" s="28"/>
      <c r="I133" s="28">
        <f t="shared" si="10"/>
        <v>0</v>
      </c>
      <c r="K133"/>
      <c r="L133"/>
      <c r="M133" s="59"/>
      <c r="N133" s="57"/>
    </row>
    <row r="134" spans="1:14" ht="15.5" x14ac:dyDescent="0.35">
      <c r="A134" s="33">
        <v>77</v>
      </c>
      <c r="B134" s="95">
        <v>7.74</v>
      </c>
      <c r="C134" s="11">
        <v>7.5</v>
      </c>
      <c r="D134" s="90">
        <v>2.6</v>
      </c>
      <c r="E134" s="90">
        <v>2.4</v>
      </c>
      <c r="F134" s="90">
        <v>3</v>
      </c>
      <c r="G134" s="90"/>
      <c r="H134" s="28"/>
      <c r="I134" s="28">
        <f t="shared" si="10"/>
        <v>0</v>
      </c>
      <c r="K134"/>
      <c r="L134"/>
      <c r="M134" s="59"/>
      <c r="N134" s="57"/>
    </row>
    <row r="135" spans="1:14" ht="15.5" x14ac:dyDescent="0.35">
      <c r="A135" s="33">
        <v>78</v>
      </c>
      <c r="B135" s="95">
        <v>6.8599999999999994</v>
      </c>
      <c r="C135" s="11">
        <v>7</v>
      </c>
      <c r="D135" s="90">
        <v>1.7</v>
      </c>
      <c r="E135" s="90">
        <v>1.5</v>
      </c>
      <c r="F135" s="90">
        <v>3</v>
      </c>
      <c r="G135" s="90"/>
      <c r="H135" s="28"/>
      <c r="I135" s="28">
        <f t="shared" si="10"/>
        <v>0</v>
      </c>
      <c r="K135"/>
      <c r="L135"/>
      <c r="M135" s="59"/>
      <c r="N135" s="57"/>
    </row>
    <row r="136" spans="1:14" ht="15.5" x14ac:dyDescent="0.35">
      <c r="A136" s="33">
        <v>79</v>
      </c>
      <c r="B136" s="95">
        <v>7.06</v>
      </c>
      <c r="C136" s="11">
        <v>7</v>
      </c>
      <c r="D136" s="90">
        <v>2.1</v>
      </c>
      <c r="E136" s="90">
        <v>1.9</v>
      </c>
      <c r="F136" s="90">
        <v>3</v>
      </c>
      <c r="G136" s="90"/>
      <c r="H136" s="28"/>
      <c r="I136" s="28">
        <f t="shared" si="10"/>
        <v>0</v>
      </c>
      <c r="K136"/>
      <c r="L136"/>
      <c r="M136" s="59"/>
      <c r="N136" s="57"/>
    </row>
    <row r="137" spans="1:14" ht="15.5" x14ac:dyDescent="0.35">
      <c r="A137" s="33">
        <v>80</v>
      </c>
      <c r="B137" s="95">
        <v>5.3</v>
      </c>
      <c r="C137" s="11">
        <v>5.5</v>
      </c>
      <c r="D137" s="90">
        <v>0.9</v>
      </c>
      <c r="E137" s="90">
        <v>0.8</v>
      </c>
      <c r="F137" s="90">
        <v>3</v>
      </c>
      <c r="G137" s="90"/>
      <c r="H137" s="28"/>
      <c r="I137" s="28">
        <f t="shared" si="10"/>
        <v>0</v>
      </c>
      <c r="K137"/>
      <c r="L137"/>
      <c r="M137" s="59"/>
      <c r="N137" s="57"/>
    </row>
    <row r="138" spans="1:14" ht="15.5" x14ac:dyDescent="0.35">
      <c r="A138" s="33">
        <v>81</v>
      </c>
      <c r="B138" s="95">
        <v>7.68</v>
      </c>
      <c r="C138" s="11">
        <v>7.5</v>
      </c>
      <c r="D138" s="90">
        <v>2.7</v>
      </c>
      <c r="E138" s="90">
        <v>2.4</v>
      </c>
      <c r="F138" s="90">
        <v>3</v>
      </c>
      <c r="G138" s="90"/>
      <c r="H138" s="28"/>
      <c r="I138" s="28">
        <f t="shared" si="10"/>
        <v>0</v>
      </c>
      <c r="K138"/>
      <c r="L138"/>
      <c r="M138" s="59"/>
      <c r="N138" s="57"/>
    </row>
    <row r="139" spans="1:14" ht="15.5" x14ac:dyDescent="0.35">
      <c r="A139" s="33">
        <v>82</v>
      </c>
      <c r="B139" s="95">
        <v>5.82</v>
      </c>
      <c r="C139" s="11">
        <v>6</v>
      </c>
      <c r="D139" s="90">
        <v>1.2</v>
      </c>
      <c r="E139" s="90">
        <v>1</v>
      </c>
      <c r="F139" s="90">
        <v>3</v>
      </c>
      <c r="G139" s="90"/>
      <c r="H139" s="28"/>
      <c r="I139" s="28">
        <f t="shared" si="10"/>
        <v>0</v>
      </c>
      <c r="K139"/>
      <c r="L139"/>
    </row>
    <row r="140" spans="1:14" ht="15.5" x14ac:dyDescent="0.35">
      <c r="A140" s="33">
        <v>83</v>
      </c>
      <c r="B140" s="95">
        <v>6.18</v>
      </c>
      <c r="C140" s="11">
        <v>6</v>
      </c>
      <c r="D140" s="90">
        <v>1.4</v>
      </c>
      <c r="E140" s="90">
        <v>1.2</v>
      </c>
      <c r="F140" s="90">
        <v>3</v>
      </c>
      <c r="G140" s="90"/>
      <c r="H140" s="28"/>
      <c r="I140" s="28">
        <f t="shared" si="10"/>
        <v>0</v>
      </c>
      <c r="K140"/>
      <c r="L140"/>
    </row>
    <row r="141" spans="1:14" ht="15.5" x14ac:dyDescent="0.35">
      <c r="A141" s="33">
        <v>84</v>
      </c>
      <c r="B141" s="95">
        <v>5.65</v>
      </c>
      <c r="C141" s="11">
        <v>5.5</v>
      </c>
      <c r="D141" s="90">
        <v>0.9</v>
      </c>
      <c r="E141" s="90">
        <v>0.8</v>
      </c>
      <c r="F141" s="90">
        <v>3</v>
      </c>
      <c r="G141" s="90"/>
      <c r="H141" s="28"/>
      <c r="I141" s="28">
        <f t="shared" si="10"/>
        <v>0</v>
      </c>
      <c r="K141"/>
      <c r="L141"/>
    </row>
    <row r="142" spans="1:14" ht="15.5" x14ac:dyDescent="0.35">
      <c r="A142" s="33">
        <v>85</v>
      </c>
      <c r="B142" s="95">
        <v>5.68</v>
      </c>
      <c r="C142" s="11">
        <v>5.5</v>
      </c>
      <c r="D142" s="90">
        <v>1</v>
      </c>
      <c r="E142" s="90">
        <v>0.9</v>
      </c>
      <c r="F142" s="90">
        <v>3</v>
      </c>
      <c r="G142" s="90"/>
      <c r="H142" s="28"/>
      <c r="I142" s="28">
        <f t="shared" si="10"/>
        <v>0</v>
      </c>
      <c r="K142"/>
      <c r="L142"/>
    </row>
    <row r="143" spans="1:14" ht="15.5" x14ac:dyDescent="0.35">
      <c r="A143" s="33">
        <v>86</v>
      </c>
      <c r="B143" s="95">
        <v>6.8</v>
      </c>
      <c r="C143" s="11">
        <v>7</v>
      </c>
      <c r="D143" s="90">
        <v>1.7</v>
      </c>
      <c r="E143" s="90">
        <v>1.6</v>
      </c>
      <c r="F143" s="90">
        <v>3</v>
      </c>
      <c r="G143" s="90"/>
      <c r="H143" s="28"/>
      <c r="I143" s="28">
        <f t="shared" si="10"/>
        <v>0</v>
      </c>
      <c r="K143"/>
      <c r="L143"/>
    </row>
    <row r="144" spans="1:14" ht="15.5" x14ac:dyDescent="0.35">
      <c r="A144" s="33">
        <v>87</v>
      </c>
      <c r="B144" s="95">
        <v>6.16</v>
      </c>
      <c r="C144" s="11">
        <v>6</v>
      </c>
      <c r="D144" s="90">
        <v>1.3</v>
      </c>
      <c r="E144" s="90">
        <v>1.1000000000000001</v>
      </c>
      <c r="F144" s="90">
        <v>3</v>
      </c>
      <c r="G144" s="90"/>
      <c r="H144" s="28"/>
      <c r="I144" s="28">
        <f t="shared" si="10"/>
        <v>0</v>
      </c>
      <c r="K144"/>
      <c r="L144"/>
    </row>
    <row r="145" spans="1:12" ht="15.5" x14ac:dyDescent="0.35">
      <c r="A145" s="33">
        <v>88</v>
      </c>
      <c r="B145" s="95">
        <v>5.89</v>
      </c>
      <c r="C145" s="11">
        <v>6</v>
      </c>
      <c r="D145" s="90">
        <v>1.1000000000000001</v>
      </c>
      <c r="E145" s="90">
        <v>1</v>
      </c>
      <c r="F145" s="90">
        <v>3</v>
      </c>
      <c r="G145" s="90"/>
      <c r="H145" s="28"/>
      <c r="I145" s="28">
        <f t="shared" si="10"/>
        <v>0</v>
      </c>
      <c r="K145"/>
      <c r="L145"/>
    </row>
    <row r="146" spans="1:12" ht="15.5" x14ac:dyDescent="0.35">
      <c r="A146" s="33">
        <v>89</v>
      </c>
      <c r="B146" s="95">
        <v>7.42</v>
      </c>
      <c r="C146" s="11">
        <v>7.5</v>
      </c>
      <c r="D146" s="90">
        <v>2.5</v>
      </c>
      <c r="E146" s="90">
        <v>2.2999999999999998</v>
      </c>
      <c r="F146" s="90">
        <v>3</v>
      </c>
      <c r="G146" s="90"/>
      <c r="H146" s="28"/>
      <c r="I146" s="28">
        <f t="shared" si="10"/>
        <v>0</v>
      </c>
      <c r="K146"/>
      <c r="L146"/>
    </row>
    <row r="147" spans="1:12" ht="15.5" x14ac:dyDescent="0.35">
      <c r="A147" s="33">
        <v>90</v>
      </c>
      <c r="B147" s="95">
        <v>6</v>
      </c>
      <c r="C147" s="11">
        <v>6</v>
      </c>
      <c r="D147" s="90">
        <v>1.3</v>
      </c>
      <c r="E147" s="90">
        <v>1.1000000000000001</v>
      </c>
      <c r="F147" s="90">
        <v>3</v>
      </c>
      <c r="G147" s="90"/>
      <c r="H147" s="28"/>
      <c r="I147" s="28">
        <f t="shared" si="10"/>
        <v>0</v>
      </c>
      <c r="K147"/>
      <c r="L147"/>
    </row>
    <row r="148" spans="1:12" ht="15.5" x14ac:dyDescent="0.35">
      <c r="A148" s="33">
        <v>91</v>
      </c>
      <c r="B148" s="95">
        <v>6.5200000000000005</v>
      </c>
      <c r="C148" s="11">
        <v>6.5</v>
      </c>
      <c r="D148" s="90">
        <v>1.6</v>
      </c>
      <c r="E148" s="90">
        <v>1.4</v>
      </c>
      <c r="F148" s="90">
        <v>3</v>
      </c>
      <c r="G148" s="90"/>
      <c r="H148" s="28"/>
      <c r="I148" s="28">
        <f t="shared" si="10"/>
        <v>0</v>
      </c>
      <c r="K148"/>
      <c r="L148"/>
    </row>
    <row r="149" spans="1:12" ht="15.5" x14ac:dyDescent="0.35">
      <c r="A149" s="33">
        <v>92</v>
      </c>
      <c r="B149" s="95">
        <v>6.5200000000000005</v>
      </c>
      <c r="C149" s="11">
        <v>6.5</v>
      </c>
      <c r="D149" s="90">
        <v>1.5</v>
      </c>
      <c r="E149" s="90">
        <v>1.3</v>
      </c>
      <c r="F149" s="90">
        <v>3</v>
      </c>
      <c r="G149" s="90"/>
      <c r="H149" s="28"/>
      <c r="I149" s="28">
        <f t="shared" si="10"/>
        <v>0</v>
      </c>
      <c r="K149"/>
      <c r="L149"/>
    </row>
    <row r="150" spans="1:12" ht="15.5" x14ac:dyDescent="0.35">
      <c r="A150" s="33">
        <v>93</v>
      </c>
      <c r="B150" s="95">
        <v>6.7700000000000005</v>
      </c>
      <c r="C150" s="11">
        <v>7</v>
      </c>
      <c r="D150" s="90">
        <v>1.6</v>
      </c>
      <c r="E150" s="90">
        <v>1.4</v>
      </c>
      <c r="F150" s="90">
        <v>3</v>
      </c>
      <c r="G150" s="90"/>
      <c r="H150" s="28"/>
      <c r="I150" s="28">
        <f t="shared" si="10"/>
        <v>0</v>
      </c>
      <c r="K150"/>
      <c r="L150"/>
    </row>
    <row r="151" spans="1:12" ht="15.5" x14ac:dyDescent="0.35">
      <c r="A151" s="33">
        <v>94</v>
      </c>
      <c r="B151" s="95">
        <v>6.3100000000000005</v>
      </c>
      <c r="C151" s="11">
        <v>6.5</v>
      </c>
      <c r="D151" s="90">
        <v>1.3</v>
      </c>
      <c r="E151" s="90">
        <v>1.1000000000000001</v>
      </c>
      <c r="F151" s="90">
        <v>3</v>
      </c>
      <c r="G151" s="90"/>
      <c r="H151" s="28"/>
      <c r="I151" s="28">
        <f t="shared" si="10"/>
        <v>0</v>
      </c>
      <c r="K151"/>
      <c r="L151"/>
    </row>
    <row r="152" spans="1:12" ht="15.5" x14ac:dyDescent="0.35">
      <c r="A152" s="33">
        <v>95</v>
      </c>
      <c r="B152" s="95">
        <v>7.5</v>
      </c>
      <c r="C152" s="11">
        <v>7.5</v>
      </c>
      <c r="D152" s="90">
        <v>2.5</v>
      </c>
      <c r="E152" s="90">
        <v>2.2999999999999998</v>
      </c>
      <c r="F152" s="90">
        <v>3</v>
      </c>
      <c r="G152" s="90"/>
      <c r="H152" s="28"/>
      <c r="I152" s="28">
        <f t="shared" si="10"/>
        <v>0</v>
      </c>
      <c r="K152"/>
      <c r="L152"/>
    </row>
    <row r="153" spans="1:12" ht="15.5" x14ac:dyDescent="0.35">
      <c r="A153" s="33">
        <v>96</v>
      </c>
      <c r="B153" s="95">
        <v>6.56</v>
      </c>
      <c r="C153" s="11">
        <v>6.5</v>
      </c>
      <c r="D153" s="90">
        <v>1.4</v>
      </c>
      <c r="E153" s="90">
        <v>1.2</v>
      </c>
      <c r="F153" s="90">
        <v>3</v>
      </c>
      <c r="G153" s="90"/>
      <c r="H153" s="28"/>
      <c r="I153" s="28">
        <f t="shared" si="10"/>
        <v>0</v>
      </c>
      <c r="K153"/>
      <c r="L153"/>
    </row>
    <row r="154" spans="1:12" ht="15.5" x14ac:dyDescent="0.35">
      <c r="A154" s="33">
        <v>97</v>
      </c>
      <c r="B154" s="95">
        <v>6.14</v>
      </c>
      <c r="C154" s="11">
        <v>6</v>
      </c>
      <c r="D154" s="90">
        <v>1.3</v>
      </c>
      <c r="E154" s="90">
        <v>1.1000000000000001</v>
      </c>
      <c r="F154" s="90">
        <v>3</v>
      </c>
      <c r="G154" s="90"/>
      <c r="H154" s="28"/>
      <c r="I154" s="28">
        <f>IF(F154=2,H154*100/E154,)</f>
        <v>0</v>
      </c>
      <c r="K154"/>
      <c r="L154"/>
    </row>
    <row r="155" spans="1:12" ht="15.5" x14ac:dyDescent="0.35">
      <c r="A155" s="33">
        <v>98</v>
      </c>
      <c r="B155" s="95">
        <v>6.6599999999999993</v>
      </c>
      <c r="C155" s="11">
        <v>6.5</v>
      </c>
      <c r="D155" s="90">
        <v>1.6</v>
      </c>
      <c r="E155" s="90">
        <v>1.4</v>
      </c>
      <c r="F155" s="90">
        <v>3</v>
      </c>
      <c r="G155" s="90"/>
      <c r="H155" s="28"/>
      <c r="I155" s="28">
        <f>IF(F155=2,H155*100/E155,)</f>
        <v>0</v>
      </c>
      <c r="K155"/>
      <c r="L155"/>
    </row>
    <row r="156" spans="1:12" ht="15.5" x14ac:dyDescent="0.35">
      <c r="A156" s="33">
        <v>99</v>
      </c>
      <c r="B156" s="95">
        <v>6.6400000000000006</v>
      </c>
      <c r="C156" s="11">
        <v>6.5</v>
      </c>
      <c r="D156" s="90">
        <v>1.4</v>
      </c>
      <c r="E156" s="90">
        <v>1.2</v>
      </c>
      <c r="F156" s="90">
        <v>3</v>
      </c>
      <c r="G156" s="90"/>
      <c r="H156" s="28"/>
      <c r="I156" s="28">
        <f>IF(F156=2,H156*100/E156,)</f>
        <v>0</v>
      </c>
      <c r="K156"/>
      <c r="L156"/>
    </row>
    <row r="157" spans="1:12" ht="15.5" x14ac:dyDescent="0.35">
      <c r="A157" s="33">
        <v>100</v>
      </c>
      <c r="B157" s="95">
        <v>6.07</v>
      </c>
      <c r="C157" s="11">
        <v>6</v>
      </c>
      <c r="D157" s="90">
        <v>1.2</v>
      </c>
      <c r="E157" s="90">
        <v>1.1000000000000001</v>
      </c>
      <c r="F157" s="90">
        <v>3</v>
      </c>
      <c r="G157" s="90"/>
      <c r="H157" s="28"/>
      <c r="I157" s="28">
        <f>IF(F157=2,H157*100/E157,)</f>
        <v>0</v>
      </c>
      <c r="K157"/>
      <c r="L157"/>
    </row>
    <row r="158" spans="1:12" ht="15.5" x14ac:dyDescent="0.35">
      <c r="A158" s="33">
        <v>101</v>
      </c>
      <c r="B158" s="95">
        <v>7.9700000000000006</v>
      </c>
      <c r="C158" s="11">
        <v>8</v>
      </c>
      <c r="D158" s="90">
        <v>3.2</v>
      </c>
      <c r="E158" s="90">
        <v>2.8</v>
      </c>
      <c r="F158" s="90"/>
      <c r="G158" s="90"/>
      <c r="H158" s="28"/>
      <c r="I158" s="28">
        <f t="shared" ref="I158:I221" si="11">IF(F158=2,H158*100/E158,)</f>
        <v>0</v>
      </c>
      <c r="K158"/>
      <c r="L158"/>
    </row>
    <row r="159" spans="1:12" ht="15.5" x14ac:dyDescent="0.35">
      <c r="A159" s="33">
        <v>102</v>
      </c>
      <c r="B159" s="95">
        <v>6.68</v>
      </c>
      <c r="C159" s="11">
        <v>6.5</v>
      </c>
      <c r="D159" s="90">
        <v>1.3</v>
      </c>
      <c r="E159" s="90">
        <v>1.1000000000000001</v>
      </c>
      <c r="F159" s="90"/>
      <c r="G159" s="90"/>
      <c r="H159" s="28"/>
      <c r="I159" s="28">
        <f t="shared" si="11"/>
        <v>0</v>
      </c>
      <c r="K159"/>
      <c r="L159"/>
    </row>
    <row r="160" spans="1:12" ht="15.5" x14ac:dyDescent="0.35">
      <c r="A160" s="33">
        <v>103</v>
      </c>
      <c r="B160" s="95">
        <v>5.87</v>
      </c>
      <c r="C160" s="11">
        <v>6</v>
      </c>
      <c r="D160" s="90">
        <v>1.1000000000000001</v>
      </c>
      <c r="E160" s="90">
        <v>1</v>
      </c>
      <c r="F160" s="90"/>
      <c r="G160" s="90"/>
      <c r="H160" s="28"/>
      <c r="I160" s="28">
        <f t="shared" si="11"/>
        <v>0</v>
      </c>
      <c r="K160"/>
      <c r="L160"/>
    </row>
    <row r="161" spans="1:12" ht="15.5" x14ac:dyDescent="0.35">
      <c r="A161" s="33">
        <v>104</v>
      </c>
      <c r="B161" s="95">
        <v>6.43</v>
      </c>
      <c r="C161" s="11">
        <v>6.5</v>
      </c>
      <c r="D161" s="90">
        <v>1.3</v>
      </c>
      <c r="E161" s="90">
        <v>1.2</v>
      </c>
      <c r="F161" s="90"/>
      <c r="G161" s="90"/>
      <c r="H161" s="28"/>
      <c r="I161" s="28">
        <f t="shared" si="11"/>
        <v>0</v>
      </c>
      <c r="K161"/>
      <c r="L161"/>
    </row>
    <row r="162" spans="1:12" ht="15.5" x14ac:dyDescent="0.35">
      <c r="A162" s="33">
        <v>105</v>
      </c>
      <c r="B162" s="95">
        <v>6.7</v>
      </c>
      <c r="C162" s="11">
        <v>6.5</v>
      </c>
      <c r="D162" s="90">
        <v>1.6</v>
      </c>
      <c r="E162" s="90">
        <v>1.5</v>
      </c>
      <c r="F162" s="90"/>
      <c r="G162" s="90"/>
      <c r="H162" s="28"/>
      <c r="I162" s="28">
        <f t="shared" si="11"/>
        <v>0</v>
      </c>
      <c r="K162"/>
      <c r="L162"/>
    </row>
    <row r="163" spans="1:12" ht="15.5" x14ac:dyDescent="0.35">
      <c r="A163" s="33">
        <v>106</v>
      </c>
      <c r="B163" s="95">
        <v>6.67</v>
      </c>
      <c r="C163" s="11">
        <v>6.5</v>
      </c>
      <c r="D163" s="90">
        <v>1.7</v>
      </c>
      <c r="E163" s="90">
        <v>1.5</v>
      </c>
      <c r="F163" s="90"/>
      <c r="G163" s="90"/>
      <c r="H163" s="28"/>
      <c r="I163" s="28">
        <f t="shared" si="11"/>
        <v>0</v>
      </c>
      <c r="K163"/>
      <c r="L163"/>
    </row>
    <row r="164" spans="1:12" ht="15.5" x14ac:dyDescent="0.35">
      <c r="A164" s="33">
        <v>107</v>
      </c>
      <c r="B164" s="95">
        <v>6.8900000000000006</v>
      </c>
      <c r="C164" s="11">
        <v>7</v>
      </c>
      <c r="D164" s="90">
        <v>1.9</v>
      </c>
      <c r="E164" s="90">
        <v>1.7</v>
      </c>
      <c r="F164" s="90"/>
      <c r="G164" s="90"/>
      <c r="H164" s="28"/>
      <c r="I164" s="28">
        <f t="shared" si="11"/>
        <v>0</v>
      </c>
      <c r="K164"/>
      <c r="L164"/>
    </row>
    <row r="165" spans="1:12" ht="15.5" x14ac:dyDescent="0.35">
      <c r="A165" s="33">
        <v>108</v>
      </c>
      <c r="B165" s="95">
        <v>6.51</v>
      </c>
      <c r="C165" s="11">
        <v>6.5</v>
      </c>
      <c r="D165" s="90">
        <v>1.7</v>
      </c>
      <c r="E165" s="90">
        <v>1.5</v>
      </c>
      <c r="F165" s="90"/>
      <c r="G165" s="90"/>
      <c r="H165" s="28"/>
      <c r="I165" s="28">
        <f t="shared" si="11"/>
        <v>0</v>
      </c>
      <c r="K165"/>
      <c r="L165"/>
    </row>
    <row r="166" spans="1:12" ht="15.5" x14ac:dyDescent="0.35">
      <c r="A166" s="33">
        <v>109</v>
      </c>
      <c r="B166" s="95">
        <v>6.17</v>
      </c>
      <c r="C166" s="11">
        <v>6</v>
      </c>
      <c r="D166" s="90">
        <v>1.5</v>
      </c>
      <c r="E166" s="90">
        <v>1.3</v>
      </c>
      <c r="F166" s="90"/>
      <c r="G166" s="90"/>
      <c r="H166" s="28"/>
      <c r="I166" s="28">
        <f t="shared" si="11"/>
        <v>0</v>
      </c>
      <c r="K166"/>
      <c r="L166"/>
    </row>
    <row r="167" spans="1:12" ht="15.5" x14ac:dyDescent="0.35">
      <c r="A167" s="33">
        <v>110</v>
      </c>
      <c r="B167" s="95">
        <v>5.59</v>
      </c>
      <c r="C167" s="11">
        <v>5.5</v>
      </c>
      <c r="D167" s="90">
        <v>1.1000000000000001</v>
      </c>
      <c r="E167" s="90">
        <v>1</v>
      </c>
      <c r="F167" s="90"/>
      <c r="G167" s="90"/>
      <c r="H167" s="28"/>
      <c r="I167" s="28">
        <f t="shared" si="11"/>
        <v>0</v>
      </c>
      <c r="K167"/>
      <c r="L167"/>
    </row>
    <row r="168" spans="1:12" ht="15.5" x14ac:dyDescent="0.35">
      <c r="A168" s="33">
        <v>111</v>
      </c>
      <c r="B168" s="95">
        <v>5.7200000000000006</v>
      </c>
      <c r="C168" s="11">
        <v>5.5</v>
      </c>
      <c r="D168" s="90">
        <v>0.9</v>
      </c>
      <c r="E168" s="90">
        <v>0.8</v>
      </c>
      <c r="F168" s="90"/>
      <c r="G168" s="90"/>
      <c r="H168" s="28"/>
      <c r="I168" s="28">
        <f t="shared" si="11"/>
        <v>0</v>
      </c>
      <c r="K168"/>
      <c r="L168"/>
    </row>
    <row r="169" spans="1:12" ht="15.5" x14ac:dyDescent="0.35">
      <c r="A169" s="33">
        <v>112</v>
      </c>
      <c r="B169" s="95">
        <v>5.71</v>
      </c>
      <c r="C169" s="11">
        <v>5.5</v>
      </c>
      <c r="D169" s="90">
        <v>0.8</v>
      </c>
      <c r="E169" s="90">
        <v>0.7</v>
      </c>
      <c r="F169" s="90"/>
      <c r="G169" s="90"/>
      <c r="H169" s="28"/>
      <c r="I169" s="28">
        <f t="shared" si="11"/>
        <v>0</v>
      </c>
      <c r="K169"/>
      <c r="L169"/>
    </row>
    <row r="170" spans="1:12" ht="15.5" x14ac:dyDescent="0.35">
      <c r="A170" s="33">
        <v>113</v>
      </c>
      <c r="B170" s="95">
        <v>6.3100000000000005</v>
      </c>
      <c r="C170" s="11">
        <v>6.5</v>
      </c>
      <c r="D170" s="90">
        <v>1.3</v>
      </c>
      <c r="E170" s="90">
        <v>1.1000000000000001</v>
      </c>
      <c r="F170" s="90"/>
      <c r="G170" s="90"/>
      <c r="H170" s="28"/>
      <c r="I170" s="28">
        <f t="shared" si="11"/>
        <v>0</v>
      </c>
      <c r="K170"/>
      <c r="L170"/>
    </row>
    <row r="171" spans="1:12" ht="15.5" x14ac:dyDescent="0.35">
      <c r="A171" s="33">
        <v>114</v>
      </c>
      <c r="B171" s="95">
        <v>5.86</v>
      </c>
      <c r="C171" s="11">
        <v>6</v>
      </c>
      <c r="D171" s="90">
        <v>1.1000000000000001</v>
      </c>
      <c r="E171" s="90">
        <v>1</v>
      </c>
      <c r="F171" s="90"/>
      <c r="G171" s="90"/>
      <c r="H171" s="28"/>
      <c r="I171" s="28">
        <f t="shared" si="11"/>
        <v>0</v>
      </c>
      <c r="K171"/>
      <c r="L171"/>
    </row>
    <row r="172" spans="1:12" ht="15.5" x14ac:dyDescent="0.35">
      <c r="A172" s="33">
        <v>115</v>
      </c>
      <c r="B172" s="95">
        <v>6.11</v>
      </c>
      <c r="C172" s="11">
        <v>6</v>
      </c>
      <c r="D172" s="90">
        <v>1.5</v>
      </c>
      <c r="E172" s="90">
        <v>1.3</v>
      </c>
      <c r="F172" s="90"/>
      <c r="G172" s="90"/>
      <c r="H172" s="28"/>
      <c r="I172" s="28">
        <f t="shared" si="11"/>
        <v>0</v>
      </c>
      <c r="K172"/>
      <c r="L172"/>
    </row>
    <row r="173" spans="1:12" ht="15.5" x14ac:dyDescent="0.35">
      <c r="A173" s="33">
        <v>116</v>
      </c>
      <c r="B173" s="95">
        <v>5.95</v>
      </c>
      <c r="C173" s="11">
        <v>6</v>
      </c>
      <c r="D173" s="90">
        <v>1.2</v>
      </c>
      <c r="E173" s="90">
        <v>1</v>
      </c>
      <c r="F173" s="90"/>
      <c r="G173" s="90"/>
      <c r="H173" s="28"/>
      <c r="I173" s="28">
        <f t="shared" si="11"/>
        <v>0</v>
      </c>
    </row>
    <row r="174" spans="1:12" ht="15.5" x14ac:dyDescent="0.35">
      <c r="A174" s="33">
        <v>117</v>
      </c>
      <c r="B174" s="95">
        <v>7.1</v>
      </c>
      <c r="C174" s="11">
        <v>7</v>
      </c>
      <c r="D174" s="90">
        <v>2</v>
      </c>
      <c r="E174" s="90">
        <v>1.8</v>
      </c>
      <c r="F174" s="90"/>
      <c r="G174" s="90"/>
      <c r="H174" s="28"/>
      <c r="I174" s="28">
        <f t="shared" si="11"/>
        <v>0</v>
      </c>
    </row>
    <row r="175" spans="1:12" ht="15.5" x14ac:dyDescent="0.35">
      <c r="A175" s="33">
        <v>118</v>
      </c>
      <c r="B175" s="95">
        <v>6.0200000000000005</v>
      </c>
      <c r="C175" s="11">
        <v>6</v>
      </c>
      <c r="D175" s="90">
        <v>1.2</v>
      </c>
      <c r="E175" s="90">
        <v>1.1000000000000001</v>
      </c>
      <c r="F175" s="90"/>
      <c r="G175" s="90"/>
      <c r="H175" s="28"/>
      <c r="I175" s="28">
        <f t="shared" si="11"/>
        <v>0</v>
      </c>
    </row>
    <row r="176" spans="1:12" ht="15.5" x14ac:dyDescent="0.35">
      <c r="A176" s="33">
        <v>119</v>
      </c>
      <c r="B176" s="95">
        <v>6.01</v>
      </c>
      <c r="C176" s="11">
        <v>6</v>
      </c>
      <c r="D176" s="90">
        <v>1.2</v>
      </c>
      <c r="E176" s="90">
        <v>1.1000000000000001</v>
      </c>
      <c r="F176" s="90"/>
      <c r="G176" s="90"/>
      <c r="H176" s="28"/>
      <c r="I176" s="28">
        <f t="shared" si="11"/>
        <v>0</v>
      </c>
    </row>
    <row r="177" spans="1:9" ht="15.5" x14ac:dyDescent="0.35">
      <c r="A177" s="33">
        <v>120</v>
      </c>
      <c r="B177" s="95">
        <v>5.9700000000000006</v>
      </c>
      <c r="C177" s="11">
        <v>6</v>
      </c>
      <c r="D177" s="90">
        <v>1.1000000000000001</v>
      </c>
      <c r="E177" s="90">
        <v>1</v>
      </c>
      <c r="F177" s="90"/>
      <c r="G177" s="90"/>
      <c r="H177" s="28"/>
      <c r="I177" s="28">
        <f t="shared" si="11"/>
        <v>0</v>
      </c>
    </row>
    <row r="178" spans="1:9" ht="15.5" x14ac:dyDescent="0.35">
      <c r="A178" s="33">
        <v>121</v>
      </c>
      <c r="B178" s="95">
        <v>6.5299999999999994</v>
      </c>
      <c r="C178" s="11">
        <v>6.5</v>
      </c>
      <c r="D178" s="90">
        <v>1.3</v>
      </c>
      <c r="E178" s="90">
        <v>1.1000000000000001</v>
      </c>
      <c r="F178" s="90"/>
      <c r="G178" s="90"/>
      <c r="H178" s="28"/>
      <c r="I178" s="28">
        <f t="shared" si="11"/>
        <v>0</v>
      </c>
    </row>
    <row r="179" spans="1:9" ht="15.5" x14ac:dyDescent="0.35">
      <c r="A179" s="33">
        <v>122</v>
      </c>
      <c r="B179" s="95">
        <v>6.34</v>
      </c>
      <c r="C179" s="11">
        <v>6.5</v>
      </c>
      <c r="D179" s="90">
        <v>1.5</v>
      </c>
      <c r="E179" s="90">
        <v>1.2</v>
      </c>
      <c r="F179" s="90"/>
      <c r="G179" s="90"/>
      <c r="H179" s="28"/>
      <c r="I179" s="28">
        <f t="shared" si="11"/>
        <v>0</v>
      </c>
    </row>
    <row r="180" spans="1:9" ht="15.5" x14ac:dyDescent="0.35">
      <c r="A180" s="33">
        <v>123</v>
      </c>
      <c r="B180" s="95">
        <v>6.9599999999999991</v>
      </c>
      <c r="C180" s="11">
        <v>7</v>
      </c>
      <c r="D180" s="90">
        <v>1.6</v>
      </c>
      <c r="E180" s="90">
        <v>1.4</v>
      </c>
      <c r="F180" s="90"/>
      <c r="G180" s="90"/>
      <c r="H180" s="28"/>
      <c r="I180" s="28">
        <f t="shared" si="11"/>
        <v>0</v>
      </c>
    </row>
    <row r="181" spans="1:9" ht="15.5" x14ac:dyDescent="0.35">
      <c r="A181" s="33">
        <v>124</v>
      </c>
      <c r="B181" s="95">
        <v>6.0299999999999994</v>
      </c>
      <c r="C181" s="11">
        <v>6</v>
      </c>
      <c r="D181" s="90">
        <v>1.3</v>
      </c>
      <c r="E181" s="90">
        <v>1.1000000000000001</v>
      </c>
      <c r="F181" s="90"/>
      <c r="G181" s="90"/>
      <c r="H181" s="28"/>
      <c r="I181" s="28">
        <f t="shared" si="11"/>
        <v>0</v>
      </c>
    </row>
    <row r="182" spans="1:9" ht="15.5" x14ac:dyDescent="0.35">
      <c r="A182" s="33">
        <v>125</v>
      </c>
      <c r="B182" s="95">
        <v>7.0200000000000005</v>
      </c>
      <c r="C182" s="11">
        <v>7</v>
      </c>
      <c r="D182" s="90">
        <v>2</v>
      </c>
      <c r="E182" s="90">
        <v>1.8</v>
      </c>
      <c r="F182" s="90"/>
      <c r="G182" s="90"/>
      <c r="H182" s="28"/>
      <c r="I182" s="28">
        <f t="shared" si="11"/>
        <v>0</v>
      </c>
    </row>
    <row r="183" spans="1:9" ht="15.5" x14ac:dyDescent="0.35">
      <c r="A183" s="33">
        <v>126</v>
      </c>
      <c r="B183" s="95">
        <v>6.4</v>
      </c>
      <c r="C183" s="11">
        <v>6.5</v>
      </c>
      <c r="D183" s="90">
        <v>1.4</v>
      </c>
      <c r="E183" s="90">
        <v>1.2</v>
      </c>
      <c r="F183" s="90"/>
      <c r="G183" s="90"/>
      <c r="H183" s="28"/>
      <c r="I183" s="56">
        <f t="shared" si="11"/>
        <v>0</v>
      </c>
    </row>
    <row r="184" spans="1:9" ht="15.5" x14ac:dyDescent="0.35">
      <c r="A184" s="33">
        <v>127</v>
      </c>
      <c r="B184" s="95">
        <v>7.63</v>
      </c>
      <c r="C184" s="11">
        <v>7.5</v>
      </c>
      <c r="D184" s="90">
        <v>2.4</v>
      </c>
      <c r="E184" s="90">
        <v>2.2000000000000002</v>
      </c>
      <c r="F184" s="90"/>
      <c r="G184" s="90"/>
      <c r="H184" s="28"/>
      <c r="I184" s="56">
        <f t="shared" si="11"/>
        <v>0</v>
      </c>
    </row>
    <row r="185" spans="1:9" ht="15.5" x14ac:dyDescent="0.35">
      <c r="A185" s="33">
        <v>128</v>
      </c>
      <c r="B185" s="95">
        <v>8.07</v>
      </c>
      <c r="C185" s="11">
        <v>8</v>
      </c>
      <c r="D185" s="90">
        <v>2.9</v>
      </c>
      <c r="E185" s="90">
        <v>2.6</v>
      </c>
      <c r="F185" s="90"/>
      <c r="G185" s="90"/>
      <c r="H185" s="28"/>
      <c r="I185" s="56">
        <f t="shared" si="11"/>
        <v>0</v>
      </c>
    </row>
    <row r="186" spans="1:9" ht="15.5" x14ac:dyDescent="0.35">
      <c r="A186" s="33">
        <v>129</v>
      </c>
      <c r="B186" s="95">
        <v>7.4799999999999995</v>
      </c>
      <c r="C186" s="11">
        <v>7.5</v>
      </c>
      <c r="D186" s="90">
        <v>2.7</v>
      </c>
      <c r="E186" s="90">
        <v>2.2999999999999998</v>
      </c>
      <c r="F186" s="90"/>
      <c r="G186" s="90"/>
      <c r="H186" s="28"/>
      <c r="I186" s="56">
        <f t="shared" si="11"/>
        <v>0</v>
      </c>
    </row>
    <row r="187" spans="1:9" ht="15.5" x14ac:dyDescent="0.35">
      <c r="A187" s="33">
        <v>130</v>
      </c>
      <c r="B187" s="95">
        <v>7.75</v>
      </c>
      <c r="C187" s="11">
        <v>8</v>
      </c>
      <c r="D187" s="90">
        <v>2.7</v>
      </c>
      <c r="E187" s="90">
        <v>2.4</v>
      </c>
      <c r="F187" s="90"/>
      <c r="G187" s="90"/>
      <c r="H187" s="28"/>
      <c r="I187" s="56">
        <f t="shared" si="11"/>
        <v>0</v>
      </c>
    </row>
    <row r="188" spans="1:9" ht="15.5" x14ac:dyDescent="0.35">
      <c r="A188" s="33">
        <v>131</v>
      </c>
      <c r="B188" s="95">
        <v>5.63</v>
      </c>
      <c r="C188" s="11">
        <v>5.5</v>
      </c>
      <c r="D188" s="90">
        <v>1</v>
      </c>
      <c r="E188" s="90">
        <v>0.9</v>
      </c>
      <c r="F188" s="90"/>
      <c r="G188" s="90"/>
      <c r="H188" s="28"/>
      <c r="I188" s="56">
        <f t="shared" si="11"/>
        <v>0</v>
      </c>
    </row>
    <row r="189" spans="1:9" ht="15.5" x14ac:dyDescent="0.35">
      <c r="A189" s="33">
        <v>132</v>
      </c>
      <c r="B189" s="95">
        <v>6.04</v>
      </c>
      <c r="C189" s="11">
        <v>6</v>
      </c>
      <c r="D189" s="90">
        <v>1.2</v>
      </c>
      <c r="E189" s="90">
        <v>1.1000000000000001</v>
      </c>
      <c r="F189" s="90"/>
      <c r="G189" s="90"/>
      <c r="H189" s="28"/>
      <c r="I189" s="56">
        <f t="shared" si="11"/>
        <v>0</v>
      </c>
    </row>
    <row r="190" spans="1:9" ht="15.5" x14ac:dyDescent="0.35">
      <c r="A190" s="33">
        <v>133</v>
      </c>
      <c r="B190" s="95">
        <v>6.55</v>
      </c>
      <c r="C190" s="11">
        <v>6.5</v>
      </c>
      <c r="D190" s="90">
        <v>1.8</v>
      </c>
      <c r="E190" s="90">
        <v>1.6</v>
      </c>
      <c r="F190" s="90"/>
      <c r="G190" s="90"/>
      <c r="H190" s="28"/>
      <c r="I190" s="56">
        <f t="shared" si="11"/>
        <v>0</v>
      </c>
    </row>
    <row r="191" spans="1:9" ht="15.5" x14ac:dyDescent="0.35">
      <c r="A191" s="33">
        <v>134</v>
      </c>
      <c r="B191" s="95">
        <v>6.4099999999999993</v>
      </c>
      <c r="C191" s="11">
        <v>6.5</v>
      </c>
      <c r="D191" s="90">
        <v>1.5</v>
      </c>
      <c r="E191" s="90">
        <v>1.3</v>
      </c>
      <c r="F191" s="90"/>
      <c r="G191" s="90"/>
      <c r="H191" s="28"/>
      <c r="I191" s="56">
        <f t="shared" si="11"/>
        <v>0</v>
      </c>
    </row>
    <row r="192" spans="1:9" ht="15.5" x14ac:dyDescent="0.35">
      <c r="A192" s="33">
        <v>135</v>
      </c>
      <c r="B192" s="95">
        <v>7</v>
      </c>
      <c r="C192" s="11">
        <v>7</v>
      </c>
      <c r="D192" s="90">
        <v>2</v>
      </c>
      <c r="E192" s="90">
        <v>1.7</v>
      </c>
      <c r="F192" s="90"/>
      <c r="G192" s="90"/>
      <c r="H192" s="28"/>
      <c r="I192" s="56">
        <f t="shared" si="11"/>
        <v>0</v>
      </c>
    </row>
    <row r="193" spans="1:9" ht="15.5" x14ac:dyDescent="0.35">
      <c r="A193" s="33">
        <v>136</v>
      </c>
      <c r="B193" s="95">
        <v>8.27</v>
      </c>
      <c r="C193" s="11">
        <v>8.5</v>
      </c>
      <c r="D193" s="90">
        <v>3.5</v>
      </c>
      <c r="E193" s="90">
        <v>3.1</v>
      </c>
      <c r="F193" s="90"/>
      <c r="G193" s="90"/>
      <c r="H193" s="28"/>
      <c r="I193" s="56">
        <f t="shared" si="11"/>
        <v>0</v>
      </c>
    </row>
    <row r="194" spans="1:9" ht="15.5" x14ac:dyDescent="0.35">
      <c r="A194" s="33">
        <v>137</v>
      </c>
      <c r="B194" s="95">
        <v>7.62</v>
      </c>
      <c r="C194" s="11">
        <v>7.5</v>
      </c>
      <c r="D194" s="90">
        <v>2.7</v>
      </c>
      <c r="E194" s="90">
        <v>2.4</v>
      </c>
      <c r="F194" s="90"/>
      <c r="G194" s="90"/>
      <c r="H194" s="28"/>
      <c r="I194" s="56">
        <f t="shared" si="11"/>
        <v>0</v>
      </c>
    </row>
    <row r="195" spans="1:9" ht="15.5" x14ac:dyDescent="0.35">
      <c r="A195" s="33">
        <v>138</v>
      </c>
      <c r="B195" s="95">
        <v>7.88</v>
      </c>
      <c r="C195" s="11">
        <v>8</v>
      </c>
      <c r="D195" s="90">
        <v>2.8</v>
      </c>
      <c r="E195" s="90">
        <v>2.5</v>
      </c>
      <c r="F195" s="90"/>
      <c r="G195" s="90"/>
      <c r="H195" s="28"/>
      <c r="I195" s="56">
        <f t="shared" si="11"/>
        <v>0</v>
      </c>
    </row>
    <row r="196" spans="1:9" ht="15.5" x14ac:dyDescent="0.35">
      <c r="A196" s="33">
        <v>139</v>
      </c>
      <c r="B196" s="95">
        <v>8.4</v>
      </c>
      <c r="C196" s="11">
        <v>8.5</v>
      </c>
      <c r="D196" s="90">
        <v>3.7</v>
      </c>
      <c r="E196" s="90">
        <v>3.4</v>
      </c>
      <c r="F196" s="90"/>
      <c r="G196" s="90"/>
      <c r="H196" s="28"/>
      <c r="I196" s="56">
        <f t="shared" si="11"/>
        <v>0</v>
      </c>
    </row>
    <row r="197" spans="1:9" ht="15.5" x14ac:dyDescent="0.35">
      <c r="A197" s="33">
        <v>140</v>
      </c>
      <c r="B197" s="95">
        <v>6.32</v>
      </c>
      <c r="C197" s="11">
        <v>6.5</v>
      </c>
      <c r="D197" s="90">
        <v>1.4</v>
      </c>
      <c r="E197" s="90">
        <v>1.2</v>
      </c>
      <c r="F197" s="90"/>
      <c r="G197" s="90"/>
      <c r="H197" s="28"/>
      <c r="I197" s="56">
        <f t="shared" si="11"/>
        <v>0</v>
      </c>
    </row>
    <row r="198" spans="1:9" ht="15.5" x14ac:dyDescent="0.35">
      <c r="A198" s="33">
        <v>141</v>
      </c>
      <c r="B198" s="95">
        <v>7.2900000000000009</v>
      </c>
      <c r="C198" s="11">
        <v>7.5</v>
      </c>
      <c r="D198" s="90">
        <v>2.4</v>
      </c>
      <c r="E198" s="90">
        <v>2.1</v>
      </c>
      <c r="F198" s="90"/>
      <c r="G198" s="90"/>
      <c r="H198" s="28"/>
      <c r="I198" s="56">
        <f t="shared" si="11"/>
        <v>0</v>
      </c>
    </row>
    <row r="199" spans="1:9" ht="15.5" x14ac:dyDescent="0.35">
      <c r="A199" s="33">
        <v>142</v>
      </c>
      <c r="B199" s="95">
        <v>6.42</v>
      </c>
      <c r="C199" s="11">
        <v>6.5</v>
      </c>
      <c r="D199" s="90">
        <v>1.7</v>
      </c>
      <c r="E199" s="90">
        <v>1.5</v>
      </c>
      <c r="F199" s="90"/>
      <c r="G199" s="90"/>
      <c r="H199" s="28"/>
      <c r="I199" s="56">
        <f t="shared" si="11"/>
        <v>0</v>
      </c>
    </row>
    <row r="200" spans="1:9" ht="15.5" x14ac:dyDescent="0.35">
      <c r="A200" s="33">
        <v>143</v>
      </c>
      <c r="B200" s="95">
        <v>7.99</v>
      </c>
      <c r="C200" s="11">
        <v>8</v>
      </c>
      <c r="D200" s="90">
        <v>3</v>
      </c>
      <c r="E200" s="90">
        <v>2.7</v>
      </c>
      <c r="F200" s="90"/>
      <c r="G200" s="90"/>
      <c r="H200" s="28"/>
      <c r="I200" s="56">
        <f t="shared" si="11"/>
        <v>0</v>
      </c>
    </row>
    <row r="201" spans="1:9" ht="15.5" x14ac:dyDescent="0.35">
      <c r="A201" s="33">
        <v>144</v>
      </c>
      <c r="B201" s="95">
        <v>7.0200000000000005</v>
      </c>
      <c r="C201" s="11">
        <v>7</v>
      </c>
      <c r="D201" s="90">
        <v>2</v>
      </c>
      <c r="E201" s="90">
        <v>1.7</v>
      </c>
      <c r="F201" s="90"/>
      <c r="G201" s="90"/>
      <c r="H201" s="28"/>
      <c r="I201" s="56">
        <f t="shared" si="11"/>
        <v>0</v>
      </c>
    </row>
    <row r="202" spans="1:9" ht="15.5" x14ac:dyDescent="0.35">
      <c r="A202" s="33">
        <v>145</v>
      </c>
      <c r="B202" s="95">
        <v>7.6400000000000006</v>
      </c>
      <c r="C202" s="11">
        <v>7.5</v>
      </c>
      <c r="D202" s="90">
        <v>2.7</v>
      </c>
      <c r="E202" s="90">
        <v>2.4</v>
      </c>
      <c r="F202" s="90"/>
      <c r="G202" s="90"/>
      <c r="H202" s="28"/>
      <c r="I202" s="56">
        <f t="shared" si="11"/>
        <v>0</v>
      </c>
    </row>
    <row r="203" spans="1:9" ht="15.5" x14ac:dyDescent="0.35">
      <c r="A203" s="33">
        <v>146</v>
      </c>
      <c r="B203" s="95">
        <v>7.2099999999999991</v>
      </c>
      <c r="C203" s="11">
        <v>7</v>
      </c>
      <c r="D203" s="90">
        <v>2.5</v>
      </c>
      <c r="E203" s="90">
        <v>2.2999999999999998</v>
      </c>
      <c r="F203" s="90"/>
      <c r="G203" s="90"/>
      <c r="H203" s="28"/>
      <c r="I203" s="56">
        <f t="shared" si="11"/>
        <v>0</v>
      </c>
    </row>
    <row r="204" spans="1:9" ht="15.5" x14ac:dyDescent="0.35">
      <c r="A204" s="33">
        <v>147</v>
      </c>
      <c r="B204" s="95">
        <v>6.8599999999999994</v>
      </c>
      <c r="C204" s="11">
        <v>7</v>
      </c>
      <c r="D204" s="90">
        <v>1.5</v>
      </c>
      <c r="E204" s="90">
        <v>1.3</v>
      </c>
      <c r="F204" s="90"/>
      <c r="G204" s="90"/>
      <c r="H204" s="28"/>
      <c r="I204" s="56">
        <f t="shared" si="11"/>
        <v>0</v>
      </c>
    </row>
    <row r="205" spans="1:9" ht="15.5" x14ac:dyDescent="0.35">
      <c r="A205" s="33">
        <v>148</v>
      </c>
      <c r="B205" s="95">
        <v>6.63</v>
      </c>
      <c r="C205" s="11">
        <v>6.5</v>
      </c>
      <c r="D205" s="90">
        <v>1.6</v>
      </c>
      <c r="E205" s="90">
        <v>1.4</v>
      </c>
      <c r="F205" s="90"/>
      <c r="G205" s="90"/>
      <c r="H205" s="28"/>
      <c r="I205" s="56">
        <f t="shared" si="11"/>
        <v>0</v>
      </c>
    </row>
    <row r="206" spans="1:9" ht="15.5" x14ac:dyDescent="0.35">
      <c r="A206" s="33">
        <v>149</v>
      </c>
      <c r="B206" s="95">
        <v>5.87</v>
      </c>
      <c r="C206" s="11">
        <v>6</v>
      </c>
      <c r="D206" s="90">
        <v>1.1000000000000001</v>
      </c>
      <c r="E206" s="90">
        <v>1</v>
      </c>
      <c r="F206" s="90"/>
      <c r="G206" s="90"/>
      <c r="H206" s="28"/>
      <c r="I206" s="56">
        <f t="shared" si="11"/>
        <v>0</v>
      </c>
    </row>
    <row r="207" spans="1:9" ht="15.5" x14ac:dyDescent="0.35">
      <c r="A207" s="33">
        <v>150</v>
      </c>
      <c r="B207" s="95">
        <v>6.12</v>
      </c>
      <c r="C207" s="11">
        <v>6</v>
      </c>
      <c r="D207" s="90">
        <v>1.4</v>
      </c>
      <c r="E207" s="90">
        <v>1.2</v>
      </c>
      <c r="F207" s="90"/>
      <c r="G207" s="90"/>
      <c r="H207" s="28"/>
      <c r="I207" s="56">
        <f t="shared" si="11"/>
        <v>0</v>
      </c>
    </row>
    <row r="208" spans="1:9" ht="15.5" x14ac:dyDescent="0.35">
      <c r="A208" s="33">
        <v>151</v>
      </c>
      <c r="B208" s="95">
        <v>6.33</v>
      </c>
      <c r="C208" s="11">
        <v>6.5</v>
      </c>
      <c r="D208" s="90">
        <v>1.6</v>
      </c>
      <c r="E208" s="90">
        <v>1.4</v>
      </c>
      <c r="F208" s="90"/>
      <c r="G208" s="90"/>
      <c r="H208" s="28"/>
      <c r="I208" s="56">
        <f t="shared" si="11"/>
        <v>0</v>
      </c>
    </row>
    <row r="209" spans="1:9" ht="15.5" x14ac:dyDescent="0.35">
      <c r="A209" s="33">
        <v>152</v>
      </c>
      <c r="B209" s="95">
        <v>7.05</v>
      </c>
      <c r="C209" s="11">
        <v>7</v>
      </c>
      <c r="D209" s="90">
        <v>1.9</v>
      </c>
      <c r="E209" s="90">
        <v>1.7</v>
      </c>
      <c r="F209" s="90"/>
      <c r="G209" s="90"/>
      <c r="H209" s="28"/>
      <c r="I209" s="56">
        <f t="shared" si="11"/>
        <v>0</v>
      </c>
    </row>
    <row r="210" spans="1:9" ht="15.5" x14ac:dyDescent="0.35">
      <c r="A210" s="33">
        <v>153</v>
      </c>
      <c r="B210" s="95">
        <v>6.34</v>
      </c>
      <c r="C210" s="11">
        <v>6.5</v>
      </c>
      <c r="D210" s="90">
        <v>1.3</v>
      </c>
      <c r="E210" s="90">
        <v>1.1000000000000001</v>
      </c>
      <c r="F210" s="90"/>
      <c r="G210" s="90"/>
      <c r="H210" s="28"/>
      <c r="I210" s="56">
        <f t="shared" si="11"/>
        <v>0</v>
      </c>
    </row>
    <row r="211" spans="1:9" ht="15.5" x14ac:dyDescent="0.35">
      <c r="A211" s="33">
        <v>154</v>
      </c>
      <c r="B211" s="95">
        <v>5.55</v>
      </c>
      <c r="C211" s="11">
        <v>5.5</v>
      </c>
      <c r="D211" s="90">
        <v>1</v>
      </c>
      <c r="E211" s="90">
        <v>0.9</v>
      </c>
      <c r="F211" s="90"/>
      <c r="G211" s="90"/>
      <c r="H211" s="28"/>
      <c r="I211" s="56">
        <f t="shared" si="11"/>
        <v>0</v>
      </c>
    </row>
    <row r="212" spans="1:9" ht="15.5" x14ac:dyDescent="0.35">
      <c r="A212" s="33">
        <v>155</v>
      </c>
      <c r="B212" s="95">
        <v>5.92</v>
      </c>
      <c r="C212" s="11">
        <v>6</v>
      </c>
      <c r="D212" s="90">
        <v>1.2</v>
      </c>
      <c r="E212" s="90">
        <v>1</v>
      </c>
      <c r="F212" s="90"/>
      <c r="G212" s="90"/>
      <c r="H212" s="28"/>
      <c r="I212" s="56">
        <f t="shared" si="11"/>
        <v>0</v>
      </c>
    </row>
    <row r="213" spans="1:9" ht="15.5" x14ac:dyDescent="0.35">
      <c r="A213" s="33">
        <v>156</v>
      </c>
      <c r="B213" s="95">
        <v>6.5900000000000007</v>
      </c>
      <c r="C213" s="11">
        <v>6.5</v>
      </c>
      <c r="D213" s="90">
        <v>1.6</v>
      </c>
      <c r="E213" s="90">
        <v>1.4</v>
      </c>
      <c r="F213" s="90"/>
      <c r="G213" s="90"/>
      <c r="H213" s="28"/>
      <c r="I213" s="56">
        <f t="shared" si="11"/>
        <v>0</v>
      </c>
    </row>
    <row r="214" spans="1:9" ht="15.5" x14ac:dyDescent="0.35">
      <c r="A214" s="33">
        <v>157</v>
      </c>
      <c r="B214" s="95">
        <v>6.43</v>
      </c>
      <c r="C214" s="11">
        <v>6.5</v>
      </c>
      <c r="D214" s="90">
        <v>1.3</v>
      </c>
      <c r="E214" s="90">
        <v>1.1000000000000001</v>
      </c>
      <c r="F214" s="90"/>
      <c r="G214" s="90"/>
      <c r="H214" s="28"/>
      <c r="I214" s="56">
        <f t="shared" si="11"/>
        <v>0</v>
      </c>
    </row>
    <row r="215" spans="1:9" ht="15.5" x14ac:dyDescent="0.35">
      <c r="A215" s="33">
        <v>158</v>
      </c>
      <c r="B215" s="95">
        <v>6.7099999999999991</v>
      </c>
      <c r="C215" s="11">
        <v>6.5</v>
      </c>
      <c r="D215" s="90">
        <v>1.6</v>
      </c>
      <c r="E215" s="90">
        <v>1.4</v>
      </c>
      <c r="F215" s="90"/>
      <c r="G215" s="90"/>
      <c r="H215" s="28"/>
      <c r="I215" s="56">
        <f t="shared" si="11"/>
        <v>0</v>
      </c>
    </row>
    <row r="216" spans="1:9" ht="15.5" x14ac:dyDescent="0.35">
      <c r="A216" s="33">
        <v>159</v>
      </c>
      <c r="B216" s="95">
        <v>6.09</v>
      </c>
      <c r="C216" s="11">
        <v>6</v>
      </c>
      <c r="D216" s="90">
        <v>1.4</v>
      </c>
      <c r="E216" s="90">
        <v>1.2</v>
      </c>
      <c r="F216" s="90"/>
      <c r="G216" s="90"/>
      <c r="H216" s="28"/>
      <c r="I216" s="56">
        <f t="shared" si="11"/>
        <v>0</v>
      </c>
    </row>
    <row r="217" spans="1:9" ht="15.5" x14ac:dyDescent="0.35">
      <c r="A217" s="33">
        <v>160</v>
      </c>
      <c r="B217" s="95">
        <v>7.1400000000000006</v>
      </c>
      <c r="C217" s="11">
        <v>7</v>
      </c>
      <c r="D217" s="90">
        <v>2.1</v>
      </c>
      <c r="E217" s="90">
        <v>1.9</v>
      </c>
      <c r="F217" s="90"/>
      <c r="G217" s="90"/>
      <c r="H217" s="28"/>
      <c r="I217" s="56">
        <f t="shared" si="11"/>
        <v>0</v>
      </c>
    </row>
    <row r="218" spans="1:9" ht="15.5" x14ac:dyDescent="0.35">
      <c r="A218" s="33">
        <v>161</v>
      </c>
      <c r="B218" s="95">
        <v>5.71</v>
      </c>
      <c r="C218" s="11">
        <v>5.5</v>
      </c>
      <c r="D218" s="90">
        <v>1.2</v>
      </c>
      <c r="E218" s="90">
        <v>1.1000000000000001</v>
      </c>
      <c r="F218" s="90"/>
      <c r="G218" s="90"/>
      <c r="H218" s="28"/>
      <c r="I218" s="56">
        <f t="shared" si="11"/>
        <v>0</v>
      </c>
    </row>
    <row r="219" spans="1:9" ht="15.5" x14ac:dyDescent="0.35">
      <c r="A219" s="33">
        <v>162</v>
      </c>
      <c r="B219" s="95">
        <v>5.87</v>
      </c>
      <c r="C219" s="11">
        <v>6</v>
      </c>
      <c r="D219" s="90">
        <v>1.1000000000000001</v>
      </c>
      <c r="E219" s="90">
        <v>1</v>
      </c>
      <c r="F219" s="90"/>
      <c r="G219" s="90"/>
      <c r="H219" s="28"/>
      <c r="I219" s="56">
        <f t="shared" si="11"/>
        <v>0</v>
      </c>
    </row>
    <row r="220" spans="1:9" ht="15.5" x14ac:dyDescent="0.35">
      <c r="A220" s="33">
        <v>163</v>
      </c>
      <c r="B220" s="95">
        <v>6.4700000000000006</v>
      </c>
      <c r="C220" s="11">
        <v>6.5</v>
      </c>
      <c r="D220" s="90">
        <v>1.5</v>
      </c>
      <c r="E220" s="90">
        <v>1.3</v>
      </c>
      <c r="F220" s="90"/>
      <c r="G220" s="90"/>
      <c r="H220" s="28"/>
      <c r="I220" s="56">
        <f t="shared" si="11"/>
        <v>0</v>
      </c>
    </row>
    <row r="221" spans="1:9" ht="15.5" x14ac:dyDescent="0.35">
      <c r="A221" s="33">
        <v>164</v>
      </c>
      <c r="B221" s="95">
        <v>6.08</v>
      </c>
      <c r="C221" s="11">
        <v>6</v>
      </c>
      <c r="D221" s="90">
        <v>1.2</v>
      </c>
      <c r="E221" s="90">
        <v>1.1000000000000001</v>
      </c>
      <c r="F221" s="90"/>
      <c r="G221" s="90"/>
      <c r="H221" s="28"/>
      <c r="I221" s="56">
        <f t="shared" si="11"/>
        <v>0</v>
      </c>
    </row>
    <row r="222" spans="1:9" ht="15.5" x14ac:dyDescent="0.35">
      <c r="A222" s="33">
        <v>165</v>
      </c>
      <c r="B222" s="95">
        <v>6.3</v>
      </c>
      <c r="C222" s="11">
        <v>6.5</v>
      </c>
      <c r="D222" s="90">
        <v>1.3</v>
      </c>
      <c r="E222" s="90">
        <v>1.1000000000000001</v>
      </c>
      <c r="F222" s="90"/>
      <c r="G222" s="90"/>
      <c r="H222" s="28"/>
      <c r="I222" s="56">
        <f t="shared" ref="I222:I247" si="12">IF(F222=2,H222*100/E222,)</f>
        <v>0</v>
      </c>
    </row>
    <row r="223" spans="1:9" ht="15.5" x14ac:dyDescent="0.35">
      <c r="A223" s="33">
        <v>166</v>
      </c>
      <c r="B223" s="95">
        <v>5.89</v>
      </c>
      <c r="C223" s="11">
        <v>6</v>
      </c>
      <c r="D223" s="90">
        <v>1.2</v>
      </c>
      <c r="E223" s="90">
        <v>1</v>
      </c>
      <c r="F223" s="90"/>
      <c r="G223" s="90"/>
      <c r="H223" s="28"/>
      <c r="I223" s="56">
        <f t="shared" si="12"/>
        <v>0</v>
      </c>
    </row>
    <row r="224" spans="1:9" ht="15.5" x14ac:dyDescent="0.35">
      <c r="A224" s="33">
        <v>167</v>
      </c>
      <c r="B224" s="95">
        <v>6.29</v>
      </c>
      <c r="C224" s="11">
        <v>6.5</v>
      </c>
      <c r="D224" s="90">
        <v>1.5</v>
      </c>
      <c r="E224" s="90">
        <v>1.3</v>
      </c>
      <c r="F224" s="90"/>
      <c r="G224" s="90"/>
      <c r="H224" s="28"/>
      <c r="I224" s="56">
        <f t="shared" si="12"/>
        <v>0</v>
      </c>
    </row>
    <row r="225" spans="1:9" ht="15.5" x14ac:dyDescent="0.35">
      <c r="A225" s="33">
        <v>168</v>
      </c>
      <c r="B225" s="95">
        <v>6.21</v>
      </c>
      <c r="C225" s="11">
        <v>6</v>
      </c>
      <c r="D225" s="90">
        <v>1.3</v>
      </c>
      <c r="E225" s="90">
        <v>1.1000000000000001</v>
      </c>
      <c r="F225" s="90"/>
      <c r="G225" s="90"/>
      <c r="H225" s="28"/>
      <c r="I225" s="56">
        <f t="shared" si="12"/>
        <v>0</v>
      </c>
    </row>
    <row r="226" spans="1:9" ht="15.5" x14ac:dyDescent="0.35">
      <c r="A226" s="33">
        <v>169</v>
      </c>
      <c r="B226" s="95">
        <v>6.8900000000000006</v>
      </c>
      <c r="C226" s="11">
        <v>7</v>
      </c>
      <c r="D226" s="90">
        <v>1.6</v>
      </c>
      <c r="E226" s="90">
        <v>1.4</v>
      </c>
      <c r="F226" s="90"/>
      <c r="G226" s="90"/>
      <c r="H226" s="28"/>
      <c r="I226" s="56">
        <f t="shared" si="12"/>
        <v>0</v>
      </c>
    </row>
    <row r="227" spans="1:9" ht="15.5" x14ac:dyDescent="0.35">
      <c r="A227" s="33">
        <v>170</v>
      </c>
      <c r="B227" s="95">
        <v>6.5200000000000005</v>
      </c>
      <c r="C227" s="11">
        <v>6.5</v>
      </c>
      <c r="D227" s="90">
        <v>1.6</v>
      </c>
      <c r="E227" s="90">
        <v>1.4</v>
      </c>
      <c r="F227" s="90"/>
      <c r="G227" s="90"/>
      <c r="H227" s="28"/>
      <c r="I227" s="56">
        <f t="shared" si="12"/>
        <v>0</v>
      </c>
    </row>
    <row r="228" spans="1:9" ht="15.5" x14ac:dyDescent="0.35">
      <c r="A228" s="33">
        <v>171</v>
      </c>
      <c r="B228" s="95">
        <v>5.87</v>
      </c>
      <c r="C228" s="11">
        <v>6</v>
      </c>
      <c r="D228" s="90">
        <v>1.2</v>
      </c>
      <c r="E228" s="90">
        <v>1</v>
      </c>
      <c r="F228" s="90"/>
      <c r="G228" s="90"/>
      <c r="H228" s="28"/>
      <c r="I228" s="56">
        <f t="shared" si="12"/>
        <v>0</v>
      </c>
    </row>
    <row r="229" spans="1:9" ht="15.5" x14ac:dyDescent="0.35">
      <c r="A229" s="33">
        <v>172</v>
      </c>
      <c r="B229" s="95">
        <v>6.1</v>
      </c>
      <c r="C229" s="11">
        <v>6</v>
      </c>
      <c r="D229" s="90">
        <v>1.2</v>
      </c>
      <c r="E229" s="90">
        <v>1.1000000000000001</v>
      </c>
      <c r="F229" s="90"/>
      <c r="G229" s="90"/>
      <c r="H229" s="28"/>
      <c r="I229" s="56">
        <f t="shared" si="12"/>
        <v>0</v>
      </c>
    </row>
    <row r="230" spans="1:9" ht="15.5" x14ac:dyDescent="0.35">
      <c r="A230" s="33">
        <v>173</v>
      </c>
      <c r="B230" s="95">
        <v>6.45</v>
      </c>
      <c r="C230" s="11">
        <v>6.5</v>
      </c>
      <c r="D230" s="90">
        <v>1.5</v>
      </c>
      <c r="E230" s="90">
        <v>1.3</v>
      </c>
      <c r="F230" s="90"/>
      <c r="G230" s="90"/>
      <c r="H230" s="28"/>
      <c r="I230" s="56">
        <f t="shared" si="12"/>
        <v>0</v>
      </c>
    </row>
    <row r="231" spans="1:9" ht="15.5" x14ac:dyDescent="0.35">
      <c r="A231" s="33">
        <v>174</v>
      </c>
      <c r="B231" s="95">
        <v>6.2299999999999995</v>
      </c>
      <c r="C231" s="11">
        <v>6</v>
      </c>
      <c r="D231" s="90">
        <v>1.7</v>
      </c>
      <c r="E231" s="90">
        <v>1.5</v>
      </c>
      <c r="F231" s="90"/>
      <c r="G231" s="90"/>
      <c r="H231" s="28"/>
      <c r="I231" s="56">
        <f t="shared" si="12"/>
        <v>0</v>
      </c>
    </row>
    <row r="232" spans="1:9" ht="15.5" x14ac:dyDescent="0.35">
      <c r="A232" s="33">
        <v>175</v>
      </c>
      <c r="B232" s="95">
        <v>6.5900000000000007</v>
      </c>
      <c r="C232" s="11">
        <v>6.5</v>
      </c>
      <c r="D232" s="90">
        <v>1.4</v>
      </c>
      <c r="E232" s="90">
        <v>1.2</v>
      </c>
      <c r="F232" s="90"/>
      <c r="G232" s="90"/>
      <c r="H232" s="28"/>
      <c r="I232" s="56">
        <f t="shared" si="12"/>
        <v>0</v>
      </c>
    </row>
    <row r="233" spans="1:9" ht="15.5" x14ac:dyDescent="0.35">
      <c r="A233" s="33">
        <v>176</v>
      </c>
      <c r="B233" s="95">
        <v>5.87</v>
      </c>
      <c r="C233" s="11">
        <v>6</v>
      </c>
      <c r="D233" s="90">
        <v>1.2</v>
      </c>
      <c r="E233" s="90">
        <v>1</v>
      </c>
      <c r="F233" s="90"/>
      <c r="G233" s="90"/>
      <c r="H233" s="28"/>
      <c r="I233" s="56">
        <f t="shared" si="12"/>
        <v>0</v>
      </c>
    </row>
    <row r="234" spans="1:9" ht="15.5" x14ac:dyDescent="0.35">
      <c r="A234" s="33">
        <v>177</v>
      </c>
      <c r="B234" s="95">
        <v>6.4700000000000006</v>
      </c>
      <c r="C234" s="11">
        <v>6.5</v>
      </c>
      <c r="D234" s="90">
        <v>1.8</v>
      </c>
      <c r="E234" s="90">
        <v>1.5</v>
      </c>
      <c r="F234" s="90"/>
      <c r="G234" s="90"/>
      <c r="H234" s="28"/>
      <c r="I234" s="56">
        <f t="shared" si="12"/>
        <v>0</v>
      </c>
    </row>
    <row r="235" spans="1:9" ht="15.5" x14ac:dyDescent="0.35">
      <c r="A235" s="33">
        <v>178</v>
      </c>
      <c r="B235" s="95">
        <v>5.4</v>
      </c>
      <c r="C235" s="11">
        <v>5.5</v>
      </c>
      <c r="D235" s="90">
        <v>1</v>
      </c>
      <c r="E235" s="90">
        <v>0.9</v>
      </c>
      <c r="F235" s="90"/>
      <c r="G235" s="90"/>
      <c r="H235" s="28"/>
      <c r="I235" s="56">
        <f t="shared" si="12"/>
        <v>0</v>
      </c>
    </row>
    <row r="236" spans="1:9" ht="15.5" x14ac:dyDescent="0.35">
      <c r="A236" s="33">
        <v>179</v>
      </c>
      <c r="B236" s="95">
        <v>8.5299999999999994</v>
      </c>
      <c r="C236" s="11">
        <v>8.5</v>
      </c>
      <c r="D236" s="90">
        <v>3.7</v>
      </c>
      <c r="E236" s="90">
        <v>3.3</v>
      </c>
      <c r="F236" s="90"/>
      <c r="G236" s="90"/>
      <c r="H236" s="28"/>
      <c r="I236" s="56">
        <f t="shared" si="12"/>
        <v>0</v>
      </c>
    </row>
    <row r="237" spans="1:9" ht="15.5" x14ac:dyDescent="0.35">
      <c r="A237" s="33">
        <v>180</v>
      </c>
      <c r="B237" s="95">
        <v>7.4700000000000006</v>
      </c>
      <c r="C237" s="11">
        <v>7.5</v>
      </c>
      <c r="D237" s="90">
        <v>2.4</v>
      </c>
      <c r="E237" s="90">
        <v>2.1</v>
      </c>
      <c r="F237" s="90"/>
      <c r="G237" s="90"/>
      <c r="H237" s="28"/>
      <c r="I237" s="56">
        <f t="shared" si="12"/>
        <v>0</v>
      </c>
    </row>
    <row r="238" spans="1:9" ht="15.5" x14ac:dyDescent="0.35">
      <c r="A238" s="33">
        <v>181</v>
      </c>
      <c r="B238" s="95">
        <v>7.35</v>
      </c>
      <c r="C238" s="11">
        <v>7.5</v>
      </c>
      <c r="D238" s="90">
        <v>2.5</v>
      </c>
      <c r="E238" s="90">
        <v>2.2999999999999998</v>
      </c>
      <c r="F238" s="90"/>
      <c r="G238" s="90"/>
      <c r="H238" s="28"/>
      <c r="I238" s="56">
        <f t="shared" si="12"/>
        <v>0</v>
      </c>
    </row>
    <row r="239" spans="1:9" ht="15.5" x14ac:dyDescent="0.35">
      <c r="A239" s="33">
        <v>182</v>
      </c>
      <c r="B239" s="95">
        <v>7.05</v>
      </c>
      <c r="C239" s="11">
        <v>7</v>
      </c>
      <c r="D239" s="90">
        <v>2.1</v>
      </c>
      <c r="E239" s="90">
        <v>1.9</v>
      </c>
      <c r="F239" s="90"/>
      <c r="G239" s="90"/>
      <c r="H239" s="28"/>
      <c r="I239" s="56">
        <f t="shared" si="12"/>
        <v>0</v>
      </c>
    </row>
    <row r="240" spans="1:9" ht="15.5" x14ac:dyDescent="0.35">
      <c r="A240" s="33">
        <v>183</v>
      </c>
      <c r="B240" s="95">
        <v>7.35</v>
      </c>
      <c r="C240" s="11">
        <v>7.5</v>
      </c>
      <c r="D240" s="90">
        <v>2</v>
      </c>
      <c r="E240" s="90">
        <v>1.8</v>
      </c>
      <c r="F240" s="90"/>
      <c r="G240" s="90"/>
      <c r="H240" s="28"/>
      <c r="I240" s="56">
        <f t="shared" si="12"/>
        <v>0</v>
      </c>
    </row>
    <row r="241" spans="1:9" ht="15.5" x14ac:dyDescent="0.35">
      <c r="A241" s="33">
        <v>184</v>
      </c>
      <c r="B241" s="95">
        <v>7.33</v>
      </c>
      <c r="C241" s="11">
        <v>7.5</v>
      </c>
      <c r="D241" s="90">
        <v>2.4</v>
      </c>
      <c r="E241" s="90">
        <v>2.2000000000000002</v>
      </c>
      <c r="F241" s="90"/>
      <c r="G241" s="90"/>
      <c r="H241" s="28"/>
      <c r="I241" s="56">
        <f t="shared" si="12"/>
        <v>0</v>
      </c>
    </row>
    <row r="242" spans="1:9" ht="15.5" x14ac:dyDescent="0.35">
      <c r="A242" s="33">
        <v>185</v>
      </c>
      <c r="B242" s="95">
        <v>7.3599999999999994</v>
      </c>
      <c r="C242" s="11">
        <v>7.5</v>
      </c>
      <c r="D242" s="90">
        <v>2.5</v>
      </c>
      <c r="E242" s="90">
        <v>2.2999999999999998</v>
      </c>
      <c r="F242" s="90"/>
      <c r="G242" s="90"/>
      <c r="H242" s="28"/>
      <c r="I242" s="56">
        <f t="shared" si="12"/>
        <v>0</v>
      </c>
    </row>
    <row r="243" spans="1:9" ht="15.5" x14ac:dyDescent="0.35">
      <c r="A243" s="33">
        <v>186</v>
      </c>
      <c r="B243" s="95">
        <v>6.21</v>
      </c>
      <c r="C243" s="11">
        <v>6</v>
      </c>
      <c r="D243" s="90">
        <v>1.6</v>
      </c>
      <c r="E243" s="90">
        <v>1.4</v>
      </c>
      <c r="F243" s="90"/>
      <c r="G243" s="90"/>
      <c r="H243" s="28"/>
      <c r="I243" s="56">
        <f t="shared" si="12"/>
        <v>0</v>
      </c>
    </row>
    <row r="244" spans="1:9" ht="15.5" x14ac:dyDescent="0.35">
      <c r="A244" s="33">
        <v>187</v>
      </c>
      <c r="B244" s="95">
        <v>6.51</v>
      </c>
      <c r="C244" s="11">
        <v>6.5</v>
      </c>
      <c r="D244" s="90">
        <v>1.3</v>
      </c>
      <c r="E244" s="90">
        <v>1.1000000000000001</v>
      </c>
      <c r="F244" s="90"/>
      <c r="G244" s="90"/>
      <c r="H244" s="28"/>
      <c r="I244" s="56">
        <f t="shared" si="12"/>
        <v>0</v>
      </c>
    </row>
    <row r="245" spans="1:9" ht="15.5" x14ac:dyDescent="0.35">
      <c r="A245" s="33">
        <v>188</v>
      </c>
      <c r="B245" s="95">
        <v>6.43</v>
      </c>
      <c r="C245" s="11">
        <v>6.5</v>
      </c>
      <c r="D245" s="90">
        <v>1.4</v>
      </c>
      <c r="E245" s="90">
        <v>1.2</v>
      </c>
      <c r="F245" s="90"/>
      <c r="G245" s="90"/>
      <c r="H245" s="28"/>
      <c r="I245" s="56">
        <f t="shared" si="12"/>
        <v>0</v>
      </c>
    </row>
    <row r="246" spans="1:9" ht="15.5" x14ac:dyDescent="0.35">
      <c r="A246" s="33">
        <v>189</v>
      </c>
      <c r="B246" s="95">
        <v>6.08</v>
      </c>
      <c r="C246" s="11">
        <v>6</v>
      </c>
      <c r="D246" s="90">
        <v>1.3</v>
      </c>
      <c r="E246" s="90">
        <v>1.1000000000000001</v>
      </c>
      <c r="F246" s="90"/>
      <c r="G246" s="90"/>
      <c r="H246" s="28"/>
      <c r="I246" s="56">
        <f t="shared" si="12"/>
        <v>0</v>
      </c>
    </row>
    <row r="247" spans="1:9" ht="15.5" x14ac:dyDescent="0.35">
      <c r="A247" s="33">
        <v>190</v>
      </c>
      <c r="B247" s="95">
        <v>5.1899999999999995</v>
      </c>
      <c r="C247" s="11">
        <v>5</v>
      </c>
      <c r="D247" s="90">
        <v>1</v>
      </c>
      <c r="E247" s="90">
        <v>0.9</v>
      </c>
      <c r="F247" s="90"/>
      <c r="G247" s="90"/>
      <c r="H247" s="28"/>
      <c r="I247" s="56">
        <f t="shared" si="12"/>
        <v>0</v>
      </c>
    </row>
    <row r="248" spans="1:9" ht="15.5" x14ac:dyDescent="0.35">
      <c r="A248" s="33">
        <v>191</v>
      </c>
      <c r="B248" s="95">
        <v>6.2299999999999995</v>
      </c>
      <c r="C248" s="11">
        <v>6</v>
      </c>
      <c r="D248" s="90">
        <v>1.3</v>
      </c>
      <c r="E248" s="90">
        <v>1.2</v>
      </c>
      <c r="F248" s="90"/>
      <c r="G248" s="90"/>
      <c r="H248" s="57"/>
      <c r="I248" s="56"/>
    </row>
    <row r="249" spans="1:9" ht="15.5" x14ac:dyDescent="0.35">
      <c r="A249" s="33">
        <v>192</v>
      </c>
      <c r="B249" s="95">
        <v>5.68</v>
      </c>
      <c r="C249" s="11">
        <v>5.5</v>
      </c>
      <c r="D249" s="90">
        <v>1</v>
      </c>
      <c r="E249" s="90">
        <v>0.9</v>
      </c>
      <c r="F249" s="90"/>
      <c r="G249" s="90"/>
      <c r="H249" s="57"/>
      <c r="I249" s="56"/>
    </row>
    <row r="250" spans="1:9" ht="15.5" x14ac:dyDescent="0.35">
      <c r="A250" s="33">
        <v>193</v>
      </c>
      <c r="B250" s="95">
        <v>6.2299999999999995</v>
      </c>
      <c r="C250" s="11">
        <v>6</v>
      </c>
      <c r="D250" s="90">
        <v>1.3</v>
      </c>
      <c r="E250" s="90">
        <v>1.1000000000000001</v>
      </c>
      <c r="F250" s="90"/>
      <c r="G250" s="90"/>
      <c r="H250" s="57"/>
      <c r="I250" s="56"/>
    </row>
    <row r="251" spans="1:9" ht="15.5" x14ac:dyDescent="0.35">
      <c r="A251" s="33">
        <v>194</v>
      </c>
      <c r="B251" s="95">
        <v>5.5600000000000005</v>
      </c>
      <c r="C251" s="11">
        <v>5.5</v>
      </c>
      <c r="D251" s="90">
        <v>1.2</v>
      </c>
      <c r="E251" s="90">
        <v>1.1000000000000001</v>
      </c>
      <c r="F251" s="90"/>
      <c r="G251" s="90"/>
      <c r="H251" s="57"/>
      <c r="I251" s="56"/>
    </row>
    <row r="252" spans="1:9" ht="15.5" x14ac:dyDescent="0.35">
      <c r="A252" s="33">
        <v>195</v>
      </c>
      <c r="B252" s="95">
        <v>5.9700000000000006</v>
      </c>
      <c r="C252" s="11">
        <v>6</v>
      </c>
      <c r="D252" s="90">
        <v>1.3</v>
      </c>
      <c r="E252" s="90">
        <v>1.1000000000000001</v>
      </c>
      <c r="F252" s="90"/>
      <c r="G252" s="90"/>
      <c r="H252" s="57"/>
      <c r="I252" s="56"/>
    </row>
    <row r="253" spans="1:9" ht="15.5" x14ac:dyDescent="0.35">
      <c r="A253" s="33">
        <v>196</v>
      </c>
      <c r="B253" s="95">
        <v>6.24</v>
      </c>
      <c r="C253" s="11">
        <v>6</v>
      </c>
      <c r="D253" s="90">
        <v>1.2</v>
      </c>
      <c r="E253" s="90">
        <v>1</v>
      </c>
      <c r="F253" s="90"/>
      <c r="G253" s="90"/>
      <c r="H253" s="57"/>
      <c r="I253" s="56"/>
    </row>
    <row r="254" spans="1:9" ht="15.5" x14ac:dyDescent="0.35">
      <c r="A254" s="33">
        <v>197</v>
      </c>
      <c r="B254" s="95">
        <v>5.88</v>
      </c>
      <c r="C254" s="11">
        <v>6</v>
      </c>
      <c r="D254" s="90">
        <v>1.1000000000000001</v>
      </c>
      <c r="E254" s="90">
        <v>1</v>
      </c>
      <c r="F254" s="90"/>
      <c r="G254" s="90"/>
      <c r="H254" s="57"/>
      <c r="I254" s="56"/>
    </row>
    <row r="255" spans="1:9" ht="15.5" x14ac:dyDescent="0.35">
      <c r="A255" s="33">
        <v>198</v>
      </c>
      <c r="B255" s="95">
        <v>6.39</v>
      </c>
      <c r="C255" s="11">
        <v>6.5</v>
      </c>
      <c r="D255" s="90">
        <v>1.4</v>
      </c>
      <c r="E255" s="90">
        <v>1.2</v>
      </c>
      <c r="F255" s="90"/>
      <c r="G255" s="90"/>
      <c r="H255" s="57"/>
      <c r="I255" s="56"/>
    </row>
    <row r="256" spans="1:9" ht="15.5" x14ac:dyDescent="0.35">
      <c r="A256" s="33">
        <v>199</v>
      </c>
      <c r="B256" s="95">
        <v>6.51</v>
      </c>
      <c r="C256" s="11">
        <v>6.5</v>
      </c>
      <c r="D256" s="90">
        <v>1.5</v>
      </c>
      <c r="E256" s="90">
        <v>1.3</v>
      </c>
      <c r="F256" s="90"/>
      <c r="G256" s="90"/>
      <c r="H256" s="57"/>
      <c r="I256" s="56"/>
    </row>
    <row r="257" spans="1:31" ht="15.5" x14ac:dyDescent="0.35">
      <c r="A257" s="40">
        <v>200</v>
      </c>
      <c r="B257" s="95">
        <v>7.4700000000000006</v>
      </c>
      <c r="C257" s="11">
        <v>7.5</v>
      </c>
      <c r="D257" s="90">
        <v>2.8</v>
      </c>
      <c r="E257" s="90">
        <v>2.4</v>
      </c>
      <c r="F257" s="90"/>
      <c r="G257" s="90"/>
      <c r="H257" s="62"/>
      <c r="I257" s="63"/>
    </row>
    <row r="258" spans="1:31" x14ac:dyDescent="0.25">
      <c r="B258" s="58"/>
      <c r="F258" s="59"/>
      <c r="G258" s="57"/>
      <c r="H258" s="57"/>
    </row>
    <row r="259" spans="1:31" x14ac:dyDescent="0.25">
      <c r="B259" s="58"/>
      <c r="F259" s="59"/>
      <c r="G259" s="57"/>
      <c r="H259" s="57"/>
    </row>
    <row r="260" spans="1:31" ht="13" x14ac:dyDescent="0.3">
      <c r="A260" s="10" t="s">
        <v>82</v>
      </c>
      <c r="B260" s="58"/>
      <c r="F260" s="59"/>
      <c r="G260" s="57"/>
      <c r="H260" s="57"/>
    </row>
    <row r="261" spans="1:31" ht="13" x14ac:dyDescent="0.3">
      <c r="A261" s="10"/>
      <c r="B261" s="58"/>
      <c r="F261" s="59"/>
      <c r="G261" s="57"/>
      <c r="H261" s="57"/>
    </row>
    <row r="262" spans="1:31" x14ac:dyDescent="0.25">
      <c r="A262" s="16" t="s">
        <v>69</v>
      </c>
      <c r="B262" s="64" t="s">
        <v>45</v>
      </c>
      <c r="C262" s="16" t="s">
        <v>54</v>
      </c>
      <c r="D262" s="48" t="s">
        <v>70</v>
      </c>
      <c r="F262" s="59"/>
      <c r="G262" s="57"/>
      <c r="H262" s="57"/>
    </row>
    <row r="263" spans="1:31" x14ac:dyDescent="0.25">
      <c r="A263" s="17" t="s">
        <v>74</v>
      </c>
      <c r="B263" s="65" t="s">
        <v>52</v>
      </c>
      <c r="C263" s="17" t="s">
        <v>75</v>
      </c>
      <c r="D263" s="50"/>
      <c r="F263" s="59"/>
      <c r="G263" s="57"/>
      <c r="H263" s="57"/>
    </row>
    <row r="264" spans="1:31" x14ac:dyDescent="0.25">
      <c r="A264" s="27">
        <v>1</v>
      </c>
      <c r="B264" s="66"/>
      <c r="C264" s="67"/>
      <c r="D264" s="68"/>
      <c r="F264" s="59"/>
      <c r="G264" s="57"/>
      <c r="H264" s="57"/>
    </row>
    <row r="265" spans="1:31" x14ac:dyDescent="0.25">
      <c r="A265" s="33">
        <v>2</v>
      </c>
      <c r="B265" s="58"/>
      <c r="C265" s="69"/>
      <c r="D265" s="70"/>
      <c r="F265" s="59"/>
      <c r="G265" s="57"/>
      <c r="H265" s="57"/>
    </row>
    <row r="266" spans="1:31" x14ac:dyDescent="0.25">
      <c r="A266" s="33">
        <v>3</v>
      </c>
      <c r="B266" s="58"/>
      <c r="C266" s="69"/>
      <c r="D266" s="70"/>
      <c r="F266" s="59"/>
      <c r="G266" s="57"/>
      <c r="H266" s="57"/>
      <c r="K266" s="71"/>
      <c r="N266" s="71"/>
      <c r="X266" s="28"/>
      <c r="Y266" s="28"/>
      <c r="Z266" s="28"/>
      <c r="AA266" s="28"/>
      <c r="AB266" s="28"/>
      <c r="AC266" s="28"/>
      <c r="AD266" s="28"/>
      <c r="AE266" s="28"/>
    </row>
    <row r="267" spans="1:31" x14ac:dyDescent="0.25">
      <c r="A267" s="33">
        <v>4</v>
      </c>
      <c r="B267" s="58"/>
      <c r="C267" s="69"/>
      <c r="D267" s="70"/>
      <c r="F267" s="59"/>
      <c r="G267" s="57"/>
      <c r="H267" s="57"/>
      <c r="K267" s="71"/>
      <c r="N267" s="71"/>
    </row>
    <row r="268" spans="1:31" x14ac:dyDescent="0.25">
      <c r="A268" s="33">
        <v>5</v>
      </c>
      <c r="B268" s="58"/>
      <c r="C268" s="69"/>
      <c r="D268" s="70"/>
      <c r="F268" s="59"/>
      <c r="G268" s="57"/>
      <c r="H268" s="57"/>
      <c r="K268" s="71"/>
      <c r="N268" s="71"/>
    </row>
    <row r="269" spans="1:31" x14ac:dyDescent="0.25">
      <c r="A269" s="33">
        <v>6</v>
      </c>
      <c r="C269" s="69"/>
      <c r="D269" s="70"/>
      <c r="F269" s="59"/>
      <c r="G269" s="57"/>
      <c r="H269" s="57"/>
      <c r="K269" s="71"/>
      <c r="N269" s="71"/>
      <c r="X269" s="28"/>
      <c r="Y269" s="28"/>
      <c r="Z269" s="28"/>
      <c r="AA269" s="28"/>
      <c r="AB269" s="28"/>
      <c r="AC269" s="28"/>
      <c r="AD269" s="28"/>
      <c r="AE269" s="28"/>
    </row>
    <row r="270" spans="1:31" x14ac:dyDescent="0.25">
      <c r="A270" s="33">
        <v>7</v>
      </c>
      <c r="C270" s="69"/>
      <c r="D270" s="70"/>
      <c r="F270" s="59"/>
      <c r="G270" s="57"/>
      <c r="H270" s="57"/>
      <c r="K270" s="71"/>
      <c r="N270" s="71"/>
      <c r="X270" s="28"/>
      <c r="Y270" s="28"/>
      <c r="Z270" s="28"/>
      <c r="AA270" s="28"/>
      <c r="AB270" s="28"/>
      <c r="AC270" s="28"/>
      <c r="AD270" s="28"/>
      <c r="AE270" s="28"/>
    </row>
    <row r="271" spans="1:31" x14ac:dyDescent="0.25">
      <c r="A271" s="33">
        <v>8</v>
      </c>
      <c r="C271" s="69"/>
      <c r="D271" s="70"/>
      <c r="F271" s="59"/>
      <c r="G271" s="57"/>
      <c r="H271" s="57"/>
      <c r="K271" s="71"/>
      <c r="N271" s="71"/>
      <c r="X271" s="28"/>
      <c r="Y271" s="28"/>
      <c r="Z271" s="28"/>
      <c r="AA271" s="28"/>
      <c r="AB271" s="28"/>
      <c r="AC271" s="28"/>
      <c r="AD271" s="28"/>
      <c r="AE271" s="28"/>
    </row>
    <row r="272" spans="1:31" x14ac:dyDescent="0.25">
      <c r="A272" s="33">
        <v>9</v>
      </c>
      <c r="C272" s="69"/>
      <c r="D272" s="70"/>
      <c r="F272" s="59"/>
      <c r="G272" s="57"/>
      <c r="H272" s="57"/>
      <c r="K272" s="71"/>
      <c r="N272" s="71"/>
      <c r="X272" s="28"/>
      <c r="Y272" s="28"/>
      <c r="Z272" s="28"/>
      <c r="AA272" s="28"/>
      <c r="AB272" s="28"/>
      <c r="AC272" s="28"/>
      <c r="AD272" s="28"/>
      <c r="AE272" s="28"/>
    </row>
    <row r="273" spans="1:31" x14ac:dyDescent="0.25">
      <c r="A273" s="33">
        <v>10</v>
      </c>
      <c r="C273" s="69"/>
      <c r="D273" s="70"/>
      <c r="F273" s="59"/>
      <c r="G273" s="57"/>
      <c r="H273" s="57"/>
      <c r="K273" s="71"/>
      <c r="N273" s="71"/>
      <c r="X273" s="28"/>
      <c r="Y273" s="28"/>
      <c r="Z273" s="28"/>
      <c r="AA273" s="28"/>
      <c r="AB273" s="28"/>
      <c r="AC273" s="28"/>
      <c r="AD273" s="28"/>
      <c r="AE273" s="28"/>
    </row>
    <row r="274" spans="1:31" x14ac:dyDescent="0.25">
      <c r="A274" s="33">
        <v>11</v>
      </c>
      <c r="C274" s="69"/>
      <c r="D274" s="70"/>
      <c r="F274" s="59"/>
      <c r="G274" s="57"/>
      <c r="H274" s="57"/>
      <c r="K274" s="71"/>
      <c r="N274" s="71"/>
      <c r="X274" s="28"/>
      <c r="Y274" s="28"/>
      <c r="Z274" s="28"/>
      <c r="AA274" s="28"/>
      <c r="AB274" s="28"/>
      <c r="AC274" s="28"/>
      <c r="AD274" s="28"/>
      <c r="AE274" s="28"/>
    </row>
    <row r="275" spans="1:31" x14ac:dyDescent="0.25">
      <c r="A275" s="33">
        <v>12</v>
      </c>
      <c r="C275" s="69"/>
      <c r="D275" s="30"/>
      <c r="F275" s="59"/>
      <c r="G275" s="57"/>
      <c r="H275" s="57"/>
      <c r="K275" s="71"/>
      <c r="N275" s="71"/>
      <c r="X275" s="28"/>
      <c r="Y275" s="28"/>
      <c r="Z275" s="28"/>
      <c r="AA275" s="28"/>
      <c r="AB275" s="28"/>
      <c r="AC275" s="28"/>
      <c r="AD275" s="28"/>
      <c r="AE275" s="28"/>
    </row>
    <row r="276" spans="1:31" x14ac:dyDescent="0.25">
      <c r="A276" s="33">
        <v>13</v>
      </c>
      <c r="C276" s="69"/>
      <c r="D276" s="30"/>
      <c r="F276" s="59"/>
      <c r="G276" s="57"/>
      <c r="H276" s="57"/>
      <c r="K276" s="71"/>
      <c r="N276" s="71"/>
      <c r="X276" s="28"/>
      <c r="Y276" s="28"/>
      <c r="Z276" s="28"/>
      <c r="AA276" s="28"/>
      <c r="AB276" s="28"/>
      <c r="AC276" s="28"/>
      <c r="AD276" s="28"/>
      <c r="AE276" s="28"/>
    </row>
    <row r="277" spans="1:31" x14ac:dyDescent="0.25">
      <c r="A277" s="33">
        <v>14</v>
      </c>
      <c r="C277" s="69"/>
      <c r="D277" s="30"/>
      <c r="F277" s="59"/>
      <c r="G277" s="57"/>
      <c r="H277" s="57"/>
      <c r="K277" s="71"/>
      <c r="N277" s="71"/>
      <c r="X277" s="28"/>
      <c r="Y277" s="28"/>
      <c r="Z277" s="28"/>
      <c r="AA277" s="28"/>
      <c r="AB277" s="28"/>
      <c r="AC277" s="28"/>
      <c r="AD277" s="28"/>
      <c r="AE277" s="28"/>
    </row>
    <row r="278" spans="1:31" x14ac:dyDescent="0.25">
      <c r="A278" s="33">
        <v>15</v>
      </c>
      <c r="C278" s="69"/>
      <c r="D278" s="30"/>
      <c r="F278" s="59"/>
      <c r="G278" s="57"/>
      <c r="H278" s="57"/>
      <c r="K278" s="71"/>
      <c r="N278" s="71"/>
      <c r="X278" s="28"/>
      <c r="Y278" s="28"/>
      <c r="Z278" s="28"/>
      <c r="AA278" s="28"/>
      <c r="AB278" s="28"/>
      <c r="AC278" s="28"/>
      <c r="AD278" s="28"/>
      <c r="AE278" s="28"/>
    </row>
    <row r="279" spans="1:31" x14ac:dyDescent="0.25">
      <c r="A279" s="33">
        <v>16</v>
      </c>
      <c r="C279" s="69"/>
      <c r="D279" s="30"/>
      <c r="F279" s="59"/>
      <c r="G279" s="57"/>
      <c r="H279" s="57"/>
      <c r="K279" s="71"/>
      <c r="N279" s="71"/>
      <c r="X279" s="28"/>
      <c r="Y279" s="28"/>
      <c r="Z279" s="28"/>
      <c r="AA279" s="28"/>
      <c r="AB279" s="28"/>
      <c r="AC279" s="28"/>
      <c r="AD279" s="28"/>
      <c r="AE279" s="28"/>
    </row>
    <row r="280" spans="1:31" x14ac:dyDescent="0.25">
      <c r="A280" s="33">
        <v>17</v>
      </c>
      <c r="C280" s="69"/>
      <c r="D280" s="30"/>
      <c r="F280" s="59"/>
      <c r="G280" s="57"/>
      <c r="H280" s="57"/>
      <c r="K280" s="71"/>
      <c r="N280" s="71"/>
      <c r="X280" s="28"/>
      <c r="Y280" s="28"/>
      <c r="Z280" s="28"/>
      <c r="AA280" s="28"/>
      <c r="AB280" s="28"/>
      <c r="AC280" s="28"/>
      <c r="AD280" s="28"/>
      <c r="AE280" s="28"/>
    </row>
    <row r="281" spans="1:31" x14ac:dyDescent="0.25">
      <c r="A281" s="33">
        <v>18</v>
      </c>
      <c r="C281" s="69"/>
      <c r="D281" s="30"/>
      <c r="F281" s="59"/>
      <c r="G281" s="57"/>
      <c r="H281" s="57"/>
      <c r="K281" s="71"/>
      <c r="N281" s="71"/>
      <c r="X281" s="28"/>
      <c r="Y281" s="28"/>
      <c r="Z281" s="28"/>
      <c r="AA281" s="28"/>
      <c r="AB281" s="28"/>
      <c r="AC281" s="28"/>
      <c r="AD281" s="28"/>
      <c r="AE281" s="28"/>
    </row>
    <row r="282" spans="1:31" x14ac:dyDescent="0.25">
      <c r="A282" s="33">
        <v>19</v>
      </c>
      <c r="C282" s="69"/>
      <c r="D282" s="30"/>
      <c r="F282" s="59"/>
      <c r="G282" s="57"/>
      <c r="H282" s="57"/>
      <c r="K282" s="71"/>
      <c r="N282" s="71"/>
      <c r="X282" s="28"/>
      <c r="Y282" s="28"/>
      <c r="Z282" s="28"/>
      <c r="AA282" s="28"/>
      <c r="AB282" s="28"/>
      <c r="AC282" s="28"/>
      <c r="AD282" s="28"/>
      <c r="AE282" s="28"/>
    </row>
    <row r="283" spans="1:31" x14ac:dyDescent="0.25">
      <c r="A283" s="33">
        <v>20</v>
      </c>
      <c r="C283" s="69"/>
      <c r="D283" s="30"/>
      <c r="F283" s="59"/>
      <c r="G283" s="57"/>
      <c r="H283" s="57"/>
      <c r="K283" s="71"/>
      <c r="N283" s="71"/>
      <c r="X283" s="28"/>
      <c r="Y283" s="28"/>
      <c r="Z283" s="28"/>
      <c r="AA283" s="28"/>
      <c r="AB283" s="28"/>
      <c r="AC283" s="28"/>
      <c r="AD283" s="28"/>
      <c r="AE283" s="28"/>
    </row>
    <row r="284" spans="1:31" x14ac:dyDescent="0.25">
      <c r="A284" s="33">
        <v>21</v>
      </c>
      <c r="C284" s="69"/>
      <c r="D284" s="30"/>
      <c r="F284" s="59"/>
      <c r="G284" s="57"/>
      <c r="H284" s="57"/>
      <c r="K284" s="71"/>
      <c r="N284" s="71"/>
      <c r="X284" s="28"/>
      <c r="Y284" s="28"/>
      <c r="Z284" s="28"/>
      <c r="AA284" s="28"/>
      <c r="AB284" s="28"/>
      <c r="AC284" s="28"/>
      <c r="AD284" s="28"/>
      <c r="AE284" s="28"/>
    </row>
    <row r="285" spans="1:31" x14ac:dyDescent="0.25">
      <c r="A285" s="33">
        <v>22</v>
      </c>
      <c r="C285" s="69"/>
      <c r="D285" s="30"/>
      <c r="F285" s="59"/>
      <c r="G285" s="57"/>
      <c r="H285" s="57"/>
      <c r="K285" s="71"/>
      <c r="N285" s="71"/>
      <c r="X285" s="28"/>
      <c r="Y285" s="28"/>
      <c r="Z285" s="28"/>
      <c r="AA285" s="28"/>
      <c r="AB285" s="28"/>
      <c r="AC285" s="28"/>
      <c r="AD285" s="28"/>
      <c r="AE285" s="28"/>
    </row>
    <row r="286" spans="1:31" x14ac:dyDescent="0.25">
      <c r="A286" s="33">
        <v>23</v>
      </c>
      <c r="C286" s="69"/>
      <c r="D286" s="30"/>
      <c r="F286" s="59"/>
      <c r="G286" s="57"/>
      <c r="H286" s="57"/>
      <c r="K286" s="71"/>
      <c r="N286" s="71"/>
      <c r="X286" s="28"/>
      <c r="Y286" s="28"/>
      <c r="Z286" s="28"/>
      <c r="AA286" s="28"/>
      <c r="AB286" s="28"/>
      <c r="AC286" s="28"/>
      <c r="AD286" s="28"/>
      <c r="AE286" s="28"/>
    </row>
    <row r="287" spans="1:31" x14ac:dyDescent="0.25">
      <c r="A287" s="33">
        <v>24</v>
      </c>
      <c r="C287" s="69"/>
      <c r="D287" s="30"/>
      <c r="F287" s="59"/>
      <c r="G287" s="57"/>
      <c r="H287" s="57"/>
      <c r="K287" s="71"/>
      <c r="N287" s="71"/>
      <c r="X287" s="28"/>
      <c r="Y287" s="28"/>
      <c r="Z287" s="28"/>
      <c r="AA287" s="28"/>
      <c r="AB287" s="28"/>
      <c r="AC287" s="28"/>
      <c r="AD287" s="28"/>
      <c r="AE287" s="28"/>
    </row>
    <row r="288" spans="1:31" x14ac:dyDescent="0.25">
      <c r="A288" s="33">
        <v>25</v>
      </c>
      <c r="C288" s="69"/>
      <c r="D288" s="30"/>
      <c r="F288" s="59"/>
      <c r="G288" s="57"/>
      <c r="H288" s="57"/>
      <c r="K288" s="71"/>
      <c r="N288" s="71"/>
      <c r="X288" s="28"/>
      <c r="Y288" s="28"/>
      <c r="Z288" s="28"/>
      <c r="AA288" s="28"/>
      <c r="AB288" s="28"/>
      <c r="AC288" s="28"/>
      <c r="AD288" s="28"/>
      <c r="AE288" s="28"/>
    </row>
    <row r="289" spans="1:31" x14ac:dyDescent="0.25">
      <c r="A289" s="33">
        <v>26</v>
      </c>
      <c r="C289" s="69"/>
      <c r="D289" s="30"/>
      <c r="F289" s="59"/>
      <c r="G289" s="57"/>
      <c r="H289" s="57"/>
      <c r="K289" s="71"/>
      <c r="N289" s="71"/>
      <c r="X289" s="28"/>
      <c r="Y289" s="28"/>
      <c r="Z289" s="28"/>
      <c r="AA289" s="28"/>
      <c r="AB289" s="28"/>
      <c r="AC289" s="28"/>
      <c r="AD289" s="28"/>
      <c r="AE289" s="28"/>
    </row>
    <row r="290" spans="1:31" x14ac:dyDescent="0.25">
      <c r="A290" s="33">
        <v>27</v>
      </c>
      <c r="C290" s="69"/>
      <c r="D290" s="30"/>
      <c r="F290" s="59"/>
      <c r="G290" s="57"/>
      <c r="H290" s="57"/>
      <c r="K290" s="71"/>
      <c r="N290" s="71"/>
      <c r="X290" s="28"/>
      <c r="Y290" s="28"/>
      <c r="Z290" s="28"/>
      <c r="AA290" s="28"/>
      <c r="AB290" s="28"/>
      <c r="AC290" s="28"/>
      <c r="AD290" s="28"/>
      <c r="AE290" s="28"/>
    </row>
    <row r="291" spans="1:31" x14ac:dyDescent="0.25">
      <c r="A291" s="33">
        <v>28</v>
      </c>
      <c r="C291" s="69"/>
      <c r="D291" s="30"/>
      <c r="F291" s="59"/>
      <c r="G291" s="57"/>
      <c r="H291" s="57"/>
      <c r="K291" s="71"/>
      <c r="N291" s="71"/>
      <c r="X291" s="28"/>
      <c r="Y291" s="28"/>
      <c r="Z291" s="28"/>
      <c r="AA291" s="28"/>
      <c r="AB291" s="28"/>
      <c r="AC291" s="28"/>
      <c r="AD291" s="28"/>
      <c r="AE291" s="28"/>
    </row>
    <row r="292" spans="1:31" x14ac:dyDescent="0.25">
      <c r="A292" s="33">
        <v>29</v>
      </c>
      <c r="C292" s="69"/>
      <c r="D292" s="30"/>
      <c r="F292" s="59"/>
      <c r="G292" s="57"/>
      <c r="H292" s="57"/>
      <c r="K292" s="71"/>
      <c r="N292" s="71"/>
    </row>
    <row r="293" spans="1:31" x14ac:dyDescent="0.25">
      <c r="A293" s="33">
        <v>30</v>
      </c>
      <c r="C293" s="69"/>
      <c r="D293" s="30"/>
      <c r="F293" s="59"/>
      <c r="G293" s="57"/>
      <c r="H293" s="57"/>
      <c r="K293" s="71"/>
      <c r="N293" s="71"/>
    </row>
    <row r="294" spans="1:31" x14ac:dyDescent="0.25">
      <c r="A294" s="33">
        <v>31</v>
      </c>
      <c r="C294" s="69"/>
      <c r="D294" s="30"/>
      <c r="F294" s="59"/>
      <c r="G294" s="57"/>
      <c r="H294" s="57"/>
      <c r="K294" s="71"/>
      <c r="N294" s="71"/>
      <c r="X294" s="28"/>
      <c r="Y294" s="28"/>
      <c r="Z294" s="28"/>
      <c r="AA294" s="28"/>
      <c r="AB294" s="28"/>
      <c r="AC294" s="28"/>
      <c r="AD294" s="28"/>
      <c r="AE294" s="28"/>
    </row>
    <row r="295" spans="1:31" x14ac:dyDescent="0.25">
      <c r="A295" s="33">
        <v>32</v>
      </c>
      <c r="C295" s="69"/>
      <c r="D295" s="30"/>
      <c r="F295" s="59"/>
      <c r="G295" s="57"/>
      <c r="H295" s="57"/>
      <c r="K295" s="71"/>
      <c r="X295" s="28"/>
      <c r="Y295" s="28"/>
      <c r="Z295" s="28"/>
      <c r="AA295" s="28"/>
      <c r="AB295" s="28"/>
      <c r="AD295" s="28"/>
      <c r="AE295" s="28"/>
    </row>
    <row r="296" spans="1:31" x14ac:dyDescent="0.25">
      <c r="A296" s="33">
        <v>33</v>
      </c>
      <c r="C296" s="69"/>
      <c r="D296" s="30"/>
      <c r="F296" s="59"/>
      <c r="G296" s="57"/>
      <c r="H296" s="57"/>
    </row>
    <row r="297" spans="1:31" x14ac:dyDescent="0.25">
      <c r="A297" s="33">
        <v>34</v>
      </c>
      <c r="C297" s="69"/>
      <c r="D297" s="30"/>
      <c r="F297" s="59"/>
      <c r="G297" s="57"/>
      <c r="H297" s="57"/>
      <c r="M297" s="71"/>
    </row>
    <row r="298" spans="1:31" x14ac:dyDescent="0.25">
      <c r="A298" s="33">
        <v>35</v>
      </c>
      <c r="C298" s="69"/>
      <c r="D298" s="30"/>
      <c r="F298" s="59"/>
      <c r="G298" s="57"/>
      <c r="H298" s="57"/>
      <c r="M298" s="71"/>
    </row>
    <row r="299" spans="1:31" x14ac:dyDescent="0.25">
      <c r="A299" s="33">
        <v>36</v>
      </c>
      <c r="C299" s="69"/>
      <c r="D299" s="30"/>
      <c r="F299" s="59"/>
      <c r="G299" s="57"/>
      <c r="H299" s="57"/>
    </row>
    <row r="300" spans="1:31" x14ac:dyDescent="0.25">
      <c r="A300" s="33">
        <v>37</v>
      </c>
      <c r="C300" s="69"/>
      <c r="D300" s="30"/>
      <c r="F300" s="59"/>
      <c r="G300" s="57"/>
      <c r="H300" s="57"/>
    </row>
    <row r="301" spans="1:31" x14ac:dyDescent="0.25">
      <c r="A301" s="33">
        <v>38</v>
      </c>
      <c r="C301" s="69"/>
      <c r="D301" s="30"/>
      <c r="F301" s="59"/>
      <c r="G301" s="57"/>
      <c r="H301" s="57"/>
    </row>
    <row r="302" spans="1:31" x14ac:dyDescent="0.25">
      <c r="A302" s="33">
        <v>39</v>
      </c>
      <c r="C302" s="69"/>
      <c r="D302" s="30"/>
      <c r="F302" s="59"/>
      <c r="G302" s="57"/>
      <c r="H302" s="57"/>
    </row>
    <row r="303" spans="1:31" x14ac:dyDescent="0.25">
      <c r="A303" s="33">
        <v>40</v>
      </c>
      <c r="C303" s="69"/>
      <c r="D303" s="30"/>
      <c r="F303" s="59"/>
      <c r="G303" s="57"/>
      <c r="H303" s="57"/>
    </row>
    <row r="304" spans="1:31" x14ac:dyDescent="0.25">
      <c r="A304" s="33">
        <v>41</v>
      </c>
      <c r="C304" s="69"/>
      <c r="D304" s="30"/>
      <c r="F304" s="59"/>
      <c r="G304" s="57"/>
      <c r="H304" s="57"/>
    </row>
    <row r="305" spans="1:8" x14ac:dyDescent="0.25">
      <c r="A305" s="33">
        <v>42</v>
      </c>
      <c r="C305" s="69"/>
      <c r="D305" s="30"/>
      <c r="F305" s="59"/>
      <c r="G305" s="57"/>
      <c r="H305" s="57"/>
    </row>
    <row r="306" spans="1:8" x14ac:dyDescent="0.25">
      <c r="A306" s="33">
        <v>43</v>
      </c>
      <c r="C306" s="69"/>
      <c r="D306" s="30"/>
      <c r="F306" s="59"/>
      <c r="G306" s="57"/>
      <c r="H306" s="57"/>
    </row>
    <row r="307" spans="1:8" x14ac:dyDescent="0.25">
      <c r="A307" s="33">
        <v>44</v>
      </c>
      <c r="C307" s="69"/>
      <c r="D307" s="70"/>
      <c r="G307" s="57"/>
      <c r="H307" s="57"/>
    </row>
    <row r="308" spans="1:8" x14ac:dyDescent="0.25">
      <c r="A308" s="33">
        <v>45</v>
      </c>
      <c r="C308" s="69"/>
      <c r="D308" s="70"/>
      <c r="G308" s="57"/>
      <c r="H308" s="57"/>
    </row>
    <row r="309" spans="1:8" x14ac:dyDescent="0.25">
      <c r="A309" s="33">
        <v>46</v>
      </c>
      <c r="C309" s="69"/>
      <c r="D309" s="70"/>
      <c r="G309" s="57"/>
      <c r="H309" s="57"/>
    </row>
    <row r="310" spans="1:8" x14ac:dyDescent="0.25">
      <c r="A310" s="33">
        <v>47</v>
      </c>
      <c r="C310" s="69"/>
      <c r="D310" s="70"/>
      <c r="G310" s="57"/>
      <c r="H310" s="57"/>
    </row>
    <row r="311" spans="1:8" x14ac:dyDescent="0.25">
      <c r="A311" s="33">
        <v>48</v>
      </c>
      <c r="C311" s="69"/>
      <c r="D311" s="70"/>
      <c r="G311" s="57"/>
      <c r="H311" s="57"/>
    </row>
    <row r="312" spans="1:8" x14ac:dyDescent="0.25">
      <c r="A312" s="33">
        <v>49</v>
      </c>
      <c r="C312" s="69"/>
      <c r="D312" s="70"/>
      <c r="G312" s="57"/>
      <c r="H312" s="57"/>
    </row>
    <row r="313" spans="1:8" x14ac:dyDescent="0.25">
      <c r="A313" s="33">
        <v>50</v>
      </c>
      <c r="C313" s="69"/>
      <c r="D313" s="70"/>
      <c r="G313" s="57"/>
      <c r="H313" s="57"/>
    </row>
    <row r="314" spans="1:8" x14ac:dyDescent="0.25">
      <c r="A314" s="33">
        <v>51</v>
      </c>
      <c r="C314" s="69"/>
      <c r="D314" s="70"/>
      <c r="G314" s="57"/>
      <c r="H314" s="57"/>
    </row>
    <row r="315" spans="1:8" x14ac:dyDescent="0.25">
      <c r="A315" s="33">
        <v>52</v>
      </c>
      <c r="C315" s="69"/>
      <c r="D315" s="70"/>
      <c r="G315" s="57"/>
      <c r="H315" s="57"/>
    </row>
    <row r="316" spans="1:8" x14ac:dyDescent="0.25">
      <c r="A316" s="33">
        <v>53</v>
      </c>
      <c r="C316" s="69"/>
      <c r="D316" s="70"/>
      <c r="G316" s="57"/>
      <c r="H316" s="57"/>
    </row>
    <row r="317" spans="1:8" x14ac:dyDescent="0.25">
      <c r="A317" s="33">
        <v>54</v>
      </c>
      <c r="C317" s="69"/>
      <c r="D317" s="70"/>
      <c r="G317" s="57"/>
      <c r="H317" s="57"/>
    </row>
    <row r="318" spans="1:8" x14ac:dyDescent="0.25">
      <c r="A318" s="33">
        <v>55</v>
      </c>
      <c r="C318" s="69"/>
      <c r="D318" s="70"/>
      <c r="G318" s="57"/>
      <c r="H318" s="57"/>
    </row>
    <row r="319" spans="1:8" x14ac:dyDescent="0.25">
      <c r="A319" s="33">
        <v>56</v>
      </c>
      <c r="C319" s="69"/>
      <c r="D319" s="70"/>
      <c r="G319" s="57"/>
      <c r="H319" s="57"/>
    </row>
    <row r="320" spans="1:8" x14ac:dyDescent="0.25">
      <c r="A320" s="33">
        <v>57</v>
      </c>
      <c r="C320" s="69"/>
      <c r="D320" s="70"/>
      <c r="G320" s="57"/>
      <c r="H320" s="57"/>
    </row>
    <row r="321" spans="1:8" x14ac:dyDescent="0.25">
      <c r="A321" s="33">
        <v>58</v>
      </c>
      <c r="C321" s="69"/>
      <c r="D321" s="70"/>
      <c r="G321" s="57"/>
      <c r="H321" s="57"/>
    </row>
    <row r="322" spans="1:8" x14ac:dyDescent="0.25">
      <c r="A322" s="33">
        <v>59</v>
      </c>
      <c r="C322" s="69"/>
      <c r="D322" s="70"/>
      <c r="G322" s="57"/>
      <c r="H322" s="57"/>
    </row>
    <row r="323" spans="1:8" x14ac:dyDescent="0.25">
      <c r="A323" s="33">
        <v>60</v>
      </c>
      <c r="C323" s="69"/>
      <c r="D323" s="70"/>
      <c r="G323" s="57"/>
      <c r="H323" s="57"/>
    </row>
    <row r="324" spans="1:8" x14ac:dyDescent="0.25">
      <c r="A324" s="33">
        <v>61</v>
      </c>
      <c r="C324" s="69"/>
      <c r="D324" s="70"/>
      <c r="G324" s="57"/>
      <c r="H324" s="57"/>
    </row>
    <row r="325" spans="1:8" x14ac:dyDescent="0.25">
      <c r="A325" s="33">
        <v>62</v>
      </c>
      <c r="C325" s="69"/>
      <c r="D325" s="70"/>
      <c r="G325" s="57"/>
      <c r="H325" s="57"/>
    </row>
    <row r="326" spans="1:8" x14ac:dyDescent="0.25">
      <c r="A326" s="33">
        <v>63</v>
      </c>
      <c r="C326" s="69"/>
      <c r="D326" s="70"/>
      <c r="G326" s="57"/>
      <c r="H326" s="57"/>
    </row>
    <row r="327" spans="1:8" x14ac:dyDescent="0.25">
      <c r="A327" s="33">
        <v>64</v>
      </c>
      <c r="C327" s="69"/>
      <c r="D327" s="70"/>
      <c r="G327" s="57"/>
      <c r="H327" s="57"/>
    </row>
    <row r="328" spans="1:8" x14ac:dyDescent="0.25">
      <c r="A328" s="33">
        <v>65</v>
      </c>
      <c r="C328" s="69"/>
      <c r="D328" s="70"/>
      <c r="G328" s="57"/>
      <c r="H328" s="57"/>
    </row>
    <row r="329" spans="1:8" x14ac:dyDescent="0.25">
      <c r="A329" s="33">
        <v>66</v>
      </c>
      <c r="C329" s="69"/>
      <c r="D329" s="70"/>
      <c r="G329" s="57"/>
      <c r="H329" s="57"/>
    </row>
    <row r="330" spans="1:8" x14ac:dyDescent="0.25">
      <c r="A330" s="33">
        <v>67</v>
      </c>
      <c r="C330" s="69"/>
      <c r="D330" s="70"/>
      <c r="G330" s="57"/>
      <c r="H330" s="57"/>
    </row>
    <row r="331" spans="1:8" x14ac:dyDescent="0.25">
      <c r="A331" s="33">
        <v>68</v>
      </c>
      <c r="C331" s="69"/>
      <c r="D331" s="70"/>
      <c r="G331" s="57"/>
      <c r="H331" s="57"/>
    </row>
    <row r="332" spans="1:8" x14ac:dyDescent="0.25">
      <c r="A332" s="33">
        <v>69</v>
      </c>
      <c r="C332" s="69"/>
      <c r="D332" s="70"/>
      <c r="G332" s="57"/>
      <c r="H332" s="57"/>
    </row>
    <row r="333" spans="1:8" x14ac:dyDescent="0.25">
      <c r="A333" s="33">
        <v>70</v>
      </c>
      <c r="C333" s="69"/>
      <c r="D333" s="70"/>
      <c r="G333" s="57"/>
      <c r="H333" s="57"/>
    </row>
    <row r="334" spans="1:8" x14ac:dyDescent="0.25">
      <c r="A334" s="33">
        <v>71</v>
      </c>
      <c r="C334" s="69"/>
      <c r="D334" s="70"/>
      <c r="G334" s="57"/>
      <c r="H334" s="57"/>
    </row>
    <row r="335" spans="1:8" x14ac:dyDescent="0.25">
      <c r="A335" s="33">
        <v>72</v>
      </c>
      <c r="C335" s="69"/>
      <c r="D335" s="70"/>
      <c r="G335" s="57"/>
      <c r="H335" s="57"/>
    </row>
    <row r="336" spans="1:8" x14ac:dyDescent="0.25">
      <c r="A336" s="33">
        <v>73</v>
      </c>
      <c r="C336" s="69"/>
      <c r="D336" s="70"/>
      <c r="G336" s="57"/>
      <c r="H336" s="57"/>
    </row>
    <row r="337" spans="1:8" x14ac:dyDescent="0.25">
      <c r="A337" s="33">
        <v>74</v>
      </c>
      <c r="C337" s="69"/>
      <c r="D337" s="70"/>
      <c r="G337" s="57"/>
      <c r="H337" s="57"/>
    </row>
    <row r="338" spans="1:8" x14ac:dyDescent="0.25">
      <c r="A338" s="33">
        <v>75</v>
      </c>
      <c r="C338" s="69"/>
      <c r="D338" s="70"/>
      <c r="G338" s="57"/>
      <c r="H338" s="57"/>
    </row>
    <row r="339" spans="1:8" x14ac:dyDescent="0.25">
      <c r="A339" s="33">
        <v>76</v>
      </c>
      <c r="C339" s="69"/>
      <c r="D339" s="70"/>
      <c r="G339" s="57"/>
      <c r="H339" s="57"/>
    </row>
    <row r="340" spans="1:8" x14ac:dyDescent="0.25">
      <c r="A340" s="33">
        <v>77</v>
      </c>
      <c r="C340" s="69"/>
      <c r="D340" s="70"/>
      <c r="G340" s="57"/>
      <c r="H340" s="57"/>
    </row>
    <row r="341" spans="1:8" x14ac:dyDescent="0.25">
      <c r="A341" s="33">
        <v>78</v>
      </c>
      <c r="C341" s="69"/>
      <c r="D341" s="70"/>
      <c r="G341" s="57"/>
      <c r="H341" s="57"/>
    </row>
    <row r="342" spans="1:8" x14ac:dyDescent="0.25">
      <c r="A342" s="33">
        <v>79</v>
      </c>
      <c r="C342" s="69"/>
      <c r="D342" s="70"/>
      <c r="G342" s="57"/>
      <c r="H342" s="57"/>
    </row>
    <row r="343" spans="1:8" x14ac:dyDescent="0.25">
      <c r="A343" s="33">
        <v>80</v>
      </c>
      <c r="C343" s="69"/>
      <c r="D343" s="70"/>
      <c r="G343" s="57"/>
      <c r="H343" s="57"/>
    </row>
    <row r="344" spans="1:8" x14ac:dyDescent="0.25">
      <c r="A344" s="33">
        <v>81</v>
      </c>
      <c r="C344" s="69"/>
      <c r="D344" s="70"/>
      <c r="G344" s="57"/>
      <c r="H344" s="57"/>
    </row>
    <row r="345" spans="1:8" x14ac:dyDescent="0.25">
      <c r="A345" s="33">
        <v>82</v>
      </c>
      <c r="C345" s="69"/>
      <c r="D345" s="70"/>
      <c r="G345" s="57"/>
      <c r="H345" s="57"/>
    </row>
    <row r="346" spans="1:8" x14ac:dyDescent="0.25">
      <c r="A346" s="33">
        <v>83</v>
      </c>
      <c r="C346" s="69"/>
      <c r="D346" s="70"/>
      <c r="G346" s="57"/>
      <c r="H346" s="57"/>
    </row>
    <row r="347" spans="1:8" x14ac:dyDescent="0.25">
      <c r="A347" s="33">
        <v>84</v>
      </c>
      <c r="C347" s="69"/>
      <c r="D347" s="70"/>
      <c r="G347" s="57"/>
      <c r="H347" s="57"/>
    </row>
    <row r="348" spans="1:8" x14ac:dyDescent="0.25">
      <c r="A348" s="33">
        <v>85</v>
      </c>
      <c r="C348" s="69"/>
      <c r="D348" s="70"/>
      <c r="G348" s="57"/>
      <c r="H348" s="57"/>
    </row>
    <row r="349" spans="1:8" x14ac:dyDescent="0.25">
      <c r="A349" s="33">
        <v>86</v>
      </c>
      <c r="C349" s="69"/>
      <c r="D349" s="70"/>
      <c r="G349" s="57"/>
      <c r="H349" s="57"/>
    </row>
    <row r="350" spans="1:8" x14ac:dyDescent="0.25">
      <c r="A350" s="33">
        <v>87</v>
      </c>
      <c r="C350" s="69"/>
      <c r="D350" s="70"/>
      <c r="G350" s="57"/>
      <c r="H350" s="57"/>
    </row>
    <row r="351" spans="1:8" x14ac:dyDescent="0.25">
      <c r="A351" s="33">
        <v>88</v>
      </c>
      <c r="C351" s="69"/>
      <c r="D351" s="70"/>
      <c r="G351" s="57"/>
      <c r="H351" s="57"/>
    </row>
    <row r="352" spans="1:8" x14ac:dyDescent="0.25">
      <c r="A352" s="33">
        <v>89</v>
      </c>
      <c r="C352" s="69"/>
      <c r="D352" s="70"/>
      <c r="G352" s="57"/>
      <c r="H352" s="57"/>
    </row>
    <row r="353" spans="1:8" x14ac:dyDescent="0.25">
      <c r="A353" s="33">
        <v>90</v>
      </c>
      <c r="C353" s="69"/>
      <c r="D353" s="70"/>
      <c r="G353" s="57"/>
      <c r="H353" s="57"/>
    </row>
    <row r="354" spans="1:8" x14ac:dyDescent="0.25">
      <c r="A354" s="33">
        <v>91</v>
      </c>
      <c r="C354" s="69"/>
      <c r="D354" s="70"/>
      <c r="G354" s="57"/>
      <c r="H354" s="57"/>
    </row>
    <row r="355" spans="1:8" x14ac:dyDescent="0.25">
      <c r="A355" s="33">
        <v>92</v>
      </c>
      <c r="C355" s="69"/>
      <c r="D355" s="70"/>
      <c r="G355" s="57"/>
      <c r="H355" s="57"/>
    </row>
    <row r="356" spans="1:8" x14ac:dyDescent="0.25">
      <c r="A356" s="33">
        <v>93</v>
      </c>
      <c r="C356" s="69"/>
      <c r="D356" s="70"/>
      <c r="G356" s="57"/>
      <c r="H356" s="57"/>
    </row>
    <row r="357" spans="1:8" x14ac:dyDescent="0.25">
      <c r="A357" s="33">
        <v>94</v>
      </c>
      <c r="C357" s="69"/>
      <c r="D357" s="70"/>
      <c r="G357" s="57"/>
      <c r="H357" s="57"/>
    </row>
    <row r="358" spans="1:8" x14ac:dyDescent="0.25">
      <c r="A358" s="33">
        <v>95</v>
      </c>
      <c r="C358" s="69"/>
      <c r="D358" s="70"/>
      <c r="G358" s="57"/>
      <c r="H358" s="57"/>
    </row>
    <row r="359" spans="1:8" x14ac:dyDescent="0.25">
      <c r="A359" s="33">
        <v>96</v>
      </c>
      <c r="C359" s="69"/>
      <c r="D359" s="70"/>
      <c r="G359" s="57"/>
      <c r="H359" s="57"/>
    </row>
    <row r="360" spans="1:8" x14ac:dyDescent="0.25">
      <c r="A360" s="33">
        <v>97</v>
      </c>
      <c r="C360" s="69"/>
      <c r="D360" s="70"/>
      <c r="G360" s="57"/>
      <c r="H360" s="57"/>
    </row>
    <row r="361" spans="1:8" x14ac:dyDescent="0.25">
      <c r="A361" s="33">
        <v>98</v>
      </c>
      <c r="C361" s="69"/>
      <c r="D361" s="70"/>
      <c r="G361" s="57"/>
      <c r="H361" s="57"/>
    </row>
    <row r="362" spans="1:8" x14ac:dyDescent="0.25">
      <c r="A362" s="33">
        <v>99</v>
      </c>
      <c r="C362" s="69"/>
      <c r="D362" s="70"/>
      <c r="G362" s="57"/>
      <c r="H362" s="57"/>
    </row>
    <row r="363" spans="1:8" x14ac:dyDescent="0.25">
      <c r="A363" s="33">
        <v>100</v>
      </c>
      <c r="C363" s="69"/>
      <c r="D363" s="70"/>
      <c r="G363" s="57"/>
      <c r="H363" s="57"/>
    </row>
    <row r="364" spans="1:8" x14ac:dyDescent="0.25">
      <c r="A364" s="33">
        <v>101</v>
      </c>
      <c r="C364" s="69"/>
      <c r="D364" s="70"/>
      <c r="G364" s="57"/>
      <c r="H364" s="57"/>
    </row>
    <row r="365" spans="1:8" x14ac:dyDescent="0.25">
      <c r="A365" s="33">
        <v>102</v>
      </c>
      <c r="C365" s="69"/>
      <c r="D365" s="70"/>
      <c r="G365" s="57"/>
      <c r="H365" s="57"/>
    </row>
    <row r="366" spans="1:8" x14ac:dyDescent="0.25">
      <c r="A366" s="33">
        <v>103</v>
      </c>
      <c r="C366" s="69"/>
      <c r="D366" s="70"/>
      <c r="G366" s="57"/>
      <c r="H366" s="57"/>
    </row>
    <row r="367" spans="1:8" x14ac:dyDescent="0.25">
      <c r="A367" s="33">
        <v>104</v>
      </c>
      <c r="C367" s="69"/>
      <c r="D367" s="70"/>
      <c r="G367" s="57"/>
      <c r="H367" s="57"/>
    </row>
    <row r="368" spans="1:8" x14ac:dyDescent="0.25">
      <c r="A368" s="33">
        <v>105</v>
      </c>
      <c r="C368" s="69"/>
      <c r="D368" s="70"/>
      <c r="G368" s="57"/>
      <c r="H368" s="57"/>
    </row>
    <row r="369" spans="1:8" x14ac:dyDescent="0.25">
      <c r="A369" s="33">
        <v>106</v>
      </c>
      <c r="C369" s="69"/>
      <c r="D369" s="70"/>
      <c r="G369" s="57"/>
      <c r="H369" s="57"/>
    </row>
    <row r="370" spans="1:8" x14ac:dyDescent="0.25">
      <c r="A370" s="33">
        <v>107</v>
      </c>
      <c r="C370" s="69"/>
      <c r="D370" s="70"/>
      <c r="G370" s="57"/>
      <c r="H370" s="57"/>
    </row>
    <row r="371" spans="1:8" x14ac:dyDescent="0.25">
      <c r="A371" s="33">
        <v>108</v>
      </c>
      <c r="C371" s="69"/>
      <c r="D371" s="70"/>
      <c r="G371" s="57"/>
      <c r="H371" s="57"/>
    </row>
    <row r="372" spans="1:8" x14ac:dyDescent="0.25">
      <c r="A372" s="33">
        <v>109</v>
      </c>
      <c r="C372" s="69"/>
      <c r="D372" s="70"/>
      <c r="G372" s="57"/>
      <c r="H372" s="57"/>
    </row>
    <row r="373" spans="1:8" x14ac:dyDescent="0.25">
      <c r="A373" s="33">
        <v>110</v>
      </c>
      <c r="C373" s="69"/>
      <c r="D373" s="70"/>
      <c r="G373" s="57"/>
      <c r="H373" s="57"/>
    </row>
    <row r="374" spans="1:8" x14ac:dyDescent="0.25">
      <c r="A374" s="33">
        <v>111</v>
      </c>
      <c r="C374" s="69"/>
      <c r="D374" s="70"/>
      <c r="G374" s="57"/>
      <c r="H374" s="57"/>
    </row>
    <row r="375" spans="1:8" x14ac:dyDescent="0.25">
      <c r="A375" s="33">
        <v>112</v>
      </c>
      <c r="C375" s="69"/>
      <c r="D375" s="70"/>
      <c r="G375" s="57"/>
      <c r="H375" s="57"/>
    </row>
    <row r="376" spans="1:8" x14ac:dyDescent="0.25">
      <c r="A376" s="33">
        <v>113</v>
      </c>
      <c r="C376" s="69"/>
      <c r="D376" s="70"/>
      <c r="G376" s="57"/>
      <c r="H376" s="57"/>
    </row>
    <row r="377" spans="1:8" x14ac:dyDescent="0.25">
      <c r="A377" s="33">
        <v>114</v>
      </c>
      <c r="C377" s="69"/>
      <c r="D377" s="70"/>
      <c r="G377" s="57"/>
      <c r="H377" s="57"/>
    </row>
    <row r="378" spans="1:8" x14ac:dyDescent="0.25">
      <c r="A378" s="33">
        <v>115</v>
      </c>
      <c r="C378" s="69"/>
      <c r="D378" s="70"/>
      <c r="G378" s="57"/>
      <c r="H378" s="57"/>
    </row>
    <row r="379" spans="1:8" x14ac:dyDescent="0.25">
      <c r="A379" s="33">
        <v>116</v>
      </c>
      <c r="C379" s="69"/>
      <c r="D379" s="70"/>
      <c r="G379" s="57"/>
      <c r="H379" s="57"/>
    </row>
    <row r="380" spans="1:8" x14ac:dyDescent="0.25">
      <c r="A380" s="33">
        <v>117</v>
      </c>
      <c r="C380" s="69"/>
      <c r="D380" s="70"/>
      <c r="G380" s="57"/>
      <c r="H380" s="57"/>
    </row>
    <row r="381" spans="1:8" x14ac:dyDescent="0.25">
      <c r="A381" s="33">
        <v>118</v>
      </c>
      <c r="C381" s="69"/>
      <c r="D381" s="70"/>
      <c r="G381" s="57"/>
      <c r="H381" s="57"/>
    </row>
    <row r="382" spans="1:8" x14ac:dyDescent="0.25">
      <c r="A382" s="33">
        <v>119</v>
      </c>
      <c r="C382" s="69"/>
      <c r="D382" s="70"/>
      <c r="G382" s="57"/>
      <c r="H382" s="57"/>
    </row>
    <row r="383" spans="1:8" x14ac:dyDescent="0.25">
      <c r="A383" s="33">
        <v>120</v>
      </c>
      <c r="C383" s="69"/>
      <c r="D383" s="70"/>
      <c r="G383" s="57"/>
      <c r="H383" s="57"/>
    </row>
    <row r="384" spans="1:8" x14ac:dyDescent="0.25">
      <c r="A384" s="33">
        <v>121</v>
      </c>
      <c r="C384" s="69"/>
      <c r="D384" s="70"/>
      <c r="G384" s="57"/>
      <c r="H384" s="57"/>
    </row>
    <row r="385" spans="1:8" x14ac:dyDescent="0.25">
      <c r="A385" s="33">
        <v>122</v>
      </c>
      <c r="C385" s="69"/>
      <c r="D385" s="70"/>
      <c r="G385" s="57"/>
      <c r="H385" s="57"/>
    </row>
    <row r="386" spans="1:8" x14ac:dyDescent="0.25">
      <c r="A386" s="33">
        <v>123</v>
      </c>
      <c r="C386" s="69"/>
      <c r="D386" s="70"/>
      <c r="G386" s="57"/>
      <c r="H386" s="57"/>
    </row>
    <row r="387" spans="1:8" x14ac:dyDescent="0.25">
      <c r="A387" s="33">
        <v>124</v>
      </c>
      <c r="C387" s="69"/>
      <c r="D387" s="70"/>
      <c r="G387" s="57"/>
      <c r="H387" s="57"/>
    </row>
    <row r="388" spans="1:8" x14ac:dyDescent="0.25">
      <c r="A388" s="33">
        <v>125</v>
      </c>
      <c r="C388" s="69"/>
      <c r="D388" s="70"/>
      <c r="G388" s="57"/>
      <c r="H388" s="57"/>
    </row>
    <row r="389" spans="1:8" x14ac:dyDescent="0.25">
      <c r="A389" s="33">
        <v>126</v>
      </c>
      <c r="C389" s="69"/>
      <c r="D389" s="70"/>
      <c r="F389" s="12"/>
      <c r="G389" s="57"/>
      <c r="H389" s="57"/>
    </row>
    <row r="390" spans="1:8" x14ac:dyDescent="0.25">
      <c r="A390" s="33">
        <v>127</v>
      </c>
      <c r="C390" s="69"/>
      <c r="D390" s="70"/>
      <c r="F390" s="12"/>
      <c r="G390" s="57"/>
      <c r="H390" s="57"/>
    </row>
    <row r="391" spans="1:8" x14ac:dyDescent="0.25">
      <c r="A391" s="33">
        <v>128</v>
      </c>
      <c r="C391" s="69"/>
      <c r="D391" s="70"/>
      <c r="F391" s="12"/>
      <c r="G391" s="57"/>
      <c r="H391" s="57"/>
    </row>
    <row r="392" spans="1:8" x14ac:dyDescent="0.25">
      <c r="A392" s="33">
        <v>129</v>
      </c>
      <c r="C392" s="69"/>
      <c r="D392" s="70"/>
      <c r="F392" s="12"/>
      <c r="G392" s="57"/>
      <c r="H392" s="57"/>
    </row>
    <row r="393" spans="1:8" x14ac:dyDescent="0.25">
      <c r="A393" s="33">
        <v>130</v>
      </c>
      <c r="C393" s="69"/>
      <c r="D393" s="70"/>
      <c r="F393" s="12"/>
      <c r="G393" s="57"/>
      <c r="H393" s="57"/>
    </row>
    <row r="394" spans="1:8" x14ac:dyDescent="0.25">
      <c r="A394" s="33">
        <v>131</v>
      </c>
      <c r="C394" s="69"/>
      <c r="D394" s="70"/>
      <c r="F394" s="12"/>
      <c r="G394" s="57"/>
      <c r="H394" s="57"/>
    </row>
    <row r="395" spans="1:8" x14ac:dyDescent="0.25">
      <c r="A395" s="33">
        <v>132</v>
      </c>
      <c r="C395" s="69"/>
      <c r="D395" s="70"/>
      <c r="F395" s="12"/>
      <c r="G395" s="57"/>
      <c r="H395" s="57"/>
    </row>
    <row r="396" spans="1:8" x14ac:dyDescent="0.25">
      <c r="A396" s="33">
        <v>133</v>
      </c>
      <c r="C396" s="69"/>
      <c r="D396" s="70"/>
      <c r="F396" s="12"/>
      <c r="G396" s="57"/>
      <c r="H396" s="57"/>
    </row>
    <row r="397" spans="1:8" x14ac:dyDescent="0.25">
      <c r="A397" s="33">
        <v>134</v>
      </c>
      <c r="C397" s="69"/>
      <c r="D397" s="70"/>
      <c r="F397" s="12"/>
      <c r="G397" s="57"/>
      <c r="H397" s="57"/>
    </row>
    <row r="398" spans="1:8" x14ac:dyDescent="0.25">
      <c r="A398" s="33">
        <v>135</v>
      </c>
      <c r="C398" s="69"/>
      <c r="D398" s="70"/>
      <c r="F398" s="12"/>
      <c r="G398" s="57"/>
      <c r="H398" s="57"/>
    </row>
    <row r="399" spans="1:8" x14ac:dyDescent="0.25">
      <c r="A399" s="33">
        <v>136</v>
      </c>
      <c r="C399" s="69"/>
      <c r="D399" s="70"/>
      <c r="F399" s="12"/>
      <c r="G399" s="57"/>
      <c r="H399" s="57"/>
    </row>
    <row r="400" spans="1:8" x14ac:dyDescent="0.25">
      <c r="A400" s="33">
        <v>137</v>
      </c>
      <c r="C400" s="69"/>
      <c r="D400" s="70"/>
      <c r="F400" s="12"/>
      <c r="G400" s="57"/>
      <c r="H400" s="57"/>
    </row>
    <row r="401" spans="1:8" x14ac:dyDescent="0.25">
      <c r="A401" s="33">
        <v>138</v>
      </c>
      <c r="C401" s="69"/>
      <c r="D401" s="70"/>
      <c r="F401" s="12"/>
      <c r="G401" s="57"/>
      <c r="H401" s="57"/>
    </row>
    <row r="402" spans="1:8" x14ac:dyDescent="0.25">
      <c r="A402" s="33">
        <v>139</v>
      </c>
      <c r="C402" s="69"/>
      <c r="D402" s="70"/>
      <c r="F402" s="12"/>
      <c r="G402" s="57"/>
      <c r="H402" s="57"/>
    </row>
    <row r="403" spans="1:8" x14ac:dyDescent="0.25">
      <c r="A403" s="33">
        <v>140</v>
      </c>
      <c r="C403" s="69"/>
      <c r="D403" s="70"/>
      <c r="F403" s="12"/>
      <c r="G403" s="57"/>
      <c r="H403" s="57"/>
    </row>
    <row r="404" spans="1:8" x14ac:dyDescent="0.25">
      <c r="A404" s="33">
        <v>141</v>
      </c>
      <c r="C404" s="69"/>
      <c r="D404" s="70"/>
      <c r="F404" s="12"/>
      <c r="G404" s="57"/>
      <c r="H404" s="57"/>
    </row>
    <row r="405" spans="1:8" x14ac:dyDescent="0.25">
      <c r="A405" s="33">
        <v>142</v>
      </c>
      <c r="C405" s="69"/>
      <c r="D405" s="70"/>
      <c r="F405" s="12"/>
      <c r="G405" s="57"/>
      <c r="H405" s="57"/>
    </row>
    <row r="406" spans="1:8" x14ac:dyDescent="0.25">
      <c r="A406" s="33">
        <v>143</v>
      </c>
      <c r="C406" s="69"/>
      <c r="D406" s="70"/>
      <c r="F406" s="12"/>
      <c r="G406" s="57"/>
      <c r="H406" s="57"/>
    </row>
    <row r="407" spans="1:8" x14ac:dyDescent="0.25">
      <c r="A407" s="33">
        <v>144</v>
      </c>
      <c r="C407" s="69"/>
      <c r="D407" s="70"/>
      <c r="F407" s="12"/>
      <c r="G407" s="57"/>
      <c r="H407" s="57"/>
    </row>
    <row r="408" spans="1:8" x14ac:dyDescent="0.25">
      <c r="A408" s="33">
        <v>145</v>
      </c>
      <c r="C408" s="69"/>
      <c r="D408" s="70"/>
      <c r="F408" s="12"/>
      <c r="G408" s="57"/>
      <c r="H408" s="57"/>
    </row>
    <row r="409" spans="1:8" x14ac:dyDescent="0.25">
      <c r="A409" s="33">
        <v>146</v>
      </c>
      <c r="C409" s="69"/>
      <c r="D409" s="70"/>
      <c r="F409" s="12"/>
      <c r="G409" s="57"/>
      <c r="H409" s="57"/>
    </row>
    <row r="410" spans="1:8" x14ac:dyDescent="0.25">
      <c r="A410" s="33">
        <v>147</v>
      </c>
      <c r="C410" s="69"/>
      <c r="D410" s="70"/>
      <c r="F410" s="12"/>
      <c r="G410" s="57"/>
      <c r="H410" s="57"/>
    </row>
    <row r="411" spans="1:8" x14ac:dyDescent="0.25">
      <c r="A411" s="33">
        <v>148</v>
      </c>
      <c r="C411" s="69"/>
      <c r="D411" s="70"/>
      <c r="G411" s="57"/>
      <c r="H411" s="57"/>
    </row>
    <row r="412" spans="1:8" x14ac:dyDescent="0.25">
      <c r="A412" s="33">
        <v>149</v>
      </c>
      <c r="C412" s="69"/>
      <c r="D412" s="70"/>
      <c r="G412" s="57"/>
      <c r="H412" s="57"/>
    </row>
    <row r="413" spans="1:8" x14ac:dyDescent="0.25">
      <c r="A413" s="33">
        <v>150</v>
      </c>
      <c r="C413" s="69"/>
      <c r="D413" s="70"/>
      <c r="G413" s="57"/>
      <c r="H413" s="57"/>
    </row>
    <row r="414" spans="1:8" x14ac:dyDescent="0.25">
      <c r="A414" s="33">
        <v>151</v>
      </c>
      <c r="C414" s="69"/>
      <c r="D414" s="70"/>
      <c r="G414" s="57"/>
      <c r="H414" s="57"/>
    </row>
    <row r="415" spans="1:8" x14ac:dyDescent="0.25">
      <c r="A415" s="33">
        <v>152</v>
      </c>
      <c r="C415" s="69"/>
      <c r="D415" s="70"/>
      <c r="G415" s="57"/>
      <c r="H415" s="57"/>
    </row>
    <row r="416" spans="1:8" x14ac:dyDescent="0.25">
      <c r="A416" s="33">
        <v>153</v>
      </c>
      <c r="C416" s="69"/>
      <c r="D416" s="70"/>
      <c r="G416" s="57"/>
      <c r="H416" s="57"/>
    </row>
    <row r="417" spans="1:8" x14ac:dyDescent="0.25">
      <c r="A417" s="33">
        <v>154</v>
      </c>
      <c r="C417" s="69"/>
      <c r="D417" s="70"/>
      <c r="G417" s="57"/>
      <c r="H417" s="57"/>
    </row>
    <row r="418" spans="1:8" x14ac:dyDescent="0.25">
      <c r="A418" s="33">
        <v>155</v>
      </c>
      <c r="C418" s="69"/>
      <c r="D418" s="70"/>
      <c r="G418" s="57"/>
      <c r="H418" s="57"/>
    </row>
    <row r="419" spans="1:8" x14ac:dyDescent="0.25">
      <c r="A419" s="33">
        <v>156</v>
      </c>
      <c r="C419" s="69"/>
      <c r="D419" s="70"/>
      <c r="G419" s="57"/>
      <c r="H419" s="57"/>
    </row>
    <row r="420" spans="1:8" x14ac:dyDescent="0.25">
      <c r="A420" s="33">
        <v>157</v>
      </c>
      <c r="C420" s="69"/>
      <c r="D420" s="70"/>
      <c r="G420" s="57"/>
      <c r="H420" s="57"/>
    </row>
    <row r="421" spans="1:8" x14ac:dyDescent="0.25">
      <c r="A421" s="33">
        <v>158</v>
      </c>
      <c r="C421" s="69"/>
      <c r="D421" s="70"/>
      <c r="G421" s="57"/>
      <c r="H421" s="57"/>
    </row>
    <row r="422" spans="1:8" x14ac:dyDescent="0.25">
      <c r="A422" s="33">
        <v>159</v>
      </c>
      <c r="C422" s="69"/>
      <c r="D422" s="70"/>
      <c r="G422" s="57"/>
      <c r="H422" s="57"/>
    </row>
    <row r="423" spans="1:8" x14ac:dyDescent="0.25">
      <c r="A423" s="33">
        <v>160</v>
      </c>
      <c r="C423" s="69"/>
      <c r="D423" s="70"/>
      <c r="G423" s="57"/>
      <c r="H423" s="57"/>
    </row>
    <row r="424" spans="1:8" x14ac:dyDescent="0.25">
      <c r="A424" s="33">
        <v>161</v>
      </c>
      <c r="C424" s="69"/>
      <c r="D424" s="70"/>
      <c r="G424" s="57"/>
      <c r="H424" s="57"/>
    </row>
    <row r="425" spans="1:8" x14ac:dyDescent="0.25">
      <c r="A425" s="33">
        <v>162</v>
      </c>
      <c r="C425" s="69"/>
      <c r="D425" s="70"/>
      <c r="G425" s="57"/>
      <c r="H425" s="57"/>
    </row>
    <row r="426" spans="1:8" x14ac:dyDescent="0.25">
      <c r="A426" s="33">
        <v>163</v>
      </c>
      <c r="B426" s="41"/>
      <c r="C426" s="69"/>
      <c r="D426" s="72"/>
      <c r="E426" s="41"/>
      <c r="G426" s="57"/>
      <c r="H426" s="57"/>
    </row>
    <row r="427" spans="1:8" x14ac:dyDescent="0.25">
      <c r="A427" s="33">
        <v>164</v>
      </c>
      <c r="C427" s="73"/>
      <c r="D427" s="70"/>
      <c r="G427" s="57"/>
      <c r="H427" s="57"/>
    </row>
    <row r="428" spans="1:8" x14ac:dyDescent="0.25">
      <c r="A428" s="33">
        <v>165</v>
      </c>
      <c r="C428" s="69"/>
      <c r="D428" s="70"/>
      <c r="G428" s="57"/>
      <c r="H428" s="57"/>
    </row>
    <row r="429" spans="1:8" x14ac:dyDescent="0.25">
      <c r="A429" s="33">
        <v>166</v>
      </c>
      <c r="C429" s="69"/>
      <c r="D429" s="70"/>
      <c r="G429" s="57"/>
      <c r="H429" s="57"/>
    </row>
    <row r="430" spans="1:8" x14ac:dyDescent="0.25">
      <c r="A430" s="33">
        <v>167</v>
      </c>
      <c r="C430" s="69"/>
      <c r="D430" s="70"/>
      <c r="G430" s="57"/>
      <c r="H430" s="57"/>
    </row>
    <row r="431" spans="1:8" x14ac:dyDescent="0.25">
      <c r="A431" s="33">
        <v>168</v>
      </c>
      <c r="C431" s="69"/>
      <c r="D431" s="70"/>
      <c r="G431" s="57"/>
      <c r="H431" s="57"/>
    </row>
    <row r="432" spans="1:8" x14ac:dyDescent="0.25">
      <c r="A432" s="33">
        <v>169</v>
      </c>
      <c r="C432" s="69"/>
      <c r="D432" s="70"/>
      <c r="G432" s="57"/>
      <c r="H432" s="57"/>
    </row>
    <row r="433" spans="1:8" x14ac:dyDescent="0.25">
      <c r="A433" s="33">
        <v>170</v>
      </c>
      <c r="C433" s="69"/>
      <c r="D433" s="70"/>
      <c r="G433" s="57"/>
      <c r="H433" s="57"/>
    </row>
    <row r="434" spans="1:8" x14ac:dyDescent="0.25">
      <c r="A434" s="33">
        <v>171</v>
      </c>
      <c r="C434" s="69"/>
      <c r="D434" s="70"/>
      <c r="G434" s="57"/>
      <c r="H434" s="57"/>
    </row>
    <row r="435" spans="1:8" x14ac:dyDescent="0.25">
      <c r="A435" s="33">
        <v>172</v>
      </c>
      <c r="C435" s="69"/>
      <c r="D435" s="70"/>
      <c r="G435" s="57"/>
      <c r="H435" s="57"/>
    </row>
    <row r="436" spans="1:8" x14ac:dyDescent="0.25">
      <c r="A436" s="33">
        <v>173</v>
      </c>
      <c r="C436" s="69"/>
      <c r="D436" s="70"/>
      <c r="G436" s="57"/>
      <c r="H436" s="57"/>
    </row>
    <row r="437" spans="1:8" x14ac:dyDescent="0.25">
      <c r="A437" s="33">
        <v>174</v>
      </c>
      <c r="C437" s="69"/>
      <c r="D437" s="70"/>
      <c r="G437" s="57"/>
      <c r="H437" s="57"/>
    </row>
    <row r="438" spans="1:8" x14ac:dyDescent="0.25">
      <c r="A438" s="33">
        <v>175</v>
      </c>
      <c r="C438" s="69"/>
      <c r="D438" s="70"/>
      <c r="G438" s="57"/>
      <c r="H438" s="57"/>
    </row>
    <row r="439" spans="1:8" x14ac:dyDescent="0.25">
      <c r="A439" s="33">
        <v>176</v>
      </c>
      <c r="C439" s="69"/>
      <c r="D439" s="70"/>
      <c r="G439" s="57"/>
      <c r="H439" s="57"/>
    </row>
    <row r="440" spans="1:8" x14ac:dyDescent="0.25">
      <c r="A440" s="33">
        <v>177</v>
      </c>
      <c r="C440" s="69"/>
      <c r="D440" s="70"/>
      <c r="G440" s="57"/>
      <c r="H440" s="57"/>
    </row>
    <row r="441" spans="1:8" x14ac:dyDescent="0.25">
      <c r="A441" s="33">
        <v>178</v>
      </c>
      <c r="C441" s="69"/>
      <c r="D441" s="70"/>
      <c r="G441" s="57"/>
      <c r="H441" s="57"/>
    </row>
    <row r="442" spans="1:8" x14ac:dyDescent="0.25">
      <c r="A442" s="33">
        <v>179</v>
      </c>
      <c r="C442" s="69"/>
      <c r="D442" s="70"/>
      <c r="G442" s="57"/>
      <c r="H442" s="57"/>
    </row>
    <row r="443" spans="1:8" x14ac:dyDescent="0.25">
      <c r="A443" s="33">
        <v>180</v>
      </c>
      <c r="C443" s="69"/>
      <c r="D443" s="70"/>
      <c r="G443" s="57"/>
      <c r="H443" s="57"/>
    </row>
    <row r="444" spans="1:8" x14ac:dyDescent="0.25">
      <c r="A444" s="33">
        <v>181</v>
      </c>
      <c r="C444" s="69"/>
      <c r="D444" s="70"/>
      <c r="G444" s="57"/>
      <c r="H444" s="57"/>
    </row>
    <row r="445" spans="1:8" x14ac:dyDescent="0.25">
      <c r="A445" s="33">
        <v>182</v>
      </c>
      <c r="C445" s="69"/>
      <c r="D445" s="70"/>
      <c r="G445" s="57"/>
      <c r="H445" s="57"/>
    </row>
    <row r="446" spans="1:8" x14ac:dyDescent="0.25">
      <c r="A446" s="33">
        <v>183</v>
      </c>
      <c r="C446" s="69"/>
      <c r="D446" s="70"/>
      <c r="G446" s="57"/>
      <c r="H446" s="57"/>
    </row>
    <row r="447" spans="1:8" x14ac:dyDescent="0.25">
      <c r="A447" s="33">
        <v>184</v>
      </c>
      <c r="C447" s="69"/>
      <c r="D447" s="70"/>
      <c r="G447" s="57"/>
      <c r="H447" s="57"/>
    </row>
    <row r="448" spans="1:8" x14ac:dyDescent="0.25">
      <c r="A448" s="33">
        <v>185</v>
      </c>
      <c r="C448" s="69"/>
      <c r="D448" s="70"/>
      <c r="G448" s="57"/>
      <c r="H448" s="57"/>
    </row>
    <row r="449" spans="1:8" x14ac:dyDescent="0.25">
      <c r="A449" s="33">
        <v>186</v>
      </c>
      <c r="C449" s="69"/>
      <c r="D449" s="70"/>
      <c r="G449" s="57"/>
      <c r="H449" s="57"/>
    </row>
    <row r="450" spans="1:8" x14ac:dyDescent="0.25">
      <c r="A450" s="33">
        <v>187</v>
      </c>
      <c r="C450" s="69"/>
      <c r="D450" s="70"/>
      <c r="G450" s="57"/>
      <c r="H450" s="57"/>
    </row>
    <row r="451" spans="1:8" x14ac:dyDescent="0.25">
      <c r="A451" s="33">
        <v>188</v>
      </c>
      <c r="C451" s="69"/>
      <c r="D451" s="70"/>
      <c r="G451" s="57"/>
      <c r="H451" s="57"/>
    </row>
    <row r="452" spans="1:8" x14ac:dyDescent="0.25">
      <c r="A452" s="33">
        <v>189</v>
      </c>
      <c r="C452" s="69"/>
      <c r="D452" s="70"/>
      <c r="G452" s="57"/>
      <c r="H452" s="57"/>
    </row>
    <row r="453" spans="1:8" x14ac:dyDescent="0.25">
      <c r="A453" s="33">
        <v>190</v>
      </c>
      <c r="C453" s="69"/>
      <c r="D453" s="70"/>
      <c r="G453" s="57"/>
      <c r="H453" s="57"/>
    </row>
    <row r="454" spans="1:8" x14ac:dyDescent="0.25">
      <c r="A454" s="33">
        <v>191</v>
      </c>
      <c r="C454" s="69"/>
      <c r="D454" s="70"/>
      <c r="G454" s="57"/>
      <c r="H454" s="57"/>
    </row>
    <row r="455" spans="1:8" x14ac:dyDescent="0.25">
      <c r="A455" s="33">
        <v>192</v>
      </c>
      <c r="C455" s="69"/>
      <c r="D455" s="70"/>
      <c r="G455" s="57"/>
      <c r="H455" s="57"/>
    </row>
    <row r="456" spans="1:8" x14ac:dyDescent="0.25">
      <c r="A456" s="33">
        <v>193</v>
      </c>
      <c r="C456" s="69"/>
      <c r="D456" s="70"/>
      <c r="G456" s="57"/>
      <c r="H456" s="57"/>
    </row>
    <row r="457" spans="1:8" x14ac:dyDescent="0.25">
      <c r="A457" s="33">
        <v>194</v>
      </c>
      <c r="C457" s="69"/>
      <c r="D457" s="70"/>
      <c r="G457" s="57"/>
      <c r="H457" s="57"/>
    </row>
    <row r="458" spans="1:8" x14ac:dyDescent="0.25">
      <c r="A458" s="33">
        <v>195</v>
      </c>
      <c r="C458" s="69"/>
      <c r="D458" s="70"/>
      <c r="G458" s="57"/>
      <c r="H458" s="57"/>
    </row>
    <row r="459" spans="1:8" x14ac:dyDescent="0.25">
      <c r="A459" s="33">
        <v>196</v>
      </c>
      <c r="C459" s="69"/>
      <c r="D459" s="70"/>
      <c r="G459" s="57"/>
      <c r="H459" s="57"/>
    </row>
    <row r="460" spans="1:8" x14ac:dyDescent="0.25">
      <c r="A460" s="33">
        <v>197</v>
      </c>
      <c r="C460" s="69"/>
      <c r="D460" s="70"/>
      <c r="G460" s="57"/>
      <c r="H460" s="57"/>
    </row>
    <row r="461" spans="1:8" x14ac:dyDescent="0.25">
      <c r="A461" s="33">
        <v>198</v>
      </c>
      <c r="C461" s="69"/>
      <c r="D461" s="70"/>
      <c r="G461" s="57"/>
      <c r="H461" s="57"/>
    </row>
    <row r="462" spans="1:8" x14ac:dyDescent="0.25">
      <c r="A462" s="33">
        <v>199</v>
      </c>
      <c r="C462" s="69"/>
      <c r="D462" s="70"/>
      <c r="G462" s="57"/>
      <c r="H462" s="57"/>
    </row>
    <row r="463" spans="1:8" x14ac:dyDescent="0.25">
      <c r="A463" s="33">
        <v>200</v>
      </c>
      <c r="C463" s="69"/>
      <c r="D463" s="70"/>
      <c r="G463" s="57"/>
      <c r="H463" s="57"/>
    </row>
    <row r="464" spans="1:8" x14ac:dyDescent="0.25">
      <c r="A464" s="33">
        <v>201</v>
      </c>
      <c r="C464" s="69"/>
      <c r="D464" s="70"/>
      <c r="G464" s="57"/>
      <c r="H464" s="57"/>
    </row>
    <row r="465" spans="1:8" x14ac:dyDescent="0.25">
      <c r="A465" s="33">
        <v>202</v>
      </c>
      <c r="C465" s="69"/>
      <c r="D465" s="70"/>
      <c r="G465" s="57"/>
      <c r="H465" s="57"/>
    </row>
    <row r="466" spans="1:8" x14ac:dyDescent="0.25">
      <c r="A466" s="33">
        <v>203</v>
      </c>
      <c r="C466" s="69"/>
      <c r="D466" s="70"/>
      <c r="G466" s="57"/>
      <c r="H466" s="57"/>
    </row>
    <row r="467" spans="1:8" x14ac:dyDescent="0.25">
      <c r="A467" s="33">
        <v>204</v>
      </c>
      <c r="C467" s="69"/>
      <c r="D467" s="70"/>
      <c r="G467" s="57"/>
      <c r="H467" s="57"/>
    </row>
    <row r="468" spans="1:8" x14ac:dyDescent="0.25">
      <c r="A468" s="40">
        <v>205</v>
      </c>
      <c r="B468" s="36"/>
      <c r="C468" s="74"/>
      <c r="D468" s="75"/>
      <c r="G468" s="57"/>
      <c r="H468" s="57"/>
    </row>
    <row r="469" spans="1:8" x14ac:dyDescent="0.25">
      <c r="G469" s="57"/>
      <c r="H469" s="57"/>
    </row>
    <row r="470" spans="1:8" x14ac:dyDescent="0.25">
      <c r="G470" s="57"/>
      <c r="H470" s="57"/>
    </row>
    <row r="471" spans="1:8" x14ac:dyDescent="0.25">
      <c r="G471" s="57"/>
      <c r="H471" s="57"/>
    </row>
    <row r="472" spans="1:8" x14ac:dyDescent="0.25">
      <c r="G472" s="57"/>
      <c r="H472" s="57"/>
    </row>
    <row r="473" spans="1:8" x14ac:dyDescent="0.25">
      <c r="G473" s="57"/>
      <c r="H473" s="57"/>
    </row>
    <row r="474" spans="1:8" x14ac:dyDescent="0.25">
      <c r="G474" s="57"/>
      <c r="H474" s="57"/>
    </row>
    <row r="475" spans="1:8" x14ac:dyDescent="0.25">
      <c r="G475" s="57"/>
      <c r="H475" s="57"/>
    </row>
    <row r="476" spans="1:8" x14ac:dyDescent="0.25">
      <c r="G476" s="57"/>
      <c r="H476" s="57"/>
    </row>
    <row r="477" spans="1:8" x14ac:dyDescent="0.25">
      <c r="G477" s="57"/>
      <c r="H477" s="57"/>
    </row>
    <row r="478" spans="1:8" x14ac:dyDescent="0.25">
      <c r="G478" s="57"/>
      <c r="H478" s="57"/>
    </row>
    <row r="479" spans="1:8" x14ac:dyDescent="0.25">
      <c r="G479" s="57"/>
      <c r="H479" s="57"/>
    </row>
    <row r="480" spans="1:8" x14ac:dyDescent="0.25">
      <c r="G480" s="57"/>
      <c r="H480" s="57"/>
    </row>
    <row r="481" spans="7:8" x14ac:dyDescent="0.25">
      <c r="G481" s="57"/>
      <c r="H481" s="57"/>
    </row>
    <row r="482" spans="7:8" x14ac:dyDescent="0.25">
      <c r="G482" s="57"/>
      <c r="H482" s="57"/>
    </row>
    <row r="483" spans="7:8" x14ac:dyDescent="0.25">
      <c r="G483" s="57"/>
      <c r="H483" s="57"/>
    </row>
    <row r="484" spans="7:8" x14ac:dyDescent="0.25">
      <c r="G484" s="57"/>
      <c r="H484" s="57"/>
    </row>
    <row r="485" spans="7:8" x14ac:dyDescent="0.25">
      <c r="G485" s="57"/>
      <c r="H485" s="57"/>
    </row>
    <row r="486" spans="7:8" x14ac:dyDescent="0.25">
      <c r="G486" s="57"/>
      <c r="H486" s="57"/>
    </row>
    <row r="487" spans="7:8" x14ac:dyDescent="0.25">
      <c r="G487" s="57"/>
      <c r="H487" s="57"/>
    </row>
    <row r="488" spans="7:8" x14ac:dyDescent="0.25">
      <c r="G488" s="57"/>
      <c r="H488" s="57"/>
    </row>
    <row r="489" spans="7:8" x14ac:dyDescent="0.25">
      <c r="G489" s="57"/>
      <c r="H489" s="57"/>
    </row>
    <row r="490" spans="7:8" x14ac:dyDescent="0.25">
      <c r="G490" s="57"/>
      <c r="H490" s="57"/>
    </row>
    <row r="491" spans="7:8" x14ac:dyDescent="0.25">
      <c r="G491" s="57"/>
      <c r="H491" s="57"/>
    </row>
    <row r="492" spans="7:8" x14ac:dyDescent="0.25">
      <c r="G492" s="57"/>
      <c r="H492" s="57"/>
    </row>
    <row r="493" spans="7:8" x14ac:dyDescent="0.25">
      <c r="G493" s="57"/>
      <c r="H493" s="57"/>
    </row>
    <row r="494" spans="7:8" x14ac:dyDescent="0.25">
      <c r="G494" s="57"/>
      <c r="H494" s="57"/>
    </row>
    <row r="495" spans="7:8" x14ac:dyDescent="0.25">
      <c r="G495" s="57"/>
      <c r="H495" s="57"/>
    </row>
    <row r="496" spans="7:8" x14ac:dyDescent="0.25">
      <c r="G496" s="57"/>
      <c r="H496" s="57"/>
    </row>
    <row r="497" spans="7:8" x14ac:dyDescent="0.25">
      <c r="G497" s="57"/>
      <c r="H497" s="57"/>
    </row>
    <row r="498" spans="7:8" x14ac:dyDescent="0.25">
      <c r="G498" s="57"/>
      <c r="H498" s="57"/>
    </row>
    <row r="499" spans="7:8" x14ac:dyDescent="0.25">
      <c r="G499" s="57"/>
      <c r="H499" s="57"/>
    </row>
    <row r="500" spans="7:8" x14ac:dyDescent="0.25">
      <c r="G500" s="57"/>
      <c r="H500" s="57"/>
    </row>
    <row r="501" spans="7:8" x14ac:dyDescent="0.25">
      <c r="G501" s="57"/>
      <c r="H501" s="57"/>
    </row>
    <row r="502" spans="7:8" x14ac:dyDescent="0.25">
      <c r="G502" s="57"/>
      <c r="H502" s="57"/>
    </row>
    <row r="503" spans="7:8" x14ac:dyDescent="0.25">
      <c r="G503" s="57"/>
      <c r="H503" s="57"/>
    </row>
    <row r="504" spans="7:8" x14ac:dyDescent="0.25">
      <c r="G504" s="57"/>
      <c r="H504" s="57"/>
    </row>
    <row r="505" spans="7:8" x14ac:dyDescent="0.25">
      <c r="G505" s="57"/>
    </row>
    <row r="506" spans="7:8" x14ac:dyDescent="0.25">
      <c r="G506" s="57"/>
    </row>
    <row r="507" spans="7:8" x14ac:dyDescent="0.25">
      <c r="G507" s="57"/>
    </row>
    <row r="508" spans="7:8" x14ac:dyDescent="0.25">
      <c r="G508" s="57"/>
    </row>
    <row r="509" spans="7:8" x14ac:dyDescent="0.25">
      <c r="G509" s="57"/>
    </row>
    <row r="510" spans="7:8" x14ac:dyDescent="0.25">
      <c r="G510" s="57"/>
    </row>
    <row r="511" spans="7:8" x14ac:dyDescent="0.25">
      <c r="G511" s="57"/>
    </row>
    <row r="512" spans="7:8" x14ac:dyDescent="0.25">
      <c r="G512" s="57"/>
    </row>
    <row r="513" spans="7:7" x14ac:dyDescent="0.25">
      <c r="G513" s="57"/>
    </row>
    <row r="514" spans="7:7" x14ac:dyDescent="0.25">
      <c r="G514" s="57"/>
    </row>
    <row r="515" spans="7:7" x14ac:dyDescent="0.25">
      <c r="G515" s="57"/>
    </row>
    <row r="516" spans="7:7" x14ac:dyDescent="0.25">
      <c r="G516" s="57"/>
    </row>
    <row r="517" spans="7:7" x14ac:dyDescent="0.25">
      <c r="G517" s="57"/>
    </row>
    <row r="518" spans="7:7" x14ac:dyDescent="0.25">
      <c r="G518" s="57"/>
    </row>
    <row r="519" spans="7:7" x14ac:dyDescent="0.25">
      <c r="G519" s="57"/>
    </row>
    <row r="520" spans="7:7" x14ac:dyDescent="0.25">
      <c r="G520" s="57"/>
    </row>
    <row r="521" spans="7:7" x14ac:dyDescent="0.25">
      <c r="G521" s="57"/>
    </row>
    <row r="522" spans="7:7" x14ac:dyDescent="0.25">
      <c r="G522" s="57"/>
    </row>
    <row r="523" spans="7:7" x14ac:dyDescent="0.25">
      <c r="G523" s="57"/>
    </row>
    <row r="524" spans="7:7" x14ac:dyDescent="0.25">
      <c r="G524" s="57"/>
    </row>
    <row r="525" spans="7:7" x14ac:dyDescent="0.25">
      <c r="G525" s="57"/>
    </row>
    <row r="526" spans="7:7" x14ac:dyDescent="0.25">
      <c r="G526" s="57"/>
    </row>
    <row r="527" spans="7:7" x14ac:dyDescent="0.25">
      <c r="G527" s="57"/>
    </row>
    <row r="528" spans="7:7" x14ac:dyDescent="0.25">
      <c r="G528" s="57"/>
    </row>
    <row r="529" spans="7:7" x14ac:dyDescent="0.25">
      <c r="G529" s="57"/>
    </row>
    <row r="530" spans="7:7" x14ac:dyDescent="0.25">
      <c r="G530" s="57"/>
    </row>
    <row r="531" spans="7:7" x14ac:dyDescent="0.25">
      <c r="G531" s="57"/>
    </row>
    <row r="532" spans="7:7" x14ac:dyDescent="0.25">
      <c r="G532" s="57"/>
    </row>
    <row r="533" spans="7:7" x14ac:dyDescent="0.25">
      <c r="G533" s="57"/>
    </row>
    <row r="534" spans="7:7" x14ac:dyDescent="0.25">
      <c r="G534" s="57"/>
    </row>
    <row r="535" spans="7:7" x14ac:dyDescent="0.25">
      <c r="G535" s="57"/>
    </row>
    <row r="536" spans="7:7" x14ac:dyDescent="0.25">
      <c r="G536" s="57"/>
    </row>
    <row r="537" spans="7:7" x14ac:dyDescent="0.25">
      <c r="G537" s="57"/>
    </row>
    <row r="538" spans="7:7" x14ac:dyDescent="0.25">
      <c r="G538" s="57"/>
    </row>
    <row r="539" spans="7:7" x14ac:dyDescent="0.25">
      <c r="G539" s="57"/>
    </row>
    <row r="540" spans="7:7" x14ac:dyDescent="0.25">
      <c r="G540" s="57"/>
    </row>
    <row r="541" spans="7:7" x14ac:dyDescent="0.25">
      <c r="G541" s="57"/>
    </row>
    <row r="542" spans="7:7" x14ac:dyDescent="0.25">
      <c r="G542" s="57"/>
    </row>
    <row r="543" spans="7:7" x14ac:dyDescent="0.25">
      <c r="G543" s="57"/>
    </row>
    <row r="544" spans="7:7" x14ac:dyDescent="0.25">
      <c r="G544" s="57"/>
    </row>
    <row r="545" spans="7:7" x14ac:dyDescent="0.25">
      <c r="G545" s="57"/>
    </row>
    <row r="546" spans="7:7" x14ac:dyDescent="0.25">
      <c r="G546" s="57"/>
    </row>
    <row r="547" spans="7:7" x14ac:dyDescent="0.25">
      <c r="G547" s="57"/>
    </row>
    <row r="548" spans="7:7" x14ac:dyDescent="0.25">
      <c r="G548" s="57"/>
    </row>
    <row r="549" spans="7:7" x14ac:dyDescent="0.25">
      <c r="G549" s="57"/>
    </row>
    <row r="550" spans="7:7" x14ac:dyDescent="0.25">
      <c r="G550" s="57"/>
    </row>
    <row r="551" spans="7:7" x14ac:dyDescent="0.25">
      <c r="G551" s="57"/>
    </row>
    <row r="552" spans="7:7" x14ac:dyDescent="0.25">
      <c r="G552" s="57"/>
    </row>
    <row r="553" spans="7:7" x14ac:dyDescent="0.25">
      <c r="G553" s="57"/>
    </row>
    <row r="554" spans="7:7" x14ac:dyDescent="0.25">
      <c r="G554" s="57"/>
    </row>
    <row r="555" spans="7:7" x14ac:dyDescent="0.25">
      <c r="G555" s="57"/>
    </row>
    <row r="556" spans="7:7" x14ac:dyDescent="0.25">
      <c r="G556" s="57"/>
    </row>
    <row r="557" spans="7:7" x14ac:dyDescent="0.25">
      <c r="G557" s="57"/>
    </row>
    <row r="558" spans="7:7" x14ac:dyDescent="0.25">
      <c r="G558" s="57"/>
    </row>
    <row r="559" spans="7:7" x14ac:dyDescent="0.25">
      <c r="G559" s="57"/>
    </row>
    <row r="560" spans="7:7" x14ac:dyDescent="0.25">
      <c r="G560" s="57"/>
    </row>
    <row r="561" spans="7:7" x14ac:dyDescent="0.25">
      <c r="G561" s="57"/>
    </row>
    <row r="562" spans="7:7" x14ac:dyDescent="0.25">
      <c r="G562" s="57"/>
    </row>
    <row r="563" spans="7:7" x14ac:dyDescent="0.25">
      <c r="G563" s="57"/>
    </row>
    <row r="564" spans="7:7" x14ac:dyDescent="0.25">
      <c r="G564" s="57"/>
    </row>
    <row r="565" spans="7:7" x14ac:dyDescent="0.25">
      <c r="G565" s="57"/>
    </row>
    <row r="566" spans="7:7" x14ac:dyDescent="0.25">
      <c r="G566" s="57"/>
    </row>
    <row r="567" spans="7:7" x14ac:dyDescent="0.25">
      <c r="G567" s="57"/>
    </row>
    <row r="568" spans="7:7" x14ac:dyDescent="0.25">
      <c r="G568" s="57"/>
    </row>
    <row r="569" spans="7:7" x14ac:dyDescent="0.25">
      <c r="G569" s="57"/>
    </row>
    <row r="570" spans="7:7" x14ac:dyDescent="0.25">
      <c r="G570" s="57"/>
    </row>
    <row r="571" spans="7:7" x14ac:dyDescent="0.25">
      <c r="G571" s="57"/>
    </row>
    <row r="572" spans="7:7" x14ac:dyDescent="0.25">
      <c r="G572" s="57"/>
    </row>
    <row r="573" spans="7:7" x14ac:dyDescent="0.25">
      <c r="G573" s="57"/>
    </row>
    <row r="574" spans="7:7" x14ac:dyDescent="0.25">
      <c r="G574" s="57"/>
    </row>
    <row r="575" spans="7:7" x14ac:dyDescent="0.25">
      <c r="G575" s="57"/>
    </row>
    <row r="576" spans="7:7" x14ac:dyDescent="0.25">
      <c r="G576" s="57"/>
    </row>
    <row r="577" spans="7:7" x14ac:dyDescent="0.25">
      <c r="G577" s="57"/>
    </row>
    <row r="578" spans="7:7" x14ac:dyDescent="0.25">
      <c r="G578" s="57"/>
    </row>
    <row r="579" spans="7:7" x14ac:dyDescent="0.25">
      <c r="G579" s="57"/>
    </row>
    <row r="580" spans="7:7" x14ac:dyDescent="0.25">
      <c r="G580" s="57"/>
    </row>
    <row r="581" spans="7:7" x14ac:dyDescent="0.25">
      <c r="G581" s="57"/>
    </row>
    <row r="582" spans="7:7" x14ac:dyDescent="0.25">
      <c r="G582" s="57"/>
    </row>
    <row r="583" spans="7:7" x14ac:dyDescent="0.25">
      <c r="G583" s="57"/>
    </row>
    <row r="584" spans="7:7" x14ac:dyDescent="0.25">
      <c r="G584" s="57"/>
    </row>
    <row r="585" spans="7:7" x14ac:dyDescent="0.25">
      <c r="G585" s="57"/>
    </row>
    <row r="586" spans="7:7" x14ac:dyDescent="0.25">
      <c r="G586" s="57"/>
    </row>
    <row r="587" spans="7:7" x14ac:dyDescent="0.25">
      <c r="G587" s="57"/>
    </row>
    <row r="588" spans="7:7" x14ac:dyDescent="0.25">
      <c r="G588" s="57"/>
    </row>
    <row r="589" spans="7:7" x14ac:dyDescent="0.25">
      <c r="G589" s="57"/>
    </row>
    <row r="590" spans="7:7" x14ac:dyDescent="0.25">
      <c r="G590" s="57"/>
    </row>
    <row r="591" spans="7:7" x14ac:dyDescent="0.25">
      <c r="G591" s="57"/>
    </row>
    <row r="592" spans="7:7" x14ac:dyDescent="0.25">
      <c r="G592" s="57"/>
    </row>
    <row r="593" spans="7:7" x14ac:dyDescent="0.25">
      <c r="G593" s="57"/>
    </row>
    <row r="594" spans="7:7" x14ac:dyDescent="0.25">
      <c r="G594" s="57"/>
    </row>
    <row r="595" spans="7:7" x14ac:dyDescent="0.25">
      <c r="G595" s="57"/>
    </row>
    <row r="596" spans="7:7" x14ac:dyDescent="0.25">
      <c r="G596" s="57"/>
    </row>
    <row r="597" spans="7:7" x14ac:dyDescent="0.25">
      <c r="G597" s="57"/>
    </row>
    <row r="598" spans="7:7" x14ac:dyDescent="0.25">
      <c r="G598" s="57"/>
    </row>
    <row r="599" spans="7:7" x14ac:dyDescent="0.25">
      <c r="G599" s="57"/>
    </row>
    <row r="600" spans="7:7" x14ac:dyDescent="0.25">
      <c r="G600" s="57"/>
    </row>
    <row r="601" spans="7:7" x14ac:dyDescent="0.25">
      <c r="G601" s="57"/>
    </row>
    <row r="602" spans="7:7" x14ac:dyDescent="0.25">
      <c r="G602" s="57"/>
    </row>
    <row r="603" spans="7:7" x14ac:dyDescent="0.25">
      <c r="G603" s="57"/>
    </row>
    <row r="604" spans="7:7" x14ac:dyDescent="0.25">
      <c r="G604" s="57"/>
    </row>
    <row r="605" spans="7:7" x14ac:dyDescent="0.25">
      <c r="G605" s="57"/>
    </row>
    <row r="606" spans="7:7" x14ac:dyDescent="0.25">
      <c r="G606" s="57"/>
    </row>
    <row r="607" spans="7:7" x14ac:dyDescent="0.25">
      <c r="G607" s="57"/>
    </row>
    <row r="608" spans="7:7" x14ac:dyDescent="0.25">
      <c r="G608" s="57"/>
    </row>
    <row r="609" spans="7:7" x14ac:dyDescent="0.25">
      <c r="G609" s="57"/>
    </row>
    <row r="610" spans="7:7" x14ac:dyDescent="0.25">
      <c r="G610" s="57"/>
    </row>
    <row r="611" spans="7:7" x14ac:dyDescent="0.25">
      <c r="G611" s="57"/>
    </row>
    <row r="612" spans="7:7" x14ac:dyDescent="0.25">
      <c r="G612" s="57"/>
    </row>
    <row r="613" spans="7:7" x14ac:dyDescent="0.25">
      <c r="G613" s="57"/>
    </row>
    <row r="614" spans="7:7" x14ac:dyDescent="0.25">
      <c r="G614" s="57"/>
    </row>
    <row r="615" spans="7:7" x14ac:dyDescent="0.25">
      <c r="G615" s="57"/>
    </row>
    <row r="616" spans="7:7" x14ac:dyDescent="0.25">
      <c r="G616" s="57"/>
    </row>
    <row r="617" spans="7:7" x14ac:dyDescent="0.25">
      <c r="G617" s="57"/>
    </row>
    <row r="618" spans="7:7" x14ac:dyDescent="0.25">
      <c r="G618" s="57"/>
    </row>
    <row r="619" spans="7:7" x14ac:dyDescent="0.25">
      <c r="G619" s="57"/>
    </row>
    <row r="620" spans="7:7" x14ac:dyDescent="0.25">
      <c r="G620" s="57"/>
    </row>
    <row r="621" spans="7:7" x14ac:dyDescent="0.25">
      <c r="G621" s="57"/>
    </row>
    <row r="622" spans="7:7" x14ac:dyDescent="0.25">
      <c r="G622" s="57"/>
    </row>
    <row r="623" spans="7:7" x14ac:dyDescent="0.25">
      <c r="G623" s="57"/>
    </row>
    <row r="624" spans="7:7" x14ac:dyDescent="0.25">
      <c r="G624" s="57"/>
    </row>
    <row r="625" spans="7:7" x14ac:dyDescent="0.25">
      <c r="G625" s="57"/>
    </row>
    <row r="626" spans="7:7" x14ac:dyDescent="0.25">
      <c r="G626" s="57"/>
    </row>
    <row r="627" spans="7:7" x14ac:dyDescent="0.25">
      <c r="G627" s="57"/>
    </row>
    <row r="628" spans="7:7" x14ac:dyDescent="0.25">
      <c r="G628" s="57"/>
    </row>
    <row r="629" spans="7:7" x14ac:dyDescent="0.25">
      <c r="G629" s="57"/>
    </row>
    <row r="630" spans="7:7" x14ac:dyDescent="0.25">
      <c r="G630" s="57"/>
    </row>
    <row r="631" spans="7:7" x14ac:dyDescent="0.25">
      <c r="G631" s="57"/>
    </row>
    <row r="632" spans="7:7" x14ac:dyDescent="0.25">
      <c r="G632" s="57"/>
    </row>
    <row r="633" spans="7:7" x14ac:dyDescent="0.25">
      <c r="G633" s="57"/>
    </row>
    <row r="634" spans="7:7" x14ac:dyDescent="0.25">
      <c r="G634" s="57"/>
    </row>
    <row r="635" spans="7:7" x14ac:dyDescent="0.25">
      <c r="G635" s="57"/>
    </row>
    <row r="636" spans="7:7" x14ac:dyDescent="0.25">
      <c r="G636" s="57"/>
    </row>
    <row r="637" spans="7:7" x14ac:dyDescent="0.25">
      <c r="G637" s="57"/>
    </row>
    <row r="638" spans="7:7" x14ac:dyDescent="0.25">
      <c r="G638" s="57"/>
    </row>
    <row r="639" spans="7:7" x14ac:dyDescent="0.25">
      <c r="G639" s="57"/>
    </row>
    <row r="640" spans="7:7" x14ac:dyDescent="0.25">
      <c r="G640" s="57"/>
    </row>
    <row r="641" spans="7:7" x14ac:dyDescent="0.25">
      <c r="G641" s="57"/>
    </row>
    <row r="642" spans="7:7" x14ac:dyDescent="0.25">
      <c r="G642" s="57"/>
    </row>
    <row r="643" spans="7:7" x14ac:dyDescent="0.25">
      <c r="G643" s="57"/>
    </row>
    <row r="644" spans="7:7" x14ac:dyDescent="0.25">
      <c r="G644" s="57"/>
    </row>
    <row r="645" spans="7:7" x14ac:dyDescent="0.25">
      <c r="G645" s="57"/>
    </row>
    <row r="646" spans="7:7" x14ac:dyDescent="0.25">
      <c r="G646" s="57"/>
    </row>
    <row r="647" spans="7:7" x14ac:dyDescent="0.25">
      <c r="G647" s="57"/>
    </row>
    <row r="648" spans="7:7" x14ac:dyDescent="0.25">
      <c r="G648" s="57"/>
    </row>
    <row r="649" spans="7:7" x14ac:dyDescent="0.25">
      <c r="G649" s="57"/>
    </row>
    <row r="650" spans="7:7" x14ac:dyDescent="0.25">
      <c r="G650" s="57"/>
    </row>
    <row r="651" spans="7:7" x14ac:dyDescent="0.25">
      <c r="G651" s="57"/>
    </row>
    <row r="652" spans="7:7" x14ac:dyDescent="0.25">
      <c r="G652" s="57"/>
    </row>
    <row r="653" spans="7:7" x14ac:dyDescent="0.25">
      <c r="G653" s="57"/>
    </row>
    <row r="654" spans="7:7" x14ac:dyDescent="0.25">
      <c r="G654" s="57"/>
    </row>
    <row r="655" spans="7:7" x14ac:dyDescent="0.25">
      <c r="G655" s="57"/>
    </row>
    <row r="656" spans="7:7" x14ac:dyDescent="0.25">
      <c r="G656" s="57"/>
    </row>
    <row r="657" spans="7:7" x14ac:dyDescent="0.25">
      <c r="G657" s="57"/>
    </row>
    <row r="658" spans="7:7" x14ac:dyDescent="0.25">
      <c r="G658" s="57"/>
    </row>
    <row r="659" spans="7:7" x14ac:dyDescent="0.25">
      <c r="G659" s="57"/>
    </row>
    <row r="660" spans="7:7" x14ac:dyDescent="0.25">
      <c r="G660" s="57"/>
    </row>
    <row r="661" spans="7:7" x14ac:dyDescent="0.25">
      <c r="G661" s="57"/>
    </row>
    <row r="662" spans="7:7" x14ac:dyDescent="0.25">
      <c r="G662" s="57"/>
    </row>
    <row r="663" spans="7:7" x14ac:dyDescent="0.25">
      <c r="G663" s="57"/>
    </row>
    <row r="664" spans="7:7" x14ac:dyDescent="0.25">
      <c r="G664" s="57"/>
    </row>
    <row r="665" spans="7:7" x14ac:dyDescent="0.25">
      <c r="G665" s="57"/>
    </row>
    <row r="666" spans="7:7" x14ac:dyDescent="0.25">
      <c r="G666" s="57"/>
    </row>
    <row r="667" spans="7:7" x14ac:dyDescent="0.25">
      <c r="G667" s="57"/>
    </row>
    <row r="668" spans="7:7" x14ac:dyDescent="0.25">
      <c r="G668" s="57"/>
    </row>
    <row r="669" spans="7:7" x14ac:dyDescent="0.25">
      <c r="G669" s="57"/>
    </row>
    <row r="670" spans="7:7" x14ac:dyDescent="0.25">
      <c r="G670" s="57"/>
    </row>
    <row r="671" spans="7:7" x14ac:dyDescent="0.25">
      <c r="G671" s="57"/>
    </row>
    <row r="672" spans="7:7" x14ac:dyDescent="0.25">
      <c r="G672" s="57"/>
    </row>
    <row r="673" spans="7:7" x14ac:dyDescent="0.25">
      <c r="G673" s="57"/>
    </row>
    <row r="674" spans="7:7" x14ac:dyDescent="0.25">
      <c r="G674" s="57"/>
    </row>
    <row r="675" spans="7:7" x14ac:dyDescent="0.25">
      <c r="G675" s="57"/>
    </row>
    <row r="676" spans="7:7" x14ac:dyDescent="0.25">
      <c r="G676" s="57"/>
    </row>
    <row r="677" spans="7:7" x14ac:dyDescent="0.25">
      <c r="G677" s="57"/>
    </row>
    <row r="678" spans="7:7" x14ac:dyDescent="0.25">
      <c r="G678" s="57"/>
    </row>
    <row r="679" spans="7:7" x14ac:dyDescent="0.25">
      <c r="G679" s="57"/>
    </row>
    <row r="680" spans="7:7" x14ac:dyDescent="0.25">
      <c r="G680" s="57"/>
    </row>
    <row r="681" spans="7:7" x14ac:dyDescent="0.25">
      <c r="G681" s="57"/>
    </row>
    <row r="682" spans="7:7" x14ac:dyDescent="0.25">
      <c r="G682" s="57"/>
    </row>
    <row r="683" spans="7:7" x14ac:dyDescent="0.25">
      <c r="G683" s="57"/>
    </row>
    <row r="684" spans="7:7" x14ac:dyDescent="0.25">
      <c r="G684" s="57"/>
    </row>
    <row r="685" spans="7:7" x14ac:dyDescent="0.25">
      <c r="G685" s="57"/>
    </row>
    <row r="686" spans="7:7" x14ac:dyDescent="0.25">
      <c r="G686" s="57"/>
    </row>
    <row r="687" spans="7:7" x14ac:dyDescent="0.25">
      <c r="G687" s="57"/>
    </row>
    <row r="688" spans="7:7" x14ac:dyDescent="0.25">
      <c r="G688" s="57"/>
    </row>
    <row r="689" spans="7:7" x14ac:dyDescent="0.25">
      <c r="G689" s="57"/>
    </row>
    <row r="690" spans="7:7" x14ac:dyDescent="0.25">
      <c r="G690" s="57"/>
    </row>
    <row r="691" spans="7:7" x14ac:dyDescent="0.25">
      <c r="G691" s="57"/>
    </row>
    <row r="692" spans="7:7" x14ac:dyDescent="0.25">
      <c r="G692" s="57"/>
    </row>
    <row r="693" spans="7:7" x14ac:dyDescent="0.25">
      <c r="G693" s="57"/>
    </row>
    <row r="694" spans="7:7" x14ac:dyDescent="0.25">
      <c r="G694" s="57"/>
    </row>
    <row r="695" spans="7:7" x14ac:dyDescent="0.25">
      <c r="G695" s="57"/>
    </row>
    <row r="696" spans="7:7" x14ac:dyDescent="0.25">
      <c r="G696" s="57"/>
    </row>
    <row r="697" spans="7:7" x14ac:dyDescent="0.25">
      <c r="G697" s="57"/>
    </row>
    <row r="698" spans="7:7" x14ac:dyDescent="0.25">
      <c r="G698" s="57"/>
    </row>
    <row r="699" spans="7:7" x14ac:dyDescent="0.25">
      <c r="G699" s="57"/>
    </row>
    <row r="700" spans="7:7" x14ac:dyDescent="0.25">
      <c r="G700" s="57"/>
    </row>
    <row r="701" spans="7:7" x14ac:dyDescent="0.25">
      <c r="G701" s="57"/>
    </row>
    <row r="702" spans="7:7" x14ac:dyDescent="0.25">
      <c r="G702" s="57"/>
    </row>
    <row r="703" spans="7:7" x14ac:dyDescent="0.25">
      <c r="G703" s="57"/>
    </row>
    <row r="704" spans="7:7" x14ac:dyDescent="0.25">
      <c r="G704" s="57"/>
    </row>
    <row r="705" spans="7:7" x14ac:dyDescent="0.25">
      <c r="G705" s="57"/>
    </row>
    <row r="706" spans="7:7" x14ac:dyDescent="0.25">
      <c r="G706" s="57"/>
    </row>
    <row r="707" spans="7:7" x14ac:dyDescent="0.25">
      <c r="G707" s="57"/>
    </row>
    <row r="708" spans="7:7" x14ac:dyDescent="0.25">
      <c r="G708" s="57"/>
    </row>
    <row r="709" spans="7:7" x14ac:dyDescent="0.25">
      <c r="G709" s="57"/>
    </row>
    <row r="710" spans="7:7" x14ac:dyDescent="0.25">
      <c r="G710" s="57"/>
    </row>
    <row r="711" spans="7:7" x14ac:dyDescent="0.25">
      <c r="G711" s="57"/>
    </row>
    <row r="712" spans="7:7" x14ac:dyDescent="0.25">
      <c r="G712" s="57"/>
    </row>
    <row r="713" spans="7:7" x14ac:dyDescent="0.25">
      <c r="G713" s="57"/>
    </row>
    <row r="714" spans="7:7" x14ac:dyDescent="0.25">
      <c r="G714" s="57"/>
    </row>
    <row r="715" spans="7:7" x14ac:dyDescent="0.25">
      <c r="G715" s="57"/>
    </row>
    <row r="716" spans="7:7" x14ac:dyDescent="0.25">
      <c r="G716" s="57"/>
    </row>
    <row r="717" spans="7:7" x14ac:dyDescent="0.25">
      <c r="G717" s="57"/>
    </row>
    <row r="718" spans="7:7" x14ac:dyDescent="0.25">
      <c r="G718" s="57"/>
    </row>
    <row r="719" spans="7:7" x14ac:dyDescent="0.25">
      <c r="G719" s="57"/>
    </row>
    <row r="720" spans="7:7" x14ac:dyDescent="0.25">
      <c r="G720" s="57"/>
    </row>
    <row r="721" spans="7:7" x14ac:dyDescent="0.25">
      <c r="G721" s="57"/>
    </row>
    <row r="722" spans="7:7" x14ac:dyDescent="0.25">
      <c r="G722" s="57"/>
    </row>
    <row r="723" spans="7:7" x14ac:dyDescent="0.25">
      <c r="G723" s="57"/>
    </row>
    <row r="724" spans="7:7" x14ac:dyDescent="0.25">
      <c r="G724" s="57"/>
    </row>
    <row r="725" spans="7:7" x14ac:dyDescent="0.25">
      <c r="G725" s="57"/>
    </row>
    <row r="726" spans="7:7" x14ac:dyDescent="0.25">
      <c r="G726" s="57"/>
    </row>
    <row r="727" spans="7:7" x14ac:dyDescent="0.25">
      <c r="G727" s="57"/>
    </row>
    <row r="728" spans="7:7" x14ac:dyDescent="0.25">
      <c r="G728" s="57"/>
    </row>
    <row r="729" spans="7:7" x14ac:dyDescent="0.25">
      <c r="G729" s="57"/>
    </row>
    <row r="730" spans="7:7" x14ac:dyDescent="0.25">
      <c r="G730" s="57"/>
    </row>
    <row r="731" spans="7:7" x14ac:dyDescent="0.25">
      <c r="G731" s="57"/>
    </row>
    <row r="732" spans="7:7" x14ac:dyDescent="0.25">
      <c r="G732" s="57"/>
    </row>
    <row r="733" spans="7:7" x14ac:dyDescent="0.25">
      <c r="G733" s="57"/>
    </row>
    <row r="734" spans="7:7" x14ac:dyDescent="0.25">
      <c r="G734" s="57"/>
    </row>
    <row r="735" spans="7:7" x14ac:dyDescent="0.25">
      <c r="G735" s="57"/>
    </row>
    <row r="736" spans="7:7" x14ac:dyDescent="0.25">
      <c r="G736" s="57"/>
    </row>
    <row r="737" spans="7:7" x14ac:dyDescent="0.25">
      <c r="G737" s="57"/>
    </row>
    <row r="738" spans="7:7" x14ac:dyDescent="0.25">
      <c r="G738" s="57"/>
    </row>
    <row r="739" spans="7:7" x14ac:dyDescent="0.25">
      <c r="G739" s="57"/>
    </row>
    <row r="740" spans="7:7" x14ac:dyDescent="0.25">
      <c r="G740" s="57"/>
    </row>
    <row r="741" spans="7:7" x14ac:dyDescent="0.25">
      <c r="G741" s="57"/>
    </row>
    <row r="742" spans="7:7" x14ac:dyDescent="0.25">
      <c r="G742" s="57"/>
    </row>
    <row r="743" spans="7:7" x14ac:dyDescent="0.25">
      <c r="G743" s="57"/>
    </row>
    <row r="744" spans="7:7" x14ac:dyDescent="0.25">
      <c r="G744" s="57"/>
    </row>
    <row r="745" spans="7:7" x14ac:dyDescent="0.25">
      <c r="G745" s="57"/>
    </row>
    <row r="746" spans="7:7" x14ac:dyDescent="0.25">
      <c r="G746" s="57"/>
    </row>
    <row r="747" spans="7:7" x14ac:dyDescent="0.25">
      <c r="G747" s="57"/>
    </row>
    <row r="748" spans="7:7" x14ac:dyDescent="0.25">
      <c r="G748" s="57"/>
    </row>
    <row r="749" spans="7:7" x14ac:dyDescent="0.25">
      <c r="G749" s="57"/>
    </row>
    <row r="750" spans="7:7" x14ac:dyDescent="0.25">
      <c r="G750" s="57"/>
    </row>
    <row r="751" spans="7:7" x14ac:dyDescent="0.25">
      <c r="G751" s="57"/>
    </row>
    <row r="752" spans="7:7" x14ac:dyDescent="0.25">
      <c r="G752" s="57"/>
    </row>
    <row r="753" spans="7:7" x14ac:dyDescent="0.25">
      <c r="G753" s="57"/>
    </row>
    <row r="754" spans="7:7" x14ac:dyDescent="0.25">
      <c r="G754" s="57"/>
    </row>
    <row r="755" spans="7:7" x14ac:dyDescent="0.25">
      <c r="G755" s="57"/>
    </row>
    <row r="756" spans="7:7" x14ac:dyDescent="0.25">
      <c r="G756" s="57"/>
    </row>
    <row r="757" spans="7:7" x14ac:dyDescent="0.25">
      <c r="G757" s="57"/>
    </row>
    <row r="758" spans="7:7" x14ac:dyDescent="0.25">
      <c r="G758" s="57"/>
    </row>
    <row r="759" spans="7:7" x14ac:dyDescent="0.25">
      <c r="G759" s="57"/>
    </row>
    <row r="760" spans="7:7" x14ac:dyDescent="0.25">
      <c r="G760" s="57"/>
    </row>
    <row r="761" spans="7:7" x14ac:dyDescent="0.25">
      <c r="G761" s="57"/>
    </row>
    <row r="762" spans="7:7" x14ac:dyDescent="0.25">
      <c r="G762" s="57"/>
    </row>
    <row r="763" spans="7:7" x14ac:dyDescent="0.25">
      <c r="G763" s="57"/>
    </row>
    <row r="764" spans="7:7" x14ac:dyDescent="0.25">
      <c r="G764" s="57"/>
    </row>
    <row r="765" spans="7:7" x14ac:dyDescent="0.25">
      <c r="G765" s="57"/>
    </row>
    <row r="766" spans="7:7" x14ac:dyDescent="0.25">
      <c r="G766" s="57"/>
    </row>
    <row r="767" spans="7:7" x14ac:dyDescent="0.25">
      <c r="G767" s="57"/>
    </row>
    <row r="768" spans="7:7" x14ac:dyDescent="0.25">
      <c r="G768" s="57"/>
    </row>
    <row r="769" spans="7:7" x14ac:dyDescent="0.25">
      <c r="G769" s="57"/>
    </row>
    <row r="770" spans="7:7" x14ac:dyDescent="0.25">
      <c r="G770" s="57"/>
    </row>
    <row r="771" spans="7:7" x14ac:dyDescent="0.25">
      <c r="G771" s="57"/>
    </row>
    <row r="772" spans="7:7" x14ac:dyDescent="0.25">
      <c r="G772" s="57"/>
    </row>
    <row r="773" spans="7:7" x14ac:dyDescent="0.25">
      <c r="G773" s="57"/>
    </row>
    <row r="774" spans="7:7" x14ac:dyDescent="0.25">
      <c r="G774" s="57"/>
    </row>
    <row r="775" spans="7:7" x14ac:dyDescent="0.25">
      <c r="G775" s="57"/>
    </row>
    <row r="776" spans="7:7" x14ac:dyDescent="0.25">
      <c r="G776" s="57"/>
    </row>
    <row r="777" spans="7:7" x14ac:dyDescent="0.25">
      <c r="G777" s="57"/>
    </row>
    <row r="778" spans="7:7" x14ac:dyDescent="0.25">
      <c r="G778" s="57"/>
    </row>
    <row r="779" spans="7:7" x14ac:dyDescent="0.25">
      <c r="G779" s="57"/>
    </row>
    <row r="780" spans="7:7" x14ac:dyDescent="0.25">
      <c r="G780" s="57"/>
    </row>
    <row r="781" spans="7:7" x14ac:dyDescent="0.25">
      <c r="G781" s="57"/>
    </row>
    <row r="782" spans="7:7" x14ac:dyDescent="0.25">
      <c r="G782" s="57"/>
    </row>
    <row r="783" spans="7:7" x14ac:dyDescent="0.25">
      <c r="G783" s="57"/>
    </row>
    <row r="784" spans="7:7" x14ac:dyDescent="0.25">
      <c r="G784" s="57"/>
    </row>
    <row r="785" spans="7:7" x14ac:dyDescent="0.25">
      <c r="G785" s="57"/>
    </row>
    <row r="786" spans="7:7" x14ac:dyDescent="0.25">
      <c r="G786" s="57"/>
    </row>
    <row r="787" spans="7:7" x14ac:dyDescent="0.25">
      <c r="G787" s="57"/>
    </row>
    <row r="788" spans="7:7" x14ac:dyDescent="0.25">
      <c r="G788" s="57"/>
    </row>
    <row r="789" spans="7:7" x14ac:dyDescent="0.25">
      <c r="G789" s="57"/>
    </row>
    <row r="790" spans="7:7" x14ac:dyDescent="0.25">
      <c r="G790" s="57"/>
    </row>
    <row r="791" spans="7:7" x14ac:dyDescent="0.25">
      <c r="G791" s="57"/>
    </row>
    <row r="792" spans="7:7" x14ac:dyDescent="0.25">
      <c r="G792" s="57"/>
    </row>
    <row r="793" spans="7:7" x14ac:dyDescent="0.25">
      <c r="G793" s="57"/>
    </row>
    <row r="794" spans="7:7" x14ac:dyDescent="0.25">
      <c r="G794" s="57"/>
    </row>
    <row r="795" spans="7:7" x14ac:dyDescent="0.25">
      <c r="G795" s="57"/>
    </row>
    <row r="796" spans="7:7" x14ac:dyDescent="0.25">
      <c r="G796" s="57"/>
    </row>
    <row r="797" spans="7:7" x14ac:dyDescent="0.25">
      <c r="G797" s="57"/>
    </row>
    <row r="798" spans="7:7" x14ac:dyDescent="0.25">
      <c r="G798" s="57"/>
    </row>
    <row r="799" spans="7:7" x14ac:dyDescent="0.25">
      <c r="G799" s="57"/>
    </row>
    <row r="800" spans="7:7" x14ac:dyDescent="0.25">
      <c r="G800" s="57"/>
    </row>
    <row r="801" spans="7:7" x14ac:dyDescent="0.25">
      <c r="G801" s="57"/>
    </row>
    <row r="802" spans="7:7" x14ac:dyDescent="0.25">
      <c r="G802" s="57"/>
    </row>
    <row r="803" spans="7:7" x14ac:dyDescent="0.25">
      <c r="G803" s="57"/>
    </row>
    <row r="804" spans="7:7" x14ac:dyDescent="0.25">
      <c r="G804" s="57"/>
    </row>
    <row r="805" spans="7:7" x14ac:dyDescent="0.25">
      <c r="G805" s="57"/>
    </row>
    <row r="806" spans="7:7" x14ac:dyDescent="0.25">
      <c r="G806" s="57"/>
    </row>
    <row r="807" spans="7:7" x14ac:dyDescent="0.25">
      <c r="G807" s="57"/>
    </row>
    <row r="808" spans="7:7" x14ac:dyDescent="0.25">
      <c r="G808" s="57"/>
    </row>
    <row r="809" spans="7:7" x14ac:dyDescent="0.25">
      <c r="G809" s="57"/>
    </row>
    <row r="810" spans="7:7" x14ac:dyDescent="0.25">
      <c r="G810" s="57"/>
    </row>
    <row r="811" spans="7:7" x14ac:dyDescent="0.25">
      <c r="G811" s="57"/>
    </row>
    <row r="812" spans="7:7" x14ac:dyDescent="0.25">
      <c r="G812" s="57"/>
    </row>
    <row r="813" spans="7:7" x14ac:dyDescent="0.25">
      <c r="G813" s="57"/>
    </row>
    <row r="814" spans="7:7" x14ac:dyDescent="0.25">
      <c r="G814" s="57"/>
    </row>
    <row r="815" spans="7:7" x14ac:dyDescent="0.25">
      <c r="G815" s="57"/>
    </row>
    <row r="816" spans="7:7" x14ac:dyDescent="0.25">
      <c r="G816" s="57"/>
    </row>
    <row r="817" spans="7:7" x14ac:dyDescent="0.25">
      <c r="G817" s="57"/>
    </row>
    <row r="818" spans="7:7" x14ac:dyDescent="0.25">
      <c r="G818" s="57"/>
    </row>
    <row r="819" spans="7:7" x14ac:dyDescent="0.25">
      <c r="G819" s="57"/>
    </row>
    <row r="820" spans="7:7" x14ac:dyDescent="0.25">
      <c r="G820" s="57"/>
    </row>
    <row r="821" spans="7:7" x14ac:dyDescent="0.25">
      <c r="G821" s="57"/>
    </row>
    <row r="822" spans="7:7" x14ac:dyDescent="0.25">
      <c r="G822" s="57"/>
    </row>
    <row r="823" spans="7:7" x14ac:dyDescent="0.25">
      <c r="G823" s="57"/>
    </row>
    <row r="824" spans="7:7" x14ac:dyDescent="0.25">
      <c r="G824" s="57"/>
    </row>
    <row r="825" spans="7:7" x14ac:dyDescent="0.25">
      <c r="G825" s="57"/>
    </row>
    <row r="826" spans="7:7" x14ac:dyDescent="0.25">
      <c r="G826" s="57"/>
    </row>
    <row r="827" spans="7:7" x14ac:dyDescent="0.25">
      <c r="G827" s="57"/>
    </row>
    <row r="828" spans="7:7" x14ac:dyDescent="0.25">
      <c r="G828" s="57"/>
    </row>
    <row r="829" spans="7:7" x14ac:dyDescent="0.25">
      <c r="G829" s="57"/>
    </row>
    <row r="830" spans="7:7" x14ac:dyDescent="0.25">
      <c r="G830" s="57"/>
    </row>
    <row r="831" spans="7:7" x14ac:dyDescent="0.25">
      <c r="G831" s="57"/>
    </row>
    <row r="832" spans="7:7" x14ac:dyDescent="0.25">
      <c r="G832" s="57"/>
    </row>
    <row r="833" spans="7:7" x14ac:dyDescent="0.25">
      <c r="G833" s="57"/>
    </row>
    <row r="834" spans="7:7" x14ac:dyDescent="0.25">
      <c r="G834" s="57"/>
    </row>
    <row r="835" spans="7:7" x14ac:dyDescent="0.25">
      <c r="G835" s="57"/>
    </row>
    <row r="836" spans="7:7" x14ac:dyDescent="0.25">
      <c r="G836" s="57"/>
    </row>
    <row r="837" spans="7:7" x14ac:dyDescent="0.25">
      <c r="G837" s="57"/>
    </row>
    <row r="838" spans="7:7" x14ac:dyDescent="0.25">
      <c r="G838" s="57"/>
    </row>
    <row r="839" spans="7:7" x14ac:dyDescent="0.25">
      <c r="G839" s="57"/>
    </row>
    <row r="840" spans="7:7" x14ac:dyDescent="0.25">
      <c r="G840" s="57"/>
    </row>
    <row r="841" spans="7:7" x14ac:dyDescent="0.25">
      <c r="G841" s="57"/>
    </row>
    <row r="842" spans="7:7" x14ac:dyDescent="0.25">
      <c r="G842" s="57"/>
    </row>
    <row r="843" spans="7:7" x14ac:dyDescent="0.25">
      <c r="G843" s="57"/>
    </row>
    <row r="844" spans="7:7" x14ac:dyDescent="0.25">
      <c r="G844" s="57"/>
    </row>
    <row r="845" spans="7:7" x14ac:dyDescent="0.25">
      <c r="G845" s="57"/>
    </row>
    <row r="846" spans="7:7" x14ac:dyDescent="0.25">
      <c r="G846" s="57"/>
    </row>
    <row r="847" spans="7:7" x14ac:dyDescent="0.25">
      <c r="G847" s="57"/>
    </row>
    <row r="848" spans="7:7" x14ac:dyDescent="0.25">
      <c r="G848" s="57"/>
    </row>
    <row r="849" spans="7:7" x14ac:dyDescent="0.25">
      <c r="G849" s="57"/>
    </row>
    <row r="850" spans="7:7" x14ac:dyDescent="0.25">
      <c r="G850" s="57"/>
    </row>
    <row r="851" spans="7:7" x14ac:dyDescent="0.25">
      <c r="G851" s="57"/>
    </row>
    <row r="852" spans="7:7" x14ac:dyDescent="0.25">
      <c r="G852" s="57"/>
    </row>
    <row r="853" spans="7:7" x14ac:dyDescent="0.25">
      <c r="G853" s="57"/>
    </row>
    <row r="854" spans="7:7" x14ac:dyDescent="0.25">
      <c r="G854" s="57"/>
    </row>
    <row r="855" spans="7:7" x14ac:dyDescent="0.25">
      <c r="G855" s="57"/>
    </row>
    <row r="856" spans="7:7" x14ac:dyDescent="0.25">
      <c r="G856" s="57"/>
    </row>
    <row r="857" spans="7:7" x14ac:dyDescent="0.25">
      <c r="G857" s="57"/>
    </row>
    <row r="858" spans="7:7" x14ac:dyDescent="0.25">
      <c r="G858" s="57"/>
    </row>
    <row r="859" spans="7:7" x14ac:dyDescent="0.25">
      <c r="G859" s="57"/>
    </row>
    <row r="860" spans="7:7" x14ac:dyDescent="0.25">
      <c r="G860" s="57"/>
    </row>
    <row r="861" spans="7:7" x14ac:dyDescent="0.25">
      <c r="G861" s="57"/>
    </row>
    <row r="862" spans="7:7" x14ac:dyDescent="0.25">
      <c r="G862" s="57"/>
    </row>
    <row r="863" spans="7:7" x14ac:dyDescent="0.25">
      <c r="G863" s="57"/>
    </row>
    <row r="864" spans="7:7" x14ac:dyDescent="0.25">
      <c r="G864" s="57"/>
    </row>
    <row r="865" spans="7:7" x14ac:dyDescent="0.25">
      <c r="G865" s="57"/>
    </row>
    <row r="866" spans="7:7" x14ac:dyDescent="0.25">
      <c r="G866" s="57"/>
    </row>
    <row r="867" spans="7:7" x14ac:dyDescent="0.25">
      <c r="G867" s="57"/>
    </row>
    <row r="868" spans="7:7" x14ac:dyDescent="0.25">
      <c r="G868" s="57"/>
    </row>
    <row r="869" spans="7:7" x14ac:dyDescent="0.25">
      <c r="G869" s="57"/>
    </row>
    <row r="870" spans="7:7" x14ac:dyDescent="0.25">
      <c r="G870" s="57"/>
    </row>
    <row r="871" spans="7:7" x14ac:dyDescent="0.25">
      <c r="G871" s="57"/>
    </row>
    <row r="872" spans="7:7" x14ac:dyDescent="0.25">
      <c r="G872" s="57"/>
    </row>
    <row r="873" spans="7:7" x14ac:dyDescent="0.25">
      <c r="G873" s="57"/>
    </row>
    <row r="874" spans="7:7" x14ac:dyDescent="0.25">
      <c r="G874" s="57"/>
    </row>
    <row r="875" spans="7:7" x14ac:dyDescent="0.25">
      <c r="G875" s="57"/>
    </row>
    <row r="876" spans="7:7" x14ac:dyDescent="0.25">
      <c r="G876" s="57"/>
    </row>
    <row r="877" spans="7:7" x14ac:dyDescent="0.25">
      <c r="G877" s="57"/>
    </row>
    <row r="878" spans="7:7" x14ac:dyDescent="0.25">
      <c r="G878" s="57"/>
    </row>
    <row r="879" spans="7:7" x14ac:dyDescent="0.25">
      <c r="G879" s="57"/>
    </row>
    <row r="880" spans="7:7" x14ac:dyDescent="0.25">
      <c r="G880" s="57"/>
    </row>
    <row r="881" spans="7:7" x14ac:dyDescent="0.25">
      <c r="G881" s="57"/>
    </row>
    <row r="882" spans="7:7" x14ac:dyDescent="0.25">
      <c r="G882" s="57"/>
    </row>
    <row r="883" spans="7:7" x14ac:dyDescent="0.25">
      <c r="G883" s="57"/>
    </row>
    <row r="884" spans="7:7" x14ac:dyDescent="0.25">
      <c r="G884" s="57"/>
    </row>
    <row r="885" spans="7:7" x14ac:dyDescent="0.25">
      <c r="G885" s="57"/>
    </row>
    <row r="886" spans="7:7" x14ac:dyDescent="0.25">
      <c r="G886" s="57"/>
    </row>
    <row r="887" spans="7:7" x14ac:dyDescent="0.25">
      <c r="G887" s="57"/>
    </row>
    <row r="888" spans="7:7" x14ac:dyDescent="0.25">
      <c r="G888" s="57"/>
    </row>
    <row r="889" spans="7:7" x14ac:dyDescent="0.25">
      <c r="G889" s="57"/>
    </row>
    <row r="890" spans="7:7" x14ac:dyDescent="0.25">
      <c r="G890" s="57"/>
    </row>
    <row r="891" spans="7:7" x14ac:dyDescent="0.25">
      <c r="G891" s="57"/>
    </row>
    <row r="892" spans="7:7" x14ac:dyDescent="0.25">
      <c r="G892" s="57"/>
    </row>
    <row r="893" spans="7:7" x14ac:dyDescent="0.25">
      <c r="G893" s="57"/>
    </row>
    <row r="894" spans="7:7" x14ac:dyDescent="0.25">
      <c r="G894" s="57"/>
    </row>
    <row r="895" spans="7:7" x14ac:dyDescent="0.25">
      <c r="G895" s="57"/>
    </row>
    <row r="896" spans="7:7" x14ac:dyDescent="0.25">
      <c r="G896" s="57"/>
    </row>
    <row r="897" spans="7:7" x14ac:dyDescent="0.25">
      <c r="G897" s="57"/>
    </row>
    <row r="898" spans="7:7" x14ac:dyDescent="0.25">
      <c r="G898" s="57"/>
    </row>
    <row r="899" spans="7:7" x14ac:dyDescent="0.25">
      <c r="G899" s="57"/>
    </row>
    <row r="900" spans="7:7" x14ac:dyDescent="0.25">
      <c r="G900" s="57"/>
    </row>
    <row r="901" spans="7:7" x14ac:dyDescent="0.25">
      <c r="G901" s="57"/>
    </row>
    <row r="902" spans="7:7" x14ac:dyDescent="0.25">
      <c r="G902" s="57"/>
    </row>
    <row r="903" spans="7:7" x14ac:dyDescent="0.25">
      <c r="G903" s="57"/>
    </row>
    <row r="904" spans="7:7" x14ac:dyDescent="0.25">
      <c r="G904" s="57"/>
    </row>
    <row r="905" spans="7:7" x14ac:dyDescent="0.25">
      <c r="G905" s="57"/>
    </row>
    <row r="906" spans="7:7" x14ac:dyDescent="0.25">
      <c r="G906" s="57"/>
    </row>
    <row r="907" spans="7:7" x14ac:dyDescent="0.25">
      <c r="G907" s="57"/>
    </row>
    <row r="908" spans="7:7" x14ac:dyDescent="0.25">
      <c r="G908" s="57"/>
    </row>
    <row r="909" spans="7:7" x14ac:dyDescent="0.25">
      <c r="G909" s="57"/>
    </row>
    <row r="910" spans="7:7" x14ac:dyDescent="0.25">
      <c r="G910" s="57"/>
    </row>
    <row r="911" spans="7:7" x14ac:dyDescent="0.25">
      <c r="G911" s="57"/>
    </row>
    <row r="912" spans="7:7" x14ac:dyDescent="0.25">
      <c r="G912" s="57"/>
    </row>
    <row r="913" spans="7:7" x14ac:dyDescent="0.25">
      <c r="G913" s="57"/>
    </row>
    <row r="914" spans="7:7" x14ac:dyDescent="0.25">
      <c r="G914" s="57"/>
    </row>
    <row r="915" spans="7:7" x14ac:dyDescent="0.25">
      <c r="G915" s="57"/>
    </row>
    <row r="916" spans="7:7" x14ac:dyDescent="0.25">
      <c r="G916" s="57"/>
    </row>
    <row r="917" spans="7:7" x14ac:dyDescent="0.25">
      <c r="G917" s="57"/>
    </row>
    <row r="918" spans="7:7" x14ac:dyDescent="0.25">
      <c r="G918" s="57"/>
    </row>
    <row r="919" spans="7:7" x14ac:dyDescent="0.25">
      <c r="G919" s="57"/>
    </row>
    <row r="920" spans="7:7" x14ac:dyDescent="0.25">
      <c r="G920" s="57"/>
    </row>
    <row r="921" spans="7:7" x14ac:dyDescent="0.25">
      <c r="G921" s="57"/>
    </row>
    <row r="922" spans="7:7" x14ac:dyDescent="0.25">
      <c r="G922" s="57"/>
    </row>
    <row r="923" spans="7:7" x14ac:dyDescent="0.25">
      <c r="G923" s="57"/>
    </row>
    <row r="924" spans="7:7" x14ac:dyDescent="0.25">
      <c r="G924" s="57"/>
    </row>
    <row r="925" spans="7:7" x14ac:dyDescent="0.25">
      <c r="G925" s="57"/>
    </row>
    <row r="926" spans="7:7" x14ac:dyDescent="0.25">
      <c r="G926" s="57"/>
    </row>
    <row r="927" spans="7:7" x14ac:dyDescent="0.25">
      <c r="G927" s="57"/>
    </row>
    <row r="928" spans="7:7" x14ac:dyDescent="0.25">
      <c r="G928" s="57"/>
    </row>
    <row r="929" spans="7:7" x14ac:dyDescent="0.25">
      <c r="G929" s="57"/>
    </row>
    <row r="930" spans="7:7" x14ac:dyDescent="0.25">
      <c r="G930" s="57"/>
    </row>
    <row r="931" spans="7:7" x14ac:dyDescent="0.25">
      <c r="G931" s="57"/>
    </row>
    <row r="932" spans="7:7" x14ac:dyDescent="0.25">
      <c r="G932" s="57"/>
    </row>
    <row r="933" spans="7:7" x14ac:dyDescent="0.25">
      <c r="G933" s="57"/>
    </row>
    <row r="934" spans="7:7" x14ac:dyDescent="0.25">
      <c r="G934" s="57"/>
    </row>
    <row r="935" spans="7:7" x14ac:dyDescent="0.25">
      <c r="G935" s="57"/>
    </row>
    <row r="936" spans="7:7" x14ac:dyDescent="0.25">
      <c r="G936" s="57"/>
    </row>
    <row r="937" spans="7:7" x14ac:dyDescent="0.25">
      <c r="G937" s="57"/>
    </row>
    <row r="938" spans="7:7" x14ac:dyDescent="0.25">
      <c r="G938" s="57"/>
    </row>
    <row r="939" spans="7:7" x14ac:dyDescent="0.25">
      <c r="G939" s="57"/>
    </row>
    <row r="940" spans="7:7" x14ac:dyDescent="0.25">
      <c r="G940" s="57"/>
    </row>
    <row r="941" spans="7:7" x14ac:dyDescent="0.25">
      <c r="G941" s="57"/>
    </row>
    <row r="942" spans="7:7" x14ac:dyDescent="0.25">
      <c r="G942" s="57"/>
    </row>
    <row r="943" spans="7:7" x14ac:dyDescent="0.25">
      <c r="G943" s="57"/>
    </row>
    <row r="944" spans="7:7" x14ac:dyDescent="0.25">
      <c r="G944" s="57"/>
    </row>
    <row r="945" spans="7:7" x14ac:dyDescent="0.25">
      <c r="G945" s="57"/>
    </row>
    <row r="946" spans="7:7" x14ac:dyDescent="0.25">
      <c r="G946" s="57"/>
    </row>
    <row r="947" spans="7:7" x14ac:dyDescent="0.25">
      <c r="G947" s="57"/>
    </row>
    <row r="948" spans="7:7" x14ac:dyDescent="0.25">
      <c r="G948" s="57"/>
    </row>
    <row r="949" spans="7:7" x14ac:dyDescent="0.25">
      <c r="G949" s="57"/>
    </row>
    <row r="950" spans="7:7" x14ac:dyDescent="0.25">
      <c r="G950" s="57"/>
    </row>
    <row r="951" spans="7:7" x14ac:dyDescent="0.25">
      <c r="G951" s="57"/>
    </row>
    <row r="952" spans="7:7" x14ac:dyDescent="0.25">
      <c r="G952" s="57"/>
    </row>
    <row r="953" spans="7:7" x14ac:dyDescent="0.25">
      <c r="G953" s="57"/>
    </row>
    <row r="954" spans="7:7" x14ac:dyDescent="0.25">
      <c r="G954" s="57"/>
    </row>
    <row r="955" spans="7:7" x14ac:dyDescent="0.25">
      <c r="G955" s="57"/>
    </row>
    <row r="956" spans="7:7" x14ac:dyDescent="0.25">
      <c r="G956" s="57"/>
    </row>
    <row r="957" spans="7:7" x14ac:dyDescent="0.25">
      <c r="G957" s="57"/>
    </row>
    <row r="958" spans="7:7" x14ac:dyDescent="0.25">
      <c r="G958" s="57"/>
    </row>
    <row r="959" spans="7:7" x14ac:dyDescent="0.25">
      <c r="G959" s="57"/>
    </row>
    <row r="960" spans="7:7" x14ac:dyDescent="0.25">
      <c r="G960" s="57"/>
    </row>
    <row r="961" spans="7:7" x14ac:dyDescent="0.25">
      <c r="G961" s="57"/>
    </row>
    <row r="962" spans="7:7" x14ac:dyDescent="0.25">
      <c r="G962" s="57"/>
    </row>
    <row r="963" spans="7:7" x14ac:dyDescent="0.25">
      <c r="G963" s="57"/>
    </row>
    <row r="964" spans="7:7" x14ac:dyDescent="0.25">
      <c r="G964" s="57"/>
    </row>
    <row r="965" spans="7:7" x14ac:dyDescent="0.25">
      <c r="G965" s="57"/>
    </row>
    <row r="966" spans="7:7" x14ac:dyDescent="0.25">
      <c r="G966" s="57"/>
    </row>
    <row r="967" spans="7:7" x14ac:dyDescent="0.25">
      <c r="G967" s="57"/>
    </row>
    <row r="968" spans="7:7" x14ac:dyDescent="0.25">
      <c r="G968" s="57"/>
    </row>
    <row r="969" spans="7:7" x14ac:dyDescent="0.25">
      <c r="G969" s="57"/>
    </row>
    <row r="970" spans="7:7" x14ac:dyDescent="0.25">
      <c r="G970" s="57"/>
    </row>
    <row r="971" spans="7:7" x14ac:dyDescent="0.25">
      <c r="G971" s="57"/>
    </row>
    <row r="972" spans="7:7" x14ac:dyDescent="0.25">
      <c r="G972" s="57"/>
    </row>
    <row r="973" spans="7:7" x14ac:dyDescent="0.25">
      <c r="G973" s="57"/>
    </row>
    <row r="974" spans="7:7" x14ac:dyDescent="0.25">
      <c r="G974" s="57"/>
    </row>
    <row r="975" spans="7:7" x14ac:dyDescent="0.25">
      <c r="G975" s="57"/>
    </row>
    <row r="976" spans="7:7" x14ac:dyDescent="0.25">
      <c r="G976" s="57"/>
    </row>
    <row r="977" spans="7:7" x14ac:dyDescent="0.25">
      <c r="G977" s="57"/>
    </row>
    <row r="978" spans="7:7" x14ac:dyDescent="0.25">
      <c r="G978" s="57"/>
    </row>
    <row r="979" spans="7:7" x14ac:dyDescent="0.25">
      <c r="G979" s="57"/>
    </row>
    <row r="980" spans="7:7" x14ac:dyDescent="0.25">
      <c r="G980" s="57"/>
    </row>
    <row r="981" spans="7:7" x14ac:dyDescent="0.25">
      <c r="G981" s="57"/>
    </row>
    <row r="982" spans="7:7" x14ac:dyDescent="0.25">
      <c r="G982" s="57"/>
    </row>
    <row r="983" spans="7:7" x14ac:dyDescent="0.25">
      <c r="G983" s="57"/>
    </row>
    <row r="984" spans="7:7" x14ac:dyDescent="0.25">
      <c r="G984" s="57"/>
    </row>
    <row r="985" spans="7:7" x14ac:dyDescent="0.25">
      <c r="G985" s="57"/>
    </row>
    <row r="986" spans="7:7" x14ac:dyDescent="0.25">
      <c r="G986" s="57"/>
    </row>
    <row r="987" spans="7:7" x14ac:dyDescent="0.25">
      <c r="G987" s="57"/>
    </row>
    <row r="988" spans="7:7" x14ac:dyDescent="0.25">
      <c r="G988" s="57"/>
    </row>
    <row r="989" spans="7:7" x14ac:dyDescent="0.25">
      <c r="G989" s="57"/>
    </row>
    <row r="990" spans="7:7" x14ac:dyDescent="0.25">
      <c r="G990" s="57"/>
    </row>
    <row r="991" spans="7:7" x14ac:dyDescent="0.25">
      <c r="G991" s="57"/>
    </row>
    <row r="992" spans="7:7" x14ac:dyDescent="0.25">
      <c r="G992" s="57"/>
    </row>
    <row r="993" spans="7:7" x14ac:dyDescent="0.25">
      <c r="G993" s="57"/>
    </row>
    <row r="994" spans="7:7" x14ac:dyDescent="0.25">
      <c r="G994" s="57"/>
    </row>
    <row r="995" spans="7:7" x14ac:dyDescent="0.25">
      <c r="G995" s="57"/>
    </row>
    <row r="996" spans="7:7" x14ac:dyDescent="0.25">
      <c r="G996" s="57"/>
    </row>
    <row r="997" spans="7:7" x14ac:dyDescent="0.25">
      <c r="G997" s="57"/>
    </row>
    <row r="998" spans="7:7" x14ac:dyDescent="0.25">
      <c r="G998" s="57"/>
    </row>
    <row r="999" spans="7:7" x14ac:dyDescent="0.25">
      <c r="G999" s="57"/>
    </row>
    <row r="1000" spans="7:7" x14ac:dyDescent="0.25">
      <c r="G1000" s="57"/>
    </row>
    <row r="1001" spans="7:7" x14ac:dyDescent="0.25">
      <c r="G1001" s="57"/>
    </row>
    <row r="1002" spans="7:7" x14ac:dyDescent="0.25">
      <c r="G1002" s="57"/>
    </row>
    <row r="1003" spans="7:7" x14ac:dyDescent="0.25">
      <c r="G1003" s="57"/>
    </row>
    <row r="1004" spans="7:7" x14ac:dyDescent="0.25">
      <c r="G1004" s="57"/>
    </row>
    <row r="1005" spans="7:7" x14ac:dyDescent="0.25">
      <c r="G1005" s="57"/>
    </row>
    <row r="1006" spans="7:7" x14ac:dyDescent="0.25">
      <c r="G1006" s="57"/>
    </row>
    <row r="1007" spans="7:7" x14ac:dyDescent="0.25">
      <c r="G1007" s="57"/>
    </row>
    <row r="1008" spans="7:7" x14ac:dyDescent="0.25">
      <c r="G1008" s="57"/>
    </row>
    <row r="1009" spans="7:7" x14ac:dyDescent="0.25">
      <c r="G1009" s="57"/>
    </row>
    <row r="1010" spans="7:7" x14ac:dyDescent="0.25">
      <c r="G1010" s="57"/>
    </row>
    <row r="1011" spans="7:7" x14ac:dyDescent="0.25">
      <c r="G1011" s="57"/>
    </row>
    <row r="1012" spans="7:7" x14ac:dyDescent="0.25">
      <c r="G1012" s="57"/>
    </row>
    <row r="1013" spans="7:7" x14ac:dyDescent="0.25">
      <c r="G1013" s="57"/>
    </row>
    <row r="1014" spans="7:7" x14ac:dyDescent="0.25">
      <c r="G1014" s="57"/>
    </row>
    <row r="1015" spans="7:7" x14ac:dyDescent="0.25">
      <c r="G1015" s="57"/>
    </row>
    <row r="1016" spans="7:7" x14ac:dyDescent="0.25">
      <c r="G1016" s="57"/>
    </row>
    <row r="1017" spans="7:7" x14ac:dyDescent="0.25">
      <c r="G1017" s="57"/>
    </row>
    <row r="1018" spans="7:7" x14ac:dyDescent="0.25">
      <c r="G1018" s="57"/>
    </row>
    <row r="1019" spans="7:7" x14ac:dyDescent="0.25">
      <c r="G1019" s="57"/>
    </row>
    <row r="1020" spans="7:7" x14ac:dyDescent="0.25">
      <c r="G1020" s="57"/>
    </row>
    <row r="1021" spans="7:7" x14ac:dyDescent="0.25">
      <c r="G1021" s="57"/>
    </row>
    <row r="1022" spans="7:7" x14ac:dyDescent="0.25">
      <c r="G1022" s="57"/>
    </row>
    <row r="1023" spans="7:7" x14ac:dyDescent="0.25">
      <c r="G1023" s="57"/>
    </row>
    <row r="1024" spans="7:7" x14ac:dyDescent="0.25">
      <c r="G1024" s="57"/>
    </row>
    <row r="1025" spans="7:7" x14ac:dyDescent="0.25">
      <c r="G1025" s="57"/>
    </row>
    <row r="1026" spans="7:7" x14ac:dyDescent="0.25">
      <c r="G1026" s="57"/>
    </row>
    <row r="1027" spans="7:7" x14ac:dyDescent="0.25">
      <c r="G1027" s="57"/>
    </row>
    <row r="1028" spans="7:7" x14ac:dyDescent="0.25">
      <c r="G1028" s="57"/>
    </row>
    <row r="1029" spans="7:7" x14ac:dyDescent="0.25">
      <c r="G1029" s="57"/>
    </row>
    <row r="1030" spans="7:7" x14ac:dyDescent="0.25">
      <c r="G1030" s="57"/>
    </row>
    <row r="1031" spans="7:7" x14ac:dyDescent="0.25">
      <c r="G1031" s="57"/>
    </row>
    <row r="1032" spans="7:7" x14ac:dyDescent="0.25">
      <c r="G1032" s="57"/>
    </row>
    <row r="1033" spans="7:7" x14ac:dyDescent="0.25">
      <c r="G1033" s="57"/>
    </row>
    <row r="1034" spans="7:7" x14ac:dyDescent="0.25">
      <c r="G1034" s="57"/>
    </row>
    <row r="1035" spans="7:7" x14ac:dyDescent="0.25">
      <c r="G1035" s="57"/>
    </row>
    <row r="1036" spans="7:7" x14ac:dyDescent="0.25">
      <c r="G1036" s="57"/>
    </row>
    <row r="1037" spans="7:7" x14ac:dyDescent="0.25">
      <c r="G1037" s="57"/>
    </row>
    <row r="1038" spans="7:7" x14ac:dyDescent="0.25">
      <c r="G1038" s="57"/>
    </row>
    <row r="1039" spans="7:7" x14ac:dyDescent="0.25">
      <c r="G1039" s="57"/>
    </row>
    <row r="1040" spans="7:7" x14ac:dyDescent="0.25">
      <c r="G1040" s="57"/>
    </row>
    <row r="1041" spans="7:7" x14ac:dyDescent="0.25">
      <c r="G1041" s="57"/>
    </row>
    <row r="1042" spans="7:7" x14ac:dyDescent="0.25">
      <c r="G1042" s="57"/>
    </row>
    <row r="1043" spans="7:7" x14ac:dyDescent="0.25">
      <c r="G1043" s="57"/>
    </row>
    <row r="1044" spans="7:7" x14ac:dyDescent="0.25">
      <c r="G1044" s="57"/>
    </row>
    <row r="1045" spans="7:7" x14ac:dyDescent="0.25">
      <c r="G1045" s="57"/>
    </row>
    <row r="1046" spans="7:7" x14ac:dyDescent="0.25">
      <c r="G1046" s="57"/>
    </row>
    <row r="1047" spans="7:7" x14ac:dyDescent="0.25">
      <c r="G1047" s="57"/>
    </row>
    <row r="1048" spans="7:7" x14ac:dyDescent="0.25">
      <c r="G1048" s="57"/>
    </row>
    <row r="1049" spans="7:7" x14ac:dyDescent="0.25">
      <c r="G1049" s="57"/>
    </row>
    <row r="1050" spans="7:7" x14ac:dyDescent="0.25">
      <c r="G1050" s="57"/>
    </row>
    <row r="1051" spans="7:7" x14ac:dyDescent="0.25">
      <c r="G1051" s="57"/>
    </row>
    <row r="1052" spans="7:7" x14ac:dyDescent="0.25">
      <c r="G1052" s="57"/>
    </row>
    <row r="1053" spans="7:7" x14ac:dyDescent="0.25">
      <c r="G1053" s="57"/>
    </row>
    <row r="1054" spans="7:7" x14ac:dyDescent="0.25">
      <c r="G1054" s="57"/>
    </row>
    <row r="1055" spans="7:7" x14ac:dyDescent="0.25">
      <c r="G1055" s="57"/>
    </row>
    <row r="1056" spans="7:7" x14ac:dyDescent="0.25">
      <c r="G1056" s="57"/>
    </row>
    <row r="1057" spans="7:7" x14ac:dyDescent="0.25">
      <c r="G1057" s="57"/>
    </row>
    <row r="1058" spans="7:7" x14ac:dyDescent="0.25">
      <c r="G1058" s="57"/>
    </row>
    <row r="1059" spans="7:7" x14ac:dyDescent="0.25">
      <c r="G1059" s="57"/>
    </row>
    <row r="1060" spans="7:7" x14ac:dyDescent="0.25">
      <c r="G1060" s="57"/>
    </row>
    <row r="1061" spans="7:7" x14ac:dyDescent="0.25">
      <c r="G1061" s="57"/>
    </row>
    <row r="1062" spans="7:7" x14ac:dyDescent="0.25">
      <c r="G1062" s="57"/>
    </row>
    <row r="1063" spans="7:7" x14ac:dyDescent="0.25">
      <c r="G1063" s="57"/>
    </row>
    <row r="1064" spans="7:7" x14ac:dyDescent="0.25">
      <c r="G1064" s="57"/>
    </row>
    <row r="1065" spans="7:7" x14ac:dyDescent="0.25">
      <c r="G1065" s="57"/>
    </row>
    <row r="1066" spans="7:7" x14ac:dyDescent="0.25">
      <c r="G1066" s="57"/>
    </row>
    <row r="1067" spans="7:7" x14ac:dyDescent="0.25">
      <c r="G1067" s="57"/>
    </row>
    <row r="1068" spans="7:7" x14ac:dyDescent="0.25">
      <c r="G1068" s="57"/>
    </row>
    <row r="1069" spans="7:7" x14ac:dyDescent="0.25">
      <c r="G1069" s="57"/>
    </row>
    <row r="1070" spans="7:7" x14ac:dyDescent="0.25">
      <c r="G1070" s="57"/>
    </row>
    <row r="1071" spans="7:7" x14ac:dyDescent="0.25">
      <c r="G1071" s="57"/>
    </row>
    <row r="1072" spans="7:7" x14ac:dyDescent="0.25">
      <c r="G1072" s="57"/>
    </row>
    <row r="1073" spans="7:7" x14ac:dyDescent="0.25">
      <c r="G1073" s="57"/>
    </row>
    <row r="1074" spans="7:7" x14ac:dyDescent="0.25">
      <c r="G1074" s="57"/>
    </row>
    <row r="1075" spans="7:7" x14ac:dyDescent="0.25">
      <c r="G1075" s="57"/>
    </row>
    <row r="1076" spans="7:7" x14ac:dyDescent="0.25">
      <c r="G1076" s="57"/>
    </row>
    <row r="1077" spans="7:7" x14ac:dyDescent="0.25">
      <c r="G1077" s="57"/>
    </row>
    <row r="1078" spans="7:7" x14ac:dyDescent="0.25">
      <c r="G1078" s="57"/>
    </row>
    <row r="1079" spans="7:7" x14ac:dyDescent="0.25">
      <c r="G1079" s="57"/>
    </row>
    <row r="1080" spans="7:7" x14ac:dyDescent="0.25">
      <c r="G1080" s="57"/>
    </row>
    <row r="1081" spans="7:7" x14ac:dyDescent="0.25">
      <c r="G1081" s="57"/>
    </row>
    <row r="1082" spans="7:7" x14ac:dyDescent="0.25">
      <c r="G1082" s="57"/>
    </row>
    <row r="1083" spans="7:7" x14ac:dyDescent="0.25">
      <c r="G1083" s="57"/>
    </row>
    <row r="1084" spans="7:7" x14ac:dyDescent="0.25">
      <c r="G1084" s="57"/>
    </row>
    <row r="1085" spans="7:7" x14ac:dyDescent="0.25">
      <c r="G1085" s="57"/>
    </row>
    <row r="1086" spans="7:7" x14ac:dyDescent="0.25">
      <c r="G1086" s="57"/>
    </row>
    <row r="1087" spans="7:7" x14ac:dyDescent="0.25">
      <c r="G1087" s="57"/>
    </row>
    <row r="1088" spans="7:7" x14ac:dyDescent="0.25">
      <c r="G1088" s="57"/>
    </row>
    <row r="1089" spans="7:7" x14ac:dyDescent="0.25">
      <c r="G1089" s="57"/>
    </row>
    <row r="1090" spans="7:7" x14ac:dyDescent="0.25">
      <c r="G1090" s="57"/>
    </row>
    <row r="1091" spans="7:7" x14ac:dyDescent="0.25">
      <c r="G1091" s="57"/>
    </row>
    <row r="1092" spans="7:7" x14ac:dyDescent="0.25">
      <c r="G1092" s="57"/>
    </row>
    <row r="1093" spans="7:7" x14ac:dyDescent="0.25">
      <c r="G1093" s="57"/>
    </row>
    <row r="1094" spans="7:7" x14ac:dyDescent="0.25">
      <c r="G1094" s="57"/>
    </row>
    <row r="1095" spans="7:7" x14ac:dyDescent="0.25">
      <c r="G1095" s="57"/>
    </row>
    <row r="1096" spans="7:7" x14ac:dyDescent="0.25">
      <c r="G1096" s="57"/>
    </row>
    <row r="1097" spans="7:7" x14ac:dyDescent="0.25">
      <c r="G1097" s="57"/>
    </row>
    <row r="1098" spans="7:7" x14ac:dyDescent="0.25">
      <c r="G1098" s="57"/>
    </row>
    <row r="1099" spans="7:7" x14ac:dyDescent="0.25">
      <c r="G1099" s="57"/>
    </row>
    <row r="1100" spans="7:7" x14ac:dyDescent="0.25">
      <c r="G1100" s="57"/>
    </row>
    <row r="1101" spans="7:7" x14ac:dyDescent="0.25">
      <c r="G1101" s="57"/>
    </row>
    <row r="1102" spans="7:7" x14ac:dyDescent="0.25">
      <c r="G1102" s="57"/>
    </row>
    <row r="1103" spans="7:7" x14ac:dyDescent="0.25">
      <c r="G1103" s="57"/>
    </row>
    <row r="1104" spans="7:7" x14ac:dyDescent="0.25">
      <c r="G1104" s="57"/>
    </row>
    <row r="1105" spans="7:7" x14ac:dyDescent="0.25">
      <c r="G1105" s="57"/>
    </row>
    <row r="1106" spans="7:7" x14ac:dyDescent="0.25">
      <c r="G1106" s="57"/>
    </row>
    <row r="1107" spans="7:7" x14ac:dyDescent="0.25">
      <c r="G1107" s="57"/>
    </row>
    <row r="1108" spans="7:7" x14ac:dyDescent="0.25">
      <c r="G1108" s="57"/>
    </row>
    <row r="1109" spans="7:7" x14ac:dyDescent="0.25">
      <c r="G1109" s="57"/>
    </row>
    <row r="1110" spans="7:7" x14ac:dyDescent="0.25">
      <c r="G1110" s="57"/>
    </row>
    <row r="1111" spans="7:7" x14ac:dyDescent="0.25">
      <c r="G1111" s="57"/>
    </row>
    <row r="1112" spans="7:7" x14ac:dyDescent="0.25">
      <c r="G1112" s="57"/>
    </row>
    <row r="1113" spans="7:7" x14ac:dyDescent="0.25">
      <c r="G1113" s="57"/>
    </row>
    <row r="1114" spans="7:7" x14ac:dyDescent="0.25">
      <c r="G1114" s="57"/>
    </row>
    <row r="1115" spans="7:7" x14ac:dyDescent="0.25">
      <c r="G1115" s="57"/>
    </row>
    <row r="1116" spans="7:7" x14ac:dyDescent="0.25">
      <c r="G1116" s="57"/>
    </row>
    <row r="1117" spans="7:7" x14ac:dyDescent="0.25">
      <c r="G1117" s="57"/>
    </row>
    <row r="1118" spans="7:7" x14ac:dyDescent="0.25">
      <c r="G1118" s="57"/>
    </row>
    <row r="1119" spans="7:7" x14ac:dyDescent="0.25">
      <c r="G1119" s="57"/>
    </row>
    <row r="1120" spans="7:7" x14ac:dyDescent="0.25">
      <c r="G1120" s="57"/>
    </row>
    <row r="1121" spans="7:7" x14ac:dyDescent="0.25">
      <c r="G1121" s="57"/>
    </row>
    <row r="1122" spans="7:7" x14ac:dyDescent="0.25">
      <c r="G1122" s="57"/>
    </row>
    <row r="1123" spans="7:7" x14ac:dyDescent="0.25">
      <c r="G1123" s="57"/>
    </row>
    <row r="1124" spans="7:7" x14ac:dyDescent="0.25">
      <c r="G1124" s="57"/>
    </row>
    <row r="1125" spans="7:7" x14ac:dyDescent="0.25">
      <c r="G1125" s="57"/>
    </row>
    <row r="1126" spans="7:7" x14ac:dyDescent="0.25">
      <c r="G1126" s="57"/>
    </row>
    <row r="1127" spans="7:7" x14ac:dyDescent="0.25">
      <c r="G1127" s="57"/>
    </row>
    <row r="1128" spans="7:7" x14ac:dyDescent="0.25">
      <c r="G1128" s="57"/>
    </row>
    <row r="1129" spans="7:7" x14ac:dyDescent="0.25">
      <c r="G1129" s="57"/>
    </row>
    <row r="1130" spans="7:7" x14ac:dyDescent="0.25">
      <c r="G1130" s="57"/>
    </row>
    <row r="1131" spans="7:7" x14ac:dyDescent="0.25">
      <c r="G1131" s="57"/>
    </row>
    <row r="1132" spans="7:7" x14ac:dyDescent="0.25">
      <c r="G1132" s="57"/>
    </row>
    <row r="1133" spans="7:7" x14ac:dyDescent="0.25">
      <c r="G1133" s="57"/>
    </row>
    <row r="1134" spans="7:7" x14ac:dyDescent="0.25">
      <c r="G1134" s="57"/>
    </row>
    <row r="1135" spans="7:7" x14ac:dyDescent="0.25">
      <c r="G1135" s="57"/>
    </row>
    <row r="1136" spans="7:7" x14ac:dyDescent="0.25">
      <c r="G1136" s="57"/>
    </row>
    <row r="1137" spans="7:7" x14ac:dyDescent="0.25">
      <c r="G1137" s="57"/>
    </row>
    <row r="1138" spans="7:7" x14ac:dyDescent="0.25">
      <c r="G1138" s="57"/>
    </row>
    <row r="1139" spans="7:7" x14ac:dyDescent="0.25">
      <c r="G1139" s="57"/>
    </row>
    <row r="1140" spans="7:7" x14ac:dyDescent="0.25">
      <c r="G1140" s="57"/>
    </row>
    <row r="1141" spans="7:7" x14ac:dyDescent="0.25">
      <c r="G1141" s="57"/>
    </row>
    <row r="1142" spans="7:7" x14ac:dyDescent="0.25">
      <c r="G1142" s="57"/>
    </row>
    <row r="1143" spans="7:7" x14ac:dyDescent="0.25">
      <c r="G1143" s="57"/>
    </row>
    <row r="1144" spans="7:7" x14ac:dyDescent="0.25">
      <c r="G1144" s="57"/>
    </row>
    <row r="1145" spans="7:7" x14ac:dyDescent="0.25">
      <c r="G1145" s="57"/>
    </row>
    <row r="1146" spans="7:7" x14ac:dyDescent="0.25">
      <c r="G1146" s="57"/>
    </row>
    <row r="1147" spans="7:7" x14ac:dyDescent="0.25">
      <c r="G1147" s="57"/>
    </row>
    <row r="1148" spans="7:7" x14ac:dyDescent="0.25">
      <c r="G1148" s="57"/>
    </row>
    <row r="1149" spans="7:7" x14ac:dyDescent="0.25">
      <c r="G1149" s="57"/>
    </row>
    <row r="1150" spans="7:7" x14ac:dyDescent="0.25">
      <c r="G1150" s="57"/>
    </row>
    <row r="1151" spans="7:7" x14ac:dyDescent="0.25">
      <c r="G1151" s="57"/>
    </row>
    <row r="1152" spans="7:7" x14ac:dyDescent="0.25">
      <c r="G1152" s="57"/>
    </row>
    <row r="1153" spans="7:7" x14ac:dyDescent="0.25">
      <c r="G1153" s="57"/>
    </row>
    <row r="1154" spans="7:7" x14ac:dyDescent="0.25">
      <c r="G1154" s="57"/>
    </row>
    <row r="1155" spans="7:7" x14ac:dyDescent="0.25">
      <c r="G1155" s="57"/>
    </row>
  </sheetData>
  <mergeCells count="12">
    <mergeCell ref="J48:K48"/>
    <mergeCell ref="E7:G7"/>
    <mergeCell ref="H7:J7"/>
    <mergeCell ref="A3:B3"/>
    <mergeCell ref="B7:D7"/>
    <mergeCell ref="K7:M7"/>
    <mergeCell ref="J49:K49"/>
    <mergeCell ref="J50:K50"/>
    <mergeCell ref="J58:L58"/>
    <mergeCell ref="J55:L55"/>
    <mergeCell ref="J57:L57"/>
    <mergeCell ref="J56:L56"/>
  </mergeCells>
  <phoneticPr fontId="0" type="noConversion"/>
  <conditionalFormatting sqref="N9:N45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{174F1B3E-86F5-4128-A40F-DE51BE4D3D3E}</x14:id>
        </ext>
      </extLst>
    </cfRule>
  </conditionalFormatting>
  <pageMargins left="0.75" right="0.75" top="1" bottom="1" header="0" footer="0"/>
  <pageSetup orientation="portrait" horizontalDpi="300" verticalDpi="300" r:id="rId2"/>
  <headerFooter alignWithMargins="0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74F1B3E-86F5-4128-A40F-DE51BE4D3D3E}">
            <x14:dataBar minLength="0" maxLength="100" negativeBarColorSameAsPositive="1" axisPosition="none">
              <x14:cfvo type="min"/>
              <x14:cfvo type="max"/>
            </x14:dataBar>
          </x14:cfRule>
          <xm:sqref>N9:N45</xm:sqref>
        </x14:conditionalFormatting>
      </x14:conditionalFormatting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B0F0"/>
  </sheetPr>
  <dimension ref="A1:AE1155"/>
  <sheetViews>
    <sheetView topLeftCell="H8" zoomScaleNormal="100" workbookViewId="0">
      <selection activeCell="L52" sqref="L52"/>
    </sheetView>
  </sheetViews>
  <sheetFormatPr baseColWidth="10" defaultColWidth="12.54296875" defaultRowHeight="12.5" x14ac:dyDescent="0.25"/>
  <cols>
    <col min="1" max="1" width="7.7265625" style="110" customWidth="1"/>
    <col min="2" max="2" width="6.54296875" style="110" customWidth="1"/>
    <col min="3" max="7" width="8.7265625" style="110" customWidth="1"/>
    <col min="8" max="8" width="9.26953125" style="110" customWidth="1"/>
    <col min="9" max="9" width="8.7265625" style="110" customWidth="1"/>
    <col min="10" max="10" width="13.26953125" style="110" customWidth="1"/>
    <col min="11" max="11" width="14.54296875" style="110" customWidth="1"/>
    <col min="12" max="12" width="5.453125" style="110" customWidth="1"/>
    <col min="13" max="13" width="11.54296875" style="110" customWidth="1"/>
    <col min="14" max="14" width="9.1796875" style="110" bestFit="1" customWidth="1"/>
    <col min="15" max="18" width="8.7265625" style="110" customWidth="1"/>
    <col min="19" max="19" width="13.7265625" style="110" bestFit="1" customWidth="1"/>
    <col min="20" max="22" width="8.54296875" style="110" bestFit="1" customWidth="1"/>
    <col min="23" max="23" width="12.7265625" style="110" bestFit="1" customWidth="1"/>
    <col min="24" max="16384" width="12.54296875" style="110"/>
  </cols>
  <sheetData>
    <row r="1" spans="1:31" ht="13" x14ac:dyDescent="0.3">
      <c r="A1" s="131" t="s">
        <v>89</v>
      </c>
      <c r="G1" s="132"/>
    </row>
    <row r="2" spans="1:31" ht="13" x14ac:dyDescent="0.3">
      <c r="A2" s="133"/>
      <c r="G2" s="132"/>
    </row>
    <row r="3" spans="1:31" ht="13" x14ac:dyDescent="0.3">
      <c r="A3" s="254" t="s">
        <v>43</v>
      </c>
      <c r="B3" s="254"/>
      <c r="C3" s="134" t="s">
        <v>83</v>
      </c>
      <c r="G3" s="135"/>
      <c r="H3" s="136"/>
      <c r="I3" s="136"/>
    </row>
    <row r="4" spans="1:31" x14ac:dyDescent="0.25">
      <c r="I4" s="137"/>
      <c r="J4" s="137"/>
      <c r="K4" s="138"/>
      <c r="L4" s="138"/>
    </row>
    <row r="5" spans="1:31" ht="13" x14ac:dyDescent="0.3">
      <c r="A5" s="133" t="s">
        <v>44</v>
      </c>
    </row>
    <row r="7" spans="1:31" ht="13" x14ac:dyDescent="0.3">
      <c r="A7" s="139" t="s">
        <v>45</v>
      </c>
      <c r="B7" s="255" t="s">
        <v>46</v>
      </c>
      <c r="C7" s="255"/>
      <c r="D7" s="256"/>
      <c r="E7" s="257" t="s">
        <v>47</v>
      </c>
      <c r="F7" s="255"/>
      <c r="G7" s="256"/>
      <c r="H7" s="257" t="s">
        <v>48</v>
      </c>
      <c r="I7" s="255"/>
      <c r="J7" s="256"/>
      <c r="K7" s="257" t="s">
        <v>49</v>
      </c>
      <c r="L7" s="255"/>
      <c r="M7" s="256"/>
      <c r="N7" s="139" t="s">
        <v>50</v>
      </c>
      <c r="O7" s="139" t="s">
        <v>50</v>
      </c>
      <c r="P7" s="139"/>
      <c r="Q7" s="139" t="s">
        <v>51</v>
      </c>
    </row>
    <row r="8" spans="1:31" x14ac:dyDescent="0.25">
      <c r="A8" s="140" t="s">
        <v>52</v>
      </c>
      <c r="B8" s="141" t="s">
        <v>53</v>
      </c>
      <c r="C8" s="142" t="s">
        <v>54</v>
      </c>
      <c r="D8" s="142" t="s">
        <v>55</v>
      </c>
      <c r="E8" s="142" t="s">
        <v>53</v>
      </c>
      <c r="F8" s="142" t="s">
        <v>54</v>
      </c>
      <c r="G8" s="142" t="s">
        <v>55</v>
      </c>
      <c r="H8" s="142" t="s">
        <v>53</v>
      </c>
      <c r="I8" s="142" t="s">
        <v>54</v>
      </c>
      <c r="J8" s="142" t="s">
        <v>55</v>
      </c>
      <c r="K8" s="142" t="s">
        <v>53</v>
      </c>
      <c r="L8" s="142" t="s">
        <v>54</v>
      </c>
      <c r="M8" s="142" t="s">
        <v>55</v>
      </c>
      <c r="N8" s="140" t="s">
        <v>56</v>
      </c>
      <c r="O8" s="140" t="s">
        <v>57</v>
      </c>
      <c r="P8" s="140" t="s">
        <v>58</v>
      </c>
      <c r="Q8" s="140" t="s">
        <v>59</v>
      </c>
    </row>
    <row r="9" spans="1:31" x14ac:dyDescent="0.25">
      <c r="A9" s="143">
        <v>2</v>
      </c>
      <c r="B9" s="144"/>
      <c r="C9" s="144"/>
      <c r="D9" s="145" t="str">
        <f>IF(C9&gt;0,C9/B9,"")</f>
        <v/>
      </c>
      <c r="E9" s="144"/>
      <c r="F9" s="144"/>
      <c r="G9" s="145" t="str">
        <f>IF(F9&gt;0,F9/E9,"")</f>
        <v/>
      </c>
      <c r="H9" s="144"/>
      <c r="I9" s="144"/>
      <c r="J9" s="146" t="str">
        <f t="shared" ref="J9:J45" si="0">IF(I9&gt;0,I9/H9,"")</f>
        <v/>
      </c>
      <c r="K9" s="147">
        <f t="shared" ref="K9:L45" si="1">B9+E9+H9</f>
        <v>0</v>
      </c>
      <c r="L9" s="148">
        <f t="shared" si="1"/>
        <v>0</v>
      </c>
      <c r="M9" s="146" t="str">
        <f t="shared" ref="M9:M45" si="2">IF(L9&gt;0,L9/K9,"")</f>
        <v/>
      </c>
      <c r="N9" s="149">
        <f t="shared" ref="N9:N45" si="3">IF(K$46&gt;0,K9*100/$K$46,0)</f>
        <v>0</v>
      </c>
      <c r="O9" s="150">
        <f>N9</f>
        <v>0</v>
      </c>
      <c r="P9" s="151">
        <f t="shared" ref="P9:P45" si="4">A9*K9</f>
        <v>0</v>
      </c>
      <c r="Q9" s="152">
        <f t="shared" ref="Q9:Q45" si="5">IF((INT(A9)-A9)=0,A9,"")</f>
        <v>2</v>
      </c>
      <c r="X9" s="153"/>
      <c r="Y9" s="153"/>
      <c r="Z9" s="153"/>
      <c r="AA9" s="153"/>
      <c r="AB9" s="153"/>
      <c r="AC9" s="153"/>
      <c r="AD9" s="153"/>
      <c r="AE9" s="153"/>
    </row>
    <row r="10" spans="1:31" x14ac:dyDescent="0.25">
      <c r="A10" s="143">
        <v>2.5</v>
      </c>
      <c r="B10" s="144"/>
      <c r="C10" s="144"/>
      <c r="D10" s="145" t="str">
        <f>IF(C10&gt;0,C10/B10,"")</f>
        <v/>
      </c>
      <c r="E10" s="144"/>
      <c r="F10" s="144"/>
      <c r="G10" s="145" t="str">
        <f>IF(F10&gt;0,F10/E10,"")</f>
        <v/>
      </c>
      <c r="H10" s="144"/>
      <c r="I10" s="144"/>
      <c r="J10" s="146" t="str">
        <f t="shared" si="0"/>
        <v/>
      </c>
      <c r="K10" s="154">
        <f t="shared" si="1"/>
        <v>0</v>
      </c>
      <c r="L10" s="110">
        <f t="shared" si="1"/>
        <v>0</v>
      </c>
      <c r="M10" s="155" t="str">
        <f t="shared" si="2"/>
        <v/>
      </c>
      <c r="N10" s="149">
        <f t="shared" si="3"/>
        <v>0</v>
      </c>
      <c r="O10" s="156">
        <f t="shared" ref="O10:O45" si="6">O9+N10</f>
        <v>0</v>
      </c>
      <c r="P10" s="157">
        <f t="shared" si="4"/>
        <v>0</v>
      </c>
      <c r="Q10" s="158" t="str">
        <f t="shared" si="5"/>
        <v/>
      </c>
    </row>
    <row r="11" spans="1:31" x14ac:dyDescent="0.25">
      <c r="A11" s="143">
        <v>3</v>
      </c>
      <c r="B11" s="144"/>
      <c r="C11" s="144"/>
      <c r="D11" s="145"/>
      <c r="E11" s="144"/>
      <c r="F11" s="144"/>
      <c r="G11" s="145"/>
      <c r="H11" s="144"/>
      <c r="I11" s="144"/>
      <c r="J11" s="146" t="str">
        <f t="shared" si="0"/>
        <v/>
      </c>
      <c r="K11" s="154">
        <f t="shared" si="1"/>
        <v>0</v>
      </c>
      <c r="L11" s="110">
        <f t="shared" si="1"/>
        <v>0</v>
      </c>
      <c r="M11" s="155" t="str">
        <f t="shared" si="2"/>
        <v/>
      </c>
      <c r="N11" s="149">
        <f t="shared" si="3"/>
        <v>0</v>
      </c>
      <c r="O11" s="156">
        <f t="shared" si="6"/>
        <v>0</v>
      </c>
      <c r="P11" s="157">
        <f t="shared" si="4"/>
        <v>0</v>
      </c>
      <c r="Q11" s="158">
        <f t="shared" si="5"/>
        <v>3</v>
      </c>
    </row>
    <row r="12" spans="1:31" x14ac:dyDescent="0.25">
      <c r="A12" s="143">
        <v>3.5</v>
      </c>
      <c r="B12" s="144"/>
      <c r="C12" s="144"/>
      <c r="D12" s="145"/>
      <c r="E12" s="144"/>
      <c r="F12" s="144"/>
      <c r="G12" s="145"/>
      <c r="H12" s="144"/>
      <c r="I12" s="144"/>
      <c r="J12" s="146" t="str">
        <f t="shared" si="0"/>
        <v/>
      </c>
      <c r="K12" s="154">
        <f t="shared" si="1"/>
        <v>0</v>
      </c>
      <c r="L12" s="110">
        <f t="shared" si="1"/>
        <v>0</v>
      </c>
      <c r="M12" s="155" t="str">
        <f t="shared" si="2"/>
        <v/>
      </c>
      <c r="N12" s="149">
        <f t="shared" si="3"/>
        <v>0</v>
      </c>
      <c r="O12" s="156">
        <f t="shared" si="6"/>
        <v>0</v>
      </c>
      <c r="P12" s="157">
        <f t="shared" si="4"/>
        <v>0</v>
      </c>
      <c r="Q12" s="158" t="str">
        <f t="shared" si="5"/>
        <v/>
      </c>
    </row>
    <row r="13" spans="1:31" x14ac:dyDescent="0.25">
      <c r="A13" s="143">
        <v>4</v>
      </c>
      <c r="B13" s="144"/>
      <c r="C13" s="144"/>
      <c r="D13" s="145"/>
      <c r="E13" s="144"/>
      <c r="F13" s="144"/>
      <c r="G13" s="145"/>
      <c r="H13" s="144"/>
      <c r="I13" s="144"/>
      <c r="J13" s="146" t="str">
        <f t="shared" si="0"/>
        <v/>
      </c>
      <c r="K13" s="154">
        <f t="shared" si="1"/>
        <v>0</v>
      </c>
      <c r="L13" s="110">
        <f t="shared" si="1"/>
        <v>0</v>
      </c>
      <c r="M13" s="155" t="str">
        <f t="shared" si="2"/>
        <v/>
      </c>
      <c r="N13" s="149">
        <f t="shared" si="3"/>
        <v>0</v>
      </c>
      <c r="O13" s="156">
        <f t="shared" si="6"/>
        <v>0</v>
      </c>
      <c r="P13" s="157">
        <f t="shared" si="4"/>
        <v>0</v>
      </c>
      <c r="Q13" s="158">
        <f t="shared" si="5"/>
        <v>4</v>
      </c>
    </row>
    <row r="14" spans="1:31" x14ac:dyDescent="0.25">
      <c r="A14" s="143">
        <v>4.5</v>
      </c>
      <c r="B14" s="144"/>
      <c r="C14" s="144"/>
      <c r="D14" s="145"/>
      <c r="E14" s="144"/>
      <c r="F14" s="144"/>
      <c r="G14" s="145"/>
      <c r="H14" s="144">
        <v>2</v>
      </c>
      <c r="I14" s="144">
        <v>0.9</v>
      </c>
      <c r="J14" s="146">
        <f t="shared" si="0"/>
        <v>0.45</v>
      </c>
      <c r="K14" s="154">
        <f t="shared" si="1"/>
        <v>2</v>
      </c>
      <c r="L14" s="110">
        <f t="shared" si="1"/>
        <v>0.9</v>
      </c>
      <c r="M14" s="155">
        <f t="shared" si="2"/>
        <v>0.45</v>
      </c>
      <c r="N14" s="149">
        <f t="shared" si="3"/>
        <v>1</v>
      </c>
      <c r="O14" s="156">
        <f t="shared" si="6"/>
        <v>1</v>
      </c>
      <c r="P14" s="157">
        <f t="shared" si="4"/>
        <v>9</v>
      </c>
      <c r="Q14" s="158" t="str">
        <f t="shared" si="5"/>
        <v/>
      </c>
    </row>
    <row r="15" spans="1:31" x14ac:dyDescent="0.25">
      <c r="A15" s="143">
        <v>5</v>
      </c>
      <c r="B15" s="144"/>
      <c r="C15" s="144"/>
      <c r="D15" s="145"/>
      <c r="E15" s="144"/>
      <c r="F15" s="144"/>
      <c r="G15" s="145"/>
      <c r="H15" s="144">
        <v>26</v>
      </c>
      <c r="I15" s="144">
        <v>18.7</v>
      </c>
      <c r="J15" s="146">
        <f t="shared" si="0"/>
        <v>0.71923076923076923</v>
      </c>
      <c r="K15" s="154">
        <f t="shared" si="1"/>
        <v>26</v>
      </c>
      <c r="L15" s="110">
        <f t="shared" si="1"/>
        <v>18.7</v>
      </c>
      <c r="M15" s="155">
        <f t="shared" si="2"/>
        <v>0.71923076923076923</v>
      </c>
      <c r="N15" s="149">
        <f t="shared" si="3"/>
        <v>13</v>
      </c>
      <c r="O15" s="156">
        <f t="shared" si="6"/>
        <v>14</v>
      </c>
      <c r="P15" s="157">
        <f t="shared" si="4"/>
        <v>130</v>
      </c>
      <c r="Q15" s="158">
        <f t="shared" si="5"/>
        <v>5</v>
      </c>
    </row>
    <row r="16" spans="1:31" x14ac:dyDescent="0.25">
      <c r="A16" s="143">
        <v>5.5</v>
      </c>
      <c r="B16" s="144"/>
      <c r="C16" s="144"/>
      <c r="D16" s="145"/>
      <c r="E16" s="144"/>
      <c r="F16" s="144"/>
      <c r="G16" s="145"/>
      <c r="H16" s="144">
        <v>24</v>
      </c>
      <c r="I16" s="144">
        <v>22.100000000000009</v>
      </c>
      <c r="J16" s="146">
        <f t="shared" si="0"/>
        <v>0.92083333333333373</v>
      </c>
      <c r="K16" s="154">
        <f t="shared" si="1"/>
        <v>24</v>
      </c>
      <c r="L16" s="110">
        <f t="shared" si="1"/>
        <v>22.100000000000009</v>
      </c>
      <c r="M16" s="155">
        <f t="shared" si="2"/>
        <v>0.92083333333333373</v>
      </c>
      <c r="N16" s="149">
        <f t="shared" si="3"/>
        <v>12</v>
      </c>
      <c r="O16" s="156">
        <f t="shared" si="6"/>
        <v>26</v>
      </c>
      <c r="P16" s="157">
        <f t="shared" si="4"/>
        <v>132</v>
      </c>
      <c r="Q16" s="158" t="str">
        <f t="shared" si="5"/>
        <v/>
      </c>
    </row>
    <row r="17" spans="1:31" x14ac:dyDescent="0.25">
      <c r="A17" s="143">
        <v>6</v>
      </c>
      <c r="B17" s="144"/>
      <c r="C17" s="144"/>
      <c r="D17" s="145" t="str">
        <f t="shared" ref="D17:D45" si="7">IF(C17&gt;0,C17/B17,"")</f>
        <v/>
      </c>
      <c r="E17" s="144"/>
      <c r="F17" s="144"/>
      <c r="G17" s="145" t="str">
        <f t="shared" ref="G17:G45" si="8">IF(F17&gt;0,F17/E17,"")</f>
        <v/>
      </c>
      <c r="H17" s="144">
        <v>21</v>
      </c>
      <c r="I17" s="144">
        <v>27.2</v>
      </c>
      <c r="J17" s="146">
        <f t="shared" si="0"/>
        <v>1.2952380952380953</v>
      </c>
      <c r="K17" s="154">
        <f t="shared" si="1"/>
        <v>21</v>
      </c>
      <c r="L17" s="110">
        <f t="shared" si="1"/>
        <v>27.2</v>
      </c>
      <c r="M17" s="155">
        <f t="shared" si="2"/>
        <v>1.2952380952380953</v>
      </c>
      <c r="N17" s="149">
        <f t="shared" si="3"/>
        <v>10.5</v>
      </c>
      <c r="O17" s="156">
        <f t="shared" si="6"/>
        <v>36.5</v>
      </c>
      <c r="P17" s="157">
        <f t="shared" si="4"/>
        <v>126</v>
      </c>
      <c r="Q17" s="158">
        <f t="shared" si="5"/>
        <v>6</v>
      </c>
    </row>
    <row r="18" spans="1:31" x14ac:dyDescent="0.25">
      <c r="A18" s="143">
        <v>6.5</v>
      </c>
      <c r="B18" s="144"/>
      <c r="C18" s="144"/>
      <c r="D18" s="145" t="str">
        <f t="shared" si="7"/>
        <v/>
      </c>
      <c r="E18" s="144"/>
      <c r="F18" s="144"/>
      <c r="G18" s="145" t="str">
        <f t="shared" si="8"/>
        <v/>
      </c>
      <c r="H18" s="144">
        <v>23</v>
      </c>
      <c r="I18" s="144">
        <v>38.200000000000003</v>
      </c>
      <c r="J18" s="146">
        <f t="shared" si="0"/>
        <v>1.6608695652173915</v>
      </c>
      <c r="K18" s="154">
        <f t="shared" si="1"/>
        <v>23</v>
      </c>
      <c r="L18" s="110">
        <f t="shared" si="1"/>
        <v>38.200000000000003</v>
      </c>
      <c r="M18" s="155">
        <f t="shared" si="2"/>
        <v>1.6608695652173915</v>
      </c>
      <c r="N18" s="149">
        <f t="shared" si="3"/>
        <v>11.5</v>
      </c>
      <c r="O18" s="156">
        <f t="shared" si="6"/>
        <v>48</v>
      </c>
      <c r="P18" s="157">
        <f t="shared" si="4"/>
        <v>149.5</v>
      </c>
      <c r="Q18" s="158" t="str">
        <f t="shared" si="5"/>
        <v/>
      </c>
      <c r="X18" s="153"/>
      <c r="Y18" s="153"/>
      <c r="Z18" s="153"/>
      <c r="AA18" s="153"/>
      <c r="AB18" s="153"/>
      <c r="AC18" s="153"/>
      <c r="AD18" s="153"/>
      <c r="AE18" s="153"/>
    </row>
    <row r="19" spans="1:31" x14ac:dyDescent="0.25">
      <c r="A19" s="143">
        <v>7</v>
      </c>
      <c r="B19" s="144"/>
      <c r="C19" s="144"/>
      <c r="D19" s="145" t="str">
        <f t="shared" si="7"/>
        <v/>
      </c>
      <c r="E19" s="144"/>
      <c r="F19" s="144"/>
      <c r="G19" s="145" t="str">
        <f t="shared" si="8"/>
        <v/>
      </c>
      <c r="H19" s="144">
        <v>30</v>
      </c>
      <c r="I19" s="144">
        <v>64.099999999999994</v>
      </c>
      <c r="J19" s="146">
        <f t="shared" si="0"/>
        <v>2.1366666666666663</v>
      </c>
      <c r="K19" s="154">
        <f t="shared" si="1"/>
        <v>30</v>
      </c>
      <c r="L19" s="110">
        <f t="shared" si="1"/>
        <v>64.099999999999994</v>
      </c>
      <c r="M19" s="155">
        <f t="shared" si="2"/>
        <v>2.1366666666666663</v>
      </c>
      <c r="N19" s="149">
        <f t="shared" si="3"/>
        <v>15</v>
      </c>
      <c r="O19" s="156">
        <f t="shared" si="6"/>
        <v>63</v>
      </c>
      <c r="P19" s="157">
        <f t="shared" si="4"/>
        <v>210</v>
      </c>
      <c r="Q19" s="158">
        <f t="shared" si="5"/>
        <v>7</v>
      </c>
      <c r="X19" s="153"/>
      <c r="Y19" s="153"/>
      <c r="Z19" s="153"/>
      <c r="AA19" s="153"/>
      <c r="AB19" s="153"/>
      <c r="AC19" s="153"/>
      <c r="AD19" s="153"/>
      <c r="AE19" s="153"/>
    </row>
    <row r="20" spans="1:31" x14ac:dyDescent="0.25">
      <c r="A20" s="143">
        <v>7.5</v>
      </c>
      <c r="B20" s="144"/>
      <c r="C20" s="144"/>
      <c r="D20" s="145" t="str">
        <f t="shared" si="7"/>
        <v/>
      </c>
      <c r="E20" s="144"/>
      <c r="F20" s="144"/>
      <c r="G20" s="145" t="str">
        <f t="shared" si="8"/>
        <v/>
      </c>
      <c r="H20" s="144">
        <v>20</v>
      </c>
      <c r="I20" s="144">
        <v>51.6</v>
      </c>
      <c r="J20" s="146">
        <f t="shared" si="0"/>
        <v>2.58</v>
      </c>
      <c r="K20" s="154">
        <f t="shared" si="1"/>
        <v>20</v>
      </c>
      <c r="L20" s="110">
        <f t="shared" si="1"/>
        <v>51.6</v>
      </c>
      <c r="M20" s="155">
        <f t="shared" si="2"/>
        <v>2.58</v>
      </c>
      <c r="N20" s="149">
        <f t="shared" si="3"/>
        <v>10</v>
      </c>
      <c r="O20" s="156">
        <f t="shared" si="6"/>
        <v>73</v>
      </c>
      <c r="P20" s="157">
        <f t="shared" si="4"/>
        <v>150</v>
      </c>
      <c r="Q20" s="158" t="str">
        <f t="shared" si="5"/>
        <v/>
      </c>
      <c r="X20" s="153"/>
      <c r="Y20" s="153"/>
      <c r="Z20" s="153"/>
      <c r="AA20" s="153"/>
      <c r="AB20" s="153"/>
      <c r="AC20" s="153"/>
      <c r="AD20" s="153"/>
      <c r="AE20" s="153"/>
    </row>
    <row r="21" spans="1:31" x14ac:dyDescent="0.25">
      <c r="A21" s="143">
        <v>8</v>
      </c>
      <c r="B21" s="144"/>
      <c r="C21" s="144"/>
      <c r="D21" s="145" t="str">
        <f t="shared" si="7"/>
        <v/>
      </c>
      <c r="E21" s="144"/>
      <c r="F21" s="144"/>
      <c r="G21" s="145" t="str">
        <f t="shared" si="8"/>
        <v/>
      </c>
      <c r="H21" s="144">
        <v>12</v>
      </c>
      <c r="I21" s="144">
        <v>39.299999999999997</v>
      </c>
      <c r="J21" s="146">
        <f t="shared" si="0"/>
        <v>3.2749999999999999</v>
      </c>
      <c r="K21" s="154">
        <f t="shared" si="1"/>
        <v>12</v>
      </c>
      <c r="L21" s="110">
        <f t="shared" si="1"/>
        <v>39.299999999999997</v>
      </c>
      <c r="M21" s="155">
        <f t="shared" si="2"/>
        <v>3.2749999999999999</v>
      </c>
      <c r="N21" s="149">
        <f t="shared" si="3"/>
        <v>6</v>
      </c>
      <c r="O21" s="156">
        <f t="shared" si="6"/>
        <v>79</v>
      </c>
      <c r="P21" s="157">
        <f t="shared" si="4"/>
        <v>96</v>
      </c>
      <c r="Q21" s="158">
        <f t="shared" si="5"/>
        <v>8</v>
      </c>
      <c r="X21" s="153"/>
      <c r="Y21" s="153"/>
      <c r="Z21" s="153"/>
      <c r="AA21" s="153"/>
      <c r="AB21" s="153"/>
      <c r="AC21" s="153"/>
      <c r="AD21" s="153"/>
      <c r="AE21" s="153"/>
    </row>
    <row r="22" spans="1:31" x14ac:dyDescent="0.25">
      <c r="A22" s="143">
        <v>8.5</v>
      </c>
      <c r="B22" s="144"/>
      <c r="C22" s="144"/>
      <c r="D22" s="145" t="str">
        <f t="shared" si="7"/>
        <v/>
      </c>
      <c r="E22" s="144">
        <v>1</v>
      </c>
      <c r="F22" s="144">
        <v>4.5999999999999996</v>
      </c>
      <c r="G22" s="145">
        <f t="shared" si="8"/>
        <v>4.5999999999999996</v>
      </c>
      <c r="H22" s="144">
        <v>3</v>
      </c>
      <c r="I22" s="144">
        <v>11.399999999999999</v>
      </c>
      <c r="J22" s="146">
        <f t="shared" si="0"/>
        <v>3.7999999999999994</v>
      </c>
      <c r="K22" s="154">
        <f t="shared" si="1"/>
        <v>4</v>
      </c>
      <c r="L22" s="110">
        <f t="shared" si="1"/>
        <v>15.999999999999998</v>
      </c>
      <c r="M22" s="155">
        <f t="shared" si="2"/>
        <v>3.9999999999999996</v>
      </c>
      <c r="N22" s="149">
        <f t="shared" si="3"/>
        <v>2</v>
      </c>
      <c r="O22" s="156">
        <f t="shared" si="6"/>
        <v>81</v>
      </c>
      <c r="P22" s="157">
        <f t="shared" si="4"/>
        <v>34</v>
      </c>
      <c r="Q22" s="158" t="str">
        <f t="shared" si="5"/>
        <v/>
      </c>
      <c r="X22" s="153"/>
      <c r="Y22" s="153"/>
      <c r="Z22" s="153"/>
      <c r="AA22" s="153"/>
      <c r="AB22" s="153"/>
      <c r="AC22" s="153"/>
      <c r="AD22" s="153"/>
      <c r="AE22" s="153"/>
    </row>
    <row r="23" spans="1:31" x14ac:dyDescent="0.25">
      <c r="A23" s="143">
        <v>9</v>
      </c>
      <c r="B23" s="144"/>
      <c r="C23" s="144"/>
      <c r="D23" s="145" t="str">
        <f t="shared" si="7"/>
        <v/>
      </c>
      <c r="E23" s="144">
        <v>2</v>
      </c>
      <c r="F23" s="144">
        <v>9.8000000000000007</v>
      </c>
      <c r="G23" s="145">
        <f t="shared" si="8"/>
        <v>4.9000000000000004</v>
      </c>
      <c r="H23" s="144"/>
      <c r="I23" s="144"/>
      <c r="J23" s="146" t="str">
        <f t="shared" si="0"/>
        <v/>
      </c>
      <c r="K23" s="154">
        <f t="shared" si="1"/>
        <v>2</v>
      </c>
      <c r="L23" s="110">
        <f t="shared" si="1"/>
        <v>9.8000000000000007</v>
      </c>
      <c r="M23" s="155">
        <f t="shared" si="2"/>
        <v>4.9000000000000004</v>
      </c>
      <c r="N23" s="149">
        <f t="shared" si="3"/>
        <v>1</v>
      </c>
      <c r="O23" s="156">
        <f t="shared" si="6"/>
        <v>82</v>
      </c>
      <c r="P23" s="157">
        <f t="shared" si="4"/>
        <v>18</v>
      </c>
      <c r="Q23" s="158">
        <f t="shared" si="5"/>
        <v>9</v>
      </c>
      <c r="X23" s="153"/>
      <c r="Y23" s="153"/>
      <c r="Z23" s="153"/>
      <c r="AA23" s="153"/>
      <c r="AB23" s="153"/>
      <c r="AC23" s="153"/>
      <c r="AD23" s="153"/>
      <c r="AE23" s="153"/>
    </row>
    <row r="24" spans="1:31" x14ac:dyDescent="0.25">
      <c r="A24" s="143">
        <v>9.5</v>
      </c>
      <c r="B24" s="144"/>
      <c r="C24" s="144"/>
      <c r="D24" s="145" t="str">
        <f t="shared" si="7"/>
        <v/>
      </c>
      <c r="E24" s="144">
        <v>1</v>
      </c>
      <c r="F24" s="144">
        <v>5.7</v>
      </c>
      <c r="G24" s="145">
        <f t="shared" si="8"/>
        <v>5.7</v>
      </c>
      <c r="H24" s="144"/>
      <c r="I24" s="144"/>
      <c r="J24" s="146" t="str">
        <f t="shared" si="0"/>
        <v/>
      </c>
      <c r="K24" s="154">
        <f t="shared" si="1"/>
        <v>1</v>
      </c>
      <c r="L24" s="110">
        <f t="shared" si="1"/>
        <v>5.7</v>
      </c>
      <c r="M24" s="155">
        <f t="shared" si="2"/>
        <v>5.7</v>
      </c>
      <c r="N24" s="149">
        <f t="shared" si="3"/>
        <v>0.5</v>
      </c>
      <c r="O24" s="156">
        <f t="shared" si="6"/>
        <v>82.5</v>
      </c>
      <c r="P24" s="157">
        <f t="shared" si="4"/>
        <v>9.5</v>
      </c>
      <c r="Q24" s="158" t="str">
        <f t="shared" si="5"/>
        <v/>
      </c>
      <c r="X24" s="153"/>
      <c r="Y24" s="153"/>
      <c r="Z24" s="153"/>
      <c r="AA24" s="153"/>
      <c r="AB24" s="153"/>
      <c r="AC24" s="153"/>
      <c r="AD24" s="153"/>
      <c r="AE24" s="153"/>
    </row>
    <row r="25" spans="1:31" x14ac:dyDescent="0.25">
      <c r="A25" s="143">
        <v>10</v>
      </c>
      <c r="B25" s="144"/>
      <c r="C25" s="144"/>
      <c r="D25" s="145" t="str">
        <f t="shared" si="7"/>
        <v/>
      </c>
      <c r="E25" s="144">
        <v>2</v>
      </c>
      <c r="F25" s="144">
        <v>13.899999999999999</v>
      </c>
      <c r="G25" s="145">
        <f t="shared" si="8"/>
        <v>6.9499999999999993</v>
      </c>
      <c r="H25" s="144"/>
      <c r="I25" s="144"/>
      <c r="J25" s="146" t="str">
        <f t="shared" si="0"/>
        <v/>
      </c>
      <c r="K25" s="154">
        <f t="shared" si="1"/>
        <v>2</v>
      </c>
      <c r="L25" s="110">
        <f t="shared" si="1"/>
        <v>13.899999999999999</v>
      </c>
      <c r="M25" s="155">
        <f t="shared" si="2"/>
        <v>6.9499999999999993</v>
      </c>
      <c r="N25" s="149">
        <f t="shared" si="3"/>
        <v>1</v>
      </c>
      <c r="O25" s="156">
        <f t="shared" si="6"/>
        <v>83.5</v>
      </c>
      <c r="P25" s="157">
        <f t="shared" si="4"/>
        <v>20</v>
      </c>
      <c r="Q25" s="158">
        <f t="shared" si="5"/>
        <v>10</v>
      </c>
      <c r="X25" s="153"/>
      <c r="Y25" s="153"/>
      <c r="Z25" s="153"/>
      <c r="AA25" s="153"/>
      <c r="AB25" s="153"/>
      <c r="AC25" s="153"/>
      <c r="AD25" s="153"/>
      <c r="AE25" s="153"/>
    </row>
    <row r="26" spans="1:31" x14ac:dyDescent="0.25">
      <c r="A26" s="143">
        <v>10.5</v>
      </c>
      <c r="B26" s="144"/>
      <c r="C26" s="144"/>
      <c r="D26" s="145" t="str">
        <f t="shared" si="7"/>
        <v/>
      </c>
      <c r="E26" s="144"/>
      <c r="F26" s="144"/>
      <c r="G26" s="145" t="str">
        <f t="shared" si="8"/>
        <v/>
      </c>
      <c r="H26" s="144"/>
      <c r="I26" s="144"/>
      <c r="J26" s="146" t="str">
        <f t="shared" si="0"/>
        <v/>
      </c>
      <c r="K26" s="154">
        <f t="shared" si="1"/>
        <v>0</v>
      </c>
      <c r="L26" s="110">
        <f t="shared" si="1"/>
        <v>0</v>
      </c>
      <c r="M26" s="155" t="str">
        <f t="shared" si="2"/>
        <v/>
      </c>
      <c r="N26" s="149">
        <f t="shared" si="3"/>
        <v>0</v>
      </c>
      <c r="O26" s="156">
        <f t="shared" si="6"/>
        <v>83.5</v>
      </c>
      <c r="P26" s="157">
        <f t="shared" si="4"/>
        <v>0</v>
      </c>
      <c r="Q26" s="158" t="str">
        <f t="shared" si="5"/>
        <v/>
      </c>
      <c r="X26" s="153"/>
      <c r="Y26" s="153"/>
      <c r="Z26" s="153"/>
      <c r="AA26" s="153"/>
      <c r="AB26" s="153"/>
      <c r="AC26" s="153"/>
      <c r="AD26" s="153"/>
      <c r="AE26" s="153"/>
    </row>
    <row r="27" spans="1:31" x14ac:dyDescent="0.25">
      <c r="A27" s="143">
        <v>11</v>
      </c>
      <c r="B27" s="144"/>
      <c r="C27" s="144"/>
      <c r="D27" s="145" t="str">
        <f t="shared" si="7"/>
        <v/>
      </c>
      <c r="E27" s="144"/>
      <c r="F27" s="144"/>
      <c r="G27" s="145" t="str">
        <f t="shared" si="8"/>
        <v/>
      </c>
      <c r="H27" s="144"/>
      <c r="I27" s="144"/>
      <c r="J27" s="146" t="str">
        <f t="shared" si="0"/>
        <v/>
      </c>
      <c r="K27" s="154">
        <f t="shared" si="1"/>
        <v>0</v>
      </c>
      <c r="L27" s="110">
        <f t="shared" si="1"/>
        <v>0</v>
      </c>
      <c r="M27" s="155" t="str">
        <f t="shared" si="2"/>
        <v/>
      </c>
      <c r="N27" s="149">
        <f t="shared" si="3"/>
        <v>0</v>
      </c>
      <c r="O27" s="156">
        <f t="shared" si="6"/>
        <v>83.5</v>
      </c>
      <c r="P27" s="157">
        <f t="shared" si="4"/>
        <v>0</v>
      </c>
      <c r="Q27" s="158">
        <f t="shared" si="5"/>
        <v>11</v>
      </c>
      <c r="X27" s="153"/>
      <c r="Y27" s="153"/>
      <c r="Z27" s="153"/>
      <c r="AA27" s="153"/>
      <c r="AB27" s="153"/>
      <c r="AC27" s="153"/>
      <c r="AD27" s="153"/>
      <c r="AE27" s="153"/>
    </row>
    <row r="28" spans="1:31" x14ac:dyDescent="0.25">
      <c r="A28" s="143">
        <v>11.5</v>
      </c>
      <c r="B28" s="144"/>
      <c r="C28" s="144"/>
      <c r="D28" s="145" t="str">
        <f t="shared" si="7"/>
        <v/>
      </c>
      <c r="E28" s="144"/>
      <c r="F28" s="144"/>
      <c r="G28" s="145" t="str">
        <f t="shared" si="8"/>
        <v/>
      </c>
      <c r="H28" s="144"/>
      <c r="I28" s="144"/>
      <c r="J28" s="146" t="str">
        <f t="shared" si="0"/>
        <v/>
      </c>
      <c r="K28" s="154">
        <f t="shared" si="1"/>
        <v>0</v>
      </c>
      <c r="L28" s="110">
        <f t="shared" si="1"/>
        <v>0</v>
      </c>
      <c r="M28" s="155" t="str">
        <f t="shared" si="2"/>
        <v/>
      </c>
      <c r="N28" s="149">
        <f t="shared" si="3"/>
        <v>0</v>
      </c>
      <c r="O28" s="156">
        <f t="shared" si="6"/>
        <v>83.5</v>
      </c>
      <c r="P28" s="157">
        <f t="shared" si="4"/>
        <v>0</v>
      </c>
      <c r="Q28" s="158" t="str">
        <f t="shared" si="5"/>
        <v/>
      </c>
      <c r="X28" s="153"/>
      <c r="Y28" s="153"/>
      <c r="Z28" s="153"/>
      <c r="AA28" s="153"/>
      <c r="AB28" s="153"/>
      <c r="AC28" s="153"/>
      <c r="AD28" s="153"/>
      <c r="AE28" s="153"/>
    </row>
    <row r="29" spans="1:31" x14ac:dyDescent="0.25">
      <c r="A29" s="143">
        <v>12</v>
      </c>
      <c r="B29" s="144"/>
      <c r="C29" s="144"/>
      <c r="D29" s="145" t="str">
        <f t="shared" si="7"/>
        <v/>
      </c>
      <c r="E29" s="144"/>
      <c r="F29" s="144"/>
      <c r="G29" s="145" t="str">
        <f t="shared" si="8"/>
        <v/>
      </c>
      <c r="H29" s="144"/>
      <c r="I29" s="144"/>
      <c r="J29" s="146" t="str">
        <f t="shared" si="0"/>
        <v/>
      </c>
      <c r="K29" s="154">
        <f t="shared" si="1"/>
        <v>0</v>
      </c>
      <c r="L29" s="110">
        <f t="shared" si="1"/>
        <v>0</v>
      </c>
      <c r="M29" s="155" t="str">
        <f t="shared" si="2"/>
        <v/>
      </c>
      <c r="N29" s="149">
        <f t="shared" si="3"/>
        <v>0</v>
      </c>
      <c r="O29" s="156">
        <f t="shared" si="6"/>
        <v>83.5</v>
      </c>
      <c r="P29" s="157">
        <f t="shared" si="4"/>
        <v>0</v>
      </c>
      <c r="Q29" s="158">
        <f t="shared" si="5"/>
        <v>12</v>
      </c>
      <c r="X29" s="153"/>
      <c r="Y29" s="153"/>
      <c r="Z29" s="153"/>
      <c r="AA29" s="153"/>
      <c r="AB29" s="153"/>
      <c r="AC29" s="153"/>
      <c r="AD29" s="153"/>
      <c r="AE29" s="153"/>
    </row>
    <row r="30" spans="1:31" x14ac:dyDescent="0.25">
      <c r="A30" s="143">
        <v>12.5</v>
      </c>
      <c r="B30" s="144"/>
      <c r="C30" s="144"/>
      <c r="D30" s="145" t="str">
        <f t="shared" si="7"/>
        <v/>
      </c>
      <c r="E30" s="144"/>
      <c r="F30" s="144"/>
      <c r="G30" s="145" t="str">
        <f t="shared" si="8"/>
        <v/>
      </c>
      <c r="H30" s="144"/>
      <c r="I30" s="144"/>
      <c r="J30" s="146" t="str">
        <f t="shared" si="0"/>
        <v/>
      </c>
      <c r="K30" s="154">
        <f t="shared" si="1"/>
        <v>0</v>
      </c>
      <c r="L30" s="110">
        <f t="shared" si="1"/>
        <v>0</v>
      </c>
      <c r="M30" s="155" t="str">
        <f t="shared" si="2"/>
        <v/>
      </c>
      <c r="N30" s="149">
        <f t="shared" si="3"/>
        <v>0</v>
      </c>
      <c r="O30" s="156">
        <f t="shared" si="6"/>
        <v>83.5</v>
      </c>
      <c r="P30" s="157">
        <f t="shared" si="4"/>
        <v>0</v>
      </c>
      <c r="Q30" s="158" t="str">
        <f t="shared" si="5"/>
        <v/>
      </c>
      <c r="X30" s="153"/>
      <c r="Y30" s="153"/>
      <c r="Z30" s="153"/>
      <c r="AA30" s="153"/>
      <c r="AB30" s="153"/>
      <c r="AC30" s="153"/>
      <c r="AD30" s="153"/>
      <c r="AE30" s="153"/>
    </row>
    <row r="31" spans="1:31" x14ac:dyDescent="0.25">
      <c r="A31" s="143">
        <v>13</v>
      </c>
      <c r="B31" s="144"/>
      <c r="C31" s="144"/>
      <c r="D31" s="145" t="str">
        <f t="shared" si="7"/>
        <v/>
      </c>
      <c r="E31" s="144">
        <v>2</v>
      </c>
      <c r="F31" s="144">
        <v>30.3</v>
      </c>
      <c r="G31" s="145">
        <f t="shared" si="8"/>
        <v>15.15</v>
      </c>
      <c r="H31" s="144"/>
      <c r="I31" s="144"/>
      <c r="J31" s="146" t="str">
        <f t="shared" si="0"/>
        <v/>
      </c>
      <c r="K31" s="154">
        <f t="shared" si="1"/>
        <v>2</v>
      </c>
      <c r="L31" s="110">
        <f t="shared" si="1"/>
        <v>30.3</v>
      </c>
      <c r="M31" s="155">
        <f t="shared" si="2"/>
        <v>15.15</v>
      </c>
      <c r="N31" s="149">
        <f t="shared" si="3"/>
        <v>1</v>
      </c>
      <c r="O31" s="156">
        <f t="shared" si="6"/>
        <v>84.5</v>
      </c>
      <c r="P31" s="157">
        <f t="shared" si="4"/>
        <v>26</v>
      </c>
      <c r="Q31" s="158">
        <f t="shared" si="5"/>
        <v>13</v>
      </c>
      <c r="X31" s="153"/>
      <c r="Y31" s="153"/>
      <c r="Z31" s="153"/>
      <c r="AA31" s="153"/>
      <c r="AB31" s="153"/>
      <c r="AC31" s="153"/>
      <c r="AD31" s="153"/>
      <c r="AE31" s="153"/>
    </row>
    <row r="32" spans="1:31" x14ac:dyDescent="0.25">
      <c r="A32" s="143">
        <v>13.5</v>
      </c>
      <c r="B32" s="144">
        <v>1</v>
      </c>
      <c r="C32" s="144">
        <v>16.5</v>
      </c>
      <c r="D32" s="145">
        <f t="shared" si="7"/>
        <v>16.5</v>
      </c>
      <c r="E32" s="144">
        <v>2</v>
      </c>
      <c r="F32" s="144">
        <v>36.6</v>
      </c>
      <c r="G32" s="145">
        <f t="shared" si="8"/>
        <v>18.3</v>
      </c>
      <c r="H32" s="144"/>
      <c r="I32" s="144"/>
      <c r="J32" s="146" t="str">
        <f t="shared" si="0"/>
        <v/>
      </c>
      <c r="K32" s="154">
        <f t="shared" si="1"/>
        <v>3</v>
      </c>
      <c r="L32" s="110">
        <f t="shared" si="1"/>
        <v>53.1</v>
      </c>
      <c r="M32" s="155">
        <f t="shared" si="2"/>
        <v>17.7</v>
      </c>
      <c r="N32" s="149">
        <f t="shared" si="3"/>
        <v>1.5</v>
      </c>
      <c r="O32" s="156">
        <f t="shared" si="6"/>
        <v>86</v>
      </c>
      <c r="P32" s="157">
        <f t="shared" si="4"/>
        <v>40.5</v>
      </c>
      <c r="Q32" s="158" t="str">
        <f t="shared" si="5"/>
        <v/>
      </c>
      <c r="X32" s="153"/>
      <c r="Y32" s="153"/>
      <c r="Z32" s="153"/>
      <c r="AA32" s="153"/>
      <c r="AB32" s="153"/>
      <c r="AC32" s="153"/>
      <c r="AD32" s="153"/>
      <c r="AE32" s="153"/>
    </row>
    <row r="33" spans="1:31" x14ac:dyDescent="0.25">
      <c r="A33" s="143">
        <v>14</v>
      </c>
      <c r="B33" s="144">
        <v>4</v>
      </c>
      <c r="C33" s="144">
        <v>72.400000000000006</v>
      </c>
      <c r="D33" s="145">
        <f t="shared" si="7"/>
        <v>18.100000000000001</v>
      </c>
      <c r="E33" s="144">
        <v>10</v>
      </c>
      <c r="F33" s="144">
        <v>196.10000000000002</v>
      </c>
      <c r="G33" s="145">
        <f t="shared" si="8"/>
        <v>19.610000000000003</v>
      </c>
      <c r="H33" s="144"/>
      <c r="I33" s="144"/>
      <c r="J33" s="146" t="str">
        <f t="shared" si="0"/>
        <v/>
      </c>
      <c r="K33" s="154">
        <f t="shared" si="1"/>
        <v>14</v>
      </c>
      <c r="L33" s="110">
        <f t="shared" si="1"/>
        <v>268.5</v>
      </c>
      <c r="M33" s="155">
        <f t="shared" si="2"/>
        <v>19.178571428571427</v>
      </c>
      <c r="N33" s="149">
        <f t="shared" si="3"/>
        <v>7</v>
      </c>
      <c r="O33" s="156">
        <f t="shared" si="6"/>
        <v>93</v>
      </c>
      <c r="P33" s="157">
        <f t="shared" si="4"/>
        <v>196</v>
      </c>
      <c r="Q33" s="158">
        <f t="shared" si="5"/>
        <v>14</v>
      </c>
      <c r="X33" s="153"/>
      <c r="Y33" s="153"/>
      <c r="Z33" s="153"/>
      <c r="AA33" s="153"/>
      <c r="AB33" s="153"/>
      <c r="AC33" s="153"/>
      <c r="AD33" s="153"/>
      <c r="AE33" s="153"/>
    </row>
    <row r="34" spans="1:31" x14ac:dyDescent="0.25">
      <c r="A34" s="143">
        <v>14.5</v>
      </c>
      <c r="B34" s="144"/>
      <c r="C34" s="144"/>
      <c r="D34" s="145" t="str">
        <f t="shared" si="7"/>
        <v/>
      </c>
      <c r="E34" s="144">
        <v>7</v>
      </c>
      <c r="F34" s="144">
        <v>144.29999999999998</v>
      </c>
      <c r="G34" s="145">
        <f t="shared" si="8"/>
        <v>20.61428571428571</v>
      </c>
      <c r="H34" s="144"/>
      <c r="I34" s="144"/>
      <c r="J34" s="146" t="str">
        <f t="shared" si="0"/>
        <v/>
      </c>
      <c r="K34" s="154">
        <f t="shared" si="1"/>
        <v>7</v>
      </c>
      <c r="L34" s="110">
        <f t="shared" si="1"/>
        <v>144.29999999999998</v>
      </c>
      <c r="M34" s="155">
        <f t="shared" si="2"/>
        <v>20.61428571428571</v>
      </c>
      <c r="N34" s="149">
        <f t="shared" si="3"/>
        <v>3.5</v>
      </c>
      <c r="O34" s="156">
        <f t="shared" si="6"/>
        <v>96.5</v>
      </c>
      <c r="P34" s="157">
        <f t="shared" si="4"/>
        <v>101.5</v>
      </c>
      <c r="Q34" s="158" t="str">
        <f t="shared" si="5"/>
        <v/>
      </c>
      <c r="X34" s="153"/>
      <c r="Y34" s="153"/>
      <c r="Z34" s="153"/>
      <c r="AA34" s="153"/>
      <c r="AB34" s="153"/>
      <c r="AC34" s="153"/>
      <c r="AD34" s="153"/>
      <c r="AE34" s="153"/>
    </row>
    <row r="35" spans="1:31" x14ac:dyDescent="0.25">
      <c r="A35" s="143">
        <v>15</v>
      </c>
      <c r="B35" s="144"/>
      <c r="C35" s="144"/>
      <c r="D35" s="145" t="str">
        <f t="shared" si="7"/>
        <v/>
      </c>
      <c r="E35" s="144">
        <v>4</v>
      </c>
      <c r="F35" s="144">
        <v>87.2</v>
      </c>
      <c r="G35" s="145">
        <f t="shared" si="8"/>
        <v>21.8</v>
      </c>
      <c r="H35" s="144"/>
      <c r="I35" s="144"/>
      <c r="J35" s="146" t="str">
        <f t="shared" si="0"/>
        <v/>
      </c>
      <c r="K35" s="154">
        <f t="shared" si="1"/>
        <v>4</v>
      </c>
      <c r="L35" s="110">
        <f t="shared" si="1"/>
        <v>87.2</v>
      </c>
      <c r="M35" s="155">
        <f t="shared" si="2"/>
        <v>21.8</v>
      </c>
      <c r="N35" s="149">
        <f t="shared" si="3"/>
        <v>2</v>
      </c>
      <c r="O35" s="156">
        <f t="shared" si="6"/>
        <v>98.5</v>
      </c>
      <c r="P35" s="157">
        <f t="shared" si="4"/>
        <v>60</v>
      </c>
      <c r="Q35" s="158">
        <f t="shared" si="5"/>
        <v>15</v>
      </c>
      <c r="X35" s="153"/>
      <c r="Y35" s="153"/>
      <c r="Z35" s="153"/>
      <c r="AA35" s="153"/>
      <c r="AB35" s="153"/>
      <c r="AC35" s="153"/>
      <c r="AD35" s="153"/>
      <c r="AE35" s="153"/>
    </row>
    <row r="36" spans="1:31" x14ac:dyDescent="0.25">
      <c r="A36" s="143">
        <v>15.5</v>
      </c>
      <c r="B36" s="144"/>
      <c r="C36" s="144"/>
      <c r="D36" s="145" t="str">
        <f t="shared" si="7"/>
        <v/>
      </c>
      <c r="E36" s="144">
        <v>1</v>
      </c>
      <c r="F36" s="144">
        <v>29.3</v>
      </c>
      <c r="G36" s="145">
        <f t="shared" si="8"/>
        <v>29.3</v>
      </c>
      <c r="H36" s="144"/>
      <c r="I36" s="144"/>
      <c r="J36" s="146" t="str">
        <f t="shared" si="0"/>
        <v/>
      </c>
      <c r="K36" s="154">
        <f t="shared" si="1"/>
        <v>1</v>
      </c>
      <c r="L36" s="110">
        <f t="shared" si="1"/>
        <v>29.3</v>
      </c>
      <c r="M36" s="155">
        <f t="shared" si="2"/>
        <v>29.3</v>
      </c>
      <c r="N36" s="149">
        <f t="shared" si="3"/>
        <v>0.5</v>
      </c>
      <c r="O36" s="156">
        <f t="shared" si="6"/>
        <v>99</v>
      </c>
      <c r="P36" s="157">
        <f t="shared" si="4"/>
        <v>15.5</v>
      </c>
      <c r="Q36" s="158" t="str">
        <f t="shared" si="5"/>
        <v/>
      </c>
      <c r="X36" s="153"/>
      <c r="Y36" s="153"/>
      <c r="Z36" s="153"/>
      <c r="AA36" s="153"/>
      <c r="AB36" s="153"/>
      <c r="AC36" s="153"/>
      <c r="AD36" s="153"/>
      <c r="AE36" s="153"/>
    </row>
    <row r="37" spans="1:31" x14ac:dyDescent="0.25">
      <c r="A37" s="143">
        <v>16</v>
      </c>
      <c r="B37" s="144"/>
      <c r="C37" s="144"/>
      <c r="D37" s="145" t="str">
        <f t="shared" si="7"/>
        <v/>
      </c>
      <c r="E37" s="144">
        <v>1</v>
      </c>
      <c r="F37" s="144">
        <v>25.4</v>
      </c>
      <c r="G37" s="145">
        <f t="shared" si="8"/>
        <v>25.4</v>
      </c>
      <c r="H37" s="144"/>
      <c r="I37" s="144"/>
      <c r="J37" s="146" t="str">
        <f t="shared" si="0"/>
        <v/>
      </c>
      <c r="K37" s="154">
        <f t="shared" si="1"/>
        <v>1</v>
      </c>
      <c r="L37" s="110">
        <f t="shared" si="1"/>
        <v>25.4</v>
      </c>
      <c r="M37" s="155">
        <f t="shared" si="2"/>
        <v>25.4</v>
      </c>
      <c r="N37" s="149">
        <f t="shared" si="3"/>
        <v>0.5</v>
      </c>
      <c r="O37" s="156">
        <f t="shared" si="6"/>
        <v>99.5</v>
      </c>
      <c r="P37" s="157">
        <f t="shared" si="4"/>
        <v>16</v>
      </c>
      <c r="Q37" s="158">
        <f t="shared" si="5"/>
        <v>16</v>
      </c>
      <c r="X37" s="153"/>
      <c r="Y37" s="153"/>
      <c r="Z37" s="153"/>
      <c r="AA37" s="153"/>
      <c r="AB37" s="153"/>
      <c r="AC37" s="153"/>
      <c r="AD37" s="153"/>
      <c r="AE37" s="153"/>
    </row>
    <row r="38" spans="1:31" x14ac:dyDescent="0.25">
      <c r="A38" s="143">
        <v>16.5</v>
      </c>
      <c r="B38" s="144"/>
      <c r="C38" s="144"/>
      <c r="D38" s="145" t="str">
        <f t="shared" si="7"/>
        <v/>
      </c>
      <c r="E38" s="144">
        <v>1</v>
      </c>
      <c r="F38" s="144">
        <v>29.2</v>
      </c>
      <c r="G38" s="145">
        <f t="shared" si="8"/>
        <v>29.2</v>
      </c>
      <c r="H38" s="144"/>
      <c r="I38" s="144"/>
      <c r="J38" s="146" t="str">
        <f t="shared" si="0"/>
        <v/>
      </c>
      <c r="K38" s="154">
        <f t="shared" si="1"/>
        <v>1</v>
      </c>
      <c r="L38" s="110">
        <f t="shared" si="1"/>
        <v>29.2</v>
      </c>
      <c r="M38" s="155">
        <f t="shared" si="2"/>
        <v>29.2</v>
      </c>
      <c r="N38" s="149">
        <f t="shared" si="3"/>
        <v>0.5</v>
      </c>
      <c r="O38" s="156">
        <f t="shared" si="6"/>
        <v>100</v>
      </c>
      <c r="P38" s="157">
        <f t="shared" si="4"/>
        <v>16.5</v>
      </c>
      <c r="Q38" s="158" t="str">
        <f t="shared" si="5"/>
        <v/>
      </c>
      <c r="X38" s="153"/>
      <c r="Y38" s="153"/>
      <c r="Z38" s="153"/>
      <c r="AA38" s="153"/>
      <c r="AB38" s="153"/>
      <c r="AC38" s="153"/>
      <c r="AD38" s="153"/>
      <c r="AE38" s="153"/>
    </row>
    <row r="39" spans="1:31" x14ac:dyDescent="0.25">
      <c r="A39" s="143">
        <v>17</v>
      </c>
      <c r="B39" s="144"/>
      <c r="C39" s="144"/>
      <c r="D39" s="145" t="str">
        <f t="shared" si="7"/>
        <v/>
      </c>
      <c r="E39" s="144"/>
      <c r="F39" s="144"/>
      <c r="G39" s="145" t="str">
        <f t="shared" si="8"/>
        <v/>
      </c>
      <c r="H39" s="144"/>
      <c r="I39" s="144"/>
      <c r="J39" s="146" t="str">
        <f t="shared" si="0"/>
        <v/>
      </c>
      <c r="K39" s="154">
        <f t="shared" si="1"/>
        <v>0</v>
      </c>
      <c r="L39" s="110">
        <f t="shared" si="1"/>
        <v>0</v>
      </c>
      <c r="M39" s="155" t="str">
        <f t="shared" si="2"/>
        <v/>
      </c>
      <c r="N39" s="149">
        <f t="shared" si="3"/>
        <v>0</v>
      </c>
      <c r="O39" s="156">
        <f t="shared" si="6"/>
        <v>100</v>
      </c>
      <c r="P39" s="157">
        <f t="shared" si="4"/>
        <v>0</v>
      </c>
      <c r="Q39" s="158">
        <f t="shared" si="5"/>
        <v>17</v>
      </c>
      <c r="X39" s="153"/>
      <c r="Y39" s="153"/>
      <c r="Z39" s="153"/>
      <c r="AA39" s="153"/>
      <c r="AB39" s="153"/>
      <c r="AC39" s="153"/>
      <c r="AD39" s="153"/>
      <c r="AE39" s="153"/>
    </row>
    <row r="40" spans="1:31" x14ac:dyDescent="0.25">
      <c r="A40" s="143">
        <v>17.5</v>
      </c>
      <c r="B40" s="144"/>
      <c r="C40" s="159"/>
      <c r="D40" s="145" t="str">
        <f t="shared" si="7"/>
        <v/>
      </c>
      <c r="E40" s="144"/>
      <c r="F40" s="159"/>
      <c r="G40" s="145" t="str">
        <f t="shared" si="8"/>
        <v/>
      </c>
      <c r="H40" s="144"/>
      <c r="I40" s="159"/>
      <c r="J40" s="146" t="str">
        <f t="shared" si="0"/>
        <v/>
      </c>
      <c r="K40" s="154">
        <f t="shared" si="1"/>
        <v>0</v>
      </c>
      <c r="L40" s="110">
        <f t="shared" si="1"/>
        <v>0</v>
      </c>
      <c r="M40" s="155" t="str">
        <f t="shared" si="2"/>
        <v/>
      </c>
      <c r="N40" s="149">
        <f t="shared" si="3"/>
        <v>0</v>
      </c>
      <c r="O40" s="156">
        <f t="shared" si="6"/>
        <v>100</v>
      </c>
      <c r="P40" s="157">
        <f t="shared" si="4"/>
        <v>0</v>
      </c>
      <c r="Q40" s="158" t="str">
        <f t="shared" si="5"/>
        <v/>
      </c>
      <c r="X40" s="153"/>
      <c r="Y40" s="153"/>
      <c r="Z40" s="153"/>
      <c r="AA40" s="153"/>
      <c r="AB40" s="153"/>
      <c r="AC40" s="153"/>
      <c r="AD40" s="153"/>
      <c r="AE40" s="153"/>
    </row>
    <row r="41" spans="1:31" x14ac:dyDescent="0.25">
      <c r="A41" s="143">
        <v>18</v>
      </c>
      <c r="B41" s="144"/>
      <c r="C41" s="159"/>
      <c r="D41" s="145" t="str">
        <f t="shared" si="7"/>
        <v/>
      </c>
      <c r="E41" s="144"/>
      <c r="F41" s="159"/>
      <c r="G41" s="145" t="str">
        <f t="shared" si="8"/>
        <v/>
      </c>
      <c r="H41" s="144"/>
      <c r="I41" s="159"/>
      <c r="J41" s="146" t="str">
        <f t="shared" si="0"/>
        <v/>
      </c>
      <c r="K41" s="154">
        <f t="shared" si="1"/>
        <v>0</v>
      </c>
      <c r="L41" s="110">
        <f t="shared" si="1"/>
        <v>0</v>
      </c>
      <c r="M41" s="155" t="str">
        <f t="shared" si="2"/>
        <v/>
      </c>
      <c r="N41" s="149">
        <f t="shared" si="3"/>
        <v>0</v>
      </c>
      <c r="O41" s="156">
        <f t="shared" si="6"/>
        <v>100</v>
      </c>
      <c r="P41" s="157">
        <f t="shared" si="4"/>
        <v>0</v>
      </c>
      <c r="Q41" s="158">
        <f t="shared" si="5"/>
        <v>18</v>
      </c>
    </row>
    <row r="42" spans="1:31" x14ac:dyDescent="0.25">
      <c r="A42" s="143">
        <v>18.5</v>
      </c>
      <c r="B42" s="144"/>
      <c r="C42" s="144"/>
      <c r="D42" s="145" t="str">
        <f t="shared" si="7"/>
        <v/>
      </c>
      <c r="E42" s="144"/>
      <c r="F42" s="144"/>
      <c r="G42" s="145" t="str">
        <f t="shared" si="8"/>
        <v/>
      </c>
      <c r="H42" s="144"/>
      <c r="I42" s="144"/>
      <c r="J42" s="146" t="str">
        <f t="shared" si="0"/>
        <v/>
      </c>
      <c r="K42" s="154">
        <f t="shared" si="1"/>
        <v>0</v>
      </c>
      <c r="L42" s="110">
        <f t="shared" si="1"/>
        <v>0</v>
      </c>
      <c r="M42" s="155" t="str">
        <f t="shared" si="2"/>
        <v/>
      </c>
      <c r="N42" s="149">
        <f t="shared" si="3"/>
        <v>0</v>
      </c>
      <c r="O42" s="156">
        <f t="shared" si="6"/>
        <v>100</v>
      </c>
      <c r="P42" s="157">
        <f t="shared" si="4"/>
        <v>0</v>
      </c>
      <c r="Q42" s="158" t="str">
        <f t="shared" si="5"/>
        <v/>
      </c>
    </row>
    <row r="43" spans="1:31" x14ac:dyDescent="0.25">
      <c r="A43" s="143">
        <v>19</v>
      </c>
      <c r="B43" s="144"/>
      <c r="C43" s="144"/>
      <c r="D43" s="145" t="str">
        <f t="shared" si="7"/>
        <v/>
      </c>
      <c r="E43" s="144"/>
      <c r="F43" s="144"/>
      <c r="G43" s="145" t="str">
        <f t="shared" si="8"/>
        <v/>
      </c>
      <c r="H43" s="144"/>
      <c r="I43" s="144"/>
      <c r="J43" s="146" t="str">
        <f t="shared" si="0"/>
        <v/>
      </c>
      <c r="K43" s="154">
        <f t="shared" si="1"/>
        <v>0</v>
      </c>
      <c r="L43" s="110">
        <f t="shared" si="1"/>
        <v>0</v>
      </c>
      <c r="M43" s="155" t="str">
        <f t="shared" si="2"/>
        <v/>
      </c>
      <c r="N43" s="149">
        <f t="shared" si="3"/>
        <v>0</v>
      </c>
      <c r="O43" s="156">
        <f t="shared" si="6"/>
        <v>100</v>
      </c>
      <c r="P43" s="157">
        <f t="shared" si="4"/>
        <v>0</v>
      </c>
      <c r="Q43" s="158">
        <f t="shared" si="5"/>
        <v>19</v>
      </c>
      <c r="X43" s="153"/>
      <c r="Y43" s="153"/>
      <c r="Z43" s="153"/>
      <c r="AA43" s="153"/>
      <c r="AB43" s="153"/>
      <c r="AC43" s="153"/>
      <c r="AD43" s="153"/>
      <c r="AE43" s="153"/>
    </row>
    <row r="44" spans="1:31" x14ac:dyDescent="0.25">
      <c r="A44" s="143">
        <v>19.5</v>
      </c>
      <c r="B44" s="144"/>
      <c r="C44" s="144"/>
      <c r="D44" s="145" t="str">
        <f t="shared" si="7"/>
        <v/>
      </c>
      <c r="E44" s="144"/>
      <c r="F44" s="144"/>
      <c r="G44" s="145" t="str">
        <f t="shared" si="8"/>
        <v/>
      </c>
      <c r="H44" s="144"/>
      <c r="I44" s="144"/>
      <c r="J44" s="146" t="str">
        <f t="shared" si="0"/>
        <v/>
      </c>
      <c r="K44" s="154">
        <f t="shared" si="1"/>
        <v>0</v>
      </c>
      <c r="L44" s="110">
        <f t="shared" si="1"/>
        <v>0</v>
      </c>
      <c r="M44" s="155" t="str">
        <f t="shared" si="2"/>
        <v/>
      </c>
      <c r="N44" s="149">
        <f t="shared" si="3"/>
        <v>0</v>
      </c>
      <c r="O44" s="156">
        <f t="shared" si="6"/>
        <v>100</v>
      </c>
      <c r="P44" s="157">
        <f t="shared" si="4"/>
        <v>0</v>
      </c>
      <c r="Q44" s="158" t="str">
        <f t="shared" si="5"/>
        <v/>
      </c>
      <c r="X44" s="153"/>
      <c r="Y44" s="153"/>
      <c r="Z44" s="153"/>
      <c r="AA44" s="153"/>
      <c r="AB44" s="153"/>
      <c r="AC44" s="153"/>
      <c r="AD44" s="153"/>
      <c r="AE44" s="153"/>
    </row>
    <row r="45" spans="1:31" x14ac:dyDescent="0.25">
      <c r="A45" s="143">
        <v>20</v>
      </c>
      <c r="B45" s="144"/>
      <c r="C45" s="144"/>
      <c r="D45" s="145" t="str">
        <f t="shared" si="7"/>
        <v/>
      </c>
      <c r="E45" s="144"/>
      <c r="F45" s="144"/>
      <c r="G45" s="145" t="str">
        <f t="shared" si="8"/>
        <v/>
      </c>
      <c r="H45" s="144"/>
      <c r="I45" s="144"/>
      <c r="J45" s="146" t="str">
        <f t="shared" si="0"/>
        <v/>
      </c>
      <c r="K45" s="160">
        <f t="shared" si="1"/>
        <v>0</v>
      </c>
      <c r="L45" s="161">
        <f t="shared" si="1"/>
        <v>0</v>
      </c>
      <c r="M45" s="162" t="str">
        <f t="shared" si="2"/>
        <v/>
      </c>
      <c r="N45" s="163">
        <f t="shared" si="3"/>
        <v>0</v>
      </c>
      <c r="O45" s="156">
        <f t="shared" si="6"/>
        <v>100</v>
      </c>
      <c r="P45" s="164">
        <f t="shared" si="4"/>
        <v>0</v>
      </c>
      <c r="Q45" s="165">
        <f t="shared" si="5"/>
        <v>20</v>
      </c>
      <c r="X45" s="153"/>
      <c r="Y45" s="153"/>
      <c r="Z45" s="153"/>
      <c r="AA45" s="153"/>
      <c r="AB45" s="153"/>
      <c r="AC45" s="153"/>
      <c r="AD45" s="153"/>
      <c r="AE45" s="153"/>
    </row>
    <row r="46" spans="1:31" x14ac:dyDescent="0.25">
      <c r="A46" s="166" t="s">
        <v>49</v>
      </c>
      <c r="B46" s="167">
        <f>SUM(B9:B45)</f>
        <v>5</v>
      </c>
      <c r="C46" s="167">
        <f>SUM(C9:C45)</f>
        <v>88.9</v>
      </c>
      <c r="D46" s="156"/>
      <c r="E46" s="167">
        <f>SUM(E9:E45)</f>
        <v>34</v>
      </c>
      <c r="F46" s="167">
        <f>SUM(F9:F45)</f>
        <v>612.4</v>
      </c>
      <c r="G46" s="156"/>
      <c r="H46" s="167">
        <f>SUM(H9:H45)</f>
        <v>161</v>
      </c>
      <c r="I46" s="167">
        <f>SUM(I9:I45)</f>
        <v>273.49999999999994</v>
      </c>
      <c r="J46" s="156"/>
      <c r="K46" s="167">
        <f>SUM(K9:K45)</f>
        <v>200</v>
      </c>
      <c r="L46" s="167">
        <f>SUM(L9:L45)</f>
        <v>974.8</v>
      </c>
      <c r="M46" s="167"/>
      <c r="N46" s="156">
        <f>SUM(N9:N45)</f>
        <v>100</v>
      </c>
      <c r="O46" s="167"/>
      <c r="P46" s="168">
        <f>SUM(P9:P45)</f>
        <v>1556</v>
      </c>
      <c r="X46" s="153"/>
      <c r="Y46" s="153"/>
      <c r="Z46" s="153"/>
      <c r="AA46" s="153"/>
      <c r="AB46" s="153"/>
      <c r="AD46" s="153"/>
      <c r="AE46" s="153"/>
    </row>
    <row r="48" spans="1:31" ht="13" x14ac:dyDescent="0.3">
      <c r="J48" s="258" t="s">
        <v>60</v>
      </c>
      <c r="K48" s="258"/>
      <c r="L48" s="169">
        <f>IF(K46&gt;0,L46/K46,0)</f>
        <v>4.8739999999999997</v>
      </c>
      <c r="M48" s="170" t="s">
        <v>61</v>
      </c>
    </row>
    <row r="49" spans="1:23" ht="13" x14ac:dyDescent="0.3">
      <c r="E49" s="169"/>
      <c r="J49" s="258" t="s">
        <v>62</v>
      </c>
      <c r="K49" s="258"/>
      <c r="L49" s="169">
        <f>IF(K46&gt;0,P46/K46,0)</f>
        <v>7.78</v>
      </c>
      <c r="M49" s="170" t="s">
        <v>63</v>
      </c>
    </row>
    <row r="50" spans="1:23" ht="13" x14ac:dyDescent="0.3">
      <c r="J50" s="258" t="s">
        <v>64</v>
      </c>
      <c r="K50" s="258"/>
      <c r="L50" s="169">
        <f>O28</f>
        <v>83.5</v>
      </c>
      <c r="M50" s="170" t="s">
        <v>65</v>
      </c>
    </row>
    <row r="51" spans="1:23" ht="13" x14ac:dyDescent="0.3">
      <c r="J51" s="110" t="s">
        <v>66</v>
      </c>
      <c r="L51" s="171" t="s">
        <v>117</v>
      </c>
      <c r="M51" s="170" t="s">
        <v>63</v>
      </c>
      <c r="O51" s="172"/>
    </row>
    <row r="52" spans="1:23" ht="13" x14ac:dyDescent="0.3">
      <c r="M52" s="172"/>
    </row>
    <row r="54" spans="1:23" ht="13" x14ac:dyDescent="0.3">
      <c r="A54" s="133" t="s">
        <v>67</v>
      </c>
      <c r="F54" s="132"/>
      <c r="G54" s="132"/>
    </row>
    <row r="55" spans="1:23" ht="13" x14ac:dyDescent="0.3">
      <c r="A55" s="133"/>
      <c r="C55" s="136"/>
      <c r="F55" s="132"/>
      <c r="G55" s="132"/>
      <c r="H55" s="132"/>
      <c r="J55" s="259" t="s">
        <v>68</v>
      </c>
      <c r="K55" s="260"/>
      <c r="L55" s="261"/>
    </row>
    <row r="56" spans="1:23" ht="13" x14ac:dyDescent="0.3">
      <c r="A56" s="139" t="s">
        <v>69</v>
      </c>
      <c r="B56" s="173" t="s">
        <v>45</v>
      </c>
      <c r="C56" s="174" t="s">
        <v>84</v>
      </c>
      <c r="D56" s="139" t="s">
        <v>54</v>
      </c>
      <c r="E56" s="139" t="s">
        <v>54</v>
      </c>
      <c r="F56" s="175" t="s">
        <v>70</v>
      </c>
      <c r="G56" s="139" t="s">
        <v>71</v>
      </c>
      <c r="H56" s="139" t="s">
        <v>54</v>
      </c>
      <c r="I56" s="139" t="s">
        <v>72</v>
      </c>
      <c r="J56" s="262" t="s">
        <v>73</v>
      </c>
      <c r="K56" s="263"/>
      <c r="L56" s="264"/>
      <c r="M56" s="176">
        <f>SUMIF(F58:F157,2,H58:H157)</f>
        <v>0</v>
      </c>
      <c r="N56" s="169"/>
    </row>
    <row r="57" spans="1:23" ht="13" x14ac:dyDescent="0.3">
      <c r="A57" s="140" t="s">
        <v>74</v>
      </c>
      <c r="B57" s="177" t="s">
        <v>52</v>
      </c>
      <c r="C57" s="174" t="s">
        <v>85</v>
      </c>
      <c r="D57" s="140" t="s">
        <v>75</v>
      </c>
      <c r="E57" s="140" t="s">
        <v>76</v>
      </c>
      <c r="F57" s="178" t="s">
        <v>98</v>
      </c>
      <c r="G57" s="140" t="s">
        <v>77</v>
      </c>
      <c r="H57" s="140" t="s">
        <v>78</v>
      </c>
      <c r="I57" s="140" t="s">
        <v>79</v>
      </c>
      <c r="J57" s="262" t="s">
        <v>80</v>
      </c>
      <c r="K57" s="263"/>
      <c r="L57" s="264"/>
      <c r="M57" s="179">
        <f>SUMIF(I58:I157,"&lt;&gt; 0",D58:D258)</f>
        <v>0</v>
      </c>
    </row>
    <row r="58" spans="1:23" ht="13" x14ac:dyDescent="0.3">
      <c r="A58" s="180">
        <v>1</v>
      </c>
      <c r="B58" s="181">
        <v>5.05</v>
      </c>
      <c r="C58" s="110">
        <v>5</v>
      </c>
      <c r="D58" s="148">
        <v>0.7</v>
      </c>
      <c r="E58" s="148"/>
      <c r="F58" s="148">
        <v>3</v>
      </c>
      <c r="G58" s="148"/>
      <c r="H58" s="182"/>
      <c r="I58" s="183">
        <f>IF(F58=2,H58*100/E58,)</f>
        <v>0</v>
      </c>
      <c r="J58" s="251" t="s">
        <v>81</v>
      </c>
      <c r="K58" s="252"/>
      <c r="L58" s="253"/>
      <c r="M58" s="176" t="e">
        <f>M56*100/M57</f>
        <v>#DIV/0!</v>
      </c>
    </row>
    <row r="59" spans="1:23" x14ac:dyDescent="0.25">
      <c r="A59" s="180">
        <v>2</v>
      </c>
      <c r="B59" s="184">
        <v>5.51</v>
      </c>
      <c r="C59" s="110">
        <v>5.5</v>
      </c>
      <c r="D59" s="110">
        <v>0.9</v>
      </c>
      <c r="F59" s="110">
        <v>3</v>
      </c>
      <c r="H59" s="153"/>
      <c r="I59" s="185">
        <f t="shared" ref="I59:I122" si="9">IF(F59=2,H59*100/E59,)</f>
        <v>0</v>
      </c>
      <c r="S59" s="214" t="s">
        <v>102</v>
      </c>
      <c r="T59" s="186" t="s">
        <v>98</v>
      </c>
      <c r="U59" s="187"/>
      <c r="V59" s="187"/>
      <c r="W59" s="188"/>
    </row>
    <row r="60" spans="1:23" x14ac:dyDescent="0.25">
      <c r="A60" s="180">
        <v>3</v>
      </c>
      <c r="B60" s="184">
        <v>4.7</v>
      </c>
      <c r="C60" s="110">
        <v>4.5</v>
      </c>
      <c r="D60" s="110">
        <v>0.4</v>
      </c>
      <c r="F60" s="110">
        <v>3</v>
      </c>
      <c r="H60" s="153"/>
      <c r="I60" s="153">
        <f t="shared" si="9"/>
        <v>0</v>
      </c>
      <c r="N60" s="153"/>
      <c r="S60" s="186" t="s">
        <v>85</v>
      </c>
      <c r="T60" s="186">
        <v>1</v>
      </c>
      <c r="U60" s="189">
        <v>2</v>
      </c>
      <c r="V60" s="189">
        <v>3</v>
      </c>
      <c r="W60" s="190" t="s">
        <v>88</v>
      </c>
    </row>
    <row r="61" spans="1:23" x14ac:dyDescent="0.25">
      <c r="A61" s="180">
        <v>4</v>
      </c>
      <c r="B61" s="184">
        <v>5.39</v>
      </c>
      <c r="C61" s="110">
        <v>5.5</v>
      </c>
      <c r="D61" s="110">
        <v>0.8</v>
      </c>
      <c r="F61" s="110">
        <v>3</v>
      </c>
      <c r="H61" s="153"/>
      <c r="I61" s="153">
        <f t="shared" si="9"/>
        <v>0</v>
      </c>
      <c r="S61" s="186">
        <v>4.5</v>
      </c>
      <c r="T61" s="186"/>
      <c r="U61" s="189"/>
      <c r="V61" s="189">
        <v>2</v>
      </c>
      <c r="W61" s="190">
        <v>2</v>
      </c>
    </row>
    <row r="62" spans="1:23" x14ac:dyDescent="0.25">
      <c r="A62" s="180">
        <v>5</v>
      </c>
      <c r="B62" s="184">
        <v>5</v>
      </c>
      <c r="C62" s="110">
        <v>5</v>
      </c>
      <c r="D62" s="110">
        <v>0.7</v>
      </c>
      <c r="F62" s="110">
        <v>3</v>
      </c>
      <c r="H62" s="153"/>
      <c r="I62" s="153">
        <f t="shared" si="9"/>
        <v>0</v>
      </c>
      <c r="S62" s="191">
        <v>5</v>
      </c>
      <c r="T62" s="191"/>
      <c r="V62" s="110">
        <v>26</v>
      </c>
      <c r="W62" s="192">
        <v>26</v>
      </c>
    </row>
    <row r="63" spans="1:23" x14ac:dyDescent="0.25">
      <c r="A63" s="180">
        <v>6</v>
      </c>
      <c r="B63" s="184">
        <v>5.63</v>
      </c>
      <c r="C63" s="110">
        <v>5.5</v>
      </c>
      <c r="D63" s="110">
        <v>1</v>
      </c>
      <c r="F63" s="110">
        <v>3</v>
      </c>
      <c r="H63" s="153"/>
      <c r="I63" s="153">
        <f t="shared" si="9"/>
        <v>0</v>
      </c>
      <c r="S63" s="191">
        <v>5.5</v>
      </c>
      <c r="T63" s="191"/>
      <c r="V63" s="110">
        <v>24</v>
      </c>
      <c r="W63" s="192">
        <v>24</v>
      </c>
    </row>
    <row r="64" spans="1:23" x14ac:dyDescent="0.25">
      <c r="A64" s="180">
        <v>7</v>
      </c>
      <c r="B64" s="184">
        <v>5.68</v>
      </c>
      <c r="C64" s="110">
        <v>5.5</v>
      </c>
      <c r="D64" s="110">
        <v>0.9</v>
      </c>
      <c r="F64" s="110">
        <v>3</v>
      </c>
      <c r="H64" s="153"/>
      <c r="I64" s="153">
        <f t="shared" si="9"/>
        <v>0</v>
      </c>
      <c r="S64" s="191">
        <v>6</v>
      </c>
      <c r="T64" s="191"/>
      <c r="V64" s="110">
        <v>21</v>
      </c>
      <c r="W64" s="192">
        <v>21</v>
      </c>
    </row>
    <row r="65" spans="1:23" x14ac:dyDescent="0.25">
      <c r="A65" s="180">
        <v>8</v>
      </c>
      <c r="B65" s="184">
        <v>5.46</v>
      </c>
      <c r="C65" s="110">
        <v>5.5</v>
      </c>
      <c r="D65" s="110">
        <v>1</v>
      </c>
      <c r="F65" s="110">
        <v>3</v>
      </c>
      <c r="H65" s="153"/>
      <c r="I65" s="153">
        <f t="shared" si="9"/>
        <v>0</v>
      </c>
      <c r="S65" s="191">
        <v>6.5</v>
      </c>
      <c r="T65" s="191"/>
      <c r="V65" s="110">
        <v>23</v>
      </c>
      <c r="W65" s="192">
        <v>23</v>
      </c>
    </row>
    <row r="66" spans="1:23" x14ac:dyDescent="0.25">
      <c r="A66" s="180">
        <v>9</v>
      </c>
      <c r="B66" s="184">
        <v>5.82</v>
      </c>
      <c r="C66" s="110">
        <v>6</v>
      </c>
      <c r="D66" s="110">
        <v>1.3</v>
      </c>
      <c r="F66" s="110">
        <v>3</v>
      </c>
      <c r="H66" s="153"/>
      <c r="I66" s="153">
        <f t="shared" si="9"/>
        <v>0</v>
      </c>
      <c r="S66" s="191">
        <v>7</v>
      </c>
      <c r="T66" s="191"/>
      <c r="V66" s="110">
        <v>30</v>
      </c>
      <c r="W66" s="192">
        <v>30</v>
      </c>
    </row>
    <row r="67" spans="1:23" x14ac:dyDescent="0.25">
      <c r="A67" s="180">
        <v>10</v>
      </c>
      <c r="B67" s="184">
        <v>5.13</v>
      </c>
      <c r="C67" s="110">
        <v>5</v>
      </c>
      <c r="D67" s="110">
        <v>0.8</v>
      </c>
      <c r="F67" s="110">
        <v>3</v>
      </c>
      <c r="H67" s="153"/>
      <c r="I67" s="153">
        <f t="shared" si="9"/>
        <v>0</v>
      </c>
      <c r="S67" s="191">
        <v>7.5</v>
      </c>
      <c r="T67" s="191"/>
      <c r="V67" s="110">
        <v>20</v>
      </c>
      <c r="W67" s="192">
        <v>20</v>
      </c>
    </row>
    <row r="68" spans="1:23" x14ac:dyDescent="0.25">
      <c r="A68" s="180">
        <v>11</v>
      </c>
      <c r="B68" s="184">
        <v>5.16</v>
      </c>
      <c r="C68" s="110">
        <v>5</v>
      </c>
      <c r="D68" s="110">
        <v>0.8</v>
      </c>
      <c r="F68" s="110">
        <v>3</v>
      </c>
      <c r="H68" s="153"/>
      <c r="I68" s="153">
        <f t="shared" si="9"/>
        <v>0</v>
      </c>
      <c r="S68" s="191">
        <v>8</v>
      </c>
      <c r="T68" s="191"/>
      <c r="V68" s="110">
        <v>12</v>
      </c>
      <c r="W68" s="192">
        <v>12</v>
      </c>
    </row>
    <row r="69" spans="1:23" x14ac:dyDescent="0.25">
      <c r="A69" s="180">
        <v>12</v>
      </c>
      <c r="B69" s="184">
        <v>5.8100000000000005</v>
      </c>
      <c r="C69" s="110">
        <v>6</v>
      </c>
      <c r="D69" s="110">
        <v>1.1000000000000001</v>
      </c>
      <c r="F69" s="110">
        <v>3</v>
      </c>
      <c r="H69" s="153"/>
      <c r="I69" s="153">
        <f t="shared" si="9"/>
        <v>0</v>
      </c>
      <c r="S69" s="191">
        <v>8.5</v>
      </c>
      <c r="T69" s="191"/>
      <c r="U69" s="110">
        <v>1</v>
      </c>
      <c r="V69" s="110">
        <v>3</v>
      </c>
      <c r="W69" s="192">
        <v>4</v>
      </c>
    </row>
    <row r="70" spans="1:23" x14ac:dyDescent="0.25">
      <c r="A70" s="180">
        <v>13</v>
      </c>
      <c r="B70" s="184">
        <v>5.12</v>
      </c>
      <c r="C70" s="110">
        <v>5</v>
      </c>
      <c r="D70" s="110">
        <v>0.7</v>
      </c>
      <c r="F70" s="110">
        <v>3</v>
      </c>
      <c r="H70" s="153"/>
      <c r="I70" s="153">
        <f t="shared" si="9"/>
        <v>0</v>
      </c>
      <c r="S70" s="191">
        <v>9</v>
      </c>
      <c r="T70" s="191"/>
      <c r="U70" s="110">
        <v>2</v>
      </c>
      <c r="W70" s="192">
        <v>2</v>
      </c>
    </row>
    <row r="71" spans="1:23" x14ac:dyDescent="0.25">
      <c r="A71" s="180">
        <v>14</v>
      </c>
      <c r="B71" s="184">
        <v>5.7299999999999995</v>
      </c>
      <c r="C71" s="110">
        <v>5.5</v>
      </c>
      <c r="D71" s="110">
        <v>1</v>
      </c>
      <c r="F71" s="110">
        <v>3</v>
      </c>
      <c r="H71" s="153"/>
      <c r="I71" s="153">
        <f t="shared" si="9"/>
        <v>0</v>
      </c>
      <c r="S71" s="191">
        <v>9.5</v>
      </c>
      <c r="T71" s="191"/>
      <c r="U71" s="110">
        <v>1</v>
      </c>
      <c r="W71" s="192">
        <v>1</v>
      </c>
    </row>
    <row r="72" spans="1:23" x14ac:dyDescent="0.25">
      <c r="A72" s="180">
        <v>15</v>
      </c>
      <c r="B72" s="184">
        <v>4.99</v>
      </c>
      <c r="C72" s="110">
        <v>5</v>
      </c>
      <c r="D72" s="110">
        <v>0.7</v>
      </c>
      <c r="F72" s="110">
        <v>3</v>
      </c>
      <c r="H72" s="153"/>
      <c r="I72" s="153">
        <f t="shared" si="9"/>
        <v>0</v>
      </c>
      <c r="S72" s="191">
        <v>10</v>
      </c>
      <c r="T72" s="191"/>
      <c r="U72" s="110">
        <v>2</v>
      </c>
      <c r="W72" s="192">
        <v>2</v>
      </c>
    </row>
    <row r="73" spans="1:23" x14ac:dyDescent="0.25">
      <c r="A73" s="180">
        <v>16</v>
      </c>
      <c r="B73" s="184">
        <v>5.2200000000000006</v>
      </c>
      <c r="C73" s="110">
        <v>5</v>
      </c>
      <c r="D73" s="110">
        <v>0.8</v>
      </c>
      <c r="F73" s="110">
        <v>3</v>
      </c>
      <c r="H73" s="153"/>
      <c r="I73" s="153">
        <f t="shared" si="9"/>
        <v>0</v>
      </c>
      <c r="S73" s="191">
        <v>13</v>
      </c>
      <c r="T73" s="191"/>
      <c r="U73" s="110">
        <v>2</v>
      </c>
      <c r="W73" s="192">
        <v>2</v>
      </c>
    </row>
    <row r="74" spans="1:23" x14ac:dyDescent="0.25">
      <c r="A74" s="180">
        <v>17</v>
      </c>
      <c r="B74" s="184">
        <v>5.51</v>
      </c>
      <c r="C74" s="110">
        <v>5.5</v>
      </c>
      <c r="D74" s="110">
        <v>1</v>
      </c>
      <c r="F74" s="110">
        <v>3</v>
      </c>
      <c r="H74" s="153"/>
      <c r="I74" s="153">
        <f t="shared" si="9"/>
        <v>0</v>
      </c>
      <c r="S74" s="191">
        <v>13.5</v>
      </c>
      <c r="T74" s="191">
        <v>1</v>
      </c>
      <c r="U74" s="110">
        <v>2</v>
      </c>
      <c r="W74" s="192">
        <v>3</v>
      </c>
    </row>
    <row r="75" spans="1:23" x14ac:dyDescent="0.25">
      <c r="A75" s="180">
        <v>18</v>
      </c>
      <c r="B75" s="184">
        <v>5.57</v>
      </c>
      <c r="C75" s="110">
        <v>5.5</v>
      </c>
      <c r="D75" s="110">
        <v>0.9</v>
      </c>
      <c r="F75" s="110">
        <v>3</v>
      </c>
      <c r="H75" s="153"/>
      <c r="I75" s="153">
        <f t="shared" si="9"/>
        <v>0</v>
      </c>
      <c r="S75" s="191">
        <v>14</v>
      </c>
      <c r="T75" s="191">
        <v>4</v>
      </c>
      <c r="U75" s="110">
        <v>10</v>
      </c>
      <c r="W75" s="192">
        <v>14</v>
      </c>
    </row>
    <row r="76" spans="1:23" x14ac:dyDescent="0.25">
      <c r="A76" s="180">
        <v>19</v>
      </c>
      <c r="B76" s="184">
        <v>5.2700000000000005</v>
      </c>
      <c r="C76" s="110">
        <v>5.5</v>
      </c>
      <c r="D76" s="110">
        <v>0.8</v>
      </c>
      <c r="F76" s="110">
        <v>3</v>
      </c>
      <c r="H76" s="153"/>
      <c r="I76" s="153">
        <f t="shared" si="9"/>
        <v>0</v>
      </c>
      <c r="M76" s="193"/>
      <c r="S76" s="191">
        <v>14.5</v>
      </c>
      <c r="T76" s="191"/>
      <c r="U76" s="110">
        <v>7</v>
      </c>
      <c r="W76" s="192">
        <v>7</v>
      </c>
    </row>
    <row r="77" spans="1:23" x14ac:dyDescent="0.25">
      <c r="A77" s="180">
        <v>20</v>
      </c>
      <c r="B77" s="184">
        <v>5.0600000000000005</v>
      </c>
      <c r="C77" s="110">
        <v>5</v>
      </c>
      <c r="D77" s="110">
        <v>0.6</v>
      </c>
      <c r="F77" s="110">
        <v>3</v>
      </c>
      <c r="H77" s="153"/>
      <c r="I77" s="153">
        <f t="shared" si="9"/>
        <v>0</v>
      </c>
      <c r="M77" s="193"/>
      <c r="S77" s="191">
        <v>15</v>
      </c>
      <c r="T77" s="191"/>
      <c r="U77" s="110">
        <v>4</v>
      </c>
      <c r="W77" s="192">
        <v>4</v>
      </c>
    </row>
    <row r="78" spans="1:23" x14ac:dyDescent="0.25">
      <c r="A78" s="180">
        <v>21</v>
      </c>
      <c r="B78" s="184">
        <v>5.24</v>
      </c>
      <c r="C78" s="110">
        <v>5</v>
      </c>
      <c r="D78" s="110">
        <v>0.7</v>
      </c>
      <c r="F78" s="110">
        <v>3</v>
      </c>
      <c r="H78" s="153"/>
      <c r="I78" s="153">
        <f t="shared" si="9"/>
        <v>0</v>
      </c>
      <c r="M78" s="193"/>
      <c r="S78" s="191">
        <v>15.5</v>
      </c>
      <c r="T78" s="191"/>
      <c r="U78" s="110">
        <v>1</v>
      </c>
      <c r="W78" s="192">
        <v>1</v>
      </c>
    </row>
    <row r="79" spans="1:23" x14ac:dyDescent="0.25">
      <c r="A79" s="180">
        <v>22</v>
      </c>
      <c r="B79" s="184">
        <v>4.8100000000000005</v>
      </c>
      <c r="C79" s="110">
        <v>5</v>
      </c>
      <c r="D79" s="110">
        <v>0.5</v>
      </c>
      <c r="F79" s="110">
        <v>3</v>
      </c>
      <c r="H79" s="153"/>
      <c r="I79" s="153">
        <f t="shared" si="9"/>
        <v>0</v>
      </c>
      <c r="M79" s="193"/>
      <c r="S79" s="191">
        <v>16</v>
      </c>
      <c r="T79" s="191"/>
      <c r="U79" s="110">
        <v>1</v>
      </c>
      <c r="W79" s="192">
        <v>1</v>
      </c>
    </row>
    <row r="80" spans="1:23" x14ac:dyDescent="0.25">
      <c r="A80" s="180">
        <v>23</v>
      </c>
      <c r="B80" s="184">
        <v>5.38</v>
      </c>
      <c r="C80" s="110">
        <v>5.5</v>
      </c>
      <c r="D80" s="110">
        <v>0.9</v>
      </c>
      <c r="F80" s="110">
        <v>3</v>
      </c>
      <c r="H80" s="153"/>
      <c r="I80" s="153">
        <f t="shared" si="9"/>
        <v>0</v>
      </c>
      <c r="M80" s="193"/>
      <c r="S80" s="191">
        <v>16.5</v>
      </c>
      <c r="T80" s="191"/>
      <c r="U80" s="110">
        <v>1</v>
      </c>
      <c r="W80" s="192">
        <v>1</v>
      </c>
    </row>
    <row r="81" spans="1:23" x14ac:dyDescent="0.25">
      <c r="A81" s="180">
        <v>24</v>
      </c>
      <c r="B81" s="184">
        <v>5.07</v>
      </c>
      <c r="C81" s="110">
        <v>5</v>
      </c>
      <c r="D81" s="110">
        <v>0.8</v>
      </c>
      <c r="F81" s="110">
        <v>3</v>
      </c>
      <c r="H81" s="153"/>
      <c r="I81" s="153">
        <f t="shared" si="9"/>
        <v>0</v>
      </c>
      <c r="M81" s="193"/>
      <c r="S81" s="194" t="s">
        <v>88</v>
      </c>
      <c r="T81" s="194">
        <v>5</v>
      </c>
      <c r="U81" s="195">
        <v>34</v>
      </c>
      <c r="V81" s="195">
        <v>161</v>
      </c>
      <c r="W81" s="196">
        <v>200</v>
      </c>
    </row>
    <row r="82" spans="1:23" x14ac:dyDescent="0.25">
      <c r="A82" s="180">
        <v>25</v>
      </c>
      <c r="B82" s="184">
        <v>5.0999999999999996</v>
      </c>
      <c r="C82" s="110">
        <v>5</v>
      </c>
      <c r="D82" s="110">
        <v>0.8</v>
      </c>
      <c r="F82" s="110">
        <v>3</v>
      </c>
      <c r="H82" s="153"/>
      <c r="I82" s="153">
        <f t="shared" si="9"/>
        <v>0</v>
      </c>
      <c r="M82" s="193"/>
    </row>
    <row r="83" spans="1:23" x14ac:dyDescent="0.25">
      <c r="A83" s="180">
        <v>26</v>
      </c>
      <c r="B83" s="184">
        <v>5.41</v>
      </c>
      <c r="C83" s="110">
        <v>5.5</v>
      </c>
      <c r="D83" s="110">
        <v>0.8</v>
      </c>
      <c r="F83" s="110">
        <v>3</v>
      </c>
      <c r="H83" s="153"/>
      <c r="I83" s="153">
        <f t="shared" si="9"/>
        <v>0</v>
      </c>
      <c r="M83" s="193"/>
    </row>
    <row r="84" spans="1:23" x14ac:dyDescent="0.25">
      <c r="A84" s="180">
        <v>27</v>
      </c>
      <c r="B84" s="184">
        <v>5.4799999999999995</v>
      </c>
      <c r="C84" s="110">
        <v>5.5</v>
      </c>
      <c r="D84" s="110">
        <v>0.8</v>
      </c>
      <c r="F84" s="110">
        <v>3</v>
      </c>
      <c r="H84" s="153"/>
      <c r="I84" s="153">
        <f t="shared" si="9"/>
        <v>0</v>
      </c>
      <c r="M84" s="193"/>
    </row>
    <row r="85" spans="1:23" x14ac:dyDescent="0.25">
      <c r="A85" s="180">
        <v>28</v>
      </c>
      <c r="B85" s="184">
        <v>4.8600000000000003</v>
      </c>
      <c r="C85" s="110">
        <v>5</v>
      </c>
      <c r="D85" s="110">
        <v>0.6</v>
      </c>
      <c r="F85" s="110">
        <v>3</v>
      </c>
      <c r="H85" s="153"/>
      <c r="I85" s="153">
        <f t="shared" si="9"/>
        <v>0</v>
      </c>
      <c r="J85" s="166"/>
      <c r="M85" s="193"/>
    </row>
    <row r="86" spans="1:23" x14ac:dyDescent="0.25">
      <c r="A86" s="180">
        <v>29</v>
      </c>
      <c r="B86" s="184">
        <v>5.24</v>
      </c>
      <c r="C86" s="110">
        <v>5</v>
      </c>
      <c r="D86" s="110">
        <v>0.7</v>
      </c>
      <c r="F86" s="110">
        <v>3</v>
      </c>
      <c r="H86" s="153"/>
      <c r="I86" s="153">
        <f t="shared" si="9"/>
        <v>0</v>
      </c>
      <c r="M86" s="193"/>
    </row>
    <row r="87" spans="1:23" x14ac:dyDescent="0.25">
      <c r="A87" s="180">
        <v>30</v>
      </c>
      <c r="B87" s="184">
        <v>5.17</v>
      </c>
      <c r="C87" s="110">
        <v>5</v>
      </c>
      <c r="D87" s="110">
        <v>0.8</v>
      </c>
      <c r="F87" s="110">
        <v>3</v>
      </c>
      <c r="H87" s="153"/>
      <c r="I87" s="153">
        <f t="shared" si="9"/>
        <v>0</v>
      </c>
      <c r="M87" s="193"/>
    </row>
    <row r="88" spans="1:23" x14ac:dyDescent="0.25">
      <c r="A88" s="180">
        <v>31</v>
      </c>
      <c r="B88" s="184">
        <v>5.96</v>
      </c>
      <c r="C88" s="110">
        <v>6</v>
      </c>
      <c r="D88" s="110">
        <v>1.2</v>
      </c>
      <c r="F88" s="110">
        <v>3</v>
      </c>
      <c r="H88" s="153"/>
      <c r="I88" s="153">
        <f t="shared" si="9"/>
        <v>0</v>
      </c>
    </row>
    <row r="89" spans="1:23" x14ac:dyDescent="0.25">
      <c r="A89" s="180">
        <v>32</v>
      </c>
      <c r="B89" s="184">
        <v>5.6</v>
      </c>
      <c r="C89" s="110">
        <v>5.5</v>
      </c>
      <c r="D89" s="110">
        <v>0.9</v>
      </c>
      <c r="F89" s="110">
        <v>3</v>
      </c>
      <c r="H89" s="153"/>
      <c r="I89" s="153">
        <f t="shared" si="9"/>
        <v>0</v>
      </c>
    </row>
    <row r="90" spans="1:23" x14ac:dyDescent="0.25">
      <c r="A90" s="180">
        <v>33</v>
      </c>
      <c r="B90" s="184">
        <v>5.25</v>
      </c>
      <c r="C90" s="110">
        <v>5</v>
      </c>
      <c r="D90" s="110">
        <v>0.8</v>
      </c>
      <c r="F90" s="110">
        <v>3</v>
      </c>
      <c r="H90" s="153"/>
      <c r="I90" s="153">
        <f t="shared" si="9"/>
        <v>0</v>
      </c>
    </row>
    <row r="91" spans="1:23" x14ac:dyDescent="0.25">
      <c r="A91" s="180">
        <v>34</v>
      </c>
      <c r="B91" s="184">
        <v>5.5</v>
      </c>
      <c r="C91" s="110">
        <v>5.5</v>
      </c>
      <c r="D91" s="110">
        <v>1</v>
      </c>
      <c r="F91" s="110">
        <v>3</v>
      </c>
      <c r="H91" s="153"/>
      <c r="I91" s="153">
        <f t="shared" si="9"/>
        <v>0</v>
      </c>
    </row>
    <row r="92" spans="1:23" x14ac:dyDescent="0.25">
      <c r="A92" s="180">
        <v>35</v>
      </c>
      <c r="B92" s="184">
        <v>5.88</v>
      </c>
      <c r="C92" s="110">
        <v>6</v>
      </c>
      <c r="D92" s="110">
        <v>1.3</v>
      </c>
      <c r="F92" s="110">
        <v>3</v>
      </c>
      <c r="H92" s="153"/>
      <c r="I92" s="153">
        <f t="shared" si="9"/>
        <v>0</v>
      </c>
    </row>
    <row r="93" spans="1:23" x14ac:dyDescent="0.25">
      <c r="A93" s="180">
        <v>36</v>
      </c>
      <c r="B93" s="184">
        <v>5.12</v>
      </c>
      <c r="C93" s="110">
        <v>5</v>
      </c>
      <c r="D93" s="110">
        <v>0.7</v>
      </c>
      <c r="F93" s="110">
        <v>3</v>
      </c>
      <c r="H93" s="153"/>
      <c r="I93" s="153">
        <f t="shared" si="9"/>
        <v>0</v>
      </c>
    </row>
    <row r="94" spans="1:23" x14ac:dyDescent="0.25">
      <c r="A94" s="180">
        <v>37</v>
      </c>
      <c r="B94" s="184">
        <v>5.87</v>
      </c>
      <c r="C94" s="110">
        <v>6</v>
      </c>
      <c r="D94" s="110">
        <v>1.2</v>
      </c>
      <c r="F94" s="110">
        <v>3</v>
      </c>
      <c r="H94" s="153"/>
      <c r="I94" s="153">
        <f t="shared" si="9"/>
        <v>0</v>
      </c>
    </row>
    <row r="95" spans="1:23" x14ac:dyDescent="0.25">
      <c r="A95" s="180">
        <v>38</v>
      </c>
      <c r="B95" s="184">
        <v>5.0299999999999994</v>
      </c>
      <c r="C95" s="110">
        <v>5</v>
      </c>
      <c r="D95" s="110">
        <v>0.7</v>
      </c>
      <c r="F95" s="110">
        <v>3</v>
      </c>
      <c r="H95" s="153"/>
      <c r="I95" s="153">
        <f t="shared" si="9"/>
        <v>0</v>
      </c>
    </row>
    <row r="96" spans="1:23" x14ac:dyDescent="0.25">
      <c r="A96" s="180">
        <v>39</v>
      </c>
      <c r="B96" s="184">
        <v>5.34</v>
      </c>
      <c r="C96" s="110">
        <v>5.5</v>
      </c>
      <c r="D96" s="110">
        <v>0.8</v>
      </c>
      <c r="F96" s="110">
        <v>3</v>
      </c>
      <c r="H96" s="153"/>
      <c r="I96" s="153">
        <f t="shared" si="9"/>
        <v>0</v>
      </c>
    </row>
    <row r="97" spans="1:14" x14ac:dyDescent="0.25">
      <c r="A97" s="180">
        <v>40</v>
      </c>
      <c r="B97" s="184">
        <v>5.55</v>
      </c>
      <c r="C97" s="110">
        <v>5.5</v>
      </c>
      <c r="D97" s="110">
        <v>1</v>
      </c>
      <c r="F97" s="110">
        <v>3</v>
      </c>
      <c r="H97" s="153"/>
      <c r="I97" s="153">
        <f t="shared" si="9"/>
        <v>0</v>
      </c>
    </row>
    <row r="98" spans="1:14" x14ac:dyDescent="0.25">
      <c r="A98" s="180">
        <v>41</v>
      </c>
      <c r="B98" s="184">
        <v>5.59</v>
      </c>
      <c r="C98" s="110">
        <v>5.5</v>
      </c>
      <c r="D98" s="110">
        <v>1</v>
      </c>
      <c r="F98" s="110">
        <v>3</v>
      </c>
      <c r="H98" s="153"/>
      <c r="I98" s="153">
        <f t="shared" si="9"/>
        <v>0</v>
      </c>
    </row>
    <row r="99" spans="1:14" x14ac:dyDescent="0.25">
      <c r="A99" s="180">
        <v>42</v>
      </c>
      <c r="B99" s="184">
        <v>5.07</v>
      </c>
      <c r="C99" s="110">
        <v>5</v>
      </c>
      <c r="D99" s="110">
        <v>0.8</v>
      </c>
      <c r="F99" s="110">
        <v>3</v>
      </c>
      <c r="H99" s="153"/>
      <c r="I99" s="153">
        <f t="shared" si="9"/>
        <v>0</v>
      </c>
    </row>
    <row r="100" spans="1:14" x14ac:dyDescent="0.25">
      <c r="A100" s="180">
        <v>43</v>
      </c>
      <c r="B100" s="184">
        <v>4.6500000000000004</v>
      </c>
      <c r="C100" s="110">
        <v>4.5</v>
      </c>
      <c r="D100" s="110">
        <v>0.5</v>
      </c>
      <c r="F100" s="110">
        <v>3</v>
      </c>
      <c r="H100" s="153"/>
      <c r="I100" s="153">
        <f t="shared" si="9"/>
        <v>0</v>
      </c>
    </row>
    <row r="101" spans="1:14" x14ac:dyDescent="0.25">
      <c r="A101" s="180">
        <v>44</v>
      </c>
      <c r="B101" s="184">
        <v>5.12</v>
      </c>
      <c r="C101" s="110">
        <v>5</v>
      </c>
      <c r="D101" s="110">
        <v>0.7</v>
      </c>
      <c r="F101" s="110">
        <v>3</v>
      </c>
      <c r="H101" s="153"/>
      <c r="I101" s="153">
        <f t="shared" si="9"/>
        <v>0</v>
      </c>
    </row>
    <row r="102" spans="1:14" x14ac:dyDescent="0.25">
      <c r="A102" s="180">
        <v>45</v>
      </c>
      <c r="B102" s="184">
        <v>5.04</v>
      </c>
      <c r="C102" s="110">
        <v>5</v>
      </c>
      <c r="D102" s="110">
        <v>0.8</v>
      </c>
      <c r="F102" s="110">
        <v>3</v>
      </c>
      <c r="H102" s="153"/>
      <c r="I102" s="153">
        <f t="shared" si="9"/>
        <v>0</v>
      </c>
    </row>
    <row r="103" spans="1:14" x14ac:dyDescent="0.25">
      <c r="A103" s="180">
        <v>46</v>
      </c>
      <c r="B103" s="184">
        <v>5.7799999999999994</v>
      </c>
      <c r="C103" s="110">
        <v>6</v>
      </c>
      <c r="D103" s="110">
        <v>1.1000000000000001</v>
      </c>
      <c r="F103" s="110">
        <v>3</v>
      </c>
      <c r="H103" s="153"/>
      <c r="I103" s="153">
        <f t="shared" si="9"/>
        <v>0</v>
      </c>
    </row>
    <row r="104" spans="1:14" x14ac:dyDescent="0.25">
      <c r="A104" s="180">
        <v>47</v>
      </c>
      <c r="B104" s="184">
        <v>6.1899999999999995</v>
      </c>
      <c r="C104" s="110">
        <v>6</v>
      </c>
      <c r="D104" s="110">
        <v>1.3</v>
      </c>
      <c r="F104" s="110">
        <v>3</v>
      </c>
      <c r="H104" s="153"/>
      <c r="I104" s="153">
        <f t="shared" si="9"/>
        <v>0</v>
      </c>
    </row>
    <row r="105" spans="1:14" x14ac:dyDescent="0.25">
      <c r="A105" s="180">
        <v>48</v>
      </c>
      <c r="B105" s="184">
        <v>6.1</v>
      </c>
      <c r="C105" s="110">
        <v>6</v>
      </c>
      <c r="D105" s="110">
        <v>1.3</v>
      </c>
      <c r="F105" s="110">
        <v>3</v>
      </c>
      <c r="H105" s="153"/>
      <c r="I105" s="153">
        <f t="shared" si="9"/>
        <v>0</v>
      </c>
    </row>
    <row r="106" spans="1:14" x14ac:dyDescent="0.25">
      <c r="A106" s="180">
        <v>49</v>
      </c>
      <c r="B106" s="184">
        <v>5.54</v>
      </c>
      <c r="C106" s="110">
        <v>5.5</v>
      </c>
      <c r="D106" s="110">
        <v>1</v>
      </c>
      <c r="F106" s="110">
        <v>3</v>
      </c>
      <c r="H106" s="153"/>
      <c r="I106" s="153">
        <f t="shared" si="9"/>
        <v>0</v>
      </c>
    </row>
    <row r="107" spans="1:14" x14ac:dyDescent="0.25">
      <c r="A107" s="180">
        <v>50</v>
      </c>
      <c r="B107" s="184">
        <v>6.12</v>
      </c>
      <c r="C107" s="110">
        <v>6</v>
      </c>
      <c r="D107" s="110">
        <v>1.6</v>
      </c>
      <c r="F107" s="110">
        <v>3</v>
      </c>
      <c r="H107" s="153"/>
      <c r="I107" s="153">
        <f t="shared" si="9"/>
        <v>0</v>
      </c>
    </row>
    <row r="108" spans="1:14" x14ac:dyDescent="0.25">
      <c r="A108" s="158">
        <v>51</v>
      </c>
      <c r="B108" s="184">
        <v>6.04</v>
      </c>
      <c r="C108" s="110">
        <v>6</v>
      </c>
      <c r="D108" s="110">
        <v>1.4</v>
      </c>
      <c r="E108" s="110">
        <v>1.2</v>
      </c>
      <c r="F108" s="110">
        <v>3</v>
      </c>
      <c r="H108" s="153"/>
      <c r="I108" s="153">
        <f t="shared" si="9"/>
        <v>0</v>
      </c>
    </row>
    <row r="109" spans="1:14" x14ac:dyDescent="0.25">
      <c r="A109" s="158">
        <v>52</v>
      </c>
      <c r="B109" s="184">
        <v>5.26</v>
      </c>
      <c r="C109" s="110">
        <v>5.5</v>
      </c>
      <c r="D109" s="110">
        <v>0.8</v>
      </c>
      <c r="E109" s="110">
        <v>0.7</v>
      </c>
      <c r="F109" s="110">
        <v>3</v>
      </c>
      <c r="H109" s="153"/>
      <c r="I109" s="153">
        <f t="shared" si="9"/>
        <v>0</v>
      </c>
    </row>
    <row r="110" spans="1:14" x14ac:dyDescent="0.25">
      <c r="A110" s="158">
        <v>53</v>
      </c>
      <c r="B110" s="184">
        <v>5.5200000000000005</v>
      </c>
      <c r="C110" s="110">
        <v>5.5</v>
      </c>
      <c r="D110" s="110">
        <v>1</v>
      </c>
      <c r="E110" s="110">
        <v>0.9</v>
      </c>
      <c r="F110" s="110">
        <v>3</v>
      </c>
      <c r="H110" s="153"/>
      <c r="I110" s="153">
        <f t="shared" si="9"/>
        <v>0</v>
      </c>
    </row>
    <row r="111" spans="1:14" x14ac:dyDescent="0.25">
      <c r="A111" s="158">
        <v>54</v>
      </c>
      <c r="B111" s="184">
        <v>6.4799999999999995</v>
      </c>
      <c r="C111" s="110">
        <v>6.5</v>
      </c>
      <c r="D111" s="110">
        <v>1.6</v>
      </c>
      <c r="E111" s="110">
        <v>1.5</v>
      </c>
      <c r="F111" s="110">
        <v>3</v>
      </c>
      <c r="H111" s="153"/>
      <c r="I111" s="153">
        <f t="shared" si="9"/>
        <v>0</v>
      </c>
      <c r="N111" s="193"/>
    </row>
    <row r="112" spans="1:14" x14ac:dyDescent="0.25">
      <c r="A112" s="158">
        <v>55</v>
      </c>
      <c r="B112" s="184">
        <v>6.8</v>
      </c>
      <c r="C112" s="110">
        <v>7</v>
      </c>
      <c r="D112" s="110">
        <v>2</v>
      </c>
      <c r="E112" s="110">
        <v>1.9</v>
      </c>
      <c r="F112" s="110">
        <v>3</v>
      </c>
      <c r="H112" s="153"/>
      <c r="I112" s="153">
        <f t="shared" si="9"/>
        <v>0</v>
      </c>
      <c r="N112" s="193"/>
    </row>
    <row r="113" spans="1:14" x14ac:dyDescent="0.25">
      <c r="A113" s="158">
        <v>56</v>
      </c>
      <c r="B113" s="184">
        <v>5.3100000000000005</v>
      </c>
      <c r="C113" s="110">
        <v>5.5</v>
      </c>
      <c r="D113" s="110">
        <v>0.8</v>
      </c>
      <c r="E113" s="110">
        <v>0.7</v>
      </c>
      <c r="F113" s="110">
        <v>3</v>
      </c>
      <c r="H113" s="153"/>
      <c r="I113" s="153">
        <f t="shared" si="9"/>
        <v>0</v>
      </c>
      <c r="N113" s="193"/>
    </row>
    <row r="114" spans="1:14" x14ac:dyDescent="0.25">
      <c r="A114" s="158">
        <v>57</v>
      </c>
      <c r="B114" s="184">
        <v>5.5200000000000005</v>
      </c>
      <c r="C114" s="110">
        <v>5.5</v>
      </c>
      <c r="D114" s="110">
        <v>0.8</v>
      </c>
      <c r="E114" s="110">
        <v>0.7</v>
      </c>
      <c r="F114" s="110">
        <v>3</v>
      </c>
      <c r="H114" s="153"/>
      <c r="I114" s="153">
        <f t="shared" si="9"/>
        <v>0</v>
      </c>
      <c r="N114" s="193"/>
    </row>
    <row r="115" spans="1:14" x14ac:dyDescent="0.25">
      <c r="A115" s="158">
        <v>58</v>
      </c>
      <c r="B115" s="184">
        <v>6.44</v>
      </c>
      <c r="C115" s="110">
        <v>6.5</v>
      </c>
      <c r="D115" s="110">
        <v>1.5</v>
      </c>
      <c r="E115" s="110">
        <v>1.4</v>
      </c>
      <c r="F115" s="110">
        <v>3</v>
      </c>
      <c r="H115" s="153"/>
      <c r="I115" s="153">
        <f t="shared" si="9"/>
        <v>0</v>
      </c>
      <c r="N115" s="193"/>
    </row>
    <row r="116" spans="1:14" x14ac:dyDescent="0.25">
      <c r="A116" s="158">
        <v>59</v>
      </c>
      <c r="B116" s="184">
        <v>6.9</v>
      </c>
      <c r="C116" s="110">
        <v>7</v>
      </c>
      <c r="D116" s="110">
        <v>1.8</v>
      </c>
      <c r="E116" s="110">
        <v>1.7</v>
      </c>
      <c r="F116" s="110">
        <v>3</v>
      </c>
      <c r="H116" s="153"/>
      <c r="I116" s="153">
        <f t="shared" si="9"/>
        <v>0</v>
      </c>
      <c r="N116" s="193"/>
    </row>
    <row r="117" spans="1:14" x14ac:dyDescent="0.25">
      <c r="A117" s="158">
        <v>60</v>
      </c>
      <c r="B117" s="184">
        <v>6.56</v>
      </c>
      <c r="C117" s="110">
        <v>6.5</v>
      </c>
      <c r="D117" s="110">
        <v>1.6</v>
      </c>
      <c r="E117" s="110">
        <v>1.6</v>
      </c>
      <c r="F117" s="110">
        <v>3</v>
      </c>
      <c r="H117" s="153"/>
      <c r="I117" s="153">
        <f t="shared" si="9"/>
        <v>0</v>
      </c>
      <c r="N117" s="193"/>
    </row>
    <row r="118" spans="1:14" x14ac:dyDescent="0.25">
      <c r="A118" s="158">
        <v>61</v>
      </c>
      <c r="B118" s="184">
        <v>6.36</v>
      </c>
      <c r="C118" s="110">
        <v>6.5</v>
      </c>
      <c r="D118" s="110">
        <v>1.6</v>
      </c>
      <c r="E118" s="110">
        <v>1.5</v>
      </c>
      <c r="F118" s="110">
        <v>3</v>
      </c>
      <c r="H118" s="153"/>
      <c r="I118" s="153">
        <f t="shared" si="9"/>
        <v>0</v>
      </c>
      <c r="N118" s="193"/>
    </row>
    <row r="119" spans="1:14" x14ac:dyDescent="0.25">
      <c r="A119" s="158">
        <v>62</v>
      </c>
      <c r="B119" s="184">
        <v>5.13</v>
      </c>
      <c r="C119" s="110">
        <v>5</v>
      </c>
      <c r="D119" s="110">
        <v>0.7</v>
      </c>
      <c r="E119" s="110">
        <v>0.6</v>
      </c>
      <c r="F119" s="110">
        <v>3</v>
      </c>
      <c r="H119" s="153"/>
      <c r="I119" s="153">
        <f t="shared" si="9"/>
        <v>0</v>
      </c>
      <c r="N119" s="193"/>
    </row>
    <row r="120" spans="1:14" x14ac:dyDescent="0.25">
      <c r="A120" s="158">
        <v>63</v>
      </c>
      <c r="B120" s="184">
        <v>6.4099999999999993</v>
      </c>
      <c r="C120" s="110">
        <v>6.5</v>
      </c>
      <c r="D120" s="110">
        <v>1.4</v>
      </c>
      <c r="E120" s="110">
        <v>1.2</v>
      </c>
      <c r="F120" s="110">
        <v>3</v>
      </c>
      <c r="H120" s="153"/>
      <c r="I120" s="153">
        <f t="shared" si="9"/>
        <v>0</v>
      </c>
      <c r="N120" s="193"/>
    </row>
    <row r="121" spans="1:14" x14ac:dyDescent="0.25">
      <c r="A121" s="158">
        <v>64</v>
      </c>
      <c r="B121" s="184">
        <v>5.14</v>
      </c>
      <c r="C121" s="110">
        <v>5</v>
      </c>
      <c r="D121" s="110">
        <v>0.8</v>
      </c>
      <c r="E121" s="110">
        <v>0.7</v>
      </c>
      <c r="F121" s="110">
        <v>3</v>
      </c>
      <c r="H121" s="153"/>
      <c r="I121" s="153">
        <f t="shared" si="9"/>
        <v>0</v>
      </c>
      <c r="N121" s="193"/>
    </row>
    <row r="122" spans="1:14" x14ac:dyDescent="0.25">
      <c r="A122" s="158">
        <v>65</v>
      </c>
      <c r="B122" s="184">
        <v>6.33</v>
      </c>
      <c r="C122" s="110">
        <v>6.5</v>
      </c>
      <c r="D122" s="110">
        <v>1.5</v>
      </c>
      <c r="E122" s="110">
        <v>1.3</v>
      </c>
      <c r="F122" s="110">
        <v>3</v>
      </c>
      <c r="H122" s="153"/>
      <c r="I122" s="153">
        <f t="shared" si="9"/>
        <v>0</v>
      </c>
      <c r="N122" s="193"/>
    </row>
    <row r="123" spans="1:14" x14ac:dyDescent="0.25">
      <c r="A123" s="158">
        <v>66</v>
      </c>
      <c r="B123" s="184">
        <v>6.4799999999999995</v>
      </c>
      <c r="C123" s="110">
        <v>6.5</v>
      </c>
      <c r="D123" s="110">
        <v>1.5</v>
      </c>
      <c r="E123" s="110">
        <v>1.3</v>
      </c>
      <c r="F123" s="110">
        <v>3</v>
      </c>
      <c r="H123" s="153"/>
      <c r="I123" s="153">
        <f t="shared" ref="I123:I153" si="10">IF(F123=2,H123*100/E123,)</f>
        <v>0</v>
      </c>
      <c r="N123" s="193"/>
    </row>
    <row r="124" spans="1:14" x14ac:dyDescent="0.25">
      <c r="A124" s="158">
        <v>67</v>
      </c>
      <c r="B124" s="184">
        <v>6.25</v>
      </c>
      <c r="C124" s="110">
        <v>6</v>
      </c>
      <c r="D124" s="110">
        <v>1.3</v>
      </c>
      <c r="E124" s="110">
        <v>1.2</v>
      </c>
      <c r="F124" s="110">
        <v>3</v>
      </c>
      <c r="H124" s="153"/>
      <c r="I124" s="153">
        <f t="shared" si="10"/>
        <v>0</v>
      </c>
      <c r="M124" s="197"/>
      <c r="N124" s="193"/>
    </row>
    <row r="125" spans="1:14" x14ac:dyDescent="0.25">
      <c r="A125" s="158">
        <v>68</v>
      </c>
      <c r="B125" s="184">
        <v>6.39</v>
      </c>
      <c r="C125" s="110">
        <v>6.5</v>
      </c>
      <c r="D125" s="110">
        <v>1.7</v>
      </c>
      <c r="E125" s="110">
        <v>1.5</v>
      </c>
      <c r="F125" s="110">
        <v>3</v>
      </c>
      <c r="H125" s="153"/>
      <c r="I125" s="153">
        <f t="shared" si="10"/>
        <v>0</v>
      </c>
      <c r="M125" s="197"/>
      <c r="N125" s="193"/>
    </row>
    <row r="126" spans="1:14" x14ac:dyDescent="0.25">
      <c r="A126" s="158">
        <v>69</v>
      </c>
      <c r="B126" s="184">
        <v>6.08</v>
      </c>
      <c r="C126" s="110">
        <v>6</v>
      </c>
      <c r="D126" s="110">
        <v>1.2</v>
      </c>
      <c r="E126" s="110">
        <v>1.1000000000000001</v>
      </c>
      <c r="F126" s="110">
        <v>3</v>
      </c>
      <c r="H126" s="153"/>
      <c r="I126" s="153">
        <f t="shared" si="10"/>
        <v>0</v>
      </c>
      <c r="M126" s="197"/>
      <c r="N126" s="193"/>
    </row>
    <row r="127" spans="1:14" x14ac:dyDescent="0.25">
      <c r="A127" s="158">
        <v>70</v>
      </c>
      <c r="B127" s="184">
        <v>6.0299999999999994</v>
      </c>
      <c r="C127" s="110">
        <v>6</v>
      </c>
      <c r="D127" s="110">
        <v>1.2</v>
      </c>
      <c r="E127" s="110">
        <v>1.1000000000000001</v>
      </c>
      <c r="F127" s="110">
        <v>3</v>
      </c>
      <c r="H127" s="153"/>
      <c r="I127" s="153">
        <f t="shared" si="10"/>
        <v>0</v>
      </c>
      <c r="M127" s="197"/>
      <c r="N127" s="193"/>
    </row>
    <row r="128" spans="1:14" x14ac:dyDescent="0.25">
      <c r="A128" s="158">
        <v>71</v>
      </c>
      <c r="B128" s="184">
        <v>5.91</v>
      </c>
      <c r="C128" s="110">
        <v>6</v>
      </c>
      <c r="D128" s="110">
        <v>1.2</v>
      </c>
      <c r="E128" s="110">
        <v>1.1000000000000001</v>
      </c>
      <c r="F128" s="110">
        <v>3</v>
      </c>
      <c r="H128" s="153"/>
      <c r="I128" s="153">
        <f t="shared" si="10"/>
        <v>0</v>
      </c>
      <c r="M128" s="197"/>
      <c r="N128" s="193"/>
    </row>
    <row r="129" spans="1:14" x14ac:dyDescent="0.25">
      <c r="A129" s="158">
        <v>72</v>
      </c>
      <c r="B129" s="184">
        <v>5.9</v>
      </c>
      <c r="C129" s="110">
        <v>6</v>
      </c>
      <c r="D129" s="110">
        <v>1.4</v>
      </c>
      <c r="E129" s="110">
        <v>1.3</v>
      </c>
      <c r="F129" s="110">
        <v>3</v>
      </c>
      <c r="H129" s="153"/>
      <c r="I129" s="153">
        <f t="shared" si="10"/>
        <v>0</v>
      </c>
      <c r="M129" s="197"/>
      <c r="N129" s="193"/>
    </row>
    <row r="130" spans="1:14" x14ac:dyDescent="0.25">
      <c r="A130" s="158">
        <v>73</v>
      </c>
      <c r="B130" s="184">
        <v>6.25</v>
      </c>
      <c r="C130" s="110">
        <v>6</v>
      </c>
      <c r="D130" s="110">
        <v>1.4</v>
      </c>
      <c r="E130" s="110">
        <v>1.3</v>
      </c>
      <c r="F130" s="110">
        <v>3</v>
      </c>
      <c r="H130" s="153"/>
      <c r="I130" s="153">
        <f t="shared" si="10"/>
        <v>0</v>
      </c>
      <c r="M130" s="197"/>
      <c r="N130" s="193"/>
    </row>
    <row r="131" spans="1:14" x14ac:dyDescent="0.25">
      <c r="A131" s="158">
        <v>74</v>
      </c>
      <c r="B131" s="184">
        <v>6.7200000000000006</v>
      </c>
      <c r="C131" s="110">
        <v>6.5</v>
      </c>
      <c r="D131" s="110">
        <v>1.8</v>
      </c>
      <c r="E131" s="110">
        <v>1.7</v>
      </c>
      <c r="F131" s="110">
        <v>3</v>
      </c>
      <c r="H131" s="153"/>
      <c r="I131" s="153">
        <f t="shared" si="10"/>
        <v>0</v>
      </c>
      <c r="M131" s="197"/>
      <c r="N131" s="193"/>
    </row>
    <row r="132" spans="1:14" x14ac:dyDescent="0.25">
      <c r="A132" s="158">
        <v>75</v>
      </c>
      <c r="B132" s="184">
        <v>5.0600000000000005</v>
      </c>
      <c r="C132" s="110">
        <v>5</v>
      </c>
      <c r="D132" s="110">
        <v>0.7</v>
      </c>
      <c r="E132" s="110">
        <v>0.6</v>
      </c>
      <c r="F132" s="110">
        <v>3</v>
      </c>
      <c r="H132" s="153"/>
      <c r="I132" s="153">
        <f t="shared" si="10"/>
        <v>0</v>
      </c>
      <c r="M132" s="197"/>
      <c r="N132" s="193"/>
    </row>
    <row r="133" spans="1:14" x14ac:dyDescent="0.25">
      <c r="A133" s="158">
        <v>76</v>
      </c>
      <c r="B133" s="184">
        <v>4.9399999999999995</v>
      </c>
      <c r="C133" s="110">
        <v>5</v>
      </c>
      <c r="D133" s="110">
        <v>0.6</v>
      </c>
      <c r="E133" s="110">
        <v>0.5</v>
      </c>
      <c r="F133" s="110">
        <v>3</v>
      </c>
      <c r="H133" s="153"/>
      <c r="I133" s="153">
        <f t="shared" si="10"/>
        <v>0</v>
      </c>
      <c r="M133" s="197"/>
      <c r="N133" s="193"/>
    </row>
    <row r="134" spans="1:14" x14ac:dyDescent="0.25">
      <c r="A134" s="158">
        <v>77</v>
      </c>
      <c r="B134" s="184">
        <v>6.04</v>
      </c>
      <c r="C134" s="110">
        <v>6</v>
      </c>
      <c r="D134" s="110">
        <v>1.3</v>
      </c>
      <c r="E134" s="110">
        <v>1.2</v>
      </c>
      <c r="F134" s="110">
        <v>3</v>
      </c>
      <c r="H134" s="153"/>
      <c r="I134" s="153">
        <f t="shared" si="10"/>
        <v>0</v>
      </c>
      <c r="M134" s="197"/>
      <c r="N134" s="193"/>
    </row>
    <row r="135" spans="1:14" x14ac:dyDescent="0.25">
      <c r="A135" s="158">
        <v>78</v>
      </c>
      <c r="B135" s="184">
        <v>6.87</v>
      </c>
      <c r="C135" s="110">
        <v>7</v>
      </c>
      <c r="D135" s="110">
        <v>1.7</v>
      </c>
      <c r="E135" s="110">
        <v>1.5</v>
      </c>
      <c r="F135" s="110">
        <v>3</v>
      </c>
      <c r="H135" s="153"/>
      <c r="I135" s="153">
        <f t="shared" si="10"/>
        <v>0</v>
      </c>
      <c r="M135" s="197"/>
      <c r="N135" s="193"/>
    </row>
    <row r="136" spans="1:14" x14ac:dyDescent="0.25">
      <c r="A136" s="158">
        <v>79</v>
      </c>
      <c r="B136" s="184">
        <v>5.01</v>
      </c>
      <c r="C136" s="110">
        <v>5</v>
      </c>
      <c r="D136" s="110">
        <v>0.7</v>
      </c>
      <c r="E136" s="110">
        <v>0.6</v>
      </c>
      <c r="F136" s="110">
        <v>3</v>
      </c>
      <c r="H136" s="153"/>
      <c r="I136" s="153">
        <f t="shared" si="10"/>
        <v>0</v>
      </c>
      <c r="M136" s="197"/>
      <c r="N136" s="193"/>
    </row>
    <row r="137" spans="1:14" x14ac:dyDescent="0.25">
      <c r="A137" s="158">
        <v>80</v>
      </c>
      <c r="B137" s="184">
        <v>6.32</v>
      </c>
      <c r="C137" s="110">
        <v>6.5</v>
      </c>
      <c r="D137" s="110">
        <v>1.5</v>
      </c>
      <c r="E137" s="110">
        <v>1.4</v>
      </c>
      <c r="F137" s="110">
        <v>3</v>
      </c>
      <c r="H137" s="153"/>
      <c r="I137" s="153">
        <f t="shared" si="10"/>
        <v>0</v>
      </c>
      <c r="M137" s="197"/>
      <c r="N137" s="193"/>
    </row>
    <row r="138" spans="1:14" x14ac:dyDescent="0.25">
      <c r="A138" s="158">
        <v>81</v>
      </c>
      <c r="B138" s="184">
        <v>6.67</v>
      </c>
      <c r="C138" s="110">
        <v>6.5</v>
      </c>
      <c r="D138" s="110">
        <v>2</v>
      </c>
      <c r="E138" s="110">
        <v>1.8</v>
      </c>
      <c r="F138" s="110">
        <v>3</v>
      </c>
      <c r="H138" s="153"/>
      <c r="I138" s="153">
        <f t="shared" si="10"/>
        <v>0</v>
      </c>
      <c r="M138" s="197"/>
      <c r="N138" s="193"/>
    </row>
    <row r="139" spans="1:14" x14ac:dyDescent="0.25">
      <c r="A139" s="158">
        <v>82</v>
      </c>
      <c r="B139" s="184">
        <v>5.67</v>
      </c>
      <c r="C139" s="110">
        <v>5.5</v>
      </c>
      <c r="D139" s="110">
        <v>1.1000000000000001</v>
      </c>
      <c r="E139" s="110">
        <v>1</v>
      </c>
      <c r="F139" s="110">
        <v>3</v>
      </c>
      <c r="H139" s="153"/>
      <c r="I139" s="153">
        <f t="shared" si="10"/>
        <v>0</v>
      </c>
    </row>
    <row r="140" spans="1:14" x14ac:dyDescent="0.25">
      <c r="A140" s="158">
        <v>83</v>
      </c>
      <c r="B140" s="184">
        <v>6.6599999999999993</v>
      </c>
      <c r="C140" s="110">
        <v>6.5</v>
      </c>
      <c r="D140" s="110">
        <v>1.7</v>
      </c>
      <c r="E140" s="110">
        <v>1.6</v>
      </c>
      <c r="F140" s="110">
        <v>3</v>
      </c>
      <c r="H140" s="153"/>
      <c r="I140" s="153">
        <f t="shared" si="10"/>
        <v>0</v>
      </c>
    </row>
    <row r="141" spans="1:14" x14ac:dyDescent="0.25">
      <c r="A141" s="158">
        <v>84</v>
      </c>
      <c r="B141" s="184">
        <v>5.74</v>
      </c>
      <c r="C141" s="110">
        <v>5.5</v>
      </c>
      <c r="D141" s="110">
        <v>1.1000000000000001</v>
      </c>
      <c r="E141" s="110">
        <v>1</v>
      </c>
      <c r="F141" s="110">
        <v>3</v>
      </c>
      <c r="H141" s="153"/>
      <c r="I141" s="153">
        <f t="shared" si="10"/>
        <v>0</v>
      </c>
    </row>
    <row r="142" spans="1:14" x14ac:dyDescent="0.25">
      <c r="A142" s="158">
        <v>85</v>
      </c>
      <c r="B142" s="184">
        <v>7.0299999999999994</v>
      </c>
      <c r="C142" s="110">
        <v>7</v>
      </c>
      <c r="D142" s="110">
        <v>2.2999999999999998</v>
      </c>
      <c r="E142" s="110">
        <v>2</v>
      </c>
      <c r="F142" s="110">
        <v>3</v>
      </c>
      <c r="H142" s="153"/>
      <c r="I142" s="153">
        <f t="shared" si="10"/>
        <v>0</v>
      </c>
    </row>
    <row r="143" spans="1:14" x14ac:dyDescent="0.25">
      <c r="A143" s="158">
        <v>86</v>
      </c>
      <c r="B143" s="184">
        <v>6.01</v>
      </c>
      <c r="C143" s="110">
        <v>6</v>
      </c>
      <c r="D143" s="110">
        <v>1.2</v>
      </c>
      <c r="E143" s="110">
        <v>1.1000000000000001</v>
      </c>
      <c r="F143" s="110">
        <v>3</v>
      </c>
      <c r="H143" s="153"/>
      <c r="I143" s="153">
        <f t="shared" si="10"/>
        <v>0</v>
      </c>
    </row>
    <row r="144" spans="1:14" x14ac:dyDescent="0.25">
      <c r="A144" s="158">
        <v>87</v>
      </c>
      <c r="B144" s="184">
        <v>7.7200000000000006</v>
      </c>
      <c r="C144" s="110">
        <v>7.5</v>
      </c>
      <c r="D144" s="110">
        <v>3</v>
      </c>
      <c r="E144" s="110">
        <v>2.8</v>
      </c>
      <c r="F144" s="110">
        <v>3</v>
      </c>
      <c r="H144" s="153"/>
      <c r="I144" s="153">
        <f t="shared" si="10"/>
        <v>0</v>
      </c>
    </row>
    <row r="145" spans="1:9" x14ac:dyDescent="0.25">
      <c r="A145" s="158">
        <v>88</v>
      </c>
      <c r="B145" s="184">
        <v>6.36</v>
      </c>
      <c r="C145" s="110">
        <v>6.5</v>
      </c>
      <c r="D145" s="110">
        <v>1.6</v>
      </c>
      <c r="E145" s="110">
        <v>1.5</v>
      </c>
      <c r="F145" s="110">
        <v>3</v>
      </c>
      <c r="H145" s="153"/>
      <c r="I145" s="153">
        <f t="shared" si="10"/>
        <v>0</v>
      </c>
    </row>
    <row r="146" spans="1:9" x14ac:dyDescent="0.25">
      <c r="A146" s="158">
        <v>89</v>
      </c>
      <c r="B146" s="184">
        <v>7.38</v>
      </c>
      <c r="C146" s="110">
        <v>7.5</v>
      </c>
      <c r="D146" s="110">
        <v>2.1</v>
      </c>
      <c r="E146" s="110">
        <v>1.8</v>
      </c>
      <c r="F146" s="110">
        <v>3</v>
      </c>
      <c r="H146" s="153"/>
      <c r="I146" s="153">
        <f t="shared" si="10"/>
        <v>0</v>
      </c>
    </row>
    <row r="147" spans="1:9" x14ac:dyDescent="0.25">
      <c r="A147" s="158">
        <v>90</v>
      </c>
      <c r="B147" s="184">
        <v>7.05</v>
      </c>
      <c r="C147" s="110">
        <v>7</v>
      </c>
      <c r="D147" s="110">
        <v>2.1</v>
      </c>
      <c r="E147" s="110">
        <v>1.8</v>
      </c>
      <c r="F147" s="110">
        <v>3</v>
      </c>
      <c r="H147" s="153"/>
      <c r="I147" s="153">
        <f t="shared" si="10"/>
        <v>0</v>
      </c>
    </row>
    <row r="148" spans="1:9" x14ac:dyDescent="0.25">
      <c r="A148" s="158">
        <v>91</v>
      </c>
      <c r="B148" s="184">
        <v>8.129999999999999</v>
      </c>
      <c r="C148" s="110">
        <v>8</v>
      </c>
      <c r="D148" s="110">
        <v>3.3</v>
      </c>
      <c r="E148" s="110">
        <v>3</v>
      </c>
      <c r="F148" s="110">
        <v>3</v>
      </c>
      <c r="H148" s="153"/>
      <c r="I148" s="153">
        <f t="shared" si="10"/>
        <v>0</v>
      </c>
    </row>
    <row r="149" spans="1:9" x14ac:dyDescent="0.25">
      <c r="A149" s="158">
        <v>92</v>
      </c>
      <c r="B149" s="184">
        <v>7.38</v>
      </c>
      <c r="C149" s="110">
        <v>7.5</v>
      </c>
      <c r="D149" s="110">
        <v>2.7</v>
      </c>
      <c r="E149" s="110">
        <v>2.5</v>
      </c>
      <c r="F149" s="110">
        <v>3</v>
      </c>
      <c r="H149" s="153"/>
      <c r="I149" s="153">
        <f t="shared" si="10"/>
        <v>0</v>
      </c>
    </row>
    <row r="150" spans="1:9" x14ac:dyDescent="0.25">
      <c r="A150" s="158">
        <v>93</v>
      </c>
      <c r="B150" s="184">
        <v>8.01</v>
      </c>
      <c r="C150" s="110">
        <v>8</v>
      </c>
      <c r="D150" s="110">
        <v>3.1</v>
      </c>
      <c r="E150" s="110">
        <v>2.9</v>
      </c>
      <c r="F150" s="110">
        <v>3</v>
      </c>
      <c r="H150" s="153"/>
      <c r="I150" s="153">
        <f t="shared" si="10"/>
        <v>0</v>
      </c>
    </row>
    <row r="151" spans="1:9" x14ac:dyDescent="0.25">
      <c r="A151" s="158">
        <v>94</v>
      </c>
      <c r="B151" s="184">
        <v>7.4</v>
      </c>
      <c r="C151" s="110">
        <v>7.5</v>
      </c>
      <c r="D151" s="110">
        <v>2.2999999999999998</v>
      </c>
      <c r="E151" s="110">
        <v>2</v>
      </c>
      <c r="F151" s="110">
        <v>3</v>
      </c>
      <c r="H151" s="153"/>
      <c r="I151" s="153">
        <f t="shared" si="10"/>
        <v>0</v>
      </c>
    </row>
    <row r="152" spans="1:9" x14ac:dyDescent="0.25">
      <c r="A152" s="158">
        <v>95</v>
      </c>
      <c r="B152" s="184">
        <v>7.5</v>
      </c>
      <c r="C152" s="110">
        <v>7.5</v>
      </c>
      <c r="D152" s="110">
        <v>2.7</v>
      </c>
      <c r="E152" s="110">
        <v>2.5</v>
      </c>
      <c r="F152" s="110">
        <v>3</v>
      </c>
      <c r="H152" s="153"/>
      <c r="I152" s="153">
        <f t="shared" si="10"/>
        <v>0</v>
      </c>
    </row>
    <row r="153" spans="1:9" x14ac:dyDescent="0.25">
      <c r="A153" s="158">
        <v>96</v>
      </c>
      <c r="B153" s="184">
        <v>7.44</v>
      </c>
      <c r="C153" s="110">
        <v>7.5</v>
      </c>
      <c r="D153" s="110">
        <v>2.7</v>
      </c>
      <c r="E153" s="110">
        <v>2.5</v>
      </c>
      <c r="F153" s="110">
        <v>3</v>
      </c>
      <c r="H153" s="153"/>
      <c r="I153" s="153">
        <f t="shared" si="10"/>
        <v>0</v>
      </c>
    </row>
    <row r="154" spans="1:9" x14ac:dyDescent="0.25">
      <c r="A154" s="158">
        <v>97</v>
      </c>
      <c r="B154" s="184">
        <v>6.9</v>
      </c>
      <c r="C154" s="110">
        <v>7</v>
      </c>
      <c r="D154" s="110">
        <v>2</v>
      </c>
      <c r="E154" s="110">
        <v>1.9</v>
      </c>
      <c r="F154" s="110">
        <v>3</v>
      </c>
      <c r="H154" s="153"/>
      <c r="I154" s="153">
        <f>IF(F154=2,H154*100/E154,)</f>
        <v>0</v>
      </c>
    </row>
    <row r="155" spans="1:9" x14ac:dyDescent="0.25">
      <c r="A155" s="158">
        <v>98</v>
      </c>
      <c r="B155" s="184">
        <v>7.9799999999999995</v>
      </c>
      <c r="C155" s="110">
        <v>8</v>
      </c>
      <c r="D155" s="110">
        <v>3.3</v>
      </c>
      <c r="E155" s="166">
        <v>3</v>
      </c>
      <c r="F155" s="110">
        <v>3</v>
      </c>
      <c r="H155" s="153"/>
      <c r="I155" s="153">
        <f>IF(F155=2,H155*100/E155,)</f>
        <v>0</v>
      </c>
    </row>
    <row r="156" spans="1:9" x14ac:dyDescent="0.25">
      <c r="A156" s="158">
        <v>99</v>
      </c>
      <c r="B156" s="184">
        <v>7.69</v>
      </c>
      <c r="C156" s="110">
        <v>7.5</v>
      </c>
      <c r="D156" s="166">
        <v>2.5</v>
      </c>
      <c r="E156" s="110">
        <v>2.2999999999999998</v>
      </c>
      <c r="F156" s="110">
        <v>3</v>
      </c>
      <c r="H156" s="153"/>
      <c r="I156" s="153">
        <f>IF(F156=2,H156*100/E156,)</f>
        <v>0</v>
      </c>
    </row>
    <row r="157" spans="1:9" x14ac:dyDescent="0.25">
      <c r="A157" s="158">
        <v>100</v>
      </c>
      <c r="B157" s="184">
        <v>7.2900000000000009</v>
      </c>
      <c r="C157" s="110">
        <v>7.5</v>
      </c>
      <c r="D157" s="110">
        <v>2.4</v>
      </c>
      <c r="E157" s="110">
        <v>2.2000000000000002</v>
      </c>
      <c r="F157" s="110">
        <v>3</v>
      </c>
      <c r="H157" s="153"/>
      <c r="I157" s="153">
        <f>IF(F157=2,H157*100/E157,)</f>
        <v>0</v>
      </c>
    </row>
    <row r="158" spans="1:9" x14ac:dyDescent="0.25">
      <c r="A158" s="158">
        <v>101</v>
      </c>
      <c r="B158" s="184">
        <v>8.14</v>
      </c>
      <c r="C158" s="110">
        <v>8</v>
      </c>
      <c r="D158" s="110">
        <v>3.4</v>
      </c>
      <c r="E158" s="110">
        <v>3</v>
      </c>
      <c r="F158" s="110">
        <v>3</v>
      </c>
      <c r="H158" s="153"/>
      <c r="I158" s="153">
        <f t="shared" ref="I158:I221" si="11">IF(F158=2,H158*100/E158,)</f>
        <v>0</v>
      </c>
    </row>
    <row r="159" spans="1:9" x14ac:dyDescent="0.25">
      <c r="A159" s="158">
        <v>102</v>
      </c>
      <c r="B159" s="184">
        <v>7.0200000000000005</v>
      </c>
      <c r="C159" s="110">
        <v>7</v>
      </c>
      <c r="D159" s="110">
        <v>1.9</v>
      </c>
      <c r="E159" s="110">
        <v>1.8</v>
      </c>
      <c r="F159" s="110">
        <v>3</v>
      </c>
      <c r="H159" s="153"/>
      <c r="I159" s="153">
        <f t="shared" si="11"/>
        <v>0</v>
      </c>
    </row>
    <row r="160" spans="1:9" x14ac:dyDescent="0.25">
      <c r="A160" s="158">
        <v>103</v>
      </c>
      <c r="B160" s="184">
        <v>7</v>
      </c>
      <c r="C160" s="110">
        <v>7</v>
      </c>
      <c r="D160" s="110">
        <v>2.2000000000000002</v>
      </c>
      <c r="E160" s="110">
        <v>2</v>
      </c>
      <c r="F160" s="110">
        <v>3</v>
      </c>
      <c r="H160" s="153"/>
      <c r="I160" s="153">
        <f t="shared" si="11"/>
        <v>0</v>
      </c>
    </row>
    <row r="161" spans="1:9" x14ac:dyDescent="0.25">
      <c r="A161" s="158">
        <v>104</v>
      </c>
      <c r="B161" s="184">
        <v>7.9799999999999995</v>
      </c>
      <c r="C161" s="110">
        <v>8</v>
      </c>
      <c r="D161" s="110">
        <v>3.2</v>
      </c>
      <c r="E161" s="110">
        <v>2.9</v>
      </c>
      <c r="F161" s="110">
        <v>3</v>
      </c>
      <c r="H161" s="153"/>
      <c r="I161" s="153">
        <f t="shared" si="11"/>
        <v>0</v>
      </c>
    </row>
    <row r="162" spans="1:9" x14ac:dyDescent="0.25">
      <c r="A162" s="158">
        <v>105</v>
      </c>
      <c r="B162" s="184">
        <v>6.57</v>
      </c>
      <c r="C162" s="110">
        <v>6.5</v>
      </c>
      <c r="D162" s="110">
        <v>1.9</v>
      </c>
      <c r="E162" s="110">
        <v>1.8</v>
      </c>
      <c r="F162" s="110">
        <v>3</v>
      </c>
      <c r="H162" s="153"/>
      <c r="I162" s="153">
        <f t="shared" si="11"/>
        <v>0</v>
      </c>
    </row>
    <row r="163" spans="1:9" x14ac:dyDescent="0.25">
      <c r="A163" s="158">
        <v>106</v>
      </c>
      <c r="B163" s="184">
        <v>6.07</v>
      </c>
      <c r="C163" s="110">
        <v>6</v>
      </c>
      <c r="D163" s="110">
        <v>1.5</v>
      </c>
      <c r="E163" s="110">
        <v>1.4</v>
      </c>
      <c r="F163" s="110">
        <v>3</v>
      </c>
      <c r="H163" s="153"/>
      <c r="I163" s="153">
        <f t="shared" si="11"/>
        <v>0</v>
      </c>
    </row>
    <row r="164" spans="1:9" x14ac:dyDescent="0.25">
      <c r="A164" s="158">
        <v>107</v>
      </c>
      <c r="B164" s="184">
        <v>6.82</v>
      </c>
      <c r="C164" s="110">
        <v>7</v>
      </c>
      <c r="D164" s="110">
        <v>2.1</v>
      </c>
      <c r="E164" s="110">
        <v>1.9</v>
      </c>
      <c r="F164" s="110">
        <v>3</v>
      </c>
      <c r="H164" s="153"/>
      <c r="I164" s="153">
        <f t="shared" si="11"/>
        <v>0</v>
      </c>
    </row>
    <row r="165" spans="1:9" x14ac:dyDescent="0.25">
      <c r="A165" s="158">
        <v>108</v>
      </c>
      <c r="B165" s="184">
        <v>7.4799999999999995</v>
      </c>
      <c r="C165" s="110">
        <v>7.5</v>
      </c>
      <c r="D165" s="110">
        <v>2.2000000000000002</v>
      </c>
      <c r="E165" s="110">
        <v>2</v>
      </c>
      <c r="F165" s="110">
        <v>3</v>
      </c>
      <c r="H165" s="153"/>
      <c r="I165" s="153">
        <f t="shared" si="11"/>
        <v>0</v>
      </c>
    </row>
    <row r="166" spans="1:9" x14ac:dyDescent="0.25">
      <c r="A166" s="158">
        <v>109</v>
      </c>
      <c r="B166" s="184">
        <v>7.1400000000000006</v>
      </c>
      <c r="C166" s="110">
        <v>7</v>
      </c>
      <c r="D166" s="110">
        <v>2.5</v>
      </c>
      <c r="E166" s="110">
        <v>2.2999999999999998</v>
      </c>
      <c r="F166" s="110">
        <v>3</v>
      </c>
      <c r="H166" s="153"/>
      <c r="I166" s="153">
        <f t="shared" si="11"/>
        <v>0</v>
      </c>
    </row>
    <row r="167" spans="1:9" x14ac:dyDescent="0.25">
      <c r="A167" s="158">
        <v>110</v>
      </c>
      <c r="B167" s="184">
        <v>7.1599999999999993</v>
      </c>
      <c r="C167" s="110">
        <v>7</v>
      </c>
      <c r="D167" s="110">
        <v>2.2999999999999998</v>
      </c>
      <c r="E167" s="110">
        <v>2</v>
      </c>
      <c r="F167" s="110">
        <v>3</v>
      </c>
      <c r="H167" s="153"/>
      <c r="I167" s="153">
        <f t="shared" si="11"/>
        <v>0</v>
      </c>
    </row>
    <row r="168" spans="1:9" x14ac:dyDescent="0.25">
      <c r="A168" s="158">
        <v>111</v>
      </c>
      <c r="B168" s="184">
        <v>7.9099999999999993</v>
      </c>
      <c r="C168" s="110">
        <v>8</v>
      </c>
      <c r="D168" s="110">
        <v>3</v>
      </c>
      <c r="E168" s="110">
        <v>2.8</v>
      </c>
      <c r="F168" s="110">
        <v>3</v>
      </c>
      <c r="H168" s="153"/>
      <c r="I168" s="153">
        <f t="shared" si="11"/>
        <v>0</v>
      </c>
    </row>
    <row r="169" spans="1:9" x14ac:dyDescent="0.25">
      <c r="A169" s="158">
        <v>112</v>
      </c>
      <c r="B169" s="184">
        <v>7.2200000000000006</v>
      </c>
      <c r="C169" s="110">
        <v>7</v>
      </c>
      <c r="D169" s="110">
        <v>2.4</v>
      </c>
      <c r="E169" s="110">
        <v>2.2000000000000002</v>
      </c>
      <c r="F169" s="110">
        <v>3</v>
      </c>
      <c r="H169" s="153"/>
      <c r="I169" s="153">
        <f t="shared" si="11"/>
        <v>0</v>
      </c>
    </row>
    <row r="170" spans="1:9" x14ac:dyDescent="0.25">
      <c r="A170" s="158">
        <v>113</v>
      </c>
      <c r="B170" s="184">
        <v>6.26</v>
      </c>
      <c r="C170" s="110">
        <v>6.5</v>
      </c>
      <c r="D170" s="110">
        <v>1.6</v>
      </c>
      <c r="E170" s="110">
        <v>1.5</v>
      </c>
      <c r="F170" s="110">
        <v>3</v>
      </c>
      <c r="H170" s="153"/>
      <c r="I170" s="153">
        <f t="shared" si="11"/>
        <v>0</v>
      </c>
    </row>
    <row r="171" spans="1:9" x14ac:dyDescent="0.25">
      <c r="A171" s="158">
        <v>114</v>
      </c>
      <c r="B171" s="184">
        <v>7.1099999999999994</v>
      </c>
      <c r="C171" s="110">
        <v>7</v>
      </c>
      <c r="D171" s="110">
        <v>2.2999999999999998</v>
      </c>
      <c r="E171" s="110">
        <v>2.1</v>
      </c>
      <c r="F171" s="110">
        <v>3</v>
      </c>
      <c r="H171" s="153"/>
      <c r="I171" s="153">
        <f t="shared" si="11"/>
        <v>0</v>
      </c>
    </row>
    <row r="172" spans="1:9" x14ac:dyDescent="0.25">
      <c r="A172" s="158">
        <v>115</v>
      </c>
      <c r="B172" s="184">
        <v>6.7900000000000009</v>
      </c>
      <c r="C172" s="110">
        <v>7</v>
      </c>
      <c r="D172" s="110">
        <v>1.8</v>
      </c>
      <c r="E172" s="110">
        <v>1.7</v>
      </c>
      <c r="F172" s="110">
        <v>3</v>
      </c>
      <c r="H172" s="153"/>
      <c r="I172" s="153">
        <f t="shared" si="11"/>
        <v>0</v>
      </c>
    </row>
    <row r="173" spans="1:9" x14ac:dyDescent="0.25">
      <c r="A173" s="158">
        <v>116</v>
      </c>
      <c r="B173" s="184">
        <v>5.95</v>
      </c>
      <c r="C173" s="110">
        <v>6</v>
      </c>
      <c r="D173" s="110">
        <v>1.2</v>
      </c>
      <c r="E173" s="110">
        <v>1.1000000000000001</v>
      </c>
      <c r="F173" s="110">
        <v>3</v>
      </c>
      <c r="H173" s="153"/>
      <c r="I173" s="153">
        <f t="shared" si="11"/>
        <v>0</v>
      </c>
    </row>
    <row r="174" spans="1:9" x14ac:dyDescent="0.25">
      <c r="A174" s="158">
        <v>117</v>
      </c>
      <c r="B174" s="184">
        <v>6.4599999999999991</v>
      </c>
      <c r="C174" s="110">
        <v>6.5</v>
      </c>
      <c r="D174" s="110">
        <v>1.6</v>
      </c>
      <c r="E174" s="110">
        <v>1.5</v>
      </c>
      <c r="F174" s="110">
        <v>3</v>
      </c>
      <c r="H174" s="153"/>
      <c r="I174" s="153">
        <f t="shared" si="11"/>
        <v>0</v>
      </c>
    </row>
    <row r="175" spans="1:9" x14ac:dyDescent="0.25">
      <c r="A175" s="158">
        <v>118</v>
      </c>
      <c r="B175" s="184">
        <v>7.88</v>
      </c>
      <c r="C175" s="110">
        <v>8</v>
      </c>
      <c r="D175" s="110">
        <v>3</v>
      </c>
      <c r="E175" s="110">
        <v>2.7</v>
      </c>
      <c r="F175" s="110">
        <v>3</v>
      </c>
      <c r="H175" s="153"/>
      <c r="I175" s="153">
        <f t="shared" si="11"/>
        <v>0</v>
      </c>
    </row>
    <row r="176" spans="1:9" x14ac:dyDescent="0.25">
      <c r="A176" s="158">
        <v>119</v>
      </c>
      <c r="B176" s="184">
        <v>6.99</v>
      </c>
      <c r="C176" s="110">
        <v>7</v>
      </c>
      <c r="D176" s="110">
        <v>2.1</v>
      </c>
      <c r="E176" s="110">
        <v>1.9</v>
      </c>
      <c r="F176" s="110">
        <v>3</v>
      </c>
      <c r="H176" s="153"/>
      <c r="I176" s="153">
        <f t="shared" si="11"/>
        <v>0</v>
      </c>
    </row>
    <row r="177" spans="1:9" x14ac:dyDescent="0.25">
      <c r="A177" s="158">
        <v>120</v>
      </c>
      <c r="B177" s="184">
        <v>8.07</v>
      </c>
      <c r="C177" s="110">
        <v>8</v>
      </c>
      <c r="D177" s="110">
        <v>3.5</v>
      </c>
      <c r="E177" s="110">
        <v>3.2</v>
      </c>
      <c r="F177" s="110">
        <v>3</v>
      </c>
      <c r="H177" s="153"/>
      <c r="I177" s="153">
        <f t="shared" si="11"/>
        <v>0</v>
      </c>
    </row>
    <row r="178" spans="1:9" x14ac:dyDescent="0.25">
      <c r="A178" s="158">
        <v>121</v>
      </c>
      <c r="B178" s="184">
        <v>7.87</v>
      </c>
      <c r="C178" s="110">
        <v>8</v>
      </c>
      <c r="D178" s="110">
        <v>3.4</v>
      </c>
      <c r="E178" s="110">
        <v>3.1</v>
      </c>
      <c r="F178" s="110">
        <v>3</v>
      </c>
      <c r="H178" s="153"/>
      <c r="I178" s="153">
        <f t="shared" si="11"/>
        <v>0</v>
      </c>
    </row>
    <row r="179" spans="1:9" x14ac:dyDescent="0.25">
      <c r="A179" s="158">
        <v>122</v>
      </c>
      <c r="B179" s="184">
        <v>8.2099999999999991</v>
      </c>
      <c r="C179" s="110">
        <v>8</v>
      </c>
      <c r="D179" s="110">
        <v>3.8</v>
      </c>
      <c r="E179" s="110">
        <v>3.2</v>
      </c>
      <c r="F179" s="110">
        <v>3</v>
      </c>
      <c r="H179" s="153"/>
      <c r="I179" s="153">
        <f t="shared" si="11"/>
        <v>0</v>
      </c>
    </row>
    <row r="180" spans="1:9" x14ac:dyDescent="0.25">
      <c r="A180" s="158">
        <v>123</v>
      </c>
      <c r="B180" s="184">
        <v>7.93</v>
      </c>
      <c r="C180" s="110">
        <v>8</v>
      </c>
      <c r="D180" s="110">
        <v>3</v>
      </c>
      <c r="E180" s="110">
        <v>2.7</v>
      </c>
      <c r="F180" s="110">
        <v>3</v>
      </c>
      <c r="H180" s="153"/>
      <c r="I180" s="153">
        <f t="shared" si="11"/>
        <v>0</v>
      </c>
    </row>
    <row r="181" spans="1:9" x14ac:dyDescent="0.25">
      <c r="A181" s="158">
        <v>124</v>
      </c>
      <c r="B181" s="184">
        <v>7.0200000000000005</v>
      </c>
      <c r="C181" s="110">
        <v>7</v>
      </c>
      <c r="D181" s="110">
        <v>2</v>
      </c>
      <c r="E181" s="110">
        <v>1.8</v>
      </c>
      <c r="F181" s="110">
        <v>3</v>
      </c>
      <c r="H181" s="153"/>
      <c r="I181" s="153">
        <f t="shared" si="11"/>
        <v>0</v>
      </c>
    </row>
    <row r="182" spans="1:9" x14ac:dyDescent="0.25">
      <c r="A182" s="158">
        <v>125</v>
      </c>
      <c r="B182" s="184">
        <v>7.0400000000000009</v>
      </c>
      <c r="C182" s="110">
        <v>7</v>
      </c>
      <c r="D182" s="110">
        <v>2.2000000000000002</v>
      </c>
      <c r="E182" s="110">
        <v>2</v>
      </c>
      <c r="F182" s="110">
        <v>3</v>
      </c>
      <c r="H182" s="153"/>
      <c r="I182" s="153">
        <f t="shared" si="11"/>
        <v>0</v>
      </c>
    </row>
    <row r="183" spans="1:9" x14ac:dyDescent="0.25">
      <c r="A183" s="158">
        <v>126</v>
      </c>
      <c r="B183" s="184">
        <v>7.32</v>
      </c>
      <c r="C183" s="110">
        <v>7.5</v>
      </c>
      <c r="D183" s="110">
        <v>2.2999999999999998</v>
      </c>
      <c r="E183" s="110">
        <v>2</v>
      </c>
      <c r="F183" s="110">
        <v>3</v>
      </c>
      <c r="H183" s="153"/>
      <c r="I183" s="185">
        <f t="shared" si="11"/>
        <v>0</v>
      </c>
    </row>
    <row r="184" spans="1:9" x14ac:dyDescent="0.25">
      <c r="A184" s="158">
        <v>127</v>
      </c>
      <c r="B184" s="184">
        <v>7.26</v>
      </c>
      <c r="C184" s="110">
        <v>7.5</v>
      </c>
      <c r="D184" s="110">
        <v>2.5</v>
      </c>
      <c r="E184" s="110">
        <v>2.2000000000000002</v>
      </c>
      <c r="F184" s="110">
        <v>3</v>
      </c>
      <c r="H184" s="153"/>
      <c r="I184" s="185">
        <f t="shared" si="11"/>
        <v>0</v>
      </c>
    </row>
    <row r="185" spans="1:9" x14ac:dyDescent="0.25">
      <c r="A185" s="158">
        <v>128</v>
      </c>
      <c r="B185" s="184">
        <v>7.2200000000000006</v>
      </c>
      <c r="C185" s="110">
        <v>7</v>
      </c>
      <c r="D185" s="110">
        <v>2.4</v>
      </c>
      <c r="E185" s="110">
        <v>2.1</v>
      </c>
      <c r="F185" s="110">
        <v>3</v>
      </c>
      <c r="H185" s="153"/>
      <c r="I185" s="185">
        <f t="shared" si="11"/>
        <v>0</v>
      </c>
    </row>
    <row r="186" spans="1:9" x14ac:dyDescent="0.25">
      <c r="A186" s="158">
        <v>129</v>
      </c>
      <c r="B186" s="184">
        <v>6.9</v>
      </c>
      <c r="C186" s="110">
        <v>7</v>
      </c>
      <c r="D186" s="110">
        <v>2</v>
      </c>
      <c r="E186" s="110">
        <v>1.8</v>
      </c>
      <c r="F186" s="110">
        <v>3</v>
      </c>
      <c r="H186" s="153"/>
      <c r="I186" s="185">
        <f t="shared" si="11"/>
        <v>0</v>
      </c>
    </row>
    <row r="187" spans="1:9" x14ac:dyDescent="0.25">
      <c r="A187" s="158">
        <v>130</v>
      </c>
      <c r="B187" s="184">
        <v>7.4099999999999993</v>
      </c>
      <c r="C187" s="110">
        <v>7.5</v>
      </c>
      <c r="D187" s="110">
        <v>2.6</v>
      </c>
      <c r="E187" s="110">
        <v>2.2000000000000002</v>
      </c>
      <c r="F187" s="110">
        <v>3</v>
      </c>
      <c r="H187" s="153"/>
      <c r="I187" s="185">
        <f t="shared" si="11"/>
        <v>0</v>
      </c>
    </row>
    <row r="188" spans="1:9" x14ac:dyDescent="0.25">
      <c r="A188" s="158">
        <v>131</v>
      </c>
      <c r="B188" s="184">
        <v>6.9700000000000006</v>
      </c>
      <c r="C188" s="110">
        <v>7</v>
      </c>
      <c r="D188" s="110">
        <v>2.4</v>
      </c>
      <c r="E188" s="110">
        <v>2.1</v>
      </c>
      <c r="F188" s="110">
        <v>3</v>
      </c>
      <c r="H188" s="153"/>
      <c r="I188" s="185">
        <f t="shared" si="11"/>
        <v>0</v>
      </c>
    </row>
    <row r="189" spans="1:9" x14ac:dyDescent="0.25">
      <c r="A189" s="158">
        <v>132</v>
      </c>
      <c r="B189" s="184">
        <v>7.44</v>
      </c>
      <c r="C189" s="110">
        <v>7.5</v>
      </c>
      <c r="D189" s="110">
        <v>2.6</v>
      </c>
      <c r="E189" s="110">
        <v>2.2999999999999998</v>
      </c>
      <c r="F189" s="110">
        <v>3</v>
      </c>
      <c r="H189" s="153"/>
      <c r="I189" s="185">
        <f t="shared" si="11"/>
        <v>0</v>
      </c>
    </row>
    <row r="190" spans="1:9" x14ac:dyDescent="0.25">
      <c r="A190" s="158">
        <v>133</v>
      </c>
      <c r="B190" s="184">
        <v>7.0400000000000009</v>
      </c>
      <c r="C190" s="110">
        <v>7</v>
      </c>
      <c r="D190" s="110">
        <v>2.2999999999999998</v>
      </c>
      <c r="E190" s="110">
        <v>2.1</v>
      </c>
      <c r="F190" s="110">
        <v>3</v>
      </c>
      <c r="H190" s="153"/>
      <c r="I190" s="185">
        <f t="shared" si="11"/>
        <v>0</v>
      </c>
    </row>
    <row r="191" spans="1:9" x14ac:dyDescent="0.25">
      <c r="A191" s="158">
        <v>134</v>
      </c>
      <c r="B191" s="184">
        <v>7.5400000000000009</v>
      </c>
      <c r="C191" s="110">
        <v>7.5</v>
      </c>
      <c r="D191" s="110">
        <v>2.7</v>
      </c>
      <c r="E191" s="110">
        <v>2.5</v>
      </c>
      <c r="F191" s="110">
        <v>3</v>
      </c>
      <c r="H191" s="153"/>
      <c r="I191" s="185">
        <f t="shared" si="11"/>
        <v>0</v>
      </c>
    </row>
    <row r="192" spans="1:9" x14ac:dyDescent="0.25">
      <c r="A192" s="158">
        <v>135</v>
      </c>
      <c r="B192" s="184">
        <v>8.4599999999999991</v>
      </c>
      <c r="C192" s="110">
        <v>8.5</v>
      </c>
      <c r="D192" s="110">
        <v>3.9</v>
      </c>
      <c r="E192" s="110">
        <v>3.5</v>
      </c>
      <c r="F192" s="110">
        <v>3</v>
      </c>
      <c r="H192" s="153"/>
      <c r="I192" s="185">
        <f t="shared" si="11"/>
        <v>0</v>
      </c>
    </row>
    <row r="193" spans="1:9" x14ac:dyDescent="0.25">
      <c r="A193" s="158">
        <v>136</v>
      </c>
      <c r="B193" s="184">
        <v>7.62</v>
      </c>
      <c r="C193" s="110">
        <v>7.5</v>
      </c>
      <c r="D193" s="110">
        <v>3</v>
      </c>
      <c r="E193" s="110">
        <v>2.7</v>
      </c>
      <c r="F193" s="110">
        <v>3</v>
      </c>
      <c r="H193" s="153"/>
      <c r="I193" s="185">
        <f t="shared" si="11"/>
        <v>0</v>
      </c>
    </row>
    <row r="194" spans="1:9" x14ac:dyDescent="0.25">
      <c r="A194" s="158">
        <v>137</v>
      </c>
      <c r="B194" s="184">
        <v>7.17</v>
      </c>
      <c r="C194" s="110">
        <v>7</v>
      </c>
      <c r="D194" s="110">
        <v>2.2999999999999998</v>
      </c>
      <c r="E194" s="110">
        <v>2.1</v>
      </c>
      <c r="F194" s="110">
        <v>3</v>
      </c>
      <c r="H194" s="153"/>
      <c r="I194" s="185">
        <f t="shared" si="11"/>
        <v>0</v>
      </c>
    </row>
    <row r="195" spans="1:9" x14ac:dyDescent="0.25">
      <c r="A195" s="158">
        <v>138</v>
      </c>
      <c r="B195" s="184">
        <v>7.38</v>
      </c>
      <c r="C195" s="110">
        <v>7.5</v>
      </c>
      <c r="D195" s="110">
        <v>2.6</v>
      </c>
      <c r="E195" s="110">
        <v>2.2999999999999998</v>
      </c>
      <c r="F195" s="110">
        <v>3</v>
      </c>
      <c r="H195" s="153"/>
      <c r="I195" s="185">
        <f t="shared" si="11"/>
        <v>0</v>
      </c>
    </row>
    <row r="196" spans="1:9" x14ac:dyDescent="0.25">
      <c r="A196" s="158">
        <v>139</v>
      </c>
      <c r="B196" s="184">
        <v>6.9700000000000006</v>
      </c>
      <c r="C196" s="110">
        <v>7</v>
      </c>
      <c r="D196" s="110">
        <v>1.9</v>
      </c>
      <c r="E196" s="110">
        <v>1.8</v>
      </c>
      <c r="F196" s="110">
        <v>3</v>
      </c>
      <c r="H196" s="153"/>
      <c r="I196" s="185">
        <f t="shared" si="11"/>
        <v>0</v>
      </c>
    </row>
    <row r="197" spans="1:9" x14ac:dyDescent="0.25">
      <c r="A197" s="158">
        <v>140</v>
      </c>
      <c r="B197" s="184">
        <v>6.9700000000000006</v>
      </c>
      <c r="C197" s="110">
        <v>7</v>
      </c>
      <c r="D197" s="110">
        <v>2.4</v>
      </c>
      <c r="E197" s="110">
        <v>2.2000000000000002</v>
      </c>
      <c r="F197" s="110">
        <v>3</v>
      </c>
      <c r="H197" s="153"/>
      <c r="I197" s="185">
        <f t="shared" si="11"/>
        <v>0</v>
      </c>
    </row>
    <row r="198" spans="1:9" x14ac:dyDescent="0.25">
      <c r="A198" s="158">
        <v>141</v>
      </c>
      <c r="B198" s="184">
        <v>6.95</v>
      </c>
      <c r="C198" s="110">
        <v>7</v>
      </c>
      <c r="D198" s="110">
        <v>2.2999999999999998</v>
      </c>
      <c r="E198" s="110">
        <v>2.1</v>
      </c>
      <c r="F198" s="110">
        <v>3</v>
      </c>
      <c r="H198" s="153"/>
      <c r="I198" s="185">
        <f t="shared" si="11"/>
        <v>0</v>
      </c>
    </row>
    <row r="199" spans="1:9" x14ac:dyDescent="0.25">
      <c r="A199" s="158">
        <v>142</v>
      </c>
      <c r="B199" s="184">
        <v>7.57</v>
      </c>
      <c r="C199" s="110">
        <v>7.5</v>
      </c>
      <c r="D199" s="110">
        <v>2.9</v>
      </c>
      <c r="E199" s="110">
        <v>2.7</v>
      </c>
      <c r="F199" s="110">
        <v>3</v>
      </c>
      <c r="H199" s="153"/>
      <c r="I199" s="185">
        <f t="shared" si="11"/>
        <v>0</v>
      </c>
    </row>
    <row r="200" spans="1:9" x14ac:dyDescent="0.25">
      <c r="A200" s="158">
        <v>143</v>
      </c>
      <c r="B200" s="184">
        <v>7.12</v>
      </c>
      <c r="C200" s="110">
        <v>7</v>
      </c>
      <c r="D200" s="110">
        <v>2.4</v>
      </c>
      <c r="E200" s="110">
        <v>2.2000000000000002</v>
      </c>
      <c r="F200" s="110">
        <v>3</v>
      </c>
      <c r="H200" s="153"/>
      <c r="I200" s="185">
        <f t="shared" si="11"/>
        <v>0</v>
      </c>
    </row>
    <row r="201" spans="1:9" x14ac:dyDescent="0.25">
      <c r="A201" s="158">
        <v>144</v>
      </c>
      <c r="B201" s="184">
        <v>6.9700000000000006</v>
      </c>
      <c r="C201" s="110">
        <v>7</v>
      </c>
      <c r="D201" s="110">
        <v>2.1</v>
      </c>
      <c r="E201" s="110">
        <v>1.8</v>
      </c>
      <c r="F201" s="110">
        <v>3</v>
      </c>
      <c r="H201" s="153"/>
      <c r="I201" s="185">
        <f t="shared" si="11"/>
        <v>0</v>
      </c>
    </row>
    <row r="202" spans="1:9" x14ac:dyDescent="0.25">
      <c r="A202" s="158">
        <v>145</v>
      </c>
      <c r="B202" s="184">
        <v>7.58</v>
      </c>
      <c r="C202" s="110">
        <v>7.5</v>
      </c>
      <c r="D202" s="110">
        <v>2.8</v>
      </c>
      <c r="E202" s="110">
        <v>2.6</v>
      </c>
      <c r="F202" s="110">
        <v>3</v>
      </c>
      <c r="H202" s="153"/>
      <c r="I202" s="185">
        <f t="shared" si="11"/>
        <v>0</v>
      </c>
    </row>
    <row r="203" spans="1:9" x14ac:dyDescent="0.25">
      <c r="A203" s="158">
        <v>146</v>
      </c>
      <c r="B203" s="184">
        <v>6.65</v>
      </c>
      <c r="C203" s="110">
        <v>6.5</v>
      </c>
      <c r="D203" s="110">
        <v>1.9</v>
      </c>
      <c r="E203" s="110">
        <v>1.8</v>
      </c>
      <c r="F203" s="110">
        <v>3</v>
      </c>
      <c r="H203" s="153"/>
      <c r="I203" s="185">
        <f t="shared" si="11"/>
        <v>0</v>
      </c>
    </row>
    <row r="204" spans="1:9" x14ac:dyDescent="0.25">
      <c r="A204" s="158">
        <v>147</v>
      </c>
      <c r="B204" s="184">
        <v>7.31</v>
      </c>
      <c r="C204" s="110">
        <v>7.5</v>
      </c>
      <c r="D204" s="110">
        <v>2.6</v>
      </c>
      <c r="E204" s="110">
        <v>2.2999999999999998</v>
      </c>
      <c r="F204" s="110">
        <v>3</v>
      </c>
      <c r="H204" s="153"/>
      <c r="I204" s="185">
        <f t="shared" si="11"/>
        <v>0</v>
      </c>
    </row>
    <row r="205" spans="1:9" x14ac:dyDescent="0.25">
      <c r="A205" s="158">
        <v>148</v>
      </c>
      <c r="B205" s="184">
        <v>6.9</v>
      </c>
      <c r="C205" s="110">
        <v>7</v>
      </c>
      <c r="D205" s="110">
        <v>2.2000000000000002</v>
      </c>
      <c r="E205" s="110">
        <v>2</v>
      </c>
      <c r="F205" s="110">
        <v>3</v>
      </c>
      <c r="H205" s="153"/>
      <c r="I205" s="185">
        <f t="shared" si="11"/>
        <v>0</v>
      </c>
    </row>
    <row r="206" spans="1:9" x14ac:dyDescent="0.25">
      <c r="A206" s="158">
        <v>149</v>
      </c>
      <c r="B206" s="184">
        <v>6.39</v>
      </c>
      <c r="C206" s="110">
        <v>6.5</v>
      </c>
      <c r="D206" s="110">
        <v>1.7</v>
      </c>
      <c r="E206" s="110">
        <v>1.6</v>
      </c>
      <c r="F206" s="110">
        <v>3</v>
      </c>
      <c r="H206" s="153"/>
      <c r="I206" s="185">
        <f t="shared" si="11"/>
        <v>0</v>
      </c>
    </row>
    <row r="207" spans="1:9" x14ac:dyDescent="0.25">
      <c r="A207" s="158">
        <v>150</v>
      </c>
      <c r="B207" s="184">
        <v>6.5200000000000005</v>
      </c>
      <c r="C207" s="110">
        <v>6.5</v>
      </c>
      <c r="D207" s="110">
        <v>1.8</v>
      </c>
      <c r="E207" s="110">
        <v>1.7</v>
      </c>
      <c r="F207" s="110">
        <v>3</v>
      </c>
      <c r="H207" s="153"/>
      <c r="I207" s="185">
        <f t="shared" si="11"/>
        <v>0</v>
      </c>
    </row>
    <row r="208" spans="1:9" x14ac:dyDescent="0.25">
      <c r="A208" s="158">
        <v>151</v>
      </c>
      <c r="B208" s="184">
        <v>8.67</v>
      </c>
      <c r="C208" s="110">
        <v>8.5</v>
      </c>
      <c r="D208" s="110">
        <v>4.5999999999999996</v>
      </c>
      <c r="E208" s="110">
        <v>3.8</v>
      </c>
      <c r="F208" s="110">
        <v>2</v>
      </c>
      <c r="H208" s="153">
        <v>0.1</v>
      </c>
      <c r="I208" s="185">
        <f t="shared" si="11"/>
        <v>2.6315789473684212</v>
      </c>
    </row>
    <row r="209" spans="1:9" x14ac:dyDescent="0.25">
      <c r="A209" s="158">
        <v>152</v>
      </c>
      <c r="B209" s="184">
        <v>7.92</v>
      </c>
      <c r="C209" s="110">
        <v>8</v>
      </c>
      <c r="D209" s="110">
        <v>3.3</v>
      </c>
      <c r="E209" s="110">
        <v>2.9</v>
      </c>
      <c r="F209" s="110">
        <v>3</v>
      </c>
      <c r="H209" s="153"/>
      <c r="I209" s="185">
        <f t="shared" si="11"/>
        <v>0</v>
      </c>
    </row>
    <row r="210" spans="1:9" x14ac:dyDescent="0.25">
      <c r="A210" s="158">
        <v>153</v>
      </c>
      <c r="B210" s="184">
        <v>8.5</v>
      </c>
      <c r="C210" s="110">
        <v>8.5</v>
      </c>
      <c r="D210" s="110">
        <v>3.7</v>
      </c>
      <c r="E210" s="110">
        <v>3.2</v>
      </c>
      <c r="F210" s="110">
        <v>3</v>
      </c>
      <c r="H210" s="153"/>
      <c r="I210" s="185">
        <f t="shared" si="11"/>
        <v>0</v>
      </c>
    </row>
    <row r="211" spans="1:9" x14ac:dyDescent="0.25">
      <c r="A211" s="158">
        <v>154</v>
      </c>
      <c r="B211" s="184">
        <v>8.34</v>
      </c>
      <c r="C211" s="110">
        <v>8.5</v>
      </c>
      <c r="D211" s="110">
        <v>3.8</v>
      </c>
      <c r="E211" s="110">
        <v>3.3</v>
      </c>
      <c r="F211" s="110">
        <v>3</v>
      </c>
      <c r="H211" s="153"/>
      <c r="I211" s="185">
        <f t="shared" si="11"/>
        <v>0</v>
      </c>
    </row>
    <row r="212" spans="1:9" x14ac:dyDescent="0.25">
      <c r="A212" s="158">
        <v>155</v>
      </c>
      <c r="B212" s="184">
        <v>8.9400000000000013</v>
      </c>
      <c r="C212" s="110">
        <v>9</v>
      </c>
      <c r="D212" s="110">
        <v>4.8</v>
      </c>
      <c r="E212" s="110">
        <v>4.2</v>
      </c>
      <c r="F212" s="110">
        <v>2</v>
      </c>
      <c r="H212" s="153">
        <v>0.1</v>
      </c>
      <c r="I212" s="185">
        <f t="shared" si="11"/>
        <v>2.3809523809523809</v>
      </c>
    </row>
    <row r="213" spans="1:9" x14ac:dyDescent="0.25">
      <c r="A213" s="158">
        <v>156</v>
      </c>
      <c r="B213" s="184">
        <v>9.34</v>
      </c>
      <c r="C213" s="110">
        <v>9.5</v>
      </c>
      <c r="D213" s="110">
        <v>5.7</v>
      </c>
      <c r="E213" s="110">
        <v>5</v>
      </c>
      <c r="F213" s="110">
        <v>2</v>
      </c>
      <c r="H213" s="153">
        <v>0.1</v>
      </c>
      <c r="I213" s="185">
        <f t="shared" si="11"/>
        <v>2</v>
      </c>
    </row>
    <row r="214" spans="1:9" x14ac:dyDescent="0.25">
      <c r="A214" s="158">
        <v>157</v>
      </c>
      <c r="B214" s="184">
        <v>9.0400000000000009</v>
      </c>
      <c r="C214" s="110">
        <v>9</v>
      </c>
      <c r="D214" s="110">
        <v>5</v>
      </c>
      <c r="E214" s="110">
        <v>4.3</v>
      </c>
      <c r="F214" s="110">
        <v>2</v>
      </c>
      <c r="H214" s="153">
        <v>0.1</v>
      </c>
      <c r="I214" s="185">
        <f t="shared" si="11"/>
        <v>2.3255813953488373</v>
      </c>
    </row>
    <row r="215" spans="1:9" x14ac:dyDescent="0.25">
      <c r="A215" s="158">
        <v>158</v>
      </c>
      <c r="B215" s="184">
        <v>6.7799999999999994</v>
      </c>
      <c r="C215" s="110">
        <v>7</v>
      </c>
      <c r="D215" s="110">
        <v>1.8</v>
      </c>
      <c r="E215" s="110">
        <v>1.7</v>
      </c>
      <c r="F215" s="110">
        <v>3</v>
      </c>
      <c r="H215" s="153"/>
      <c r="I215" s="185">
        <f t="shared" si="11"/>
        <v>0</v>
      </c>
    </row>
    <row r="216" spans="1:9" x14ac:dyDescent="0.25">
      <c r="A216" s="158">
        <v>159</v>
      </c>
      <c r="B216" s="184">
        <v>7.45</v>
      </c>
      <c r="C216" s="110">
        <v>7.5</v>
      </c>
      <c r="D216" s="110">
        <v>2.4</v>
      </c>
      <c r="E216" s="110">
        <v>2.2000000000000002</v>
      </c>
      <c r="F216" s="110">
        <v>3</v>
      </c>
      <c r="H216" s="153"/>
      <c r="I216" s="185">
        <f t="shared" si="11"/>
        <v>0</v>
      </c>
    </row>
    <row r="217" spans="1:9" x14ac:dyDescent="0.25">
      <c r="A217" s="158">
        <v>160</v>
      </c>
      <c r="B217" s="184">
        <v>6.5400000000000009</v>
      </c>
      <c r="C217" s="110">
        <v>6.5</v>
      </c>
      <c r="D217" s="110">
        <v>1.7</v>
      </c>
      <c r="E217" s="110">
        <v>1.6</v>
      </c>
      <c r="F217" s="110">
        <v>3</v>
      </c>
      <c r="H217" s="153"/>
      <c r="I217" s="185">
        <f t="shared" si="11"/>
        <v>0</v>
      </c>
    </row>
    <row r="218" spans="1:9" x14ac:dyDescent="0.25">
      <c r="A218" s="158">
        <v>161</v>
      </c>
      <c r="B218" s="184">
        <v>13.65</v>
      </c>
      <c r="C218" s="110">
        <v>13.5</v>
      </c>
      <c r="D218" s="110">
        <v>16.5</v>
      </c>
      <c r="E218" s="110">
        <v>14.1</v>
      </c>
      <c r="F218" s="110">
        <v>1</v>
      </c>
      <c r="G218" s="110">
        <v>2</v>
      </c>
      <c r="H218" s="153">
        <v>1.2</v>
      </c>
      <c r="I218" s="185">
        <f t="shared" si="11"/>
        <v>0</v>
      </c>
    </row>
    <row r="219" spans="1:9" x14ac:dyDescent="0.25">
      <c r="A219" s="158">
        <v>162</v>
      </c>
      <c r="B219" s="184">
        <v>14.05</v>
      </c>
      <c r="C219" s="110">
        <v>14</v>
      </c>
      <c r="D219" s="110">
        <v>18.899999999999999</v>
      </c>
      <c r="E219" s="110">
        <v>16.2</v>
      </c>
      <c r="F219" s="110">
        <v>1</v>
      </c>
      <c r="G219" s="110">
        <v>2</v>
      </c>
      <c r="H219" s="153">
        <v>1</v>
      </c>
      <c r="I219" s="185">
        <f t="shared" si="11"/>
        <v>0</v>
      </c>
    </row>
    <row r="220" spans="1:9" x14ac:dyDescent="0.25">
      <c r="A220" s="158">
        <v>163</v>
      </c>
      <c r="B220" s="184">
        <v>14.64</v>
      </c>
      <c r="C220" s="110">
        <v>14.5</v>
      </c>
      <c r="D220" s="110">
        <v>20</v>
      </c>
      <c r="E220" s="110">
        <v>17.399999999999999</v>
      </c>
      <c r="F220" s="110">
        <v>2</v>
      </c>
      <c r="G220" s="110">
        <v>3</v>
      </c>
      <c r="H220" s="153">
        <v>1.2</v>
      </c>
      <c r="I220" s="185">
        <f t="shared" si="11"/>
        <v>6.8965517241379315</v>
      </c>
    </row>
    <row r="221" spans="1:9" x14ac:dyDescent="0.25">
      <c r="A221" s="158">
        <v>164</v>
      </c>
      <c r="B221" s="184">
        <v>13.91</v>
      </c>
      <c r="C221" s="110">
        <v>14</v>
      </c>
      <c r="D221" s="110">
        <v>18.100000000000001</v>
      </c>
      <c r="E221" s="110">
        <v>16</v>
      </c>
      <c r="F221" s="110">
        <v>1</v>
      </c>
      <c r="G221" s="110">
        <v>2</v>
      </c>
      <c r="H221" s="153">
        <v>0.7</v>
      </c>
      <c r="I221" s="185">
        <f t="shared" si="11"/>
        <v>0</v>
      </c>
    </row>
    <row r="222" spans="1:9" x14ac:dyDescent="0.25">
      <c r="A222" s="158">
        <v>165</v>
      </c>
      <c r="B222" s="184">
        <v>13.830000000000002</v>
      </c>
      <c r="C222" s="110">
        <v>14</v>
      </c>
      <c r="D222" s="110">
        <v>18.399999999999999</v>
      </c>
      <c r="E222" s="110">
        <v>16.8</v>
      </c>
      <c r="F222" s="110">
        <v>1</v>
      </c>
      <c r="G222" s="110">
        <v>2</v>
      </c>
      <c r="H222" s="153">
        <v>0.8</v>
      </c>
      <c r="I222" s="185">
        <f t="shared" ref="I222:I247" si="12">IF(F222=2,H222*100/E222,)</f>
        <v>0</v>
      </c>
    </row>
    <row r="223" spans="1:9" x14ac:dyDescent="0.25">
      <c r="A223" s="158">
        <v>166</v>
      </c>
      <c r="B223" s="184">
        <v>13.76</v>
      </c>
      <c r="C223" s="110">
        <v>14</v>
      </c>
      <c r="D223" s="110">
        <v>17</v>
      </c>
      <c r="E223" s="110">
        <v>15.1</v>
      </c>
      <c r="F223" s="110">
        <v>1</v>
      </c>
      <c r="G223" s="110">
        <v>2</v>
      </c>
      <c r="H223" s="153">
        <v>0.8</v>
      </c>
      <c r="I223" s="185">
        <f t="shared" si="12"/>
        <v>0</v>
      </c>
    </row>
    <row r="224" spans="1:9" x14ac:dyDescent="0.25">
      <c r="A224" s="158">
        <v>167</v>
      </c>
      <c r="B224" s="184">
        <v>14.819999999999999</v>
      </c>
      <c r="C224" s="110">
        <v>15</v>
      </c>
      <c r="D224" s="110">
        <v>23.5</v>
      </c>
      <c r="E224" s="110">
        <v>20.8</v>
      </c>
      <c r="F224" s="110">
        <v>2</v>
      </c>
      <c r="G224" s="110">
        <v>3</v>
      </c>
      <c r="H224" s="153">
        <v>0.9</v>
      </c>
      <c r="I224" s="185">
        <f t="shared" si="12"/>
        <v>4.3269230769230766</v>
      </c>
    </row>
    <row r="225" spans="1:9" x14ac:dyDescent="0.25">
      <c r="A225" s="158">
        <v>168</v>
      </c>
      <c r="B225" s="184">
        <v>13.91</v>
      </c>
      <c r="C225" s="110">
        <v>14</v>
      </c>
      <c r="D225" s="110">
        <v>18.600000000000001</v>
      </c>
      <c r="E225" s="110">
        <v>16.399999999999999</v>
      </c>
      <c r="F225" s="110">
        <v>2</v>
      </c>
      <c r="G225" s="110">
        <v>2</v>
      </c>
      <c r="H225" s="153">
        <v>0.8</v>
      </c>
      <c r="I225" s="185">
        <f t="shared" si="12"/>
        <v>4.8780487804878057</v>
      </c>
    </row>
    <row r="226" spans="1:9" x14ac:dyDescent="0.25">
      <c r="A226" s="158">
        <v>169</v>
      </c>
      <c r="B226" s="184">
        <v>14.75</v>
      </c>
      <c r="C226" s="110">
        <v>15</v>
      </c>
      <c r="D226" s="110">
        <v>20.6</v>
      </c>
      <c r="E226" s="110">
        <v>17.7</v>
      </c>
      <c r="F226" s="110">
        <v>2</v>
      </c>
      <c r="G226" s="110">
        <v>2</v>
      </c>
      <c r="H226" s="153">
        <v>1.3</v>
      </c>
      <c r="I226" s="185">
        <f t="shared" si="12"/>
        <v>7.3446327683615822</v>
      </c>
    </row>
    <row r="227" spans="1:9" x14ac:dyDescent="0.25">
      <c r="A227" s="158">
        <v>170</v>
      </c>
      <c r="B227" s="184">
        <v>13.12</v>
      </c>
      <c r="C227" s="110">
        <v>13</v>
      </c>
      <c r="D227" s="110">
        <v>16.5</v>
      </c>
      <c r="E227" s="110">
        <v>13.8</v>
      </c>
      <c r="F227" s="110">
        <v>2</v>
      </c>
      <c r="G227" s="110">
        <v>2</v>
      </c>
      <c r="H227" s="153">
        <v>0.6</v>
      </c>
      <c r="I227" s="185">
        <f t="shared" si="12"/>
        <v>4.3478260869565215</v>
      </c>
    </row>
    <row r="228" spans="1:9" x14ac:dyDescent="0.25">
      <c r="A228" s="158">
        <v>171</v>
      </c>
      <c r="B228" s="184">
        <v>12.75</v>
      </c>
      <c r="C228" s="110">
        <v>13</v>
      </c>
      <c r="D228" s="110">
        <v>13.8</v>
      </c>
      <c r="E228" s="110">
        <v>12.4</v>
      </c>
      <c r="F228" s="110">
        <v>2</v>
      </c>
      <c r="G228" s="110">
        <v>3</v>
      </c>
      <c r="H228" s="153">
        <v>0.7</v>
      </c>
      <c r="I228" s="185">
        <f t="shared" si="12"/>
        <v>5.6451612903225801</v>
      </c>
    </row>
    <row r="229" spans="1:9" x14ac:dyDescent="0.25">
      <c r="A229" s="158">
        <v>172</v>
      </c>
      <c r="B229" s="184">
        <v>13.790000000000001</v>
      </c>
      <c r="C229" s="110">
        <v>14</v>
      </c>
      <c r="D229" s="110">
        <v>16.8</v>
      </c>
      <c r="E229" s="110">
        <v>14.3</v>
      </c>
      <c r="F229" s="110">
        <v>2</v>
      </c>
      <c r="G229" s="110">
        <v>3</v>
      </c>
      <c r="H229" s="153">
        <v>1.5</v>
      </c>
      <c r="I229" s="185">
        <f t="shared" si="12"/>
        <v>10.489510489510488</v>
      </c>
    </row>
    <row r="230" spans="1:9" x14ac:dyDescent="0.25">
      <c r="A230" s="158">
        <v>173</v>
      </c>
      <c r="B230" s="184">
        <v>13.440000000000001</v>
      </c>
      <c r="C230" s="110">
        <v>13.5</v>
      </c>
      <c r="D230" s="110">
        <v>19.100000000000001</v>
      </c>
      <c r="E230" s="110">
        <v>16.899999999999999</v>
      </c>
      <c r="F230" s="110">
        <v>2</v>
      </c>
      <c r="G230" s="110">
        <v>3</v>
      </c>
      <c r="H230" s="153">
        <v>1.6</v>
      </c>
      <c r="I230" s="185">
        <f t="shared" si="12"/>
        <v>9.4674556213017755</v>
      </c>
    </row>
    <row r="231" spans="1:9" x14ac:dyDescent="0.25">
      <c r="A231" s="158">
        <v>174</v>
      </c>
      <c r="B231" s="184">
        <v>9.82</v>
      </c>
      <c r="C231" s="110">
        <v>10</v>
      </c>
      <c r="D231" s="110">
        <v>6.3</v>
      </c>
      <c r="E231" s="110">
        <v>5.7</v>
      </c>
      <c r="F231" s="110">
        <v>2</v>
      </c>
      <c r="G231" s="110">
        <v>2</v>
      </c>
      <c r="H231" s="153">
        <v>0.1</v>
      </c>
      <c r="I231" s="185">
        <f t="shared" si="12"/>
        <v>1.7543859649122806</v>
      </c>
    </row>
    <row r="232" spans="1:9" x14ac:dyDescent="0.25">
      <c r="A232" s="158">
        <v>175</v>
      </c>
      <c r="B232" s="184">
        <v>10.11</v>
      </c>
      <c r="C232" s="110">
        <v>10</v>
      </c>
      <c r="D232" s="110">
        <v>7.6</v>
      </c>
      <c r="E232" s="110">
        <v>6.8</v>
      </c>
      <c r="F232" s="110">
        <v>2</v>
      </c>
      <c r="G232" s="110">
        <v>2</v>
      </c>
      <c r="H232" s="153">
        <v>0.1</v>
      </c>
      <c r="I232" s="185">
        <f t="shared" si="12"/>
        <v>1.4705882352941178</v>
      </c>
    </row>
    <row r="233" spans="1:9" x14ac:dyDescent="0.25">
      <c r="A233" s="158">
        <v>176</v>
      </c>
      <c r="B233" s="184">
        <v>14.309999999999999</v>
      </c>
      <c r="C233" s="110">
        <v>14.5</v>
      </c>
      <c r="D233" s="110">
        <v>21.8</v>
      </c>
      <c r="E233" s="110">
        <v>19</v>
      </c>
      <c r="F233" s="110">
        <v>2</v>
      </c>
      <c r="G233" s="110">
        <v>3</v>
      </c>
      <c r="H233" s="153">
        <v>2</v>
      </c>
      <c r="I233" s="185">
        <f t="shared" si="12"/>
        <v>10.526315789473685</v>
      </c>
    </row>
    <row r="234" spans="1:9" x14ac:dyDescent="0.25">
      <c r="A234" s="158">
        <v>177</v>
      </c>
      <c r="B234" s="184">
        <v>14.65</v>
      </c>
      <c r="C234" s="110">
        <v>14.5</v>
      </c>
      <c r="D234" s="110">
        <v>19.7</v>
      </c>
      <c r="E234" s="110">
        <v>17.899999999999999</v>
      </c>
      <c r="F234" s="110">
        <v>2</v>
      </c>
      <c r="G234" s="110">
        <v>3</v>
      </c>
      <c r="H234" s="153">
        <v>1.2</v>
      </c>
      <c r="I234" s="185">
        <f t="shared" si="12"/>
        <v>6.7039106145251406</v>
      </c>
    </row>
    <row r="235" spans="1:9" x14ac:dyDescent="0.25">
      <c r="A235" s="158">
        <v>178</v>
      </c>
      <c r="B235" s="184">
        <v>14.959999999999999</v>
      </c>
      <c r="C235" s="110">
        <v>15</v>
      </c>
      <c r="D235" s="110">
        <v>22.3</v>
      </c>
      <c r="E235" s="110">
        <v>19.399999999999999</v>
      </c>
      <c r="F235" s="110">
        <v>2</v>
      </c>
      <c r="G235" s="110">
        <v>3</v>
      </c>
      <c r="H235" s="153">
        <v>1.5</v>
      </c>
      <c r="I235" s="185">
        <f t="shared" si="12"/>
        <v>7.7319587628865989</v>
      </c>
    </row>
    <row r="236" spans="1:9" x14ac:dyDescent="0.25">
      <c r="A236" s="158">
        <v>179</v>
      </c>
      <c r="B236" s="184">
        <v>16.68</v>
      </c>
      <c r="C236" s="110">
        <v>16.5</v>
      </c>
      <c r="D236" s="110">
        <v>29.2</v>
      </c>
      <c r="E236" s="110">
        <v>24.7</v>
      </c>
      <c r="F236" s="110">
        <v>2</v>
      </c>
      <c r="G236" s="110">
        <v>3</v>
      </c>
      <c r="H236" s="153">
        <v>2.2999999999999998</v>
      </c>
      <c r="I236" s="185">
        <f t="shared" si="12"/>
        <v>9.3117408906882577</v>
      </c>
    </row>
    <row r="237" spans="1:9" x14ac:dyDescent="0.25">
      <c r="A237" s="158">
        <v>180</v>
      </c>
      <c r="B237" s="184">
        <v>13.64</v>
      </c>
      <c r="C237" s="110">
        <v>13.5</v>
      </c>
      <c r="D237" s="110">
        <v>17.5</v>
      </c>
      <c r="E237" s="110">
        <v>15.5</v>
      </c>
      <c r="F237" s="110">
        <v>2</v>
      </c>
      <c r="G237" s="110">
        <v>3</v>
      </c>
      <c r="H237" s="153">
        <v>0.7</v>
      </c>
      <c r="I237" s="185">
        <f t="shared" si="12"/>
        <v>4.5161290322580649</v>
      </c>
    </row>
    <row r="238" spans="1:9" x14ac:dyDescent="0.25">
      <c r="A238" s="158">
        <v>181</v>
      </c>
      <c r="B238" s="184">
        <v>15.419999999999998</v>
      </c>
      <c r="C238" s="110">
        <v>15.5</v>
      </c>
      <c r="D238" s="110">
        <v>29.3</v>
      </c>
      <c r="E238" s="110">
        <v>22.9</v>
      </c>
      <c r="F238" s="110">
        <v>2</v>
      </c>
      <c r="G238" s="110">
        <v>3</v>
      </c>
      <c r="H238" s="153">
        <v>3</v>
      </c>
      <c r="I238" s="185">
        <f t="shared" si="12"/>
        <v>13.100436681222709</v>
      </c>
    </row>
    <row r="239" spans="1:9" x14ac:dyDescent="0.25">
      <c r="A239" s="158">
        <v>182</v>
      </c>
      <c r="B239" s="184">
        <v>14.16</v>
      </c>
      <c r="C239" s="110">
        <v>14</v>
      </c>
      <c r="D239" s="110">
        <v>20.100000000000001</v>
      </c>
      <c r="E239" s="110">
        <v>17.100000000000001</v>
      </c>
      <c r="F239" s="110">
        <v>2</v>
      </c>
      <c r="G239" s="110">
        <v>3</v>
      </c>
      <c r="H239" s="153">
        <v>0.7</v>
      </c>
      <c r="I239" s="185">
        <f t="shared" si="12"/>
        <v>4.0935672514619883</v>
      </c>
    </row>
    <row r="240" spans="1:9" x14ac:dyDescent="0.25">
      <c r="A240" s="158">
        <v>183</v>
      </c>
      <c r="B240" s="184">
        <v>13.99</v>
      </c>
      <c r="C240" s="110">
        <v>14</v>
      </c>
      <c r="D240" s="110">
        <v>20.399999999999999</v>
      </c>
      <c r="E240" s="110">
        <v>17.600000000000001</v>
      </c>
      <c r="F240" s="110">
        <v>2</v>
      </c>
      <c r="G240" s="110">
        <v>3</v>
      </c>
      <c r="H240" s="153">
        <v>1</v>
      </c>
      <c r="I240" s="185">
        <f t="shared" si="12"/>
        <v>5.6818181818181817</v>
      </c>
    </row>
    <row r="241" spans="1:9" x14ac:dyDescent="0.25">
      <c r="A241" s="158">
        <v>184</v>
      </c>
      <c r="B241" s="184">
        <v>14.95</v>
      </c>
      <c r="C241" s="110">
        <v>15</v>
      </c>
      <c r="D241" s="110">
        <v>20.8</v>
      </c>
      <c r="E241" s="110">
        <v>18.8</v>
      </c>
      <c r="F241" s="110">
        <v>2</v>
      </c>
      <c r="G241" s="110">
        <v>3</v>
      </c>
      <c r="H241" s="153">
        <v>1.2</v>
      </c>
      <c r="I241" s="185">
        <f t="shared" si="12"/>
        <v>6.3829787234042552</v>
      </c>
    </row>
    <row r="242" spans="1:9" x14ac:dyDescent="0.25">
      <c r="A242" s="158">
        <v>185</v>
      </c>
      <c r="B242" s="184">
        <v>14.13</v>
      </c>
      <c r="C242" s="110">
        <v>14</v>
      </c>
      <c r="D242" s="110">
        <v>18.5</v>
      </c>
      <c r="E242" s="110">
        <v>16</v>
      </c>
      <c r="F242" s="110">
        <v>2</v>
      </c>
      <c r="G242" s="110">
        <v>3</v>
      </c>
      <c r="H242" s="153">
        <v>1</v>
      </c>
      <c r="I242" s="185">
        <f t="shared" si="12"/>
        <v>6.25</v>
      </c>
    </row>
    <row r="243" spans="1:9" x14ac:dyDescent="0.25">
      <c r="A243" s="158">
        <v>186</v>
      </c>
      <c r="B243" s="184">
        <v>14.690000000000001</v>
      </c>
      <c r="C243" s="110">
        <v>14.5</v>
      </c>
      <c r="D243" s="110">
        <v>21.1</v>
      </c>
      <c r="E243" s="110">
        <v>17.7</v>
      </c>
      <c r="F243" s="110">
        <v>2</v>
      </c>
      <c r="G243" s="110">
        <v>3</v>
      </c>
      <c r="H243" s="153">
        <v>2</v>
      </c>
      <c r="I243" s="185">
        <f t="shared" si="12"/>
        <v>11.299435028248588</v>
      </c>
    </row>
    <row r="244" spans="1:9" x14ac:dyDescent="0.25">
      <c r="A244" s="158">
        <v>187</v>
      </c>
      <c r="B244" s="184">
        <v>14.14</v>
      </c>
      <c r="C244" s="110">
        <v>14</v>
      </c>
      <c r="D244" s="110">
        <v>19.5</v>
      </c>
      <c r="E244" s="110">
        <v>16.7</v>
      </c>
      <c r="F244" s="110">
        <v>2</v>
      </c>
      <c r="G244" s="110">
        <v>3</v>
      </c>
      <c r="H244" s="153">
        <v>0.7</v>
      </c>
      <c r="I244" s="185">
        <f t="shared" si="12"/>
        <v>4.1916167664670665</v>
      </c>
    </row>
    <row r="245" spans="1:9" x14ac:dyDescent="0.25">
      <c r="A245" s="158">
        <v>188</v>
      </c>
      <c r="B245" s="184">
        <v>13.940000000000001</v>
      </c>
      <c r="C245" s="110">
        <v>14</v>
      </c>
      <c r="D245" s="110">
        <v>19.899999999999999</v>
      </c>
      <c r="E245" s="110">
        <v>17</v>
      </c>
      <c r="F245" s="110">
        <v>2</v>
      </c>
      <c r="G245" s="110">
        <v>3</v>
      </c>
      <c r="H245" s="153">
        <v>1</v>
      </c>
      <c r="I245" s="185">
        <f t="shared" si="12"/>
        <v>5.882352941176471</v>
      </c>
    </row>
    <row r="246" spans="1:9" x14ac:dyDescent="0.25">
      <c r="A246" s="158">
        <v>189</v>
      </c>
      <c r="B246" s="184">
        <v>14.34</v>
      </c>
      <c r="C246" s="110">
        <v>14.5</v>
      </c>
      <c r="D246" s="110">
        <v>20.3</v>
      </c>
      <c r="E246" s="110">
        <v>17.2</v>
      </c>
      <c r="F246" s="110">
        <v>2</v>
      </c>
      <c r="G246" s="110">
        <v>3</v>
      </c>
      <c r="H246" s="153">
        <v>1.5</v>
      </c>
      <c r="I246" s="185">
        <f t="shared" si="12"/>
        <v>8.720930232558139</v>
      </c>
    </row>
    <row r="247" spans="1:9" x14ac:dyDescent="0.25">
      <c r="A247" s="158">
        <v>190</v>
      </c>
      <c r="B247" s="184">
        <v>14.25</v>
      </c>
      <c r="C247" s="110">
        <v>14</v>
      </c>
      <c r="D247" s="110">
        <v>20.8</v>
      </c>
      <c r="E247" s="110">
        <v>18.7</v>
      </c>
      <c r="F247" s="110">
        <v>2</v>
      </c>
      <c r="G247" s="110">
        <v>3</v>
      </c>
      <c r="H247" s="153">
        <v>1.3</v>
      </c>
      <c r="I247" s="185">
        <f t="shared" si="12"/>
        <v>6.9518716577540109</v>
      </c>
    </row>
    <row r="248" spans="1:9" x14ac:dyDescent="0.25">
      <c r="A248" s="158">
        <v>191</v>
      </c>
      <c r="B248" s="184">
        <v>14.05</v>
      </c>
      <c r="C248" s="110">
        <v>14</v>
      </c>
      <c r="D248" s="110">
        <v>21.4</v>
      </c>
      <c r="E248" s="110">
        <v>18.3</v>
      </c>
      <c r="F248" s="197">
        <v>2</v>
      </c>
      <c r="G248" s="110">
        <v>3</v>
      </c>
      <c r="H248" s="193">
        <v>1.9</v>
      </c>
      <c r="I248" s="185"/>
    </row>
    <row r="249" spans="1:9" x14ac:dyDescent="0.25">
      <c r="A249" s="158">
        <v>192</v>
      </c>
      <c r="B249" s="184">
        <v>13.84</v>
      </c>
      <c r="C249" s="110">
        <v>14</v>
      </c>
      <c r="D249" s="110">
        <v>20.100000000000001</v>
      </c>
      <c r="E249" s="110">
        <v>16.8</v>
      </c>
      <c r="F249" s="197">
        <v>2</v>
      </c>
      <c r="G249" s="110">
        <v>3</v>
      </c>
      <c r="H249" s="193">
        <v>0.9</v>
      </c>
      <c r="I249" s="185"/>
    </row>
    <row r="250" spans="1:9" x14ac:dyDescent="0.25">
      <c r="A250" s="158">
        <v>193</v>
      </c>
      <c r="B250" s="184">
        <v>14.6</v>
      </c>
      <c r="C250" s="110">
        <v>14.5</v>
      </c>
      <c r="D250" s="110">
        <v>20.5</v>
      </c>
      <c r="E250" s="110">
        <v>18.399999999999999</v>
      </c>
      <c r="F250" s="197">
        <v>2</v>
      </c>
      <c r="G250" s="110">
        <v>3</v>
      </c>
      <c r="H250" s="193">
        <v>1</v>
      </c>
      <c r="I250" s="185"/>
    </row>
    <row r="251" spans="1:9" x14ac:dyDescent="0.25">
      <c r="A251" s="158">
        <v>194</v>
      </c>
      <c r="B251" s="184">
        <v>14.6</v>
      </c>
      <c r="C251" s="110">
        <v>14.5</v>
      </c>
      <c r="D251" s="110">
        <v>20.9</v>
      </c>
      <c r="E251" s="110">
        <v>17.399999999999999</v>
      </c>
      <c r="F251" s="197">
        <v>2</v>
      </c>
      <c r="G251" s="110">
        <v>3</v>
      </c>
      <c r="H251" s="193">
        <v>1.2</v>
      </c>
      <c r="I251" s="185"/>
    </row>
    <row r="252" spans="1:9" x14ac:dyDescent="0.25">
      <c r="A252" s="158">
        <v>195</v>
      </c>
      <c r="B252" s="184">
        <v>15.85</v>
      </c>
      <c r="C252" s="110">
        <v>16</v>
      </c>
      <c r="D252" s="110">
        <v>25.4</v>
      </c>
      <c r="E252" s="110">
        <v>21.8</v>
      </c>
      <c r="F252" s="197">
        <v>2</v>
      </c>
      <c r="G252" s="110">
        <v>3</v>
      </c>
      <c r="H252" s="193">
        <v>1.3</v>
      </c>
      <c r="I252" s="185"/>
    </row>
    <row r="253" spans="1:9" x14ac:dyDescent="0.25">
      <c r="A253" s="158">
        <v>196</v>
      </c>
      <c r="B253" s="184">
        <v>6.2799999999999994</v>
      </c>
      <c r="C253" s="110">
        <v>6.5</v>
      </c>
      <c r="D253" s="110">
        <v>1.7</v>
      </c>
      <c r="E253" s="110">
        <v>1.6</v>
      </c>
      <c r="F253" s="197">
        <v>3</v>
      </c>
      <c r="H253" s="193"/>
      <c r="I253" s="185"/>
    </row>
    <row r="254" spans="1:9" x14ac:dyDescent="0.25">
      <c r="A254" s="158">
        <v>197</v>
      </c>
      <c r="B254" s="184">
        <v>6.56</v>
      </c>
      <c r="C254" s="110">
        <v>6.5</v>
      </c>
      <c r="D254" s="110">
        <v>1.5</v>
      </c>
      <c r="E254" s="110">
        <v>1.4</v>
      </c>
      <c r="F254" s="197">
        <v>3</v>
      </c>
      <c r="H254" s="193"/>
      <c r="I254" s="185"/>
    </row>
    <row r="255" spans="1:9" x14ac:dyDescent="0.25">
      <c r="A255" s="158">
        <v>198</v>
      </c>
      <c r="B255" s="184">
        <v>6.76</v>
      </c>
      <c r="C255" s="110">
        <v>7</v>
      </c>
      <c r="D255" s="110">
        <v>1.9</v>
      </c>
      <c r="E255" s="110">
        <v>1.7</v>
      </c>
      <c r="F255" s="197">
        <v>3</v>
      </c>
      <c r="H255" s="193"/>
      <c r="I255" s="185"/>
    </row>
    <row r="256" spans="1:9" x14ac:dyDescent="0.25">
      <c r="A256" s="158">
        <v>199</v>
      </c>
      <c r="B256" s="184">
        <v>6.2200000000000006</v>
      </c>
      <c r="C256" s="110">
        <v>6</v>
      </c>
      <c r="D256" s="110">
        <v>1.5</v>
      </c>
      <c r="E256" s="110">
        <v>1.4</v>
      </c>
      <c r="F256" s="197">
        <v>3</v>
      </c>
      <c r="H256" s="193"/>
      <c r="I256" s="185"/>
    </row>
    <row r="257" spans="1:31" x14ac:dyDescent="0.25">
      <c r="A257" s="165">
        <v>200</v>
      </c>
      <c r="B257" s="198">
        <v>6.63</v>
      </c>
      <c r="C257" s="110">
        <v>6.5</v>
      </c>
      <c r="D257" s="161">
        <v>1.8</v>
      </c>
      <c r="E257" s="161">
        <v>1.7</v>
      </c>
      <c r="F257" s="199">
        <v>3</v>
      </c>
      <c r="G257" s="161"/>
      <c r="H257" s="200"/>
      <c r="I257" s="201"/>
    </row>
    <row r="258" spans="1:31" x14ac:dyDescent="0.25">
      <c r="B258" s="124"/>
      <c r="F258" s="197"/>
      <c r="G258" s="193"/>
      <c r="H258" s="193"/>
    </row>
    <row r="259" spans="1:31" x14ac:dyDescent="0.25">
      <c r="B259" s="124"/>
      <c r="F259" s="197"/>
      <c r="G259" s="193"/>
      <c r="H259" s="193"/>
    </row>
    <row r="260" spans="1:31" ht="13" x14ac:dyDescent="0.3">
      <c r="A260" s="133" t="s">
        <v>82</v>
      </c>
      <c r="B260" s="124"/>
      <c r="F260" s="197"/>
      <c r="G260" s="193"/>
      <c r="H260" s="193"/>
    </row>
    <row r="261" spans="1:31" ht="13" x14ac:dyDescent="0.3">
      <c r="A261" s="133"/>
      <c r="B261" s="124"/>
      <c r="F261" s="197"/>
      <c r="G261" s="193"/>
      <c r="H261" s="193"/>
    </row>
    <row r="262" spans="1:31" x14ac:dyDescent="0.25">
      <c r="A262" s="139" t="s">
        <v>69</v>
      </c>
      <c r="B262" s="202" t="s">
        <v>45</v>
      </c>
      <c r="C262" s="139" t="s">
        <v>54</v>
      </c>
      <c r="D262" s="173" t="s">
        <v>70</v>
      </c>
      <c r="F262" s="197"/>
      <c r="G262" s="193"/>
      <c r="H262" s="193"/>
    </row>
    <row r="263" spans="1:31" x14ac:dyDescent="0.25">
      <c r="A263" s="140" t="s">
        <v>74</v>
      </c>
      <c r="B263" s="203" t="s">
        <v>52</v>
      </c>
      <c r="C263" s="140" t="s">
        <v>75</v>
      </c>
      <c r="D263" s="177"/>
      <c r="F263" s="197"/>
      <c r="G263" s="193"/>
      <c r="H263" s="193"/>
    </row>
    <row r="264" spans="1:31" x14ac:dyDescent="0.25">
      <c r="A264" s="152">
        <v>1</v>
      </c>
      <c r="B264" s="204"/>
      <c r="C264" s="205"/>
      <c r="D264" s="206"/>
      <c r="F264" s="197"/>
      <c r="G264" s="193"/>
      <c r="H264" s="193"/>
    </row>
    <row r="265" spans="1:31" x14ac:dyDescent="0.25">
      <c r="A265" s="158">
        <v>2</v>
      </c>
      <c r="B265" s="124"/>
      <c r="C265" s="207"/>
      <c r="D265" s="208"/>
      <c r="F265" s="197"/>
      <c r="G265" s="193"/>
      <c r="H265" s="193"/>
    </row>
    <row r="266" spans="1:31" x14ac:dyDescent="0.25">
      <c r="A266" s="158">
        <v>3</v>
      </c>
      <c r="B266" s="124"/>
      <c r="C266" s="207"/>
      <c r="D266" s="208"/>
      <c r="F266" s="197"/>
      <c r="G266" s="193"/>
      <c r="H266" s="193"/>
      <c r="K266" s="209"/>
      <c r="N266" s="209"/>
      <c r="X266" s="153"/>
      <c r="Y266" s="153"/>
      <c r="Z266" s="153"/>
      <c r="AA266" s="153"/>
      <c r="AB266" s="153"/>
      <c r="AC266" s="153"/>
      <c r="AD266" s="153"/>
      <c r="AE266" s="153"/>
    </row>
    <row r="267" spans="1:31" x14ac:dyDescent="0.25">
      <c r="A267" s="158">
        <v>4</v>
      </c>
      <c r="B267" s="124"/>
      <c r="C267" s="207"/>
      <c r="D267" s="208"/>
      <c r="F267" s="197"/>
      <c r="G267" s="193"/>
      <c r="H267" s="193"/>
      <c r="K267" s="209"/>
      <c r="N267" s="209"/>
    </row>
    <row r="268" spans="1:31" x14ac:dyDescent="0.25">
      <c r="A268" s="158">
        <v>5</v>
      </c>
      <c r="B268" s="124"/>
      <c r="C268" s="207"/>
      <c r="D268" s="208"/>
      <c r="F268" s="197"/>
      <c r="G268" s="193"/>
      <c r="H268" s="193"/>
      <c r="K268" s="209"/>
      <c r="N268" s="209"/>
    </row>
    <row r="269" spans="1:31" x14ac:dyDescent="0.25">
      <c r="A269" s="158">
        <v>6</v>
      </c>
      <c r="C269" s="207"/>
      <c r="D269" s="208"/>
      <c r="F269" s="197"/>
      <c r="G269" s="193"/>
      <c r="H269" s="193"/>
      <c r="K269" s="209"/>
      <c r="N269" s="209"/>
      <c r="X269" s="153"/>
      <c r="Y269" s="153"/>
      <c r="Z269" s="153"/>
      <c r="AA269" s="153"/>
      <c r="AB269" s="153"/>
      <c r="AC269" s="153"/>
      <c r="AD269" s="153"/>
      <c r="AE269" s="153"/>
    </row>
    <row r="270" spans="1:31" x14ac:dyDescent="0.25">
      <c r="A270" s="158">
        <v>7</v>
      </c>
      <c r="C270" s="207"/>
      <c r="D270" s="208"/>
      <c r="F270" s="197"/>
      <c r="G270" s="193"/>
      <c r="H270" s="193"/>
      <c r="K270" s="209"/>
      <c r="N270" s="209"/>
      <c r="X270" s="153"/>
      <c r="Y270" s="153"/>
      <c r="Z270" s="153"/>
      <c r="AA270" s="153"/>
      <c r="AB270" s="153"/>
      <c r="AC270" s="153"/>
      <c r="AD270" s="153"/>
      <c r="AE270" s="153"/>
    </row>
    <row r="271" spans="1:31" x14ac:dyDescent="0.25">
      <c r="A271" s="158">
        <v>8</v>
      </c>
      <c r="C271" s="207"/>
      <c r="D271" s="208"/>
      <c r="F271" s="197"/>
      <c r="G271" s="193"/>
      <c r="H271" s="193"/>
      <c r="K271" s="209"/>
      <c r="N271" s="209"/>
      <c r="X271" s="153"/>
      <c r="Y271" s="153"/>
      <c r="Z271" s="153"/>
      <c r="AA271" s="153"/>
      <c r="AB271" s="153"/>
      <c r="AC271" s="153"/>
      <c r="AD271" s="153"/>
      <c r="AE271" s="153"/>
    </row>
    <row r="272" spans="1:31" x14ac:dyDescent="0.25">
      <c r="A272" s="158">
        <v>9</v>
      </c>
      <c r="C272" s="207"/>
      <c r="D272" s="208"/>
      <c r="F272" s="197"/>
      <c r="G272" s="193"/>
      <c r="H272" s="193"/>
      <c r="K272" s="209"/>
      <c r="N272" s="209"/>
      <c r="X272" s="153"/>
      <c r="Y272" s="153"/>
      <c r="Z272" s="153"/>
      <c r="AA272" s="153"/>
      <c r="AB272" s="153"/>
      <c r="AC272" s="153"/>
      <c r="AD272" s="153"/>
      <c r="AE272" s="153"/>
    </row>
    <row r="273" spans="1:31" x14ac:dyDescent="0.25">
      <c r="A273" s="158">
        <v>10</v>
      </c>
      <c r="C273" s="207"/>
      <c r="D273" s="208"/>
      <c r="F273" s="197"/>
      <c r="G273" s="193"/>
      <c r="H273" s="193"/>
      <c r="K273" s="209"/>
      <c r="N273" s="209"/>
      <c r="X273" s="153"/>
      <c r="Y273" s="153"/>
      <c r="Z273" s="153"/>
      <c r="AA273" s="153"/>
      <c r="AB273" s="153"/>
      <c r="AC273" s="153"/>
      <c r="AD273" s="153"/>
      <c r="AE273" s="153"/>
    </row>
    <row r="274" spans="1:31" x14ac:dyDescent="0.25">
      <c r="A274" s="158">
        <v>11</v>
      </c>
      <c r="C274" s="207"/>
      <c r="D274" s="208"/>
      <c r="F274" s="197"/>
      <c r="G274" s="193"/>
      <c r="H274" s="193"/>
      <c r="K274" s="209"/>
      <c r="N274" s="209"/>
      <c r="X274" s="153"/>
      <c r="Y274" s="153"/>
      <c r="Z274" s="153"/>
      <c r="AA274" s="153"/>
      <c r="AB274" s="153"/>
      <c r="AC274" s="153"/>
      <c r="AD274" s="153"/>
      <c r="AE274" s="153"/>
    </row>
    <row r="275" spans="1:31" x14ac:dyDescent="0.25">
      <c r="A275" s="158">
        <v>12</v>
      </c>
      <c r="C275" s="207"/>
      <c r="D275" s="155"/>
      <c r="F275" s="197"/>
      <c r="G275" s="193"/>
      <c r="H275" s="193"/>
      <c r="K275" s="209"/>
      <c r="N275" s="209"/>
      <c r="X275" s="153"/>
      <c r="Y275" s="153"/>
      <c r="Z275" s="153"/>
      <c r="AA275" s="153"/>
      <c r="AB275" s="153"/>
      <c r="AC275" s="153"/>
      <c r="AD275" s="153"/>
      <c r="AE275" s="153"/>
    </row>
    <row r="276" spans="1:31" x14ac:dyDescent="0.25">
      <c r="A276" s="158">
        <v>13</v>
      </c>
      <c r="C276" s="207"/>
      <c r="D276" s="155"/>
      <c r="F276" s="197"/>
      <c r="G276" s="193"/>
      <c r="H276" s="193"/>
      <c r="K276" s="209"/>
      <c r="N276" s="209"/>
      <c r="X276" s="153"/>
      <c r="Y276" s="153"/>
      <c r="Z276" s="153"/>
      <c r="AA276" s="153"/>
      <c r="AB276" s="153"/>
      <c r="AC276" s="153"/>
      <c r="AD276" s="153"/>
      <c r="AE276" s="153"/>
    </row>
    <row r="277" spans="1:31" x14ac:dyDescent="0.25">
      <c r="A277" s="158">
        <v>14</v>
      </c>
      <c r="C277" s="207"/>
      <c r="D277" s="155"/>
      <c r="F277" s="197"/>
      <c r="G277" s="193"/>
      <c r="H277" s="193"/>
      <c r="K277" s="209"/>
      <c r="N277" s="209"/>
      <c r="X277" s="153"/>
      <c r="Y277" s="153"/>
      <c r="Z277" s="153"/>
      <c r="AA277" s="153"/>
      <c r="AB277" s="153"/>
      <c r="AC277" s="153"/>
      <c r="AD277" s="153"/>
      <c r="AE277" s="153"/>
    </row>
    <row r="278" spans="1:31" x14ac:dyDescent="0.25">
      <c r="A278" s="158">
        <v>15</v>
      </c>
      <c r="C278" s="207"/>
      <c r="D278" s="155"/>
      <c r="F278" s="197"/>
      <c r="G278" s="193"/>
      <c r="H278" s="193"/>
      <c r="K278" s="209"/>
      <c r="N278" s="209"/>
      <c r="X278" s="153"/>
      <c r="Y278" s="153"/>
      <c r="Z278" s="153"/>
      <c r="AA278" s="153"/>
      <c r="AB278" s="153"/>
      <c r="AC278" s="153"/>
      <c r="AD278" s="153"/>
      <c r="AE278" s="153"/>
    </row>
    <row r="279" spans="1:31" x14ac:dyDescent="0.25">
      <c r="A279" s="158">
        <v>16</v>
      </c>
      <c r="C279" s="207"/>
      <c r="D279" s="155"/>
      <c r="F279" s="197"/>
      <c r="G279" s="193"/>
      <c r="H279" s="193"/>
      <c r="K279" s="209"/>
      <c r="N279" s="209"/>
      <c r="X279" s="153"/>
      <c r="Y279" s="153"/>
      <c r="Z279" s="153"/>
      <c r="AA279" s="153"/>
      <c r="AB279" s="153"/>
      <c r="AC279" s="153"/>
      <c r="AD279" s="153"/>
      <c r="AE279" s="153"/>
    </row>
    <row r="280" spans="1:31" x14ac:dyDescent="0.25">
      <c r="A280" s="158">
        <v>17</v>
      </c>
      <c r="C280" s="207"/>
      <c r="D280" s="155"/>
      <c r="F280" s="197"/>
      <c r="G280" s="193"/>
      <c r="H280" s="193"/>
      <c r="K280" s="209"/>
      <c r="N280" s="209"/>
      <c r="X280" s="153"/>
      <c r="Y280" s="153"/>
      <c r="Z280" s="153"/>
      <c r="AA280" s="153"/>
      <c r="AB280" s="153"/>
      <c r="AC280" s="153"/>
      <c r="AD280" s="153"/>
      <c r="AE280" s="153"/>
    </row>
    <row r="281" spans="1:31" x14ac:dyDescent="0.25">
      <c r="A281" s="158">
        <v>18</v>
      </c>
      <c r="C281" s="207"/>
      <c r="D281" s="155"/>
      <c r="F281" s="197"/>
      <c r="G281" s="193"/>
      <c r="H281" s="193"/>
      <c r="K281" s="209"/>
      <c r="N281" s="209"/>
      <c r="X281" s="153"/>
      <c r="Y281" s="153"/>
      <c r="Z281" s="153"/>
      <c r="AA281" s="153"/>
      <c r="AB281" s="153"/>
      <c r="AC281" s="153"/>
      <c r="AD281" s="153"/>
      <c r="AE281" s="153"/>
    </row>
    <row r="282" spans="1:31" x14ac:dyDescent="0.25">
      <c r="A282" s="158">
        <v>19</v>
      </c>
      <c r="C282" s="207"/>
      <c r="D282" s="155"/>
      <c r="F282" s="197"/>
      <c r="G282" s="193"/>
      <c r="H282" s="193"/>
      <c r="K282" s="209"/>
      <c r="N282" s="209"/>
      <c r="X282" s="153"/>
      <c r="Y282" s="153"/>
      <c r="Z282" s="153"/>
      <c r="AA282" s="153"/>
      <c r="AB282" s="153"/>
      <c r="AC282" s="153"/>
      <c r="AD282" s="153"/>
      <c r="AE282" s="153"/>
    </row>
    <row r="283" spans="1:31" x14ac:dyDescent="0.25">
      <c r="A283" s="158">
        <v>20</v>
      </c>
      <c r="C283" s="207"/>
      <c r="D283" s="155"/>
      <c r="F283" s="197"/>
      <c r="G283" s="193"/>
      <c r="H283" s="193"/>
      <c r="K283" s="209"/>
      <c r="N283" s="209"/>
      <c r="X283" s="153"/>
      <c r="Y283" s="153"/>
      <c r="Z283" s="153"/>
      <c r="AA283" s="153"/>
      <c r="AB283" s="153"/>
      <c r="AC283" s="153"/>
      <c r="AD283" s="153"/>
      <c r="AE283" s="153"/>
    </row>
    <row r="284" spans="1:31" x14ac:dyDescent="0.25">
      <c r="A284" s="158">
        <v>21</v>
      </c>
      <c r="C284" s="207"/>
      <c r="D284" s="155"/>
      <c r="F284" s="197"/>
      <c r="G284" s="193"/>
      <c r="H284" s="193"/>
      <c r="K284" s="209"/>
      <c r="N284" s="209"/>
      <c r="X284" s="153"/>
      <c r="Y284" s="153"/>
      <c r="Z284" s="153"/>
      <c r="AA284" s="153"/>
      <c r="AB284" s="153"/>
      <c r="AC284" s="153"/>
      <c r="AD284" s="153"/>
      <c r="AE284" s="153"/>
    </row>
    <row r="285" spans="1:31" x14ac:dyDescent="0.25">
      <c r="A285" s="158">
        <v>22</v>
      </c>
      <c r="C285" s="207"/>
      <c r="D285" s="155"/>
      <c r="F285" s="197"/>
      <c r="G285" s="193"/>
      <c r="H285" s="193"/>
      <c r="K285" s="209"/>
      <c r="N285" s="209"/>
      <c r="X285" s="153"/>
      <c r="Y285" s="153"/>
      <c r="Z285" s="153"/>
      <c r="AA285" s="153"/>
      <c r="AB285" s="153"/>
      <c r="AC285" s="153"/>
      <c r="AD285" s="153"/>
      <c r="AE285" s="153"/>
    </row>
    <row r="286" spans="1:31" x14ac:dyDescent="0.25">
      <c r="A286" s="158">
        <v>23</v>
      </c>
      <c r="C286" s="207"/>
      <c r="D286" s="155"/>
      <c r="F286" s="197"/>
      <c r="G286" s="193"/>
      <c r="H286" s="193"/>
      <c r="K286" s="209"/>
      <c r="N286" s="209"/>
      <c r="X286" s="153"/>
      <c r="Y286" s="153"/>
      <c r="Z286" s="153"/>
      <c r="AA286" s="153"/>
      <c r="AB286" s="153"/>
      <c r="AC286" s="153"/>
      <c r="AD286" s="153"/>
      <c r="AE286" s="153"/>
    </row>
    <row r="287" spans="1:31" x14ac:dyDescent="0.25">
      <c r="A287" s="158">
        <v>24</v>
      </c>
      <c r="C287" s="207"/>
      <c r="D287" s="155"/>
      <c r="F287" s="197"/>
      <c r="G287" s="193"/>
      <c r="H287" s="193"/>
      <c r="K287" s="209"/>
      <c r="N287" s="209"/>
      <c r="X287" s="153"/>
      <c r="Y287" s="153"/>
      <c r="Z287" s="153"/>
      <c r="AA287" s="153"/>
      <c r="AB287" s="153"/>
      <c r="AC287" s="153"/>
      <c r="AD287" s="153"/>
      <c r="AE287" s="153"/>
    </row>
    <row r="288" spans="1:31" x14ac:dyDescent="0.25">
      <c r="A288" s="158">
        <v>25</v>
      </c>
      <c r="C288" s="207"/>
      <c r="D288" s="155"/>
      <c r="F288" s="197"/>
      <c r="G288" s="193"/>
      <c r="H288" s="193"/>
      <c r="K288" s="209"/>
      <c r="N288" s="209"/>
      <c r="X288" s="153"/>
      <c r="Y288" s="153"/>
      <c r="Z288" s="153"/>
      <c r="AA288" s="153"/>
      <c r="AB288" s="153"/>
      <c r="AC288" s="153"/>
      <c r="AD288" s="153"/>
      <c r="AE288" s="153"/>
    </row>
    <row r="289" spans="1:31" x14ac:dyDescent="0.25">
      <c r="A289" s="158">
        <v>26</v>
      </c>
      <c r="C289" s="207"/>
      <c r="D289" s="155"/>
      <c r="F289" s="197"/>
      <c r="G289" s="193"/>
      <c r="H289" s="193"/>
      <c r="K289" s="209"/>
      <c r="N289" s="209"/>
      <c r="X289" s="153"/>
      <c r="Y289" s="153"/>
      <c r="Z289" s="153"/>
      <c r="AA289" s="153"/>
      <c r="AB289" s="153"/>
      <c r="AC289" s="153"/>
      <c r="AD289" s="153"/>
      <c r="AE289" s="153"/>
    </row>
    <row r="290" spans="1:31" x14ac:dyDescent="0.25">
      <c r="A290" s="158">
        <v>27</v>
      </c>
      <c r="C290" s="207"/>
      <c r="D290" s="155"/>
      <c r="F290" s="197"/>
      <c r="G290" s="193"/>
      <c r="H290" s="193"/>
      <c r="K290" s="209"/>
      <c r="N290" s="209"/>
      <c r="X290" s="153"/>
      <c r="Y290" s="153"/>
      <c r="Z290" s="153"/>
      <c r="AA290" s="153"/>
      <c r="AB290" s="153"/>
      <c r="AC290" s="153"/>
      <c r="AD290" s="153"/>
      <c r="AE290" s="153"/>
    </row>
    <row r="291" spans="1:31" x14ac:dyDescent="0.25">
      <c r="A291" s="158">
        <v>28</v>
      </c>
      <c r="C291" s="207"/>
      <c r="D291" s="155"/>
      <c r="F291" s="197"/>
      <c r="G291" s="193"/>
      <c r="H291" s="193"/>
      <c r="K291" s="209"/>
      <c r="N291" s="209"/>
      <c r="X291" s="153"/>
      <c r="Y291" s="153"/>
      <c r="Z291" s="153"/>
      <c r="AA291" s="153"/>
      <c r="AB291" s="153"/>
      <c r="AC291" s="153"/>
      <c r="AD291" s="153"/>
      <c r="AE291" s="153"/>
    </row>
    <row r="292" spans="1:31" x14ac:dyDescent="0.25">
      <c r="A292" s="158">
        <v>29</v>
      </c>
      <c r="C292" s="207"/>
      <c r="D292" s="155"/>
      <c r="F292" s="197"/>
      <c r="G292" s="193"/>
      <c r="H292" s="193"/>
      <c r="K292" s="209"/>
      <c r="N292" s="209"/>
    </row>
    <row r="293" spans="1:31" x14ac:dyDescent="0.25">
      <c r="A293" s="158">
        <v>30</v>
      </c>
      <c r="C293" s="207"/>
      <c r="D293" s="155"/>
      <c r="F293" s="197"/>
      <c r="G293" s="193"/>
      <c r="H293" s="193"/>
      <c r="K293" s="209"/>
      <c r="N293" s="209"/>
    </row>
    <row r="294" spans="1:31" x14ac:dyDescent="0.25">
      <c r="A294" s="158">
        <v>31</v>
      </c>
      <c r="C294" s="207"/>
      <c r="D294" s="155"/>
      <c r="F294" s="197"/>
      <c r="G294" s="193"/>
      <c r="H294" s="193"/>
      <c r="K294" s="209"/>
      <c r="N294" s="209"/>
      <c r="X294" s="153"/>
      <c r="Y294" s="153"/>
      <c r="Z294" s="153"/>
      <c r="AA294" s="153"/>
      <c r="AB294" s="153"/>
      <c r="AC294" s="153"/>
      <c r="AD294" s="153"/>
      <c r="AE294" s="153"/>
    </row>
    <row r="295" spans="1:31" x14ac:dyDescent="0.25">
      <c r="A295" s="158">
        <v>32</v>
      </c>
      <c r="C295" s="207"/>
      <c r="D295" s="155"/>
      <c r="F295" s="197"/>
      <c r="G295" s="193"/>
      <c r="H295" s="193"/>
      <c r="K295" s="209"/>
      <c r="X295" s="153"/>
      <c r="Y295" s="153"/>
      <c r="Z295" s="153"/>
      <c r="AA295" s="153"/>
      <c r="AB295" s="153"/>
      <c r="AD295" s="153"/>
      <c r="AE295" s="153"/>
    </row>
    <row r="296" spans="1:31" x14ac:dyDescent="0.25">
      <c r="A296" s="158">
        <v>33</v>
      </c>
      <c r="C296" s="207"/>
      <c r="D296" s="155"/>
      <c r="F296" s="197"/>
      <c r="G296" s="193"/>
      <c r="H296" s="193"/>
    </row>
    <row r="297" spans="1:31" x14ac:dyDescent="0.25">
      <c r="A297" s="158">
        <v>34</v>
      </c>
      <c r="C297" s="207"/>
      <c r="D297" s="155"/>
      <c r="F297" s="197"/>
      <c r="G297" s="193"/>
      <c r="H297" s="193"/>
      <c r="M297" s="209"/>
    </row>
    <row r="298" spans="1:31" x14ac:dyDescent="0.25">
      <c r="A298" s="158">
        <v>35</v>
      </c>
      <c r="C298" s="207"/>
      <c r="D298" s="155"/>
      <c r="F298" s="197"/>
      <c r="G298" s="193"/>
      <c r="H298" s="193"/>
      <c r="M298" s="209"/>
    </row>
    <row r="299" spans="1:31" x14ac:dyDescent="0.25">
      <c r="A299" s="158">
        <v>36</v>
      </c>
      <c r="C299" s="207"/>
      <c r="D299" s="155"/>
      <c r="F299" s="197"/>
      <c r="G299" s="193"/>
      <c r="H299" s="193"/>
    </row>
    <row r="300" spans="1:31" x14ac:dyDescent="0.25">
      <c r="A300" s="158">
        <v>37</v>
      </c>
      <c r="C300" s="207"/>
      <c r="D300" s="155"/>
      <c r="F300" s="197"/>
      <c r="G300" s="193"/>
      <c r="H300" s="193"/>
    </row>
    <row r="301" spans="1:31" x14ac:dyDescent="0.25">
      <c r="A301" s="158">
        <v>38</v>
      </c>
      <c r="C301" s="207"/>
      <c r="D301" s="155"/>
      <c r="F301" s="197"/>
      <c r="G301" s="193"/>
      <c r="H301" s="193"/>
    </row>
    <row r="302" spans="1:31" x14ac:dyDescent="0.25">
      <c r="A302" s="158">
        <v>39</v>
      </c>
      <c r="C302" s="207"/>
      <c r="D302" s="155"/>
      <c r="F302" s="197"/>
      <c r="G302" s="193"/>
      <c r="H302" s="193"/>
    </row>
    <row r="303" spans="1:31" x14ac:dyDescent="0.25">
      <c r="A303" s="158">
        <v>40</v>
      </c>
      <c r="C303" s="207"/>
      <c r="D303" s="155"/>
      <c r="F303" s="197"/>
      <c r="G303" s="193"/>
      <c r="H303" s="193"/>
    </row>
    <row r="304" spans="1:31" x14ac:dyDescent="0.25">
      <c r="A304" s="158">
        <v>41</v>
      </c>
      <c r="C304" s="207"/>
      <c r="D304" s="155"/>
      <c r="F304" s="197"/>
      <c r="G304" s="193"/>
      <c r="H304" s="193"/>
    </row>
    <row r="305" spans="1:8" x14ac:dyDescent="0.25">
      <c r="A305" s="158">
        <v>42</v>
      </c>
      <c r="C305" s="207"/>
      <c r="D305" s="155"/>
      <c r="F305" s="197"/>
      <c r="G305" s="193"/>
      <c r="H305" s="193"/>
    </row>
    <row r="306" spans="1:8" x14ac:dyDescent="0.25">
      <c r="A306" s="158">
        <v>43</v>
      </c>
      <c r="C306" s="207"/>
      <c r="D306" s="155"/>
      <c r="F306" s="197"/>
      <c r="G306" s="193"/>
      <c r="H306" s="193"/>
    </row>
    <row r="307" spans="1:8" x14ac:dyDescent="0.25">
      <c r="A307" s="158">
        <v>44</v>
      </c>
      <c r="C307" s="207"/>
      <c r="D307" s="208"/>
      <c r="G307" s="193"/>
      <c r="H307" s="193"/>
    </row>
    <row r="308" spans="1:8" x14ac:dyDescent="0.25">
      <c r="A308" s="158">
        <v>45</v>
      </c>
      <c r="C308" s="207"/>
      <c r="D308" s="208"/>
      <c r="G308" s="193"/>
      <c r="H308" s="193"/>
    </row>
    <row r="309" spans="1:8" x14ac:dyDescent="0.25">
      <c r="A309" s="158">
        <v>46</v>
      </c>
      <c r="C309" s="207"/>
      <c r="D309" s="208"/>
      <c r="G309" s="193"/>
      <c r="H309" s="193"/>
    </row>
    <row r="310" spans="1:8" x14ac:dyDescent="0.25">
      <c r="A310" s="158">
        <v>47</v>
      </c>
      <c r="C310" s="207"/>
      <c r="D310" s="208"/>
      <c r="G310" s="193"/>
      <c r="H310" s="193"/>
    </row>
    <row r="311" spans="1:8" x14ac:dyDescent="0.25">
      <c r="A311" s="158">
        <v>48</v>
      </c>
      <c r="C311" s="207"/>
      <c r="D311" s="208"/>
      <c r="G311" s="193"/>
      <c r="H311" s="193"/>
    </row>
    <row r="312" spans="1:8" x14ac:dyDescent="0.25">
      <c r="A312" s="158">
        <v>49</v>
      </c>
      <c r="C312" s="207"/>
      <c r="D312" s="208"/>
      <c r="G312" s="193"/>
      <c r="H312" s="193"/>
    </row>
    <row r="313" spans="1:8" x14ac:dyDescent="0.25">
      <c r="A313" s="158">
        <v>50</v>
      </c>
      <c r="C313" s="207"/>
      <c r="D313" s="208"/>
      <c r="G313" s="193"/>
      <c r="H313" s="193"/>
    </row>
    <row r="314" spans="1:8" x14ac:dyDescent="0.25">
      <c r="A314" s="158">
        <v>51</v>
      </c>
      <c r="C314" s="207"/>
      <c r="D314" s="208"/>
      <c r="G314" s="193"/>
      <c r="H314" s="193"/>
    </row>
    <row r="315" spans="1:8" x14ac:dyDescent="0.25">
      <c r="A315" s="158">
        <v>52</v>
      </c>
      <c r="C315" s="207"/>
      <c r="D315" s="208"/>
      <c r="G315" s="193"/>
      <c r="H315" s="193"/>
    </row>
    <row r="316" spans="1:8" x14ac:dyDescent="0.25">
      <c r="A316" s="158">
        <v>53</v>
      </c>
      <c r="C316" s="207"/>
      <c r="D316" s="208"/>
      <c r="G316" s="193"/>
      <c r="H316" s="193"/>
    </row>
    <row r="317" spans="1:8" x14ac:dyDescent="0.25">
      <c r="A317" s="158">
        <v>54</v>
      </c>
      <c r="C317" s="207"/>
      <c r="D317" s="208"/>
      <c r="G317" s="193"/>
      <c r="H317" s="193"/>
    </row>
    <row r="318" spans="1:8" x14ac:dyDescent="0.25">
      <c r="A318" s="158">
        <v>55</v>
      </c>
      <c r="C318" s="207"/>
      <c r="D318" s="208"/>
      <c r="G318" s="193"/>
      <c r="H318" s="193"/>
    </row>
    <row r="319" spans="1:8" x14ac:dyDescent="0.25">
      <c r="A319" s="158">
        <v>56</v>
      </c>
      <c r="C319" s="207"/>
      <c r="D319" s="208"/>
      <c r="G319" s="193"/>
      <c r="H319" s="193"/>
    </row>
    <row r="320" spans="1:8" x14ac:dyDescent="0.25">
      <c r="A320" s="158">
        <v>57</v>
      </c>
      <c r="C320" s="207"/>
      <c r="D320" s="208"/>
      <c r="G320" s="193"/>
      <c r="H320" s="193"/>
    </row>
    <row r="321" spans="1:8" x14ac:dyDescent="0.25">
      <c r="A321" s="158">
        <v>58</v>
      </c>
      <c r="C321" s="207"/>
      <c r="D321" s="208"/>
      <c r="G321" s="193"/>
      <c r="H321" s="193"/>
    </row>
    <row r="322" spans="1:8" x14ac:dyDescent="0.25">
      <c r="A322" s="158">
        <v>59</v>
      </c>
      <c r="C322" s="207"/>
      <c r="D322" s="208"/>
      <c r="G322" s="193"/>
      <c r="H322" s="193"/>
    </row>
    <row r="323" spans="1:8" x14ac:dyDescent="0.25">
      <c r="A323" s="158">
        <v>60</v>
      </c>
      <c r="C323" s="207"/>
      <c r="D323" s="208"/>
      <c r="G323" s="193"/>
      <c r="H323" s="193"/>
    </row>
    <row r="324" spans="1:8" x14ac:dyDescent="0.25">
      <c r="A324" s="158">
        <v>61</v>
      </c>
      <c r="C324" s="207"/>
      <c r="D324" s="208"/>
      <c r="G324" s="193"/>
      <c r="H324" s="193"/>
    </row>
    <row r="325" spans="1:8" x14ac:dyDescent="0.25">
      <c r="A325" s="158">
        <v>62</v>
      </c>
      <c r="C325" s="207"/>
      <c r="D325" s="208"/>
      <c r="G325" s="193"/>
      <c r="H325" s="193"/>
    </row>
    <row r="326" spans="1:8" x14ac:dyDescent="0.25">
      <c r="A326" s="158">
        <v>63</v>
      </c>
      <c r="C326" s="207"/>
      <c r="D326" s="208"/>
      <c r="G326" s="193"/>
      <c r="H326" s="193"/>
    </row>
    <row r="327" spans="1:8" x14ac:dyDescent="0.25">
      <c r="A327" s="158">
        <v>64</v>
      </c>
      <c r="C327" s="207"/>
      <c r="D327" s="208"/>
      <c r="G327" s="193"/>
      <c r="H327" s="193"/>
    </row>
    <row r="328" spans="1:8" x14ac:dyDescent="0.25">
      <c r="A328" s="158">
        <v>65</v>
      </c>
      <c r="C328" s="207"/>
      <c r="D328" s="208"/>
      <c r="G328" s="193"/>
      <c r="H328" s="193"/>
    </row>
    <row r="329" spans="1:8" x14ac:dyDescent="0.25">
      <c r="A329" s="158">
        <v>66</v>
      </c>
      <c r="C329" s="207"/>
      <c r="D329" s="208"/>
      <c r="G329" s="193"/>
      <c r="H329" s="193"/>
    </row>
    <row r="330" spans="1:8" x14ac:dyDescent="0.25">
      <c r="A330" s="158">
        <v>67</v>
      </c>
      <c r="C330" s="207"/>
      <c r="D330" s="208"/>
      <c r="G330" s="193"/>
      <c r="H330" s="193"/>
    </row>
    <row r="331" spans="1:8" x14ac:dyDescent="0.25">
      <c r="A331" s="158">
        <v>68</v>
      </c>
      <c r="C331" s="207"/>
      <c r="D331" s="208"/>
      <c r="G331" s="193"/>
      <c r="H331" s="193"/>
    </row>
    <row r="332" spans="1:8" x14ac:dyDescent="0.25">
      <c r="A332" s="158">
        <v>69</v>
      </c>
      <c r="C332" s="207"/>
      <c r="D332" s="208"/>
      <c r="G332" s="193"/>
      <c r="H332" s="193"/>
    </row>
    <row r="333" spans="1:8" x14ac:dyDescent="0.25">
      <c r="A333" s="158">
        <v>70</v>
      </c>
      <c r="C333" s="207"/>
      <c r="D333" s="208"/>
      <c r="G333" s="193"/>
      <c r="H333" s="193"/>
    </row>
    <row r="334" spans="1:8" x14ac:dyDescent="0.25">
      <c r="A334" s="158">
        <v>71</v>
      </c>
      <c r="C334" s="207"/>
      <c r="D334" s="208"/>
      <c r="G334" s="193"/>
      <c r="H334" s="193"/>
    </row>
    <row r="335" spans="1:8" x14ac:dyDescent="0.25">
      <c r="A335" s="158">
        <v>72</v>
      </c>
      <c r="C335" s="207"/>
      <c r="D335" s="208"/>
      <c r="G335" s="193"/>
      <c r="H335" s="193"/>
    </row>
    <row r="336" spans="1:8" x14ac:dyDescent="0.25">
      <c r="A336" s="158">
        <v>73</v>
      </c>
      <c r="C336" s="207"/>
      <c r="D336" s="208"/>
      <c r="G336" s="193"/>
      <c r="H336" s="193"/>
    </row>
    <row r="337" spans="1:8" x14ac:dyDescent="0.25">
      <c r="A337" s="158">
        <v>74</v>
      </c>
      <c r="C337" s="207"/>
      <c r="D337" s="208"/>
      <c r="G337" s="193"/>
      <c r="H337" s="193"/>
    </row>
    <row r="338" spans="1:8" x14ac:dyDescent="0.25">
      <c r="A338" s="158">
        <v>75</v>
      </c>
      <c r="C338" s="207"/>
      <c r="D338" s="208"/>
      <c r="G338" s="193"/>
      <c r="H338" s="193"/>
    </row>
    <row r="339" spans="1:8" x14ac:dyDescent="0.25">
      <c r="A339" s="158">
        <v>76</v>
      </c>
      <c r="C339" s="207"/>
      <c r="D339" s="208"/>
      <c r="G339" s="193"/>
      <c r="H339" s="193"/>
    </row>
    <row r="340" spans="1:8" x14ac:dyDescent="0.25">
      <c r="A340" s="158">
        <v>77</v>
      </c>
      <c r="C340" s="207"/>
      <c r="D340" s="208"/>
      <c r="G340" s="193"/>
      <c r="H340" s="193"/>
    </row>
    <row r="341" spans="1:8" x14ac:dyDescent="0.25">
      <c r="A341" s="158">
        <v>78</v>
      </c>
      <c r="C341" s="207"/>
      <c r="D341" s="208"/>
      <c r="G341" s="193"/>
      <c r="H341" s="193"/>
    </row>
    <row r="342" spans="1:8" x14ac:dyDescent="0.25">
      <c r="A342" s="158">
        <v>79</v>
      </c>
      <c r="C342" s="207"/>
      <c r="D342" s="208"/>
      <c r="G342" s="193"/>
      <c r="H342" s="193"/>
    </row>
    <row r="343" spans="1:8" x14ac:dyDescent="0.25">
      <c r="A343" s="158">
        <v>80</v>
      </c>
      <c r="C343" s="207"/>
      <c r="D343" s="208"/>
      <c r="G343" s="193"/>
      <c r="H343" s="193"/>
    </row>
    <row r="344" spans="1:8" x14ac:dyDescent="0.25">
      <c r="A344" s="158">
        <v>81</v>
      </c>
      <c r="C344" s="207"/>
      <c r="D344" s="208"/>
      <c r="G344" s="193"/>
      <c r="H344" s="193"/>
    </row>
    <row r="345" spans="1:8" x14ac:dyDescent="0.25">
      <c r="A345" s="158">
        <v>82</v>
      </c>
      <c r="C345" s="207"/>
      <c r="D345" s="208"/>
      <c r="G345" s="193"/>
      <c r="H345" s="193"/>
    </row>
    <row r="346" spans="1:8" x14ac:dyDescent="0.25">
      <c r="A346" s="158">
        <v>83</v>
      </c>
      <c r="C346" s="207"/>
      <c r="D346" s="208"/>
      <c r="G346" s="193"/>
      <c r="H346" s="193"/>
    </row>
    <row r="347" spans="1:8" x14ac:dyDescent="0.25">
      <c r="A347" s="158">
        <v>84</v>
      </c>
      <c r="C347" s="207"/>
      <c r="D347" s="208"/>
      <c r="G347" s="193"/>
      <c r="H347" s="193"/>
    </row>
    <row r="348" spans="1:8" x14ac:dyDescent="0.25">
      <c r="A348" s="158">
        <v>85</v>
      </c>
      <c r="C348" s="207"/>
      <c r="D348" s="208"/>
      <c r="G348" s="193"/>
      <c r="H348" s="193"/>
    </row>
    <row r="349" spans="1:8" x14ac:dyDescent="0.25">
      <c r="A349" s="158">
        <v>86</v>
      </c>
      <c r="C349" s="207"/>
      <c r="D349" s="208"/>
      <c r="G349" s="193"/>
      <c r="H349" s="193"/>
    </row>
    <row r="350" spans="1:8" x14ac:dyDescent="0.25">
      <c r="A350" s="158">
        <v>87</v>
      </c>
      <c r="C350" s="207"/>
      <c r="D350" s="208"/>
      <c r="G350" s="193"/>
      <c r="H350" s="193"/>
    </row>
    <row r="351" spans="1:8" x14ac:dyDescent="0.25">
      <c r="A351" s="158">
        <v>88</v>
      </c>
      <c r="C351" s="207"/>
      <c r="D351" s="208"/>
      <c r="G351" s="193"/>
      <c r="H351" s="193"/>
    </row>
    <row r="352" spans="1:8" x14ac:dyDescent="0.25">
      <c r="A352" s="158">
        <v>89</v>
      </c>
      <c r="C352" s="207"/>
      <c r="D352" s="208"/>
      <c r="G352" s="193"/>
      <c r="H352" s="193"/>
    </row>
    <row r="353" spans="1:8" x14ac:dyDescent="0.25">
      <c r="A353" s="158">
        <v>90</v>
      </c>
      <c r="C353" s="207"/>
      <c r="D353" s="208"/>
      <c r="G353" s="193"/>
      <c r="H353" s="193"/>
    </row>
    <row r="354" spans="1:8" x14ac:dyDescent="0.25">
      <c r="A354" s="158">
        <v>91</v>
      </c>
      <c r="C354" s="207"/>
      <c r="D354" s="208"/>
      <c r="G354" s="193"/>
      <c r="H354" s="193"/>
    </row>
    <row r="355" spans="1:8" x14ac:dyDescent="0.25">
      <c r="A355" s="158">
        <v>92</v>
      </c>
      <c r="C355" s="207"/>
      <c r="D355" s="208"/>
      <c r="G355" s="193"/>
      <c r="H355" s="193"/>
    </row>
    <row r="356" spans="1:8" x14ac:dyDescent="0.25">
      <c r="A356" s="158">
        <v>93</v>
      </c>
      <c r="C356" s="207"/>
      <c r="D356" s="208"/>
      <c r="G356" s="193"/>
      <c r="H356" s="193"/>
    </row>
    <row r="357" spans="1:8" x14ac:dyDescent="0.25">
      <c r="A357" s="158">
        <v>94</v>
      </c>
      <c r="C357" s="207"/>
      <c r="D357" s="208"/>
      <c r="G357" s="193"/>
      <c r="H357" s="193"/>
    </row>
    <row r="358" spans="1:8" x14ac:dyDescent="0.25">
      <c r="A358" s="158">
        <v>95</v>
      </c>
      <c r="C358" s="207"/>
      <c r="D358" s="208"/>
      <c r="G358" s="193"/>
      <c r="H358" s="193"/>
    </row>
    <row r="359" spans="1:8" x14ac:dyDescent="0.25">
      <c r="A359" s="158">
        <v>96</v>
      </c>
      <c r="C359" s="207"/>
      <c r="D359" s="208"/>
      <c r="G359" s="193"/>
      <c r="H359" s="193"/>
    </row>
    <row r="360" spans="1:8" x14ac:dyDescent="0.25">
      <c r="A360" s="158">
        <v>97</v>
      </c>
      <c r="C360" s="207"/>
      <c r="D360" s="208"/>
      <c r="G360" s="193"/>
      <c r="H360" s="193"/>
    </row>
    <row r="361" spans="1:8" x14ac:dyDescent="0.25">
      <c r="A361" s="158">
        <v>98</v>
      </c>
      <c r="C361" s="207"/>
      <c r="D361" s="208"/>
      <c r="G361" s="193"/>
      <c r="H361" s="193"/>
    </row>
    <row r="362" spans="1:8" x14ac:dyDescent="0.25">
      <c r="A362" s="158">
        <v>99</v>
      </c>
      <c r="C362" s="207"/>
      <c r="D362" s="208"/>
      <c r="G362" s="193"/>
      <c r="H362" s="193"/>
    </row>
    <row r="363" spans="1:8" x14ac:dyDescent="0.25">
      <c r="A363" s="158">
        <v>100</v>
      </c>
      <c r="C363" s="207"/>
      <c r="D363" s="208"/>
      <c r="G363" s="193"/>
      <c r="H363" s="193"/>
    </row>
    <row r="364" spans="1:8" x14ac:dyDescent="0.25">
      <c r="A364" s="158">
        <v>101</v>
      </c>
      <c r="C364" s="207"/>
      <c r="D364" s="208"/>
      <c r="G364" s="193"/>
      <c r="H364" s="193"/>
    </row>
    <row r="365" spans="1:8" x14ac:dyDescent="0.25">
      <c r="A365" s="158">
        <v>102</v>
      </c>
      <c r="C365" s="207"/>
      <c r="D365" s="208"/>
      <c r="G365" s="193"/>
      <c r="H365" s="193"/>
    </row>
    <row r="366" spans="1:8" x14ac:dyDescent="0.25">
      <c r="A366" s="158">
        <v>103</v>
      </c>
      <c r="C366" s="207"/>
      <c r="D366" s="208"/>
      <c r="G366" s="193"/>
      <c r="H366" s="193"/>
    </row>
    <row r="367" spans="1:8" x14ac:dyDescent="0.25">
      <c r="A367" s="158">
        <v>104</v>
      </c>
      <c r="C367" s="207"/>
      <c r="D367" s="208"/>
      <c r="G367" s="193"/>
      <c r="H367" s="193"/>
    </row>
    <row r="368" spans="1:8" x14ac:dyDescent="0.25">
      <c r="A368" s="158">
        <v>105</v>
      </c>
      <c r="C368" s="207"/>
      <c r="D368" s="208"/>
      <c r="G368" s="193"/>
      <c r="H368" s="193"/>
    </row>
    <row r="369" spans="1:8" x14ac:dyDescent="0.25">
      <c r="A369" s="158">
        <v>106</v>
      </c>
      <c r="C369" s="207"/>
      <c r="D369" s="208"/>
      <c r="G369" s="193"/>
      <c r="H369" s="193"/>
    </row>
    <row r="370" spans="1:8" x14ac:dyDescent="0.25">
      <c r="A370" s="158">
        <v>107</v>
      </c>
      <c r="C370" s="207"/>
      <c r="D370" s="208"/>
      <c r="G370" s="193"/>
      <c r="H370" s="193"/>
    </row>
    <row r="371" spans="1:8" x14ac:dyDescent="0.25">
      <c r="A371" s="158">
        <v>108</v>
      </c>
      <c r="C371" s="207"/>
      <c r="D371" s="208"/>
      <c r="G371" s="193"/>
      <c r="H371" s="193"/>
    </row>
    <row r="372" spans="1:8" x14ac:dyDescent="0.25">
      <c r="A372" s="158">
        <v>109</v>
      </c>
      <c r="C372" s="207"/>
      <c r="D372" s="208"/>
      <c r="G372" s="193"/>
      <c r="H372" s="193"/>
    </row>
    <row r="373" spans="1:8" x14ac:dyDescent="0.25">
      <c r="A373" s="158">
        <v>110</v>
      </c>
      <c r="C373" s="207"/>
      <c r="D373" s="208"/>
      <c r="G373" s="193"/>
      <c r="H373" s="193"/>
    </row>
    <row r="374" spans="1:8" x14ac:dyDescent="0.25">
      <c r="A374" s="158">
        <v>111</v>
      </c>
      <c r="C374" s="207"/>
      <c r="D374" s="208"/>
      <c r="G374" s="193"/>
      <c r="H374" s="193"/>
    </row>
    <row r="375" spans="1:8" x14ac:dyDescent="0.25">
      <c r="A375" s="158">
        <v>112</v>
      </c>
      <c r="C375" s="207"/>
      <c r="D375" s="208"/>
      <c r="G375" s="193"/>
      <c r="H375" s="193"/>
    </row>
    <row r="376" spans="1:8" x14ac:dyDescent="0.25">
      <c r="A376" s="158">
        <v>113</v>
      </c>
      <c r="C376" s="207"/>
      <c r="D376" s="208"/>
      <c r="G376" s="193"/>
      <c r="H376" s="193"/>
    </row>
    <row r="377" spans="1:8" x14ac:dyDescent="0.25">
      <c r="A377" s="158">
        <v>114</v>
      </c>
      <c r="C377" s="207"/>
      <c r="D377" s="208"/>
      <c r="G377" s="193"/>
      <c r="H377" s="193"/>
    </row>
    <row r="378" spans="1:8" x14ac:dyDescent="0.25">
      <c r="A378" s="158">
        <v>115</v>
      </c>
      <c r="C378" s="207"/>
      <c r="D378" s="208"/>
      <c r="G378" s="193"/>
      <c r="H378" s="193"/>
    </row>
    <row r="379" spans="1:8" x14ac:dyDescent="0.25">
      <c r="A379" s="158">
        <v>116</v>
      </c>
      <c r="C379" s="207"/>
      <c r="D379" s="208"/>
      <c r="G379" s="193"/>
      <c r="H379" s="193"/>
    </row>
    <row r="380" spans="1:8" x14ac:dyDescent="0.25">
      <c r="A380" s="158">
        <v>117</v>
      </c>
      <c r="C380" s="207"/>
      <c r="D380" s="208"/>
      <c r="G380" s="193"/>
      <c r="H380" s="193"/>
    </row>
    <row r="381" spans="1:8" x14ac:dyDescent="0.25">
      <c r="A381" s="158">
        <v>118</v>
      </c>
      <c r="C381" s="207"/>
      <c r="D381" s="208"/>
      <c r="G381" s="193"/>
      <c r="H381" s="193"/>
    </row>
    <row r="382" spans="1:8" x14ac:dyDescent="0.25">
      <c r="A382" s="158">
        <v>119</v>
      </c>
      <c r="C382" s="207"/>
      <c r="D382" s="208"/>
      <c r="G382" s="193"/>
      <c r="H382" s="193"/>
    </row>
    <row r="383" spans="1:8" x14ac:dyDescent="0.25">
      <c r="A383" s="158">
        <v>120</v>
      </c>
      <c r="C383" s="207"/>
      <c r="D383" s="208"/>
      <c r="G383" s="193"/>
      <c r="H383" s="193"/>
    </row>
    <row r="384" spans="1:8" x14ac:dyDescent="0.25">
      <c r="A384" s="158">
        <v>121</v>
      </c>
      <c r="C384" s="207"/>
      <c r="D384" s="208"/>
      <c r="G384" s="193"/>
      <c r="H384" s="193"/>
    </row>
    <row r="385" spans="1:8" x14ac:dyDescent="0.25">
      <c r="A385" s="158">
        <v>122</v>
      </c>
      <c r="C385" s="207"/>
      <c r="D385" s="208"/>
      <c r="G385" s="193"/>
      <c r="H385" s="193"/>
    </row>
    <row r="386" spans="1:8" x14ac:dyDescent="0.25">
      <c r="A386" s="158">
        <v>123</v>
      </c>
      <c r="C386" s="207"/>
      <c r="D386" s="208"/>
      <c r="G386" s="193"/>
      <c r="H386" s="193"/>
    </row>
    <row r="387" spans="1:8" x14ac:dyDescent="0.25">
      <c r="A387" s="158">
        <v>124</v>
      </c>
      <c r="C387" s="207"/>
      <c r="D387" s="208"/>
      <c r="G387" s="193"/>
      <c r="H387" s="193"/>
    </row>
    <row r="388" spans="1:8" x14ac:dyDescent="0.25">
      <c r="A388" s="158">
        <v>125</v>
      </c>
      <c r="C388" s="207"/>
      <c r="D388" s="208"/>
      <c r="G388" s="193"/>
      <c r="H388" s="193"/>
    </row>
    <row r="389" spans="1:8" x14ac:dyDescent="0.25">
      <c r="A389" s="158">
        <v>126</v>
      </c>
      <c r="C389" s="207"/>
      <c r="D389" s="208"/>
      <c r="F389" s="132"/>
      <c r="G389" s="193"/>
      <c r="H389" s="193"/>
    </row>
    <row r="390" spans="1:8" x14ac:dyDescent="0.25">
      <c r="A390" s="158">
        <v>127</v>
      </c>
      <c r="C390" s="207"/>
      <c r="D390" s="208"/>
      <c r="F390" s="132"/>
      <c r="G390" s="193"/>
      <c r="H390" s="193"/>
    </row>
    <row r="391" spans="1:8" x14ac:dyDescent="0.25">
      <c r="A391" s="158">
        <v>128</v>
      </c>
      <c r="C391" s="207"/>
      <c r="D391" s="208"/>
      <c r="F391" s="132"/>
      <c r="G391" s="193"/>
      <c r="H391" s="193"/>
    </row>
    <row r="392" spans="1:8" x14ac:dyDescent="0.25">
      <c r="A392" s="158">
        <v>129</v>
      </c>
      <c r="C392" s="207"/>
      <c r="D392" s="208"/>
      <c r="F392" s="132"/>
      <c r="G392" s="193"/>
      <c r="H392" s="193"/>
    </row>
    <row r="393" spans="1:8" x14ac:dyDescent="0.25">
      <c r="A393" s="158">
        <v>130</v>
      </c>
      <c r="C393" s="207"/>
      <c r="D393" s="208"/>
      <c r="F393" s="132"/>
      <c r="G393" s="193"/>
      <c r="H393" s="193"/>
    </row>
    <row r="394" spans="1:8" x14ac:dyDescent="0.25">
      <c r="A394" s="158">
        <v>131</v>
      </c>
      <c r="C394" s="207"/>
      <c r="D394" s="208"/>
      <c r="F394" s="132"/>
      <c r="G394" s="193"/>
      <c r="H394" s="193"/>
    </row>
    <row r="395" spans="1:8" x14ac:dyDescent="0.25">
      <c r="A395" s="158">
        <v>132</v>
      </c>
      <c r="C395" s="207"/>
      <c r="D395" s="208"/>
      <c r="F395" s="132"/>
      <c r="G395" s="193"/>
      <c r="H395" s="193"/>
    </row>
    <row r="396" spans="1:8" x14ac:dyDescent="0.25">
      <c r="A396" s="158">
        <v>133</v>
      </c>
      <c r="C396" s="207"/>
      <c r="D396" s="208"/>
      <c r="F396" s="132"/>
      <c r="G396" s="193"/>
      <c r="H396" s="193"/>
    </row>
    <row r="397" spans="1:8" x14ac:dyDescent="0.25">
      <c r="A397" s="158">
        <v>134</v>
      </c>
      <c r="C397" s="207"/>
      <c r="D397" s="208"/>
      <c r="F397" s="132"/>
      <c r="G397" s="193"/>
      <c r="H397" s="193"/>
    </row>
    <row r="398" spans="1:8" x14ac:dyDescent="0.25">
      <c r="A398" s="158">
        <v>135</v>
      </c>
      <c r="C398" s="207"/>
      <c r="D398" s="208"/>
      <c r="F398" s="132"/>
      <c r="G398" s="193"/>
      <c r="H398" s="193"/>
    </row>
    <row r="399" spans="1:8" x14ac:dyDescent="0.25">
      <c r="A399" s="158">
        <v>136</v>
      </c>
      <c r="C399" s="207"/>
      <c r="D399" s="208"/>
      <c r="F399" s="132"/>
      <c r="G399" s="193"/>
      <c r="H399" s="193"/>
    </row>
    <row r="400" spans="1:8" x14ac:dyDescent="0.25">
      <c r="A400" s="158">
        <v>137</v>
      </c>
      <c r="C400" s="207"/>
      <c r="D400" s="208"/>
      <c r="F400" s="132"/>
      <c r="G400" s="193"/>
      <c r="H400" s="193"/>
    </row>
    <row r="401" spans="1:8" x14ac:dyDescent="0.25">
      <c r="A401" s="158">
        <v>138</v>
      </c>
      <c r="C401" s="207"/>
      <c r="D401" s="208"/>
      <c r="F401" s="132"/>
      <c r="G401" s="193"/>
      <c r="H401" s="193"/>
    </row>
    <row r="402" spans="1:8" x14ac:dyDescent="0.25">
      <c r="A402" s="158">
        <v>139</v>
      </c>
      <c r="C402" s="207"/>
      <c r="D402" s="208"/>
      <c r="F402" s="132"/>
      <c r="G402" s="193"/>
      <c r="H402" s="193"/>
    </row>
    <row r="403" spans="1:8" x14ac:dyDescent="0.25">
      <c r="A403" s="158">
        <v>140</v>
      </c>
      <c r="C403" s="207"/>
      <c r="D403" s="208"/>
      <c r="F403" s="132"/>
      <c r="G403" s="193"/>
      <c r="H403" s="193"/>
    </row>
    <row r="404" spans="1:8" x14ac:dyDescent="0.25">
      <c r="A404" s="158">
        <v>141</v>
      </c>
      <c r="C404" s="207"/>
      <c r="D404" s="208"/>
      <c r="F404" s="132"/>
      <c r="G404" s="193"/>
      <c r="H404" s="193"/>
    </row>
    <row r="405" spans="1:8" x14ac:dyDescent="0.25">
      <c r="A405" s="158">
        <v>142</v>
      </c>
      <c r="C405" s="207"/>
      <c r="D405" s="208"/>
      <c r="F405" s="132"/>
      <c r="G405" s="193"/>
      <c r="H405" s="193"/>
    </row>
    <row r="406" spans="1:8" x14ac:dyDescent="0.25">
      <c r="A406" s="158">
        <v>143</v>
      </c>
      <c r="C406" s="207"/>
      <c r="D406" s="208"/>
      <c r="F406" s="132"/>
      <c r="G406" s="193"/>
      <c r="H406" s="193"/>
    </row>
    <row r="407" spans="1:8" x14ac:dyDescent="0.25">
      <c r="A407" s="158">
        <v>144</v>
      </c>
      <c r="C407" s="207"/>
      <c r="D407" s="208"/>
      <c r="F407" s="132"/>
      <c r="G407" s="193"/>
      <c r="H407" s="193"/>
    </row>
    <row r="408" spans="1:8" x14ac:dyDescent="0.25">
      <c r="A408" s="158">
        <v>145</v>
      </c>
      <c r="C408" s="207"/>
      <c r="D408" s="208"/>
      <c r="F408" s="132"/>
      <c r="G408" s="193"/>
      <c r="H408" s="193"/>
    </row>
    <row r="409" spans="1:8" x14ac:dyDescent="0.25">
      <c r="A409" s="158">
        <v>146</v>
      </c>
      <c r="C409" s="207"/>
      <c r="D409" s="208"/>
      <c r="F409" s="132"/>
      <c r="G409" s="193"/>
      <c r="H409" s="193"/>
    </row>
    <row r="410" spans="1:8" x14ac:dyDescent="0.25">
      <c r="A410" s="158">
        <v>147</v>
      </c>
      <c r="C410" s="207"/>
      <c r="D410" s="208"/>
      <c r="F410" s="132"/>
      <c r="G410" s="193"/>
      <c r="H410" s="193"/>
    </row>
    <row r="411" spans="1:8" x14ac:dyDescent="0.25">
      <c r="A411" s="158">
        <v>148</v>
      </c>
      <c r="C411" s="207"/>
      <c r="D411" s="208"/>
      <c r="G411" s="193"/>
      <c r="H411" s="193"/>
    </row>
    <row r="412" spans="1:8" x14ac:dyDescent="0.25">
      <c r="A412" s="158">
        <v>149</v>
      </c>
      <c r="C412" s="207"/>
      <c r="D412" s="208"/>
      <c r="G412" s="193"/>
      <c r="H412" s="193"/>
    </row>
    <row r="413" spans="1:8" x14ac:dyDescent="0.25">
      <c r="A413" s="158">
        <v>150</v>
      </c>
      <c r="C413" s="207"/>
      <c r="D413" s="208"/>
      <c r="G413" s="193"/>
      <c r="H413" s="193"/>
    </row>
    <row r="414" spans="1:8" x14ac:dyDescent="0.25">
      <c r="A414" s="158">
        <v>151</v>
      </c>
      <c r="C414" s="207"/>
      <c r="D414" s="208"/>
      <c r="G414" s="193"/>
      <c r="H414" s="193"/>
    </row>
    <row r="415" spans="1:8" x14ac:dyDescent="0.25">
      <c r="A415" s="158">
        <v>152</v>
      </c>
      <c r="C415" s="207"/>
      <c r="D415" s="208"/>
      <c r="G415" s="193"/>
      <c r="H415" s="193"/>
    </row>
    <row r="416" spans="1:8" x14ac:dyDescent="0.25">
      <c r="A416" s="158">
        <v>153</v>
      </c>
      <c r="C416" s="207"/>
      <c r="D416" s="208"/>
      <c r="G416" s="193"/>
      <c r="H416" s="193"/>
    </row>
    <row r="417" spans="1:8" x14ac:dyDescent="0.25">
      <c r="A417" s="158">
        <v>154</v>
      </c>
      <c r="C417" s="207"/>
      <c r="D417" s="208"/>
      <c r="G417" s="193"/>
      <c r="H417" s="193"/>
    </row>
    <row r="418" spans="1:8" x14ac:dyDescent="0.25">
      <c r="A418" s="158">
        <v>155</v>
      </c>
      <c r="C418" s="207"/>
      <c r="D418" s="208"/>
      <c r="G418" s="193"/>
      <c r="H418" s="193"/>
    </row>
    <row r="419" spans="1:8" x14ac:dyDescent="0.25">
      <c r="A419" s="158">
        <v>156</v>
      </c>
      <c r="C419" s="207"/>
      <c r="D419" s="208"/>
      <c r="G419" s="193"/>
      <c r="H419" s="193"/>
    </row>
    <row r="420" spans="1:8" x14ac:dyDescent="0.25">
      <c r="A420" s="158">
        <v>157</v>
      </c>
      <c r="C420" s="207"/>
      <c r="D420" s="208"/>
      <c r="G420" s="193"/>
      <c r="H420" s="193"/>
    </row>
    <row r="421" spans="1:8" x14ac:dyDescent="0.25">
      <c r="A421" s="158">
        <v>158</v>
      </c>
      <c r="C421" s="207"/>
      <c r="D421" s="208"/>
      <c r="G421" s="193"/>
      <c r="H421" s="193"/>
    </row>
    <row r="422" spans="1:8" x14ac:dyDescent="0.25">
      <c r="A422" s="158">
        <v>159</v>
      </c>
      <c r="C422" s="207"/>
      <c r="D422" s="208"/>
      <c r="G422" s="193"/>
      <c r="H422" s="193"/>
    </row>
    <row r="423" spans="1:8" x14ac:dyDescent="0.25">
      <c r="A423" s="158">
        <v>160</v>
      </c>
      <c r="C423" s="207"/>
      <c r="D423" s="208"/>
      <c r="G423" s="193"/>
      <c r="H423" s="193"/>
    </row>
    <row r="424" spans="1:8" x14ac:dyDescent="0.25">
      <c r="A424" s="158">
        <v>161</v>
      </c>
      <c r="C424" s="207"/>
      <c r="D424" s="208"/>
      <c r="G424" s="193"/>
      <c r="H424" s="193"/>
    </row>
    <row r="425" spans="1:8" x14ac:dyDescent="0.25">
      <c r="A425" s="158">
        <v>162</v>
      </c>
      <c r="C425" s="207"/>
      <c r="D425" s="208"/>
      <c r="G425" s="193"/>
      <c r="H425" s="193"/>
    </row>
    <row r="426" spans="1:8" x14ac:dyDescent="0.25">
      <c r="A426" s="158">
        <v>163</v>
      </c>
      <c r="B426" s="166"/>
      <c r="C426" s="207"/>
      <c r="D426" s="210"/>
      <c r="E426" s="166"/>
      <c r="G426" s="193"/>
      <c r="H426" s="193"/>
    </row>
    <row r="427" spans="1:8" x14ac:dyDescent="0.25">
      <c r="A427" s="158">
        <v>164</v>
      </c>
      <c r="C427" s="211"/>
      <c r="D427" s="208"/>
      <c r="G427" s="193"/>
      <c r="H427" s="193"/>
    </row>
    <row r="428" spans="1:8" x14ac:dyDescent="0.25">
      <c r="A428" s="158">
        <v>165</v>
      </c>
      <c r="C428" s="207"/>
      <c r="D428" s="208"/>
      <c r="G428" s="193"/>
      <c r="H428" s="193"/>
    </row>
    <row r="429" spans="1:8" x14ac:dyDescent="0.25">
      <c r="A429" s="158">
        <v>166</v>
      </c>
      <c r="C429" s="207"/>
      <c r="D429" s="208"/>
      <c r="G429" s="193"/>
      <c r="H429" s="193"/>
    </row>
    <row r="430" spans="1:8" x14ac:dyDescent="0.25">
      <c r="A430" s="158">
        <v>167</v>
      </c>
      <c r="C430" s="207"/>
      <c r="D430" s="208"/>
      <c r="G430" s="193"/>
      <c r="H430" s="193"/>
    </row>
    <row r="431" spans="1:8" x14ac:dyDescent="0.25">
      <c r="A431" s="158">
        <v>168</v>
      </c>
      <c r="C431" s="207"/>
      <c r="D431" s="208"/>
      <c r="G431" s="193"/>
      <c r="H431" s="193"/>
    </row>
    <row r="432" spans="1:8" x14ac:dyDescent="0.25">
      <c r="A432" s="158">
        <v>169</v>
      </c>
      <c r="C432" s="207"/>
      <c r="D432" s="208"/>
      <c r="G432" s="193"/>
      <c r="H432" s="193"/>
    </row>
    <row r="433" spans="1:8" x14ac:dyDescent="0.25">
      <c r="A433" s="158">
        <v>170</v>
      </c>
      <c r="C433" s="207"/>
      <c r="D433" s="208"/>
      <c r="G433" s="193"/>
      <c r="H433" s="193"/>
    </row>
    <row r="434" spans="1:8" x14ac:dyDescent="0.25">
      <c r="A434" s="158">
        <v>171</v>
      </c>
      <c r="C434" s="207"/>
      <c r="D434" s="208"/>
      <c r="G434" s="193"/>
      <c r="H434" s="193"/>
    </row>
    <row r="435" spans="1:8" x14ac:dyDescent="0.25">
      <c r="A435" s="158">
        <v>172</v>
      </c>
      <c r="C435" s="207"/>
      <c r="D435" s="208"/>
      <c r="G435" s="193"/>
      <c r="H435" s="193"/>
    </row>
    <row r="436" spans="1:8" x14ac:dyDescent="0.25">
      <c r="A436" s="158">
        <v>173</v>
      </c>
      <c r="C436" s="207"/>
      <c r="D436" s="208"/>
      <c r="G436" s="193"/>
      <c r="H436" s="193"/>
    </row>
    <row r="437" spans="1:8" x14ac:dyDescent="0.25">
      <c r="A437" s="158">
        <v>174</v>
      </c>
      <c r="C437" s="207"/>
      <c r="D437" s="208"/>
      <c r="G437" s="193"/>
      <c r="H437" s="193"/>
    </row>
    <row r="438" spans="1:8" x14ac:dyDescent="0.25">
      <c r="A438" s="158">
        <v>175</v>
      </c>
      <c r="C438" s="207"/>
      <c r="D438" s="208"/>
      <c r="G438" s="193"/>
      <c r="H438" s="193"/>
    </row>
    <row r="439" spans="1:8" x14ac:dyDescent="0.25">
      <c r="A439" s="158">
        <v>176</v>
      </c>
      <c r="C439" s="207"/>
      <c r="D439" s="208"/>
      <c r="G439" s="193"/>
      <c r="H439" s="193"/>
    </row>
    <row r="440" spans="1:8" x14ac:dyDescent="0.25">
      <c r="A440" s="158">
        <v>177</v>
      </c>
      <c r="C440" s="207"/>
      <c r="D440" s="208"/>
      <c r="G440" s="193"/>
      <c r="H440" s="193"/>
    </row>
    <row r="441" spans="1:8" x14ac:dyDescent="0.25">
      <c r="A441" s="158">
        <v>178</v>
      </c>
      <c r="C441" s="207"/>
      <c r="D441" s="208"/>
      <c r="G441" s="193"/>
      <c r="H441" s="193"/>
    </row>
    <row r="442" spans="1:8" x14ac:dyDescent="0.25">
      <c r="A442" s="158">
        <v>179</v>
      </c>
      <c r="C442" s="207"/>
      <c r="D442" s="208"/>
      <c r="G442" s="193"/>
      <c r="H442" s="193"/>
    </row>
    <row r="443" spans="1:8" x14ac:dyDescent="0.25">
      <c r="A443" s="158">
        <v>180</v>
      </c>
      <c r="C443" s="207"/>
      <c r="D443" s="208"/>
      <c r="G443" s="193"/>
      <c r="H443" s="193"/>
    </row>
    <row r="444" spans="1:8" x14ac:dyDescent="0.25">
      <c r="A444" s="158">
        <v>181</v>
      </c>
      <c r="C444" s="207"/>
      <c r="D444" s="208"/>
      <c r="G444" s="193"/>
      <c r="H444" s="193"/>
    </row>
    <row r="445" spans="1:8" x14ac:dyDescent="0.25">
      <c r="A445" s="158">
        <v>182</v>
      </c>
      <c r="C445" s="207"/>
      <c r="D445" s="208"/>
      <c r="G445" s="193"/>
      <c r="H445" s="193"/>
    </row>
    <row r="446" spans="1:8" x14ac:dyDescent="0.25">
      <c r="A446" s="158">
        <v>183</v>
      </c>
      <c r="C446" s="207"/>
      <c r="D446" s="208"/>
      <c r="G446" s="193"/>
      <c r="H446" s="193"/>
    </row>
    <row r="447" spans="1:8" x14ac:dyDescent="0.25">
      <c r="A447" s="158">
        <v>184</v>
      </c>
      <c r="C447" s="207"/>
      <c r="D447" s="208"/>
      <c r="G447" s="193"/>
      <c r="H447" s="193"/>
    </row>
    <row r="448" spans="1:8" x14ac:dyDescent="0.25">
      <c r="A448" s="158">
        <v>185</v>
      </c>
      <c r="C448" s="207"/>
      <c r="D448" s="208"/>
      <c r="G448" s="193"/>
      <c r="H448" s="193"/>
    </row>
    <row r="449" spans="1:8" x14ac:dyDescent="0.25">
      <c r="A449" s="158">
        <v>186</v>
      </c>
      <c r="C449" s="207"/>
      <c r="D449" s="208"/>
      <c r="G449" s="193"/>
      <c r="H449" s="193"/>
    </row>
    <row r="450" spans="1:8" x14ac:dyDescent="0.25">
      <c r="A450" s="158">
        <v>187</v>
      </c>
      <c r="C450" s="207"/>
      <c r="D450" s="208"/>
      <c r="G450" s="193"/>
      <c r="H450" s="193"/>
    </row>
    <row r="451" spans="1:8" x14ac:dyDescent="0.25">
      <c r="A451" s="158">
        <v>188</v>
      </c>
      <c r="C451" s="207"/>
      <c r="D451" s="208"/>
      <c r="G451" s="193"/>
      <c r="H451" s="193"/>
    </row>
    <row r="452" spans="1:8" x14ac:dyDescent="0.25">
      <c r="A452" s="158">
        <v>189</v>
      </c>
      <c r="C452" s="207"/>
      <c r="D452" s="208"/>
      <c r="G452" s="193"/>
      <c r="H452" s="193"/>
    </row>
    <row r="453" spans="1:8" x14ac:dyDescent="0.25">
      <c r="A453" s="158">
        <v>190</v>
      </c>
      <c r="C453" s="207"/>
      <c r="D453" s="208"/>
      <c r="G453" s="193"/>
      <c r="H453" s="193"/>
    </row>
    <row r="454" spans="1:8" x14ac:dyDescent="0.25">
      <c r="A454" s="158">
        <v>191</v>
      </c>
      <c r="C454" s="207"/>
      <c r="D454" s="208"/>
      <c r="G454" s="193"/>
      <c r="H454" s="193"/>
    </row>
    <row r="455" spans="1:8" x14ac:dyDescent="0.25">
      <c r="A455" s="158">
        <v>192</v>
      </c>
      <c r="C455" s="207"/>
      <c r="D455" s="208"/>
      <c r="G455" s="193"/>
      <c r="H455" s="193"/>
    </row>
    <row r="456" spans="1:8" x14ac:dyDescent="0.25">
      <c r="A456" s="158">
        <v>193</v>
      </c>
      <c r="C456" s="207"/>
      <c r="D456" s="208"/>
      <c r="G456" s="193"/>
      <c r="H456" s="193"/>
    </row>
    <row r="457" spans="1:8" x14ac:dyDescent="0.25">
      <c r="A457" s="158">
        <v>194</v>
      </c>
      <c r="C457" s="207"/>
      <c r="D457" s="208"/>
      <c r="G457" s="193"/>
      <c r="H457" s="193"/>
    </row>
    <row r="458" spans="1:8" x14ac:dyDescent="0.25">
      <c r="A458" s="158">
        <v>195</v>
      </c>
      <c r="C458" s="207"/>
      <c r="D458" s="208"/>
      <c r="G458" s="193"/>
      <c r="H458" s="193"/>
    </row>
    <row r="459" spans="1:8" x14ac:dyDescent="0.25">
      <c r="A459" s="158">
        <v>196</v>
      </c>
      <c r="C459" s="207"/>
      <c r="D459" s="208"/>
      <c r="G459" s="193"/>
      <c r="H459" s="193"/>
    </row>
    <row r="460" spans="1:8" x14ac:dyDescent="0.25">
      <c r="A460" s="158">
        <v>197</v>
      </c>
      <c r="C460" s="207"/>
      <c r="D460" s="208"/>
      <c r="G460" s="193"/>
      <c r="H460" s="193"/>
    </row>
    <row r="461" spans="1:8" x14ac:dyDescent="0.25">
      <c r="A461" s="158">
        <v>198</v>
      </c>
      <c r="C461" s="207"/>
      <c r="D461" s="208"/>
      <c r="G461" s="193"/>
      <c r="H461" s="193"/>
    </row>
    <row r="462" spans="1:8" x14ac:dyDescent="0.25">
      <c r="A462" s="158">
        <v>199</v>
      </c>
      <c r="C462" s="207"/>
      <c r="D462" s="208"/>
      <c r="G462" s="193"/>
      <c r="H462" s="193"/>
    </row>
    <row r="463" spans="1:8" x14ac:dyDescent="0.25">
      <c r="A463" s="158">
        <v>200</v>
      </c>
      <c r="C463" s="207"/>
      <c r="D463" s="208"/>
      <c r="G463" s="193"/>
      <c r="H463" s="193"/>
    </row>
    <row r="464" spans="1:8" x14ac:dyDescent="0.25">
      <c r="A464" s="158">
        <v>201</v>
      </c>
      <c r="C464" s="207"/>
      <c r="D464" s="208"/>
      <c r="G464" s="193"/>
      <c r="H464" s="193"/>
    </row>
    <row r="465" spans="1:8" x14ac:dyDescent="0.25">
      <c r="A465" s="158">
        <v>202</v>
      </c>
      <c r="C465" s="207"/>
      <c r="D465" s="208"/>
      <c r="G465" s="193"/>
      <c r="H465" s="193"/>
    </row>
    <row r="466" spans="1:8" x14ac:dyDescent="0.25">
      <c r="A466" s="158">
        <v>203</v>
      </c>
      <c r="C466" s="207"/>
      <c r="D466" s="208"/>
      <c r="G466" s="193"/>
      <c r="H466" s="193"/>
    </row>
    <row r="467" spans="1:8" x14ac:dyDescent="0.25">
      <c r="A467" s="158">
        <v>204</v>
      </c>
      <c r="C467" s="207"/>
      <c r="D467" s="208"/>
      <c r="G467" s="193"/>
      <c r="H467" s="193"/>
    </row>
    <row r="468" spans="1:8" x14ac:dyDescent="0.25">
      <c r="A468" s="165">
        <v>205</v>
      </c>
      <c r="B468" s="161"/>
      <c r="C468" s="212"/>
      <c r="D468" s="213"/>
      <c r="G468" s="193"/>
      <c r="H468" s="193"/>
    </row>
    <row r="469" spans="1:8" x14ac:dyDescent="0.25">
      <c r="G469" s="193"/>
      <c r="H469" s="193"/>
    </row>
    <row r="470" spans="1:8" x14ac:dyDescent="0.25">
      <c r="G470" s="193"/>
      <c r="H470" s="193"/>
    </row>
    <row r="471" spans="1:8" x14ac:dyDescent="0.25">
      <c r="G471" s="193"/>
      <c r="H471" s="193"/>
    </row>
    <row r="472" spans="1:8" x14ac:dyDescent="0.25">
      <c r="G472" s="193"/>
      <c r="H472" s="193"/>
    </row>
    <row r="473" spans="1:8" x14ac:dyDescent="0.25">
      <c r="G473" s="193"/>
      <c r="H473" s="193"/>
    </row>
    <row r="474" spans="1:8" x14ac:dyDescent="0.25">
      <c r="G474" s="193"/>
      <c r="H474" s="193"/>
    </row>
    <row r="475" spans="1:8" x14ac:dyDescent="0.25">
      <c r="G475" s="193"/>
      <c r="H475" s="193"/>
    </row>
    <row r="476" spans="1:8" x14ac:dyDescent="0.25">
      <c r="G476" s="193"/>
      <c r="H476" s="193"/>
    </row>
    <row r="477" spans="1:8" x14ac:dyDescent="0.25">
      <c r="G477" s="193"/>
      <c r="H477" s="193"/>
    </row>
    <row r="478" spans="1:8" x14ac:dyDescent="0.25">
      <c r="G478" s="193"/>
      <c r="H478" s="193"/>
    </row>
    <row r="479" spans="1:8" x14ac:dyDescent="0.25">
      <c r="G479" s="193"/>
      <c r="H479" s="193"/>
    </row>
    <row r="480" spans="1:8" x14ac:dyDescent="0.25">
      <c r="G480" s="193"/>
      <c r="H480" s="193"/>
    </row>
    <row r="481" spans="7:8" x14ac:dyDescent="0.25">
      <c r="G481" s="193"/>
      <c r="H481" s="193"/>
    </row>
    <row r="482" spans="7:8" x14ac:dyDescent="0.25">
      <c r="G482" s="193"/>
      <c r="H482" s="193"/>
    </row>
    <row r="483" spans="7:8" x14ac:dyDescent="0.25">
      <c r="G483" s="193"/>
      <c r="H483" s="193"/>
    </row>
    <row r="484" spans="7:8" x14ac:dyDescent="0.25">
      <c r="G484" s="193"/>
      <c r="H484" s="193"/>
    </row>
    <row r="485" spans="7:8" x14ac:dyDescent="0.25">
      <c r="G485" s="193"/>
      <c r="H485" s="193"/>
    </row>
    <row r="486" spans="7:8" x14ac:dyDescent="0.25">
      <c r="G486" s="193"/>
      <c r="H486" s="193"/>
    </row>
    <row r="487" spans="7:8" x14ac:dyDescent="0.25">
      <c r="G487" s="193"/>
      <c r="H487" s="193"/>
    </row>
    <row r="488" spans="7:8" x14ac:dyDescent="0.25">
      <c r="G488" s="193"/>
      <c r="H488" s="193"/>
    </row>
    <row r="489" spans="7:8" x14ac:dyDescent="0.25">
      <c r="G489" s="193"/>
      <c r="H489" s="193"/>
    </row>
    <row r="490" spans="7:8" x14ac:dyDescent="0.25">
      <c r="G490" s="193"/>
      <c r="H490" s="193"/>
    </row>
    <row r="491" spans="7:8" x14ac:dyDescent="0.25">
      <c r="G491" s="193"/>
      <c r="H491" s="193"/>
    </row>
    <row r="492" spans="7:8" x14ac:dyDescent="0.25">
      <c r="G492" s="193"/>
      <c r="H492" s="193"/>
    </row>
    <row r="493" spans="7:8" x14ac:dyDescent="0.25">
      <c r="G493" s="193"/>
      <c r="H493" s="193"/>
    </row>
    <row r="494" spans="7:8" x14ac:dyDescent="0.25">
      <c r="G494" s="193"/>
      <c r="H494" s="193"/>
    </row>
    <row r="495" spans="7:8" x14ac:dyDescent="0.25">
      <c r="G495" s="193"/>
      <c r="H495" s="193"/>
    </row>
    <row r="496" spans="7:8" x14ac:dyDescent="0.25">
      <c r="G496" s="193"/>
      <c r="H496" s="193"/>
    </row>
    <row r="497" spans="7:8" x14ac:dyDescent="0.25">
      <c r="G497" s="193"/>
      <c r="H497" s="193"/>
    </row>
    <row r="498" spans="7:8" x14ac:dyDescent="0.25">
      <c r="G498" s="193"/>
      <c r="H498" s="193"/>
    </row>
    <row r="499" spans="7:8" x14ac:dyDescent="0.25">
      <c r="G499" s="193"/>
      <c r="H499" s="193"/>
    </row>
    <row r="500" spans="7:8" x14ac:dyDescent="0.25">
      <c r="G500" s="193"/>
      <c r="H500" s="193"/>
    </row>
    <row r="501" spans="7:8" x14ac:dyDescent="0.25">
      <c r="G501" s="193"/>
      <c r="H501" s="193"/>
    </row>
    <row r="502" spans="7:8" x14ac:dyDescent="0.25">
      <c r="G502" s="193"/>
      <c r="H502" s="193"/>
    </row>
    <row r="503" spans="7:8" x14ac:dyDescent="0.25">
      <c r="G503" s="193"/>
      <c r="H503" s="193"/>
    </row>
    <row r="504" spans="7:8" x14ac:dyDescent="0.25">
      <c r="G504" s="193"/>
      <c r="H504" s="193"/>
    </row>
    <row r="505" spans="7:8" x14ac:dyDescent="0.25">
      <c r="G505" s="193"/>
    </row>
    <row r="506" spans="7:8" x14ac:dyDescent="0.25">
      <c r="G506" s="193"/>
    </row>
    <row r="507" spans="7:8" x14ac:dyDescent="0.25">
      <c r="G507" s="193"/>
    </row>
    <row r="508" spans="7:8" x14ac:dyDescent="0.25">
      <c r="G508" s="193"/>
    </row>
    <row r="509" spans="7:8" x14ac:dyDescent="0.25">
      <c r="G509" s="193"/>
    </row>
    <row r="510" spans="7:8" x14ac:dyDescent="0.25">
      <c r="G510" s="193"/>
    </row>
    <row r="511" spans="7:8" x14ac:dyDescent="0.25">
      <c r="G511" s="193"/>
    </row>
    <row r="512" spans="7:8" x14ac:dyDescent="0.25">
      <c r="G512" s="193"/>
    </row>
    <row r="513" spans="7:7" x14ac:dyDescent="0.25">
      <c r="G513" s="193"/>
    </row>
    <row r="514" spans="7:7" x14ac:dyDescent="0.25">
      <c r="G514" s="193"/>
    </row>
    <row r="515" spans="7:7" x14ac:dyDescent="0.25">
      <c r="G515" s="193"/>
    </row>
    <row r="516" spans="7:7" x14ac:dyDescent="0.25">
      <c r="G516" s="193"/>
    </row>
    <row r="517" spans="7:7" x14ac:dyDescent="0.25">
      <c r="G517" s="193"/>
    </row>
    <row r="518" spans="7:7" x14ac:dyDescent="0.25">
      <c r="G518" s="193"/>
    </row>
    <row r="519" spans="7:7" x14ac:dyDescent="0.25">
      <c r="G519" s="193"/>
    </row>
    <row r="520" spans="7:7" x14ac:dyDescent="0.25">
      <c r="G520" s="193"/>
    </row>
    <row r="521" spans="7:7" x14ac:dyDescent="0.25">
      <c r="G521" s="193"/>
    </row>
    <row r="522" spans="7:7" x14ac:dyDescent="0.25">
      <c r="G522" s="193"/>
    </row>
    <row r="523" spans="7:7" x14ac:dyDescent="0.25">
      <c r="G523" s="193"/>
    </row>
    <row r="524" spans="7:7" x14ac:dyDescent="0.25">
      <c r="G524" s="193"/>
    </row>
    <row r="525" spans="7:7" x14ac:dyDescent="0.25">
      <c r="G525" s="193"/>
    </row>
    <row r="526" spans="7:7" x14ac:dyDescent="0.25">
      <c r="G526" s="193"/>
    </row>
    <row r="527" spans="7:7" x14ac:dyDescent="0.25">
      <c r="G527" s="193"/>
    </row>
    <row r="528" spans="7:7" x14ac:dyDescent="0.25">
      <c r="G528" s="193"/>
    </row>
    <row r="529" spans="7:7" x14ac:dyDescent="0.25">
      <c r="G529" s="193"/>
    </row>
    <row r="530" spans="7:7" x14ac:dyDescent="0.25">
      <c r="G530" s="193"/>
    </row>
    <row r="531" spans="7:7" x14ac:dyDescent="0.25">
      <c r="G531" s="193"/>
    </row>
    <row r="532" spans="7:7" x14ac:dyDescent="0.25">
      <c r="G532" s="193"/>
    </row>
    <row r="533" spans="7:7" x14ac:dyDescent="0.25">
      <c r="G533" s="193"/>
    </row>
    <row r="534" spans="7:7" x14ac:dyDescent="0.25">
      <c r="G534" s="193"/>
    </row>
    <row r="535" spans="7:7" x14ac:dyDescent="0.25">
      <c r="G535" s="193"/>
    </row>
    <row r="536" spans="7:7" x14ac:dyDescent="0.25">
      <c r="G536" s="193"/>
    </row>
    <row r="537" spans="7:7" x14ac:dyDescent="0.25">
      <c r="G537" s="193"/>
    </row>
    <row r="538" spans="7:7" x14ac:dyDescent="0.25">
      <c r="G538" s="193"/>
    </row>
    <row r="539" spans="7:7" x14ac:dyDescent="0.25">
      <c r="G539" s="193"/>
    </row>
    <row r="540" spans="7:7" x14ac:dyDescent="0.25">
      <c r="G540" s="193"/>
    </row>
    <row r="541" spans="7:7" x14ac:dyDescent="0.25">
      <c r="G541" s="193"/>
    </row>
    <row r="542" spans="7:7" x14ac:dyDescent="0.25">
      <c r="G542" s="193"/>
    </row>
    <row r="543" spans="7:7" x14ac:dyDescent="0.25">
      <c r="G543" s="193"/>
    </row>
    <row r="544" spans="7:7" x14ac:dyDescent="0.25">
      <c r="G544" s="193"/>
    </row>
    <row r="545" spans="7:7" x14ac:dyDescent="0.25">
      <c r="G545" s="193"/>
    </row>
    <row r="546" spans="7:7" x14ac:dyDescent="0.25">
      <c r="G546" s="193"/>
    </row>
    <row r="547" spans="7:7" x14ac:dyDescent="0.25">
      <c r="G547" s="193"/>
    </row>
    <row r="548" spans="7:7" x14ac:dyDescent="0.25">
      <c r="G548" s="193"/>
    </row>
    <row r="549" spans="7:7" x14ac:dyDescent="0.25">
      <c r="G549" s="193"/>
    </row>
    <row r="550" spans="7:7" x14ac:dyDescent="0.25">
      <c r="G550" s="193"/>
    </row>
    <row r="551" spans="7:7" x14ac:dyDescent="0.25">
      <c r="G551" s="193"/>
    </row>
    <row r="552" spans="7:7" x14ac:dyDescent="0.25">
      <c r="G552" s="193"/>
    </row>
    <row r="553" spans="7:7" x14ac:dyDescent="0.25">
      <c r="G553" s="193"/>
    </row>
    <row r="554" spans="7:7" x14ac:dyDescent="0.25">
      <c r="G554" s="193"/>
    </row>
    <row r="555" spans="7:7" x14ac:dyDescent="0.25">
      <c r="G555" s="193"/>
    </row>
    <row r="556" spans="7:7" x14ac:dyDescent="0.25">
      <c r="G556" s="193"/>
    </row>
    <row r="557" spans="7:7" x14ac:dyDescent="0.25">
      <c r="G557" s="193"/>
    </row>
    <row r="558" spans="7:7" x14ac:dyDescent="0.25">
      <c r="G558" s="193"/>
    </row>
    <row r="559" spans="7:7" x14ac:dyDescent="0.25">
      <c r="G559" s="193"/>
    </row>
    <row r="560" spans="7:7" x14ac:dyDescent="0.25">
      <c r="G560" s="193"/>
    </row>
    <row r="561" spans="7:7" x14ac:dyDescent="0.25">
      <c r="G561" s="193"/>
    </row>
    <row r="562" spans="7:7" x14ac:dyDescent="0.25">
      <c r="G562" s="193"/>
    </row>
    <row r="563" spans="7:7" x14ac:dyDescent="0.25">
      <c r="G563" s="193"/>
    </row>
    <row r="564" spans="7:7" x14ac:dyDescent="0.25">
      <c r="G564" s="193"/>
    </row>
    <row r="565" spans="7:7" x14ac:dyDescent="0.25">
      <c r="G565" s="193"/>
    </row>
    <row r="566" spans="7:7" x14ac:dyDescent="0.25">
      <c r="G566" s="193"/>
    </row>
    <row r="567" spans="7:7" x14ac:dyDescent="0.25">
      <c r="G567" s="193"/>
    </row>
    <row r="568" spans="7:7" x14ac:dyDescent="0.25">
      <c r="G568" s="193"/>
    </row>
    <row r="569" spans="7:7" x14ac:dyDescent="0.25">
      <c r="G569" s="193"/>
    </row>
    <row r="570" spans="7:7" x14ac:dyDescent="0.25">
      <c r="G570" s="193"/>
    </row>
    <row r="571" spans="7:7" x14ac:dyDescent="0.25">
      <c r="G571" s="193"/>
    </row>
    <row r="572" spans="7:7" x14ac:dyDescent="0.25">
      <c r="G572" s="193"/>
    </row>
    <row r="573" spans="7:7" x14ac:dyDescent="0.25">
      <c r="G573" s="193"/>
    </row>
    <row r="574" spans="7:7" x14ac:dyDescent="0.25">
      <c r="G574" s="193"/>
    </row>
    <row r="575" spans="7:7" x14ac:dyDescent="0.25">
      <c r="G575" s="193"/>
    </row>
    <row r="576" spans="7:7" x14ac:dyDescent="0.25">
      <c r="G576" s="193"/>
    </row>
    <row r="577" spans="7:7" x14ac:dyDescent="0.25">
      <c r="G577" s="193"/>
    </row>
    <row r="578" spans="7:7" x14ac:dyDescent="0.25">
      <c r="G578" s="193"/>
    </row>
    <row r="579" spans="7:7" x14ac:dyDescent="0.25">
      <c r="G579" s="193"/>
    </row>
    <row r="580" spans="7:7" x14ac:dyDescent="0.25">
      <c r="G580" s="193"/>
    </row>
    <row r="581" spans="7:7" x14ac:dyDescent="0.25">
      <c r="G581" s="193"/>
    </row>
    <row r="582" spans="7:7" x14ac:dyDescent="0.25">
      <c r="G582" s="193"/>
    </row>
    <row r="583" spans="7:7" x14ac:dyDescent="0.25">
      <c r="G583" s="193"/>
    </row>
    <row r="584" spans="7:7" x14ac:dyDescent="0.25">
      <c r="G584" s="193"/>
    </row>
    <row r="585" spans="7:7" x14ac:dyDescent="0.25">
      <c r="G585" s="193"/>
    </row>
    <row r="586" spans="7:7" x14ac:dyDescent="0.25">
      <c r="G586" s="193"/>
    </row>
    <row r="587" spans="7:7" x14ac:dyDescent="0.25">
      <c r="G587" s="193"/>
    </row>
    <row r="588" spans="7:7" x14ac:dyDescent="0.25">
      <c r="G588" s="193"/>
    </row>
    <row r="589" spans="7:7" x14ac:dyDescent="0.25">
      <c r="G589" s="193"/>
    </row>
    <row r="590" spans="7:7" x14ac:dyDescent="0.25">
      <c r="G590" s="193"/>
    </row>
    <row r="591" spans="7:7" x14ac:dyDescent="0.25">
      <c r="G591" s="193"/>
    </row>
    <row r="592" spans="7:7" x14ac:dyDescent="0.25">
      <c r="G592" s="193"/>
    </row>
    <row r="593" spans="7:7" x14ac:dyDescent="0.25">
      <c r="G593" s="193"/>
    </row>
    <row r="594" spans="7:7" x14ac:dyDescent="0.25">
      <c r="G594" s="193"/>
    </row>
    <row r="595" spans="7:7" x14ac:dyDescent="0.25">
      <c r="G595" s="193"/>
    </row>
    <row r="596" spans="7:7" x14ac:dyDescent="0.25">
      <c r="G596" s="193"/>
    </row>
    <row r="597" spans="7:7" x14ac:dyDescent="0.25">
      <c r="G597" s="193"/>
    </row>
    <row r="598" spans="7:7" x14ac:dyDescent="0.25">
      <c r="G598" s="193"/>
    </row>
    <row r="599" spans="7:7" x14ac:dyDescent="0.25">
      <c r="G599" s="193"/>
    </row>
    <row r="600" spans="7:7" x14ac:dyDescent="0.25">
      <c r="G600" s="193"/>
    </row>
    <row r="601" spans="7:7" x14ac:dyDescent="0.25">
      <c r="G601" s="193"/>
    </row>
    <row r="602" spans="7:7" x14ac:dyDescent="0.25">
      <c r="G602" s="193"/>
    </row>
    <row r="603" spans="7:7" x14ac:dyDescent="0.25">
      <c r="G603" s="193"/>
    </row>
    <row r="604" spans="7:7" x14ac:dyDescent="0.25">
      <c r="G604" s="193"/>
    </row>
    <row r="605" spans="7:7" x14ac:dyDescent="0.25">
      <c r="G605" s="193"/>
    </row>
    <row r="606" spans="7:7" x14ac:dyDescent="0.25">
      <c r="G606" s="193"/>
    </row>
    <row r="607" spans="7:7" x14ac:dyDescent="0.25">
      <c r="G607" s="193"/>
    </row>
    <row r="608" spans="7:7" x14ac:dyDescent="0.25">
      <c r="G608" s="193"/>
    </row>
    <row r="609" spans="7:7" x14ac:dyDescent="0.25">
      <c r="G609" s="193"/>
    </row>
    <row r="610" spans="7:7" x14ac:dyDescent="0.25">
      <c r="G610" s="193"/>
    </row>
    <row r="611" spans="7:7" x14ac:dyDescent="0.25">
      <c r="G611" s="193"/>
    </row>
    <row r="612" spans="7:7" x14ac:dyDescent="0.25">
      <c r="G612" s="193"/>
    </row>
    <row r="613" spans="7:7" x14ac:dyDescent="0.25">
      <c r="G613" s="193"/>
    </row>
    <row r="614" spans="7:7" x14ac:dyDescent="0.25">
      <c r="G614" s="193"/>
    </row>
    <row r="615" spans="7:7" x14ac:dyDescent="0.25">
      <c r="G615" s="193"/>
    </row>
    <row r="616" spans="7:7" x14ac:dyDescent="0.25">
      <c r="G616" s="193"/>
    </row>
    <row r="617" spans="7:7" x14ac:dyDescent="0.25">
      <c r="G617" s="193"/>
    </row>
    <row r="618" spans="7:7" x14ac:dyDescent="0.25">
      <c r="G618" s="193"/>
    </row>
    <row r="619" spans="7:7" x14ac:dyDescent="0.25">
      <c r="G619" s="193"/>
    </row>
    <row r="620" spans="7:7" x14ac:dyDescent="0.25">
      <c r="G620" s="193"/>
    </row>
    <row r="621" spans="7:7" x14ac:dyDescent="0.25">
      <c r="G621" s="193"/>
    </row>
    <row r="622" spans="7:7" x14ac:dyDescent="0.25">
      <c r="G622" s="193"/>
    </row>
    <row r="623" spans="7:7" x14ac:dyDescent="0.25">
      <c r="G623" s="193"/>
    </row>
    <row r="624" spans="7:7" x14ac:dyDescent="0.25">
      <c r="G624" s="193"/>
    </row>
    <row r="625" spans="7:7" x14ac:dyDescent="0.25">
      <c r="G625" s="193"/>
    </row>
    <row r="626" spans="7:7" x14ac:dyDescent="0.25">
      <c r="G626" s="193"/>
    </row>
    <row r="627" spans="7:7" x14ac:dyDescent="0.25">
      <c r="G627" s="193"/>
    </row>
    <row r="628" spans="7:7" x14ac:dyDescent="0.25">
      <c r="G628" s="193"/>
    </row>
    <row r="629" spans="7:7" x14ac:dyDescent="0.25">
      <c r="G629" s="193"/>
    </row>
    <row r="630" spans="7:7" x14ac:dyDescent="0.25">
      <c r="G630" s="193"/>
    </row>
    <row r="631" spans="7:7" x14ac:dyDescent="0.25">
      <c r="G631" s="193"/>
    </row>
    <row r="632" spans="7:7" x14ac:dyDescent="0.25">
      <c r="G632" s="193"/>
    </row>
    <row r="633" spans="7:7" x14ac:dyDescent="0.25">
      <c r="G633" s="193"/>
    </row>
    <row r="634" spans="7:7" x14ac:dyDescent="0.25">
      <c r="G634" s="193"/>
    </row>
    <row r="635" spans="7:7" x14ac:dyDescent="0.25">
      <c r="G635" s="193"/>
    </row>
    <row r="636" spans="7:7" x14ac:dyDescent="0.25">
      <c r="G636" s="193"/>
    </row>
    <row r="637" spans="7:7" x14ac:dyDescent="0.25">
      <c r="G637" s="193"/>
    </row>
    <row r="638" spans="7:7" x14ac:dyDescent="0.25">
      <c r="G638" s="193"/>
    </row>
    <row r="639" spans="7:7" x14ac:dyDescent="0.25">
      <c r="G639" s="193"/>
    </row>
    <row r="640" spans="7:7" x14ac:dyDescent="0.25">
      <c r="G640" s="193"/>
    </row>
    <row r="641" spans="7:7" x14ac:dyDescent="0.25">
      <c r="G641" s="193"/>
    </row>
    <row r="642" spans="7:7" x14ac:dyDescent="0.25">
      <c r="G642" s="193"/>
    </row>
    <row r="643" spans="7:7" x14ac:dyDescent="0.25">
      <c r="G643" s="193"/>
    </row>
    <row r="644" spans="7:7" x14ac:dyDescent="0.25">
      <c r="G644" s="193"/>
    </row>
    <row r="645" spans="7:7" x14ac:dyDescent="0.25">
      <c r="G645" s="193"/>
    </row>
    <row r="646" spans="7:7" x14ac:dyDescent="0.25">
      <c r="G646" s="193"/>
    </row>
    <row r="647" spans="7:7" x14ac:dyDescent="0.25">
      <c r="G647" s="193"/>
    </row>
    <row r="648" spans="7:7" x14ac:dyDescent="0.25">
      <c r="G648" s="193"/>
    </row>
    <row r="649" spans="7:7" x14ac:dyDescent="0.25">
      <c r="G649" s="193"/>
    </row>
    <row r="650" spans="7:7" x14ac:dyDescent="0.25">
      <c r="G650" s="193"/>
    </row>
    <row r="651" spans="7:7" x14ac:dyDescent="0.25">
      <c r="G651" s="193"/>
    </row>
    <row r="652" spans="7:7" x14ac:dyDescent="0.25">
      <c r="G652" s="193"/>
    </row>
    <row r="653" spans="7:7" x14ac:dyDescent="0.25">
      <c r="G653" s="193"/>
    </row>
    <row r="654" spans="7:7" x14ac:dyDescent="0.25">
      <c r="G654" s="193"/>
    </row>
    <row r="655" spans="7:7" x14ac:dyDescent="0.25">
      <c r="G655" s="193"/>
    </row>
    <row r="656" spans="7:7" x14ac:dyDescent="0.25">
      <c r="G656" s="193"/>
    </row>
    <row r="657" spans="7:7" x14ac:dyDescent="0.25">
      <c r="G657" s="193"/>
    </row>
    <row r="658" spans="7:7" x14ac:dyDescent="0.25">
      <c r="G658" s="193"/>
    </row>
    <row r="659" spans="7:7" x14ac:dyDescent="0.25">
      <c r="G659" s="193"/>
    </row>
    <row r="660" spans="7:7" x14ac:dyDescent="0.25">
      <c r="G660" s="193"/>
    </row>
    <row r="661" spans="7:7" x14ac:dyDescent="0.25">
      <c r="G661" s="193"/>
    </row>
    <row r="662" spans="7:7" x14ac:dyDescent="0.25">
      <c r="G662" s="193"/>
    </row>
    <row r="663" spans="7:7" x14ac:dyDescent="0.25">
      <c r="G663" s="193"/>
    </row>
    <row r="664" spans="7:7" x14ac:dyDescent="0.25">
      <c r="G664" s="193"/>
    </row>
    <row r="665" spans="7:7" x14ac:dyDescent="0.25">
      <c r="G665" s="193"/>
    </row>
    <row r="666" spans="7:7" x14ac:dyDescent="0.25">
      <c r="G666" s="193"/>
    </row>
    <row r="667" spans="7:7" x14ac:dyDescent="0.25">
      <c r="G667" s="193"/>
    </row>
    <row r="668" spans="7:7" x14ac:dyDescent="0.25">
      <c r="G668" s="193"/>
    </row>
    <row r="669" spans="7:7" x14ac:dyDescent="0.25">
      <c r="G669" s="193"/>
    </row>
    <row r="670" spans="7:7" x14ac:dyDescent="0.25">
      <c r="G670" s="193"/>
    </row>
    <row r="671" spans="7:7" x14ac:dyDescent="0.25">
      <c r="G671" s="193"/>
    </row>
    <row r="672" spans="7:7" x14ac:dyDescent="0.25">
      <c r="G672" s="193"/>
    </row>
    <row r="673" spans="7:7" x14ac:dyDescent="0.25">
      <c r="G673" s="193"/>
    </row>
    <row r="674" spans="7:7" x14ac:dyDescent="0.25">
      <c r="G674" s="193"/>
    </row>
    <row r="675" spans="7:7" x14ac:dyDescent="0.25">
      <c r="G675" s="193"/>
    </row>
    <row r="676" spans="7:7" x14ac:dyDescent="0.25">
      <c r="G676" s="193"/>
    </row>
    <row r="677" spans="7:7" x14ac:dyDescent="0.25">
      <c r="G677" s="193"/>
    </row>
    <row r="678" spans="7:7" x14ac:dyDescent="0.25">
      <c r="G678" s="193"/>
    </row>
    <row r="679" spans="7:7" x14ac:dyDescent="0.25">
      <c r="G679" s="193"/>
    </row>
    <row r="680" spans="7:7" x14ac:dyDescent="0.25">
      <c r="G680" s="193"/>
    </row>
    <row r="681" spans="7:7" x14ac:dyDescent="0.25">
      <c r="G681" s="193"/>
    </row>
    <row r="682" spans="7:7" x14ac:dyDescent="0.25">
      <c r="G682" s="193"/>
    </row>
    <row r="683" spans="7:7" x14ac:dyDescent="0.25">
      <c r="G683" s="193"/>
    </row>
    <row r="684" spans="7:7" x14ac:dyDescent="0.25">
      <c r="G684" s="193"/>
    </row>
    <row r="685" spans="7:7" x14ac:dyDescent="0.25">
      <c r="G685" s="193"/>
    </row>
    <row r="686" spans="7:7" x14ac:dyDescent="0.25">
      <c r="G686" s="193"/>
    </row>
    <row r="687" spans="7:7" x14ac:dyDescent="0.25">
      <c r="G687" s="193"/>
    </row>
    <row r="688" spans="7:7" x14ac:dyDescent="0.25">
      <c r="G688" s="193"/>
    </row>
    <row r="689" spans="7:7" x14ac:dyDescent="0.25">
      <c r="G689" s="193"/>
    </row>
    <row r="690" spans="7:7" x14ac:dyDescent="0.25">
      <c r="G690" s="193"/>
    </row>
    <row r="691" spans="7:7" x14ac:dyDescent="0.25">
      <c r="G691" s="193"/>
    </row>
    <row r="692" spans="7:7" x14ac:dyDescent="0.25">
      <c r="G692" s="193"/>
    </row>
    <row r="693" spans="7:7" x14ac:dyDescent="0.25">
      <c r="G693" s="193"/>
    </row>
    <row r="694" spans="7:7" x14ac:dyDescent="0.25">
      <c r="G694" s="193"/>
    </row>
    <row r="695" spans="7:7" x14ac:dyDescent="0.25">
      <c r="G695" s="193"/>
    </row>
    <row r="696" spans="7:7" x14ac:dyDescent="0.25">
      <c r="G696" s="193"/>
    </row>
    <row r="697" spans="7:7" x14ac:dyDescent="0.25">
      <c r="G697" s="193"/>
    </row>
    <row r="698" spans="7:7" x14ac:dyDescent="0.25">
      <c r="G698" s="193"/>
    </row>
    <row r="699" spans="7:7" x14ac:dyDescent="0.25">
      <c r="G699" s="193"/>
    </row>
    <row r="700" spans="7:7" x14ac:dyDescent="0.25">
      <c r="G700" s="193"/>
    </row>
    <row r="701" spans="7:7" x14ac:dyDescent="0.25">
      <c r="G701" s="193"/>
    </row>
    <row r="702" spans="7:7" x14ac:dyDescent="0.25">
      <c r="G702" s="193"/>
    </row>
    <row r="703" spans="7:7" x14ac:dyDescent="0.25">
      <c r="G703" s="193"/>
    </row>
    <row r="704" spans="7:7" x14ac:dyDescent="0.25">
      <c r="G704" s="193"/>
    </row>
    <row r="705" spans="7:7" x14ac:dyDescent="0.25">
      <c r="G705" s="193"/>
    </row>
    <row r="706" spans="7:7" x14ac:dyDescent="0.25">
      <c r="G706" s="193"/>
    </row>
    <row r="707" spans="7:7" x14ac:dyDescent="0.25">
      <c r="G707" s="193"/>
    </row>
    <row r="708" spans="7:7" x14ac:dyDescent="0.25">
      <c r="G708" s="193"/>
    </row>
    <row r="709" spans="7:7" x14ac:dyDescent="0.25">
      <c r="G709" s="193"/>
    </row>
    <row r="710" spans="7:7" x14ac:dyDescent="0.25">
      <c r="G710" s="193"/>
    </row>
    <row r="711" spans="7:7" x14ac:dyDescent="0.25">
      <c r="G711" s="193"/>
    </row>
    <row r="712" spans="7:7" x14ac:dyDescent="0.25">
      <c r="G712" s="193"/>
    </row>
    <row r="713" spans="7:7" x14ac:dyDescent="0.25">
      <c r="G713" s="193"/>
    </row>
    <row r="714" spans="7:7" x14ac:dyDescent="0.25">
      <c r="G714" s="193"/>
    </row>
    <row r="715" spans="7:7" x14ac:dyDescent="0.25">
      <c r="G715" s="193"/>
    </row>
    <row r="716" spans="7:7" x14ac:dyDescent="0.25">
      <c r="G716" s="193"/>
    </row>
    <row r="717" spans="7:7" x14ac:dyDescent="0.25">
      <c r="G717" s="193"/>
    </row>
    <row r="718" spans="7:7" x14ac:dyDescent="0.25">
      <c r="G718" s="193"/>
    </row>
    <row r="719" spans="7:7" x14ac:dyDescent="0.25">
      <c r="G719" s="193"/>
    </row>
    <row r="720" spans="7:7" x14ac:dyDescent="0.25">
      <c r="G720" s="193"/>
    </row>
    <row r="721" spans="7:7" x14ac:dyDescent="0.25">
      <c r="G721" s="193"/>
    </row>
    <row r="722" spans="7:7" x14ac:dyDescent="0.25">
      <c r="G722" s="193"/>
    </row>
    <row r="723" spans="7:7" x14ac:dyDescent="0.25">
      <c r="G723" s="193"/>
    </row>
    <row r="724" spans="7:7" x14ac:dyDescent="0.25">
      <c r="G724" s="193"/>
    </row>
    <row r="725" spans="7:7" x14ac:dyDescent="0.25">
      <c r="G725" s="193"/>
    </row>
    <row r="726" spans="7:7" x14ac:dyDescent="0.25">
      <c r="G726" s="193"/>
    </row>
    <row r="727" spans="7:7" x14ac:dyDescent="0.25">
      <c r="G727" s="193"/>
    </row>
    <row r="728" spans="7:7" x14ac:dyDescent="0.25">
      <c r="G728" s="193"/>
    </row>
    <row r="729" spans="7:7" x14ac:dyDescent="0.25">
      <c r="G729" s="193"/>
    </row>
    <row r="730" spans="7:7" x14ac:dyDescent="0.25">
      <c r="G730" s="193"/>
    </row>
    <row r="731" spans="7:7" x14ac:dyDescent="0.25">
      <c r="G731" s="193"/>
    </row>
    <row r="732" spans="7:7" x14ac:dyDescent="0.25">
      <c r="G732" s="193"/>
    </row>
    <row r="733" spans="7:7" x14ac:dyDescent="0.25">
      <c r="G733" s="193"/>
    </row>
    <row r="734" spans="7:7" x14ac:dyDescent="0.25">
      <c r="G734" s="193"/>
    </row>
    <row r="735" spans="7:7" x14ac:dyDescent="0.25">
      <c r="G735" s="193"/>
    </row>
    <row r="736" spans="7:7" x14ac:dyDescent="0.25">
      <c r="G736" s="193"/>
    </row>
    <row r="737" spans="7:7" x14ac:dyDescent="0.25">
      <c r="G737" s="193"/>
    </row>
    <row r="738" spans="7:7" x14ac:dyDescent="0.25">
      <c r="G738" s="193"/>
    </row>
    <row r="739" spans="7:7" x14ac:dyDescent="0.25">
      <c r="G739" s="193"/>
    </row>
    <row r="740" spans="7:7" x14ac:dyDescent="0.25">
      <c r="G740" s="193"/>
    </row>
    <row r="741" spans="7:7" x14ac:dyDescent="0.25">
      <c r="G741" s="193"/>
    </row>
    <row r="742" spans="7:7" x14ac:dyDescent="0.25">
      <c r="G742" s="193"/>
    </row>
    <row r="743" spans="7:7" x14ac:dyDescent="0.25">
      <c r="G743" s="193"/>
    </row>
    <row r="744" spans="7:7" x14ac:dyDescent="0.25">
      <c r="G744" s="193"/>
    </row>
    <row r="745" spans="7:7" x14ac:dyDescent="0.25">
      <c r="G745" s="193"/>
    </row>
    <row r="746" spans="7:7" x14ac:dyDescent="0.25">
      <c r="G746" s="193"/>
    </row>
    <row r="747" spans="7:7" x14ac:dyDescent="0.25">
      <c r="G747" s="193"/>
    </row>
    <row r="748" spans="7:7" x14ac:dyDescent="0.25">
      <c r="G748" s="193"/>
    </row>
    <row r="749" spans="7:7" x14ac:dyDescent="0.25">
      <c r="G749" s="193"/>
    </row>
    <row r="750" spans="7:7" x14ac:dyDescent="0.25">
      <c r="G750" s="193"/>
    </row>
    <row r="751" spans="7:7" x14ac:dyDescent="0.25">
      <c r="G751" s="193"/>
    </row>
    <row r="752" spans="7:7" x14ac:dyDescent="0.25">
      <c r="G752" s="193"/>
    </row>
    <row r="753" spans="7:7" x14ac:dyDescent="0.25">
      <c r="G753" s="193"/>
    </row>
    <row r="754" spans="7:7" x14ac:dyDescent="0.25">
      <c r="G754" s="193"/>
    </row>
    <row r="755" spans="7:7" x14ac:dyDescent="0.25">
      <c r="G755" s="193"/>
    </row>
    <row r="756" spans="7:7" x14ac:dyDescent="0.25">
      <c r="G756" s="193"/>
    </row>
    <row r="757" spans="7:7" x14ac:dyDescent="0.25">
      <c r="G757" s="193"/>
    </row>
    <row r="758" spans="7:7" x14ac:dyDescent="0.25">
      <c r="G758" s="193"/>
    </row>
    <row r="759" spans="7:7" x14ac:dyDescent="0.25">
      <c r="G759" s="193"/>
    </row>
    <row r="760" spans="7:7" x14ac:dyDescent="0.25">
      <c r="G760" s="193"/>
    </row>
    <row r="761" spans="7:7" x14ac:dyDescent="0.25">
      <c r="G761" s="193"/>
    </row>
    <row r="762" spans="7:7" x14ac:dyDescent="0.25">
      <c r="G762" s="193"/>
    </row>
    <row r="763" spans="7:7" x14ac:dyDescent="0.25">
      <c r="G763" s="193"/>
    </row>
    <row r="764" spans="7:7" x14ac:dyDescent="0.25">
      <c r="G764" s="193"/>
    </row>
    <row r="765" spans="7:7" x14ac:dyDescent="0.25">
      <c r="G765" s="193"/>
    </row>
    <row r="766" spans="7:7" x14ac:dyDescent="0.25">
      <c r="G766" s="193"/>
    </row>
    <row r="767" spans="7:7" x14ac:dyDescent="0.25">
      <c r="G767" s="193"/>
    </row>
    <row r="768" spans="7:7" x14ac:dyDescent="0.25">
      <c r="G768" s="193"/>
    </row>
    <row r="769" spans="7:7" x14ac:dyDescent="0.25">
      <c r="G769" s="193"/>
    </row>
    <row r="770" spans="7:7" x14ac:dyDescent="0.25">
      <c r="G770" s="193"/>
    </row>
    <row r="771" spans="7:7" x14ac:dyDescent="0.25">
      <c r="G771" s="193"/>
    </row>
    <row r="772" spans="7:7" x14ac:dyDescent="0.25">
      <c r="G772" s="193"/>
    </row>
    <row r="773" spans="7:7" x14ac:dyDescent="0.25">
      <c r="G773" s="193"/>
    </row>
    <row r="774" spans="7:7" x14ac:dyDescent="0.25">
      <c r="G774" s="193"/>
    </row>
    <row r="775" spans="7:7" x14ac:dyDescent="0.25">
      <c r="G775" s="193"/>
    </row>
    <row r="776" spans="7:7" x14ac:dyDescent="0.25">
      <c r="G776" s="193"/>
    </row>
    <row r="777" spans="7:7" x14ac:dyDescent="0.25">
      <c r="G777" s="193"/>
    </row>
    <row r="778" spans="7:7" x14ac:dyDescent="0.25">
      <c r="G778" s="193"/>
    </row>
    <row r="779" spans="7:7" x14ac:dyDescent="0.25">
      <c r="G779" s="193"/>
    </row>
    <row r="780" spans="7:7" x14ac:dyDescent="0.25">
      <c r="G780" s="193"/>
    </row>
    <row r="781" spans="7:7" x14ac:dyDescent="0.25">
      <c r="G781" s="193"/>
    </row>
    <row r="782" spans="7:7" x14ac:dyDescent="0.25">
      <c r="G782" s="193"/>
    </row>
    <row r="783" spans="7:7" x14ac:dyDescent="0.25">
      <c r="G783" s="193"/>
    </row>
    <row r="784" spans="7:7" x14ac:dyDescent="0.25">
      <c r="G784" s="193"/>
    </row>
    <row r="785" spans="7:7" x14ac:dyDescent="0.25">
      <c r="G785" s="193"/>
    </row>
    <row r="786" spans="7:7" x14ac:dyDescent="0.25">
      <c r="G786" s="193"/>
    </row>
    <row r="787" spans="7:7" x14ac:dyDescent="0.25">
      <c r="G787" s="193"/>
    </row>
    <row r="788" spans="7:7" x14ac:dyDescent="0.25">
      <c r="G788" s="193"/>
    </row>
    <row r="789" spans="7:7" x14ac:dyDescent="0.25">
      <c r="G789" s="193"/>
    </row>
    <row r="790" spans="7:7" x14ac:dyDescent="0.25">
      <c r="G790" s="193"/>
    </row>
    <row r="791" spans="7:7" x14ac:dyDescent="0.25">
      <c r="G791" s="193"/>
    </row>
    <row r="792" spans="7:7" x14ac:dyDescent="0.25">
      <c r="G792" s="193"/>
    </row>
    <row r="793" spans="7:7" x14ac:dyDescent="0.25">
      <c r="G793" s="193"/>
    </row>
    <row r="794" spans="7:7" x14ac:dyDescent="0.25">
      <c r="G794" s="193"/>
    </row>
    <row r="795" spans="7:7" x14ac:dyDescent="0.25">
      <c r="G795" s="193"/>
    </row>
    <row r="796" spans="7:7" x14ac:dyDescent="0.25">
      <c r="G796" s="193"/>
    </row>
    <row r="797" spans="7:7" x14ac:dyDescent="0.25">
      <c r="G797" s="193"/>
    </row>
    <row r="798" spans="7:7" x14ac:dyDescent="0.25">
      <c r="G798" s="193"/>
    </row>
    <row r="799" spans="7:7" x14ac:dyDescent="0.25">
      <c r="G799" s="193"/>
    </row>
    <row r="800" spans="7:7" x14ac:dyDescent="0.25">
      <c r="G800" s="193"/>
    </row>
    <row r="801" spans="7:7" x14ac:dyDescent="0.25">
      <c r="G801" s="193"/>
    </row>
    <row r="802" spans="7:7" x14ac:dyDescent="0.25">
      <c r="G802" s="193"/>
    </row>
    <row r="803" spans="7:7" x14ac:dyDescent="0.25">
      <c r="G803" s="193"/>
    </row>
    <row r="804" spans="7:7" x14ac:dyDescent="0.25">
      <c r="G804" s="193"/>
    </row>
    <row r="805" spans="7:7" x14ac:dyDescent="0.25">
      <c r="G805" s="193"/>
    </row>
    <row r="806" spans="7:7" x14ac:dyDescent="0.25">
      <c r="G806" s="193"/>
    </row>
    <row r="807" spans="7:7" x14ac:dyDescent="0.25">
      <c r="G807" s="193"/>
    </row>
    <row r="808" spans="7:7" x14ac:dyDescent="0.25">
      <c r="G808" s="193"/>
    </row>
    <row r="809" spans="7:7" x14ac:dyDescent="0.25">
      <c r="G809" s="193"/>
    </row>
    <row r="810" spans="7:7" x14ac:dyDescent="0.25">
      <c r="G810" s="193"/>
    </row>
    <row r="811" spans="7:7" x14ac:dyDescent="0.25">
      <c r="G811" s="193"/>
    </row>
    <row r="812" spans="7:7" x14ac:dyDescent="0.25">
      <c r="G812" s="193"/>
    </row>
    <row r="813" spans="7:7" x14ac:dyDescent="0.25">
      <c r="G813" s="193"/>
    </row>
    <row r="814" spans="7:7" x14ac:dyDescent="0.25">
      <c r="G814" s="193"/>
    </row>
    <row r="815" spans="7:7" x14ac:dyDescent="0.25">
      <c r="G815" s="193"/>
    </row>
    <row r="816" spans="7:7" x14ac:dyDescent="0.25">
      <c r="G816" s="193"/>
    </row>
    <row r="817" spans="7:7" x14ac:dyDescent="0.25">
      <c r="G817" s="193"/>
    </row>
    <row r="818" spans="7:7" x14ac:dyDescent="0.25">
      <c r="G818" s="193"/>
    </row>
    <row r="819" spans="7:7" x14ac:dyDescent="0.25">
      <c r="G819" s="193"/>
    </row>
    <row r="820" spans="7:7" x14ac:dyDescent="0.25">
      <c r="G820" s="193"/>
    </row>
    <row r="821" spans="7:7" x14ac:dyDescent="0.25">
      <c r="G821" s="193"/>
    </row>
    <row r="822" spans="7:7" x14ac:dyDescent="0.25">
      <c r="G822" s="193"/>
    </row>
    <row r="823" spans="7:7" x14ac:dyDescent="0.25">
      <c r="G823" s="193"/>
    </row>
    <row r="824" spans="7:7" x14ac:dyDescent="0.25">
      <c r="G824" s="193"/>
    </row>
    <row r="825" spans="7:7" x14ac:dyDescent="0.25">
      <c r="G825" s="193"/>
    </row>
    <row r="826" spans="7:7" x14ac:dyDescent="0.25">
      <c r="G826" s="193"/>
    </row>
    <row r="827" spans="7:7" x14ac:dyDescent="0.25">
      <c r="G827" s="193"/>
    </row>
    <row r="828" spans="7:7" x14ac:dyDescent="0.25">
      <c r="G828" s="193"/>
    </row>
    <row r="829" spans="7:7" x14ac:dyDescent="0.25">
      <c r="G829" s="193"/>
    </row>
    <row r="830" spans="7:7" x14ac:dyDescent="0.25">
      <c r="G830" s="193"/>
    </row>
    <row r="831" spans="7:7" x14ac:dyDescent="0.25">
      <c r="G831" s="193"/>
    </row>
    <row r="832" spans="7:7" x14ac:dyDescent="0.25">
      <c r="G832" s="193"/>
    </row>
    <row r="833" spans="7:7" x14ac:dyDescent="0.25">
      <c r="G833" s="193"/>
    </row>
    <row r="834" spans="7:7" x14ac:dyDescent="0.25">
      <c r="G834" s="193"/>
    </row>
    <row r="835" spans="7:7" x14ac:dyDescent="0.25">
      <c r="G835" s="193"/>
    </row>
    <row r="836" spans="7:7" x14ac:dyDescent="0.25">
      <c r="G836" s="193"/>
    </row>
    <row r="837" spans="7:7" x14ac:dyDescent="0.25">
      <c r="G837" s="193"/>
    </row>
    <row r="838" spans="7:7" x14ac:dyDescent="0.25">
      <c r="G838" s="193"/>
    </row>
    <row r="839" spans="7:7" x14ac:dyDescent="0.25">
      <c r="G839" s="193"/>
    </row>
    <row r="840" spans="7:7" x14ac:dyDescent="0.25">
      <c r="G840" s="193"/>
    </row>
    <row r="841" spans="7:7" x14ac:dyDescent="0.25">
      <c r="G841" s="193"/>
    </row>
    <row r="842" spans="7:7" x14ac:dyDescent="0.25">
      <c r="G842" s="193"/>
    </row>
    <row r="843" spans="7:7" x14ac:dyDescent="0.25">
      <c r="G843" s="193"/>
    </row>
    <row r="844" spans="7:7" x14ac:dyDescent="0.25">
      <c r="G844" s="193"/>
    </row>
    <row r="845" spans="7:7" x14ac:dyDescent="0.25">
      <c r="G845" s="193"/>
    </row>
    <row r="846" spans="7:7" x14ac:dyDescent="0.25">
      <c r="G846" s="193"/>
    </row>
    <row r="847" spans="7:7" x14ac:dyDescent="0.25">
      <c r="G847" s="193"/>
    </row>
    <row r="848" spans="7:7" x14ac:dyDescent="0.25">
      <c r="G848" s="193"/>
    </row>
    <row r="849" spans="7:7" x14ac:dyDescent="0.25">
      <c r="G849" s="193"/>
    </row>
    <row r="850" spans="7:7" x14ac:dyDescent="0.25">
      <c r="G850" s="193"/>
    </row>
    <row r="851" spans="7:7" x14ac:dyDescent="0.25">
      <c r="G851" s="193"/>
    </row>
    <row r="852" spans="7:7" x14ac:dyDescent="0.25">
      <c r="G852" s="193"/>
    </row>
    <row r="853" spans="7:7" x14ac:dyDescent="0.25">
      <c r="G853" s="193"/>
    </row>
    <row r="854" spans="7:7" x14ac:dyDescent="0.25">
      <c r="G854" s="193"/>
    </row>
    <row r="855" spans="7:7" x14ac:dyDescent="0.25">
      <c r="G855" s="193"/>
    </row>
    <row r="856" spans="7:7" x14ac:dyDescent="0.25">
      <c r="G856" s="193"/>
    </row>
    <row r="857" spans="7:7" x14ac:dyDescent="0.25">
      <c r="G857" s="193"/>
    </row>
    <row r="858" spans="7:7" x14ac:dyDescent="0.25">
      <c r="G858" s="193"/>
    </row>
    <row r="859" spans="7:7" x14ac:dyDescent="0.25">
      <c r="G859" s="193"/>
    </row>
    <row r="860" spans="7:7" x14ac:dyDescent="0.25">
      <c r="G860" s="193"/>
    </row>
    <row r="861" spans="7:7" x14ac:dyDescent="0.25">
      <c r="G861" s="193"/>
    </row>
    <row r="862" spans="7:7" x14ac:dyDescent="0.25">
      <c r="G862" s="193"/>
    </row>
    <row r="863" spans="7:7" x14ac:dyDescent="0.25">
      <c r="G863" s="193"/>
    </row>
    <row r="864" spans="7:7" x14ac:dyDescent="0.25">
      <c r="G864" s="193"/>
    </row>
    <row r="865" spans="7:7" x14ac:dyDescent="0.25">
      <c r="G865" s="193"/>
    </row>
    <row r="866" spans="7:7" x14ac:dyDescent="0.25">
      <c r="G866" s="193"/>
    </row>
    <row r="867" spans="7:7" x14ac:dyDescent="0.25">
      <c r="G867" s="193"/>
    </row>
    <row r="868" spans="7:7" x14ac:dyDescent="0.25">
      <c r="G868" s="193"/>
    </row>
    <row r="869" spans="7:7" x14ac:dyDescent="0.25">
      <c r="G869" s="193"/>
    </row>
    <row r="870" spans="7:7" x14ac:dyDescent="0.25">
      <c r="G870" s="193"/>
    </row>
    <row r="871" spans="7:7" x14ac:dyDescent="0.25">
      <c r="G871" s="193"/>
    </row>
    <row r="872" spans="7:7" x14ac:dyDescent="0.25">
      <c r="G872" s="193"/>
    </row>
    <row r="873" spans="7:7" x14ac:dyDescent="0.25">
      <c r="G873" s="193"/>
    </row>
    <row r="874" spans="7:7" x14ac:dyDescent="0.25">
      <c r="G874" s="193"/>
    </row>
    <row r="875" spans="7:7" x14ac:dyDescent="0.25">
      <c r="G875" s="193"/>
    </row>
    <row r="876" spans="7:7" x14ac:dyDescent="0.25">
      <c r="G876" s="193"/>
    </row>
    <row r="877" spans="7:7" x14ac:dyDescent="0.25">
      <c r="G877" s="193"/>
    </row>
    <row r="878" spans="7:7" x14ac:dyDescent="0.25">
      <c r="G878" s="193"/>
    </row>
    <row r="879" spans="7:7" x14ac:dyDescent="0.25">
      <c r="G879" s="193"/>
    </row>
    <row r="880" spans="7:7" x14ac:dyDescent="0.25">
      <c r="G880" s="193"/>
    </row>
    <row r="881" spans="7:7" x14ac:dyDescent="0.25">
      <c r="G881" s="193"/>
    </row>
    <row r="882" spans="7:7" x14ac:dyDescent="0.25">
      <c r="G882" s="193"/>
    </row>
    <row r="883" spans="7:7" x14ac:dyDescent="0.25">
      <c r="G883" s="193"/>
    </row>
    <row r="884" spans="7:7" x14ac:dyDescent="0.25">
      <c r="G884" s="193"/>
    </row>
    <row r="885" spans="7:7" x14ac:dyDescent="0.25">
      <c r="G885" s="193"/>
    </row>
    <row r="886" spans="7:7" x14ac:dyDescent="0.25">
      <c r="G886" s="193"/>
    </row>
    <row r="887" spans="7:7" x14ac:dyDescent="0.25">
      <c r="G887" s="193"/>
    </row>
    <row r="888" spans="7:7" x14ac:dyDescent="0.25">
      <c r="G888" s="193"/>
    </row>
    <row r="889" spans="7:7" x14ac:dyDescent="0.25">
      <c r="G889" s="193"/>
    </row>
    <row r="890" spans="7:7" x14ac:dyDescent="0.25">
      <c r="G890" s="193"/>
    </row>
    <row r="891" spans="7:7" x14ac:dyDescent="0.25">
      <c r="G891" s="193"/>
    </row>
    <row r="892" spans="7:7" x14ac:dyDescent="0.25">
      <c r="G892" s="193"/>
    </row>
    <row r="893" spans="7:7" x14ac:dyDescent="0.25">
      <c r="G893" s="193"/>
    </row>
    <row r="894" spans="7:7" x14ac:dyDescent="0.25">
      <c r="G894" s="193"/>
    </row>
    <row r="895" spans="7:7" x14ac:dyDescent="0.25">
      <c r="G895" s="193"/>
    </row>
    <row r="896" spans="7:7" x14ac:dyDescent="0.25">
      <c r="G896" s="193"/>
    </row>
    <row r="897" spans="7:7" x14ac:dyDescent="0.25">
      <c r="G897" s="193"/>
    </row>
    <row r="898" spans="7:7" x14ac:dyDescent="0.25">
      <c r="G898" s="193"/>
    </row>
    <row r="899" spans="7:7" x14ac:dyDescent="0.25">
      <c r="G899" s="193"/>
    </row>
    <row r="900" spans="7:7" x14ac:dyDescent="0.25">
      <c r="G900" s="193"/>
    </row>
    <row r="901" spans="7:7" x14ac:dyDescent="0.25">
      <c r="G901" s="193"/>
    </row>
    <row r="902" spans="7:7" x14ac:dyDescent="0.25">
      <c r="G902" s="193"/>
    </row>
    <row r="903" spans="7:7" x14ac:dyDescent="0.25">
      <c r="G903" s="193"/>
    </row>
    <row r="904" spans="7:7" x14ac:dyDescent="0.25">
      <c r="G904" s="193"/>
    </row>
    <row r="905" spans="7:7" x14ac:dyDescent="0.25">
      <c r="G905" s="193"/>
    </row>
    <row r="906" spans="7:7" x14ac:dyDescent="0.25">
      <c r="G906" s="193"/>
    </row>
    <row r="907" spans="7:7" x14ac:dyDescent="0.25">
      <c r="G907" s="193"/>
    </row>
    <row r="908" spans="7:7" x14ac:dyDescent="0.25">
      <c r="G908" s="193"/>
    </row>
    <row r="909" spans="7:7" x14ac:dyDescent="0.25">
      <c r="G909" s="193"/>
    </row>
    <row r="910" spans="7:7" x14ac:dyDescent="0.25">
      <c r="G910" s="193"/>
    </row>
    <row r="911" spans="7:7" x14ac:dyDescent="0.25">
      <c r="G911" s="193"/>
    </row>
    <row r="912" spans="7:7" x14ac:dyDescent="0.25">
      <c r="G912" s="193"/>
    </row>
    <row r="913" spans="7:7" x14ac:dyDescent="0.25">
      <c r="G913" s="193"/>
    </row>
    <row r="914" spans="7:7" x14ac:dyDescent="0.25">
      <c r="G914" s="193"/>
    </row>
    <row r="915" spans="7:7" x14ac:dyDescent="0.25">
      <c r="G915" s="193"/>
    </row>
    <row r="916" spans="7:7" x14ac:dyDescent="0.25">
      <c r="G916" s="193"/>
    </row>
    <row r="917" spans="7:7" x14ac:dyDescent="0.25">
      <c r="G917" s="193"/>
    </row>
    <row r="918" spans="7:7" x14ac:dyDescent="0.25">
      <c r="G918" s="193"/>
    </row>
    <row r="919" spans="7:7" x14ac:dyDescent="0.25">
      <c r="G919" s="193"/>
    </row>
    <row r="920" spans="7:7" x14ac:dyDescent="0.25">
      <c r="G920" s="193"/>
    </row>
    <row r="921" spans="7:7" x14ac:dyDescent="0.25">
      <c r="G921" s="193"/>
    </row>
    <row r="922" spans="7:7" x14ac:dyDescent="0.25">
      <c r="G922" s="193"/>
    </row>
    <row r="923" spans="7:7" x14ac:dyDescent="0.25">
      <c r="G923" s="193"/>
    </row>
    <row r="924" spans="7:7" x14ac:dyDescent="0.25">
      <c r="G924" s="193"/>
    </row>
    <row r="925" spans="7:7" x14ac:dyDescent="0.25">
      <c r="G925" s="193"/>
    </row>
    <row r="926" spans="7:7" x14ac:dyDescent="0.25">
      <c r="G926" s="193"/>
    </row>
    <row r="927" spans="7:7" x14ac:dyDescent="0.25">
      <c r="G927" s="193"/>
    </row>
    <row r="928" spans="7:7" x14ac:dyDescent="0.25">
      <c r="G928" s="193"/>
    </row>
    <row r="929" spans="7:7" x14ac:dyDescent="0.25">
      <c r="G929" s="193"/>
    </row>
    <row r="930" spans="7:7" x14ac:dyDescent="0.25">
      <c r="G930" s="193"/>
    </row>
    <row r="931" spans="7:7" x14ac:dyDescent="0.25">
      <c r="G931" s="193"/>
    </row>
    <row r="932" spans="7:7" x14ac:dyDescent="0.25">
      <c r="G932" s="193"/>
    </row>
    <row r="933" spans="7:7" x14ac:dyDescent="0.25">
      <c r="G933" s="193"/>
    </row>
    <row r="934" spans="7:7" x14ac:dyDescent="0.25">
      <c r="G934" s="193"/>
    </row>
    <row r="935" spans="7:7" x14ac:dyDescent="0.25">
      <c r="G935" s="193"/>
    </row>
    <row r="936" spans="7:7" x14ac:dyDescent="0.25">
      <c r="G936" s="193"/>
    </row>
    <row r="937" spans="7:7" x14ac:dyDescent="0.25">
      <c r="G937" s="193"/>
    </row>
    <row r="938" spans="7:7" x14ac:dyDescent="0.25">
      <c r="G938" s="193"/>
    </row>
    <row r="939" spans="7:7" x14ac:dyDescent="0.25">
      <c r="G939" s="193"/>
    </row>
    <row r="940" spans="7:7" x14ac:dyDescent="0.25">
      <c r="G940" s="193"/>
    </row>
    <row r="941" spans="7:7" x14ac:dyDescent="0.25">
      <c r="G941" s="193"/>
    </row>
    <row r="942" spans="7:7" x14ac:dyDescent="0.25">
      <c r="G942" s="193"/>
    </row>
    <row r="943" spans="7:7" x14ac:dyDescent="0.25">
      <c r="G943" s="193"/>
    </row>
    <row r="944" spans="7:7" x14ac:dyDescent="0.25">
      <c r="G944" s="193"/>
    </row>
    <row r="945" spans="7:7" x14ac:dyDescent="0.25">
      <c r="G945" s="193"/>
    </row>
    <row r="946" spans="7:7" x14ac:dyDescent="0.25">
      <c r="G946" s="193"/>
    </row>
    <row r="947" spans="7:7" x14ac:dyDescent="0.25">
      <c r="G947" s="193"/>
    </row>
    <row r="948" spans="7:7" x14ac:dyDescent="0.25">
      <c r="G948" s="193"/>
    </row>
    <row r="949" spans="7:7" x14ac:dyDescent="0.25">
      <c r="G949" s="193"/>
    </row>
    <row r="950" spans="7:7" x14ac:dyDescent="0.25">
      <c r="G950" s="193"/>
    </row>
    <row r="951" spans="7:7" x14ac:dyDescent="0.25">
      <c r="G951" s="193"/>
    </row>
    <row r="952" spans="7:7" x14ac:dyDescent="0.25">
      <c r="G952" s="193"/>
    </row>
    <row r="953" spans="7:7" x14ac:dyDescent="0.25">
      <c r="G953" s="193"/>
    </row>
    <row r="954" spans="7:7" x14ac:dyDescent="0.25">
      <c r="G954" s="193"/>
    </row>
    <row r="955" spans="7:7" x14ac:dyDescent="0.25">
      <c r="G955" s="193"/>
    </row>
    <row r="956" spans="7:7" x14ac:dyDescent="0.25">
      <c r="G956" s="193"/>
    </row>
    <row r="957" spans="7:7" x14ac:dyDescent="0.25">
      <c r="G957" s="193"/>
    </row>
    <row r="958" spans="7:7" x14ac:dyDescent="0.25">
      <c r="G958" s="193"/>
    </row>
    <row r="959" spans="7:7" x14ac:dyDescent="0.25">
      <c r="G959" s="193"/>
    </row>
    <row r="960" spans="7:7" x14ac:dyDescent="0.25">
      <c r="G960" s="193"/>
    </row>
    <row r="961" spans="7:7" x14ac:dyDescent="0.25">
      <c r="G961" s="193"/>
    </row>
    <row r="962" spans="7:7" x14ac:dyDescent="0.25">
      <c r="G962" s="193"/>
    </row>
    <row r="963" spans="7:7" x14ac:dyDescent="0.25">
      <c r="G963" s="193"/>
    </row>
    <row r="964" spans="7:7" x14ac:dyDescent="0.25">
      <c r="G964" s="193"/>
    </row>
    <row r="965" spans="7:7" x14ac:dyDescent="0.25">
      <c r="G965" s="193"/>
    </row>
    <row r="966" spans="7:7" x14ac:dyDescent="0.25">
      <c r="G966" s="193"/>
    </row>
    <row r="967" spans="7:7" x14ac:dyDescent="0.25">
      <c r="G967" s="193"/>
    </row>
    <row r="968" spans="7:7" x14ac:dyDescent="0.25">
      <c r="G968" s="193"/>
    </row>
    <row r="969" spans="7:7" x14ac:dyDescent="0.25">
      <c r="G969" s="193"/>
    </row>
    <row r="970" spans="7:7" x14ac:dyDescent="0.25">
      <c r="G970" s="193"/>
    </row>
    <row r="971" spans="7:7" x14ac:dyDescent="0.25">
      <c r="G971" s="193"/>
    </row>
    <row r="972" spans="7:7" x14ac:dyDescent="0.25">
      <c r="G972" s="193"/>
    </row>
    <row r="973" spans="7:7" x14ac:dyDescent="0.25">
      <c r="G973" s="193"/>
    </row>
    <row r="974" spans="7:7" x14ac:dyDescent="0.25">
      <c r="G974" s="193"/>
    </row>
    <row r="975" spans="7:7" x14ac:dyDescent="0.25">
      <c r="G975" s="193"/>
    </row>
    <row r="976" spans="7:7" x14ac:dyDescent="0.25">
      <c r="G976" s="193"/>
    </row>
    <row r="977" spans="7:7" x14ac:dyDescent="0.25">
      <c r="G977" s="193"/>
    </row>
    <row r="978" spans="7:7" x14ac:dyDescent="0.25">
      <c r="G978" s="193"/>
    </row>
    <row r="979" spans="7:7" x14ac:dyDescent="0.25">
      <c r="G979" s="193"/>
    </row>
    <row r="980" spans="7:7" x14ac:dyDescent="0.25">
      <c r="G980" s="193"/>
    </row>
    <row r="981" spans="7:7" x14ac:dyDescent="0.25">
      <c r="G981" s="193"/>
    </row>
    <row r="982" spans="7:7" x14ac:dyDescent="0.25">
      <c r="G982" s="193"/>
    </row>
    <row r="983" spans="7:7" x14ac:dyDescent="0.25">
      <c r="G983" s="193"/>
    </row>
    <row r="984" spans="7:7" x14ac:dyDescent="0.25">
      <c r="G984" s="193"/>
    </row>
    <row r="985" spans="7:7" x14ac:dyDescent="0.25">
      <c r="G985" s="193"/>
    </row>
    <row r="986" spans="7:7" x14ac:dyDescent="0.25">
      <c r="G986" s="193"/>
    </row>
    <row r="987" spans="7:7" x14ac:dyDescent="0.25">
      <c r="G987" s="193"/>
    </row>
    <row r="988" spans="7:7" x14ac:dyDescent="0.25">
      <c r="G988" s="193"/>
    </row>
    <row r="989" spans="7:7" x14ac:dyDescent="0.25">
      <c r="G989" s="193"/>
    </row>
    <row r="990" spans="7:7" x14ac:dyDescent="0.25">
      <c r="G990" s="193"/>
    </row>
    <row r="991" spans="7:7" x14ac:dyDescent="0.25">
      <c r="G991" s="193"/>
    </row>
    <row r="992" spans="7:7" x14ac:dyDescent="0.25">
      <c r="G992" s="193"/>
    </row>
    <row r="993" spans="7:7" x14ac:dyDescent="0.25">
      <c r="G993" s="193"/>
    </row>
    <row r="994" spans="7:7" x14ac:dyDescent="0.25">
      <c r="G994" s="193"/>
    </row>
    <row r="995" spans="7:7" x14ac:dyDescent="0.25">
      <c r="G995" s="193"/>
    </row>
    <row r="996" spans="7:7" x14ac:dyDescent="0.25">
      <c r="G996" s="193"/>
    </row>
    <row r="997" spans="7:7" x14ac:dyDescent="0.25">
      <c r="G997" s="193"/>
    </row>
    <row r="998" spans="7:7" x14ac:dyDescent="0.25">
      <c r="G998" s="193"/>
    </row>
    <row r="999" spans="7:7" x14ac:dyDescent="0.25">
      <c r="G999" s="193"/>
    </row>
    <row r="1000" spans="7:7" x14ac:dyDescent="0.25">
      <c r="G1000" s="193"/>
    </row>
    <row r="1001" spans="7:7" x14ac:dyDescent="0.25">
      <c r="G1001" s="193"/>
    </row>
    <row r="1002" spans="7:7" x14ac:dyDescent="0.25">
      <c r="G1002" s="193"/>
    </row>
    <row r="1003" spans="7:7" x14ac:dyDescent="0.25">
      <c r="G1003" s="193"/>
    </row>
    <row r="1004" spans="7:7" x14ac:dyDescent="0.25">
      <c r="G1004" s="193"/>
    </row>
    <row r="1005" spans="7:7" x14ac:dyDescent="0.25">
      <c r="G1005" s="193"/>
    </row>
    <row r="1006" spans="7:7" x14ac:dyDescent="0.25">
      <c r="G1006" s="193"/>
    </row>
    <row r="1007" spans="7:7" x14ac:dyDescent="0.25">
      <c r="G1007" s="193"/>
    </row>
    <row r="1008" spans="7:7" x14ac:dyDescent="0.25">
      <c r="G1008" s="193"/>
    </row>
    <row r="1009" spans="7:7" x14ac:dyDescent="0.25">
      <c r="G1009" s="193"/>
    </row>
    <row r="1010" spans="7:7" x14ac:dyDescent="0.25">
      <c r="G1010" s="193"/>
    </row>
    <row r="1011" spans="7:7" x14ac:dyDescent="0.25">
      <c r="G1011" s="193"/>
    </row>
    <row r="1012" spans="7:7" x14ac:dyDescent="0.25">
      <c r="G1012" s="193"/>
    </row>
    <row r="1013" spans="7:7" x14ac:dyDescent="0.25">
      <c r="G1013" s="193"/>
    </row>
    <row r="1014" spans="7:7" x14ac:dyDescent="0.25">
      <c r="G1014" s="193"/>
    </row>
    <row r="1015" spans="7:7" x14ac:dyDescent="0.25">
      <c r="G1015" s="193"/>
    </row>
    <row r="1016" spans="7:7" x14ac:dyDescent="0.25">
      <c r="G1016" s="193"/>
    </row>
    <row r="1017" spans="7:7" x14ac:dyDescent="0.25">
      <c r="G1017" s="193"/>
    </row>
    <row r="1018" spans="7:7" x14ac:dyDescent="0.25">
      <c r="G1018" s="193"/>
    </row>
    <row r="1019" spans="7:7" x14ac:dyDescent="0.25">
      <c r="G1019" s="193"/>
    </row>
    <row r="1020" spans="7:7" x14ac:dyDescent="0.25">
      <c r="G1020" s="193"/>
    </row>
    <row r="1021" spans="7:7" x14ac:dyDescent="0.25">
      <c r="G1021" s="193"/>
    </row>
    <row r="1022" spans="7:7" x14ac:dyDescent="0.25">
      <c r="G1022" s="193"/>
    </row>
    <row r="1023" spans="7:7" x14ac:dyDescent="0.25">
      <c r="G1023" s="193"/>
    </row>
    <row r="1024" spans="7:7" x14ac:dyDescent="0.25">
      <c r="G1024" s="193"/>
    </row>
    <row r="1025" spans="7:7" x14ac:dyDescent="0.25">
      <c r="G1025" s="193"/>
    </row>
    <row r="1026" spans="7:7" x14ac:dyDescent="0.25">
      <c r="G1026" s="193"/>
    </row>
    <row r="1027" spans="7:7" x14ac:dyDescent="0.25">
      <c r="G1027" s="193"/>
    </row>
    <row r="1028" spans="7:7" x14ac:dyDescent="0.25">
      <c r="G1028" s="193"/>
    </row>
    <row r="1029" spans="7:7" x14ac:dyDescent="0.25">
      <c r="G1029" s="193"/>
    </row>
    <row r="1030" spans="7:7" x14ac:dyDescent="0.25">
      <c r="G1030" s="193"/>
    </row>
    <row r="1031" spans="7:7" x14ac:dyDescent="0.25">
      <c r="G1031" s="193"/>
    </row>
    <row r="1032" spans="7:7" x14ac:dyDescent="0.25">
      <c r="G1032" s="193"/>
    </row>
    <row r="1033" spans="7:7" x14ac:dyDescent="0.25">
      <c r="G1033" s="193"/>
    </row>
    <row r="1034" spans="7:7" x14ac:dyDescent="0.25">
      <c r="G1034" s="193"/>
    </row>
    <row r="1035" spans="7:7" x14ac:dyDescent="0.25">
      <c r="G1035" s="193"/>
    </row>
    <row r="1036" spans="7:7" x14ac:dyDescent="0.25">
      <c r="G1036" s="193"/>
    </row>
    <row r="1037" spans="7:7" x14ac:dyDescent="0.25">
      <c r="G1037" s="193"/>
    </row>
    <row r="1038" spans="7:7" x14ac:dyDescent="0.25">
      <c r="G1038" s="193"/>
    </row>
    <row r="1039" spans="7:7" x14ac:dyDescent="0.25">
      <c r="G1039" s="193"/>
    </row>
    <row r="1040" spans="7:7" x14ac:dyDescent="0.25">
      <c r="G1040" s="193"/>
    </row>
    <row r="1041" spans="7:7" x14ac:dyDescent="0.25">
      <c r="G1041" s="193"/>
    </row>
    <row r="1042" spans="7:7" x14ac:dyDescent="0.25">
      <c r="G1042" s="193"/>
    </row>
    <row r="1043" spans="7:7" x14ac:dyDescent="0.25">
      <c r="G1043" s="193"/>
    </row>
    <row r="1044" spans="7:7" x14ac:dyDescent="0.25">
      <c r="G1044" s="193"/>
    </row>
    <row r="1045" spans="7:7" x14ac:dyDescent="0.25">
      <c r="G1045" s="193"/>
    </row>
    <row r="1046" spans="7:7" x14ac:dyDescent="0.25">
      <c r="G1046" s="193"/>
    </row>
    <row r="1047" spans="7:7" x14ac:dyDescent="0.25">
      <c r="G1047" s="193"/>
    </row>
    <row r="1048" spans="7:7" x14ac:dyDescent="0.25">
      <c r="G1048" s="193"/>
    </row>
    <row r="1049" spans="7:7" x14ac:dyDescent="0.25">
      <c r="G1049" s="193"/>
    </row>
    <row r="1050" spans="7:7" x14ac:dyDescent="0.25">
      <c r="G1050" s="193"/>
    </row>
    <row r="1051" spans="7:7" x14ac:dyDescent="0.25">
      <c r="G1051" s="193"/>
    </row>
    <row r="1052" spans="7:7" x14ac:dyDescent="0.25">
      <c r="G1052" s="193"/>
    </row>
    <row r="1053" spans="7:7" x14ac:dyDescent="0.25">
      <c r="G1053" s="193"/>
    </row>
    <row r="1054" spans="7:7" x14ac:dyDescent="0.25">
      <c r="G1054" s="193"/>
    </row>
    <row r="1055" spans="7:7" x14ac:dyDescent="0.25">
      <c r="G1055" s="193"/>
    </row>
    <row r="1056" spans="7:7" x14ac:dyDescent="0.25">
      <c r="G1056" s="193"/>
    </row>
    <row r="1057" spans="7:7" x14ac:dyDescent="0.25">
      <c r="G1057" s="193"/>
    </row>
    <row r="1058" spans="7:7" x14ac:dyDescent="0.25">
      <c r="G1058" s="193"/>
    </row>
    <row r="1059" spans="7:7" x14ac:dyDescent="0.25">
      <c r="G1059" s="193"/>
    </row>
    <row r="1060" spans="7:7" x14ac:dyDescent="0.25">
      <c r="G1060" s="193"/>
    </row>
    <row r="1061" spans="7:7" x14ac:dyDescent="0.25">
      <c r="G1061" s="193"/>
    </row>
    <row r="1062" spans="7:7" x14ac:dyDescent="0.25">
      <c r="G1062" s="193"/>
    </row>
    <row r="1063" spans="7:7" x14ac:dyDescent="0.25">
      <c r="G1063" s="193"/>
    </row>
    <row r="1064" spans="7:7" x14ac:dyDescent="0.25">
      <c r="G1064" s="193"/>
    </row>
    <row r="1065" spans="7:7" x14ac:dyDescent="0.25">
      <c r="G1065" s="193"/>
    </row>
    <row r="1066" spans="7:7" x14ac:dyDescent="0.25">
      <c r="G1066" s="193"/>
    </row>
    <row r="1067" spans="7:7" x14ac:dyDescent="0.25">
      <c r="G1067" s="193"/>
    </row>
    <row r="1068" spans="7:7" x14ac:dyDescent="0.25">
      <c r="G1068" s="193"/>
    </row>
    <row r="1069" spans="7:7" x14ac:dyDescent="0.25">
      <c r="G1069" s="193"/>
    </row>
    <row r="1070" spans="7:7" x14ac:dyDescent="0.25">
      <c r="G1070" s="193"/>
    </row>
    <row r="1071" spans="7:7" x14ac:dyDescent="0.25">
      <c r="G1071" s="193"/>
    </row>
    <row r="1072" spans="7:7" x14ac:dyDescent="0.25">
      <c r="G1072" s="193"/>
    </row>
    <row r="1073" spans="7:7" x14ac:dyDescent="0.25">
      <c r="G1073" s="193"/>
    </row>
    <row r="1074" spans="7:7" x14ac:dyDescent="0.25">
      <c r="G1074" s="193"/>
    </row>
    <row r="1075" spans="7:7" x14ac:dyDescent="0.25">
      <c r="G1075" s="193"/>
    </row>
    <row r="1076" spans="7:7" x14ac:dyDescent="0.25">
      <c r="G1076" s="193"/>
    </row>
    <row r="1077" spans="7:7" x14ac:dyDescent="0.25">
      <c r="G1077" s="193"/>
    </row>
    <row r="1078" spans="7:7" x14ac:dyDescent="0.25">
      <c r="G1078" s="193"/>
    </row>
    <row r="1079" spans="7:7" x14ac:dyDescent="0.25">
      <c r="G1079" s="193"/>
    </row>
    <row r="1080" spans="7:7" x14ac:dyDescent="0.25">
      <c r="G1080" s="193"/>
    </row>
    <row r="1081" spans="7:7" x14ac:dyDescent="0.25">
      <c r="G1081" s="193"/>
    </row>
    <row r="1082" spans="7:7" x14ac:dyDescent="0.25">
      <c r="G1082" s="193"/>
    </row>
    <row r="1083" spans="7:7" x14ac:dyDescent="0.25">
      <c r="G1083" s="193"/>
    </row>
    <row r="1084" spans="7:7" x14ac:dyDescent="0.25">
      <c r="G1084" s="193"/>
    </row>
    <row r="1085" spans="7:7" x14ac:dyDescent="0.25">
      <c r="G1085" s="193"/>
    </row>
    <row r="1086" spans="7:7" x14ac:dyDescent="0.25">
      <c r="G1086" s="193"/>
    </row>
    <row r="1087" spans="7:7" x14ac:dyDescent="0.25">
      <c r="G1087" s="193"/>
    </row>
    <row r="1088" spans="7:7" x14ac:dyDescent="0.25">
      <c r="G1088" s="193"/>
    </row>
    <row r="1089" spans="7:7" x14ac:dyDescent="0.25">
      <c r="G1089" s="193"/>
    </row>
    <row r="1090" spans="7:7" x14ac:dyDescent="0.25">
      <c r="G1090" s="193"/>
    </row>
    <row r="1091" spans="7:7" x14ac:dyDescent="0.25">
      <c r="G1091" s="193"/>
    </row>
    <row r="1092" spans="7:7" x14ac:dyDescent="0.25">
      <c r="G1092" s="193"/>
    </row>
    <row r="1093" spans="7:7" x14ac:dyDescent="0.25">
      <c r="G1093" s="193"/>
    </row>
    <row r="1094" spans="7:7" x14ac:dyDescent="0.25">
      <c r="G1094" s="193"/>
    </row>
    <row r="1095" spans="7:7" x14ac:dyDescent="0.25">
      <c r="G1095" s="193"/>
    </row>
    <row r="1096" spans="7:7" x14ac:dyDescent="0.25">
      <c r="G1096" s="193"/>
    </row>
    <row r="1097" spans="7:7" x14ac:dyDescent="0.25">
      <c r="G1097" s="193"/>
    </row>
    <row r="1098" spans="7:7" x14ac:dyDescent="0.25">
      <c r="G1098" s="193"/>
    </row>
    <row r="1099" spans="7:7" x14ac:dyDescent="0.25">
      <c r="G1099" s="193"/>
    </row>
    <row r="1100" spans="7:7" x14ac:dyDescent="0.25">
      <c r="G1100" s="193"/>
    </row>
    <row r="1101" spans="7:7" x14ac:dyDescent="0.25">
      <c r="G1101" s="193"/>
    </row>
    <row r="1102" spans="7:7" x14ac:dyDescent="0.25">
      <c r="G1102" s="193"/>
    </row>
    <row r="1103" spans="7:7" x14ac:dyDescent="0.25">
      <c r="G1103" s="193"/>
    </row>
    <row r="1104" spans="7:7" x14ac:dyDescent="0.25">
      <c r="G1104" s="193"/>
    </row>
    <row r="1105" spans="7:7" x14ac:dyDescent="0.25">
      <c r="G1105" s="193"/>
    </row>
    <row r="1106" spans="7:7" x14ac:dyDescent="0.25">
      <c r="G1106" s="193"/>
    </row>
    <row r="1107" spans="7:7" x14ac:dyDescent="0.25">
      <c r="G1107" s="193"/>
    </row>
    <row r="1108" spans="7:7" x14ac:dyDescent="0.25">
      <c r="G1108" s="193"/>
    </row>
    <row r="1109" spans="7:7" x14ac:dyDescent="0.25">
      <c r="G1109" s="193"/>
    </row>
    <row r="1110" spans="7:7" x14ac:dyDescent="0.25">
      <c r="G1110" s="193"/>
    </row>
    <row r="1111" spans="7:7" x14ac:dyDescent="0.25">
      <c r="G1111" s="193"/>
    </row>
    <row r="1112" spans="7:7" x14ac:dyDescent="0.25">
      <c r="G1112" s="193"/>
    </row>
    <row r="1113" spans="7:7" x14ac:dyDescent="0.25">
      <c r="G1113" s="193"/>
    </row>
    <row r="1114" spans="7:7" x14ac:dyDescent="0.25">
      <c r="G1114" s="193"/>
    </row>
    <row r="1115" spans="7:7" x14ac:dyDescent="0.25">
      <c r="G1115" s="193"/>
    </row>
    <row r="1116" spans="7:7" x14ac:dyDescent="0.25">
      <c r="G1116" s="193"/>
    </row>
    <row r="1117" spans="7:7" x14ac:dyDescent="0.25">
      <c r="G1117" s="193"/>
    </row>
    <row r="1118" spans="7:7" x14ac:dyDescent="0.25">
      <c r="G1118" s="193"/>
    </row>
    <row r="1119" spans="7:7" x14ac:dyDescent="0.25">
      <c r="G1119" s="193"/>
    </row>
    <row r="1120" spans="7:7" x14ac:dyDescent="0.25">
      <c r="G1120" s="193"/>
    </row>
    <row r="1121" spans="7:7" x14ac:dyDescent="0.25">
      <c r="G1121" s="193"/>
    </row>
    <row r="1122" spans="7:7" x14ac:dyDescent="0.25">
      <c r="G1122" s="193"/>
    </row>
    <row r="1123" spans="7:7" x14ac:dyDescent="0.25">
      <c r="G1123" s="193"/>
    </row>
    <row r="1124" spans="7:7" x14ac:dyDescent="0.25">
      <c r="G1124" s="193"/>
    </row>
    <row r="1125" spans="7:7" x14ac:dyDescent="0.25">
      <c r="G1125" s="193"/>
    </row>
    <row r="1126" spans="7:7" x14ac:dyDescent="0.25">
      <c r="G1126" s="193"/>
    </row>
    <row r="1127" spans="7:7" x14ac:dyDescent="0.25">
      <c r="G1127" s="193"/>
    </row>
    <row r="1128" spans="7:7" x14ac:dyDescent="0.25">
      <c r="G1128" s="193"/>
    </row>
    <row r="1129" spans="7:7" x14ac:dyDescent="0.25">
      <c r="G1129" s="193"/>
    </row>
    <row r="1130" spans="7:7" x14ac:dyDescent="0.25">
      <c r="G1130" s="193"/>
    </row>
    <row r="1131" spans="7:7" x14ac:dyDescent="0.25">
      <c r="G1131" s="193"/>
    </row>
    <row r="1132" spans="7:7" x14ac:dyDescent="0.25">
      <c r="G1132" s="193"/>
    </row>
    <row r="1133" spans="7:7" x14ac:dyDescent="0.25">
      <c r="G1133" s="193"/>
    </row>
    <row r="1134" spans="7:7" x14ac:dyDescent="0.25">
      <c r="G1134" s="193"/>
    </row>
    <row r="1135" spans="7:7" x14ac:dyDescent="0.25">
      <c r="G1135" s="193"/>
    </row>
    <row r="1136" spans="7:7" x14ac:dyDescent="0.25">
      <c r="G1136" s="193"/>
    </row>
    <row r="1137" spans="7:7" x14ac:dyDescent="0.25">
      <c r="G1137" s="193"/>
    </row>
    <row r="1138" spans="7:7" x14ac:dyDescent="0.25">
      <c r="G1138" s="193"/>
    </row>
    <row r="1139" spans="7:7" x14ac:dyDescent="0.25">
      <c r="G1139" s="193"/>
    </row>
    <row r="1140" spans="7:7" x14ac:dyDescent="0.25">
      <c r="G1140" s="193"/>
    </row>
    <row r="1141" spans="7:7" x14ac:dyDescent="0.25">
      <c r="G1141" s="193"/>
    </row>
    <row r="1142" spans="7:7" x14ac:dyDescent="0.25">
      <c r="G1142" s="193"/>
    </row>
    <row r="1143" spans="7:7" x14ac:dyDescent="0.25">
      <c r="G1143" s="193"/>
    </row>
    <row r="1144" spans="7:7" x14ac:dyDescent="0.25">
      <c r="G1144" s="193"/>
    </row>
    <row r="1145" spans="7:7" x14ac:dyDescent="0.25">
      <c r="G1145" s="193"/>
    </row>
    <row r="1146" spans="7:7" x14ac:dyDescent="0.25">
      <c r="G1146" s="193"/>
    </row>
    <row r="1147" spans="7:7" x14ac:dyDescent="0.25">
      <c r="G1147" s="193"/>
    </row>
    <row r="1148" spans="7:7" x14ac:dyDescent="0.25">
      <c r="G1148" s="193"/>
    </row>
    <row r="1149" spans="7:7" x14ac:dyDescent="0.25">
      <c r="G1149" s="193"/>
    </row>
    <row r="1150" spans="7:7" x14ac:dyDescent="0.25">
      <c r="G1150" s="193"/>
    </row>
    <row r="1151" spans="7:7" x14ac:dyDescent="0.25">
      <c r="G1151" s="193"/>
    </row>
    <row r="1152" spans="7:7" x14ac:dyDescent="0.25">
      <c r="G1152" s="193"/>
    </row>
    <row r="1153" spans="7:7" x14ac:dyDescent="0.25">
      <c r="G1153" s="193"/>
    </row>
    <row r="1154" spans="7:7" x14ac:dyDescent="0.25">
      <c r="G1154" s="193"/>
    </row>
    <row r="1155" spans="7:7" x14ac:dyDescent="0.25">
      <c r="G1155" s="193"/>
    </row>
  </sheetData>
  <mergeCells count="12">
    <mergeCell ref="J58:L58"/>
    <mergeCell ref="A3:B3"/>
    <mergeCell ref="B7:D7"/>
    <mergeCell ref="E7:G7"/>
    <mergeCell ref="H7:J7"/>
    <mergeCell ref="K7:M7"/>
    <mergeCell ref="J48:K48"/>
    <mergeCell ref="J49:K49"/>
    <mergeCell ref="J50:K50"/>
    <mergeCell ref="J55:L55"/>
    <mergeCell ref="J56:L56"/>
    <mergeCell ref="J57:L57"/>
  </mergeCells>
  <conditionalFormatting sqref="N9:N45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{28A6A884-C28D-407C-8F69-2E8D7BE28BBC}</x14:id>
        </ext>
      </extLst>
    </cfRule>
  </conditionalFormatting>
  <pageMargins left="0.75" right="0.75" top="1" bottom="1" header="0" footer="0"/>
  <pageSetup orientation="portrait" horizontalDpi="300" verticalDpi="300" r:id="rId2"/>
  <headerFooter alignWithMargins="0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8A6A884-C28D-407C-8F69-2E8D7BE28BBC}">
            <x14:dataBar minLength="0" maxLength="100" negativeBarColorSameAsPositive="1" axisPosition="none">
              <x14:cfvo type="min"/>
              <x14:cfvo type="max"/>
            </x14:dataBar>
          </x14:cfRule>
          <xm:sqref>N9:N45</xm:sqref>
        </x14:conditionalFormatting>
      </x14:conditionalFormatting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B0F0"/>
  </sheetPr>
  <dimension ref="A1:AE1155"/>
  <sheetViews>
    <sheetView topLeftCell="A15" zoomScale="75" workbookViewId="0">
      <selection activeCell="O53" sqref="O53"/>
    </sheetView>
  </sheetViews>
  <sheetFormatPr baseColWidth="10" defaultColWidth="12.54296875" defaultRowHeight="12.5" x14ac:dyDescent="0.25"/>
  <cols>
    <col min="1" max="1" width="7.7265625" style="110" customWidth="1"/>
    <col min="2" max="2" width="6.54296875" style="110" customWidth="1"/>
    <col min="3" max="7" width="8.7265625" style="110" customWidth="1"/>
    <col min="8" max="8" width="9.26953125" style="110" customWidth="1"/>
    <col min="9" max="9" width="8.7265625" style="110" customWidth="1"/>
    <col min="10" max="10" width="13.26953125" style="110" customWidth="1"/>
    <col min="11" max="11" width="14.54296875" style="110" customWidth="1"/>
    <col min="12" max="12" width="8.1796875" style="110" bestFit="1" customWidth="1"/>
    <col min="13" max="13" width="11.54296875" style="110" customWidth="1"/>
    <col min="14" max="14" width="9.1796875" style="110" bestFit="1" customWidth="1"/>
    <col min="15" max="18" width="8.7265625" style="110" customWidth="1"/>
    <col min="19" max="20" width="12.54296875" style="110"/>
    <col min="21" max="21" width="12.7265625" style="110" bestFit="1" customWidth="1"/>
    <col min="22" max="24" width="8.54296875" style="110" bestFit="1" customWidth="1"/>
    <col min="25" max="25" width="12.7265625" style="110" bestFit="1" customWidth="1"/>
    <col min="26" max="16384" width="12.54296875" style="110"/>
  </cols>
  <sheetData>
    <row r="1" spans="1:31" ht="13" x14ac:dyDescent="0.3">
      <c r="A1" s="131" t="s">
        <v>89</v>
      </c>
      <c r="G1" s="132"/>
    </row>
    <row r="2" spans="1:31" ht="13" x14ac:dyDescent="0.3">
      <c r="A2" s="133"/>
      <c r="G2" s="132"/>
    </row>
    <row r="3" spans="1:31" ht="13" x14ac:dyDescent="0.3">
      <c r="A3" s="254" t="s">
        <v>43</v>
      </c>
      <c r="B3" s="254"/>
      <c r="C3" s="134" t="s">
        <v>83</v>
      </c>
      <c r="G3" s="135"/>
      <c r="H3" s="136"/>
      <c r="I3" s="136"/>
    </row>
    <row r="4" spans="1:31" x14ac:dyDescent="0.25">
      <c r="I4" s="137"/>
      <c r="J4" s="137"/>
      <c r="K4" s="138"/>
      <c r="L4" s="138"/>
    </row>
    <row r="5" spans="1:31" ht="13" x14ac:dyDescent="0.3">
      <c r="A5" s="133" t="s">
        <v>44</v>
      </c>
    </row>
    <row r="7" spans="1:31" ht="13" x14ac:dyDescent="0.3">
      <c r="A7" s="139" t="s">
        <v>45</v>
      </c>
      <c r="B7" s="255" t="s">
        <v>46</v>
      </c>
      <c r="C7" s="255"/>
      <c r="D7" s="256"/>
      <c r="E7" s="257" t="s">
        <v>47</v>
      </c>
      <c r="F7" s="255"/>
      <c r="G7" s="256"/>
      <c r="H7" s="257" t="s">
        <v>48</v>
      </c>
      <c r="I7" s="255"/>
      <c r="J7" s="256"/>
      <c r="K7" s="257" t="s">
        <v>49</v>
      </c>
      <c r="L7" s="255"/>
      <c r="M7" s="256"/>
      <c r="N7" s="139" t="s">
        <v>50</v>
      </c>
      <c r="O7" s="139" t="s">
        <v>50</v>
      </c>
      <c r="P7" s="139"/>
      <c r="Q7" s="139" t="s">
        <v>51</v>
      </c>
    </row>
    <row r="8" spans="1:31" x14ac:dyDescent="0.25">
      <c r="A8" s="140" t="s">
        <v>52</v>
      </c>
      <c r="B8" s="141" t="s">
        <v>53</v>
      </c>
      <c r="C8" s="142" t="s">
        <v>54</v>
      </c>
      <c r="D8" s="142" t="s">
        <v>55</v>
      </c>
      <c r="E8" s="142" t="s">
        <v>53</v>
      </c>
      <c r="F8" s="142" t="s">
        <v>54</v>
      </c>
      <c r="G8" s="142" t="s">
        <v>55</v>
      </c>
      <c r="H8" s="142" t="s">
        <v>53</v>
      </c>
      <c r="I8" s="142" t="s">
        <v>54</v>
      </c>
      <c r="J8" s="142" t="s">
        <v>55</v>
      </c>
      <c r="K8" s="142" t="s">
        <v>53</v>
      </c>
      <c r="L8" s="142" t="s">
        <v>54</v>
      </c>
      <c r="M8" s="142" t="s">
        <v>55</v>
      </c>
      <c r="N8" s="140" t="s">
        <v>56</v>
      </c>
      <c r="O8" s="140" t="s">
        <v>57</v>
      </c>
      <c r="P8" s="140" t="s">
        <v>58</v>
      </c>
      <c r="Q8" s="140" t="s">
        <v>59</v>
      </c>
    </row>
    <row r="9" spans="1:31" x14ac:dyDescent="0.25">
      <c r="A9" s="143">
        <v>2</v>
      </c>
      <c r="B9" s="144"/>
      <c r="C9" s="144"/>
      <c r="D9" s="145" t="str">
        <f>IF(C9&gt;0,C9/B9,"")</f>
        <v/>
      </c>
      <c r="E9" s="144"/>
      <c r="F9" s="144"/>
      <c r="G9" s="145" t="str">
        <f>IF(F9&gt;0,F9/E9,"")</f>
        <v/>
      </c>
      <c r="H9" s="144"/>
      <c r="I9" s="144"/>
      <c r="J9" s="146" t="str">
        <f t="shared" ref="J9:J45" si="0">IF(I9&gt;0,I9/H9,"")</f>
        <v/>
      </c>
      <c r="K9" s="147">
        <f t="shared" ref="K9:L45" si="1">B9+E9+H9</f>
        <v>0</v>
      </c>
      <c r="L9" s="148">
        <f t="shared" si="1"/>
        <v>0</v>
      </c>
      <c r="M9" s="146" t="str">
        <f t="shared" ref="M9:M45" si="2">IF(L9&gt;0,L9/K9,"")</f>
        <v/>
      </c>
      <c r="N9" s="149">
        <f t="shared" ref="N9:N45" si="3">IF(K$46&gt;0,K9*100/$K$46,0)</f>
        <v>0</v>
      </c>
      <c r="O9" s="150">
        <f>N9</f>
        <v>0</v>
      </c>
      <c r="P9" s="151">
        <f t="shared" ref="P9:P45" si="4">A9*K9</f>
        <v>0</v>
      </c>
      <c r="Q9" s="152">
        <f t="shared" ref="Q9:Q45" si="5">IF((INT(A9)-A9)=0,A9,"")</f>
        <v>2</v>
      </c>
      <c r="X9" s="153"/>
      <c r="Y9" s="153"/>
      <c r="Z9" s="153"/>
      <c r="AA9" s="153"/>
      <c r="AB9" s="153"/>
      <c r="AC9" s="153"/>
      <c r="AD9" s="153"/>
      <c r="AE9" s="153"/>
    </row>
    <row r="10" spans="1:31" x14ac:dyDescent="0.25">
      <c r="A10" s="143">
        <v>2.5</v>
      </c>
      <c r="B10" s="144"/>
      <c r="C10" s="144"/>
      <c r="D10" s="145" t="str">
        <f>IF(C10&gt;0,C10/B10,"")</f>
        <v/>
      </c>
      <c r="E10" s="144"/>
      <c r="F10" s="144"/>
      <c r="G10" s="145" t="str">
        <f>IF(F10&gt;0,F10/E10,"")</f>
        <v/>
      </c>
      <c r="H10" s="144"/>
      <c r="I10" s="144"/>
      <c r="J10" s="146" t="str">
        <f t="shared" si="0"/>
        <v/>
      </c>
      <c r="K10" s="154">
        <f t="shared" si="1"/>
        <v>0</v>
      </c>
      <c r="L10" s="110">
        <f t="shared" si="1"/>
        <v>0</v>
      </c>
      <c r="M10" s="155" t="str">
        <f t="shared" si="2"/>
        <v/>
      </c>
      <c r="N10" s="149">
        <f t="shared" si="3"/>
        <v>0</v>
      </c>
      <c r="O10" s="156">
        <f t="shared" ref="O10:O45" si="6">O9+N10</f>
        <v>0</v>
      </c>
      <c r="P10" s="157">
        <f t="shared" si="4"/>
        <v>0</v>
      </c>
      <c r="Q10" s="158" t="str">
        <f t="shared" si="5"/>
        <v/>
      </c>
    </row>
    <row r="11" spans="1:31" x14ac:dyDescent="0.25">
      <c r="A11" s="143">
        <v>3</v>
      </c>
      <c r="B11" s="144"/>
      <c r="C11" s="144"/>
      <c r="D11" s="145"/>
      <c r="E11" s="144"/>
      <c r="F11" s="144"/>
      <c r="G11" s="145"/>
      <c r="H11" s="144"/>
      <c r="I11" s="144"/>
      <c r="J11" s="146" t="str">
        <f t="shared" si="0"/>
        <v/>
      </c>
      <c r="K11" s="154">
        <f t="shared" si="1"/>
        <v>0</v>
      </c>
      <c r="L11" s="110">
        <f t="shared" si="1"/>
        <v>0</v>
      </c>
      <c r="M11" s="155" t="str">
        <f t="shared" si="2"/>
        <v/>
      </c>
      <c r="N11" s="149">
        <f t="shared" si="3"/>
        <v>0</v>
      </c>
      <c r="O11" s="156">
        <f t="shared" si="6"/>
        <v>0</v>
      </c>
      <c r="P11" s="157">
        <f t="shared" si="4"/>
        <v>0</v>
      </c>
      <c r="Q11" s="158">
        <f t="shared" si="5"/>
        <v>3</v>
      </c>
    </row>
    <row r="12" spans="1:31" x14ac:dyDescent="0.25">
      <c r="A12" s="143">
        <v>3.5</v>
      </c>
      <c r="B12" s="144"/>
      <c r="C12" s="144"/>
      <c r="D12" s="145"/>
      <c r="E12" s="144"/>
      <c r="F12" s="144"/>
      <c r="G12" s="145"/>
      <c r="H12" s="144"/>
      <c r="I12" s="144"/>
      <c r="J12" s="146" t="str">
        <f t="shared" si="0"/>
        <v/>
      </c>
      <c r="K12" s="154">
        <f t="shared" si="1"/>
        <v>0</v>
      </c>
      <c r="L12" s="110">
        <f t="shared" si="1"/>
        <v>0</v>
      </c>
      <c r="M12" s="155" t="str">
        <f t="shared" si="2"/>
        <v/>
      </c>
      <c r="N12" s="149">
        <f t="shared" si="3"/>
        <v>0</v>
      </c>
      <c r="O12" s="156">
        <f t="shared" si="6"/>
        <v>0</v>
      </c>
      <c r="P12" s="157">
        <f t="shared" si="4"/>
        <v>0</v>
      </c>
      <c r="Q12" s="158" t="str">
        <f t="shared" si="5"/>
        <v/>
      </c>
    </row>
    <row r="13" spans="1:31" x14ac:dyDescent="0.25">
      <c r="A13" s="143">
        <v>4</v>
      </c>
      <c r="B13" s="144"/>
      <c r="C13" s="144"/>
      <c r="D13" s="145"/>
      <c r="E13" s="144"/>
      <c r="F13" s="144"/>
      <c r="G13" s="145"/>
      <c r="H13" s="144"/>
      <c r="I13" s="144"/>
      <c r="J13" s="146" t="str">
        <f t="shared" si="0"/>
        <v/>
      </c>
      <c r="K13" s="154">
        <f t="shared" si="1"/>
        <v>0</v>
      </c>
      <c r="L13" s="110">
        <f t="shared" si="1"/>
        <v>0</v>
      </c>
      <c r="M13" s="155" t="str">
        <f t="shared" si="2"/>
        <v/>
      </c>
      <c r="N13" s="149">
        <f t="shared" si="3"/>
        <v>0</v>
      </c>
      <c r="O13" s="156">
        <f t="shared" si="6"/>
        <v>0</v>
      </c>
      <c r="P13" s="157">
        <f t="shared" si="4"/>
        <v>0</v>
      </c>
      <c r="Q13" s="158">
        <f t="shared" si="5"/>
        <v>4</v>
      </c>
    </row>
    <row r="14" spans="1:31" x14ac:dyDescent="0.25">
      <c r="A14" s="143">
        <v>4.5</v>
      </c>
      <c r="B14" s="144"/>
      <c r="C14" s="144"/>
      <c r="D14" s="145"/>
      <c r="E14" s="144"/>
      <c r="F14" s="144"/>
      <c r="G14" s="145"/>
      <c r="H14" s="144"/>
      <c r="I14" s="144"/>
      <c r="J14" s="146" t="str">
        <f t="shared" si="0"/>
        <v/>
      </c>
      <c r="K14" s="154">
        <f t="shared" si="1"/>
        <v>0</v>
      </c>
      <c r="L14" s="110">
        <f t="shared" si="1"/>
        <v>0</v>
      </c>
      <c r="M14" s="155" t="str">
        <f t="shared" si="2"/>
        <v/>
      </c>
      <c r="N14" s="149">
        <f t="shared" si="3"/>
        <v>0</v>
      </c>
      <c r="O14" s="156">
        <f t="shared" si="6"/>
        <v>0</v>
      </c>
      <c r="P14" s="157">
        <f t="shared" si="4"/>
        <v>0</v>
      </c>
      <c r="Q14" s="158" t="str">
        <f t="shared" si="5"/>
        <v/>
      </c>
    </row>
    <row r="15" spans="1:31" x14ac:dyDescent="0.25">
      <c r="A15" s="143">
        <v>5</v>
      </c>
      <c r="B15" s="144"/>
      <c r="C15" s="144"/>
      <c r="D15" s="145"/>
      <c r="E15" s="144"/>
      <c r="F15" s="144"/>
      <c r="G15" s="145"/>
      <c r="H15" s="144"/>
      <c r="I15" s="144"/>
      <c r="J15" s="146" t="str">
        <f t="shared" si="0"/>
        <v/>
      </c>
      <c r="K15" s="154">
        <f t="shared" si="1"/>
        <v>0</v>
      </c>
      <c r="L15" s="110">
        <f t="shared" si="1"/>
        <v>0</v>
      </c>
      <c r="M15" s="155" t="str">
        <f t="shared" si="2"/>
        <v/>
      </c>
      <c r="N15" s="149">
        <f t="shared" si="3"/>
        <v>0</v>
      </c>
      <c r="O15" s="156">
        <f t="shared" si="6"/>
        <v>0</v>
      </c>
      <c r="P15" s="157">
        <f t="shared" si="4"/>
        <v>0</v>
      </c>
      <c r="Q15" s="158">
        <f t="shared" si="5"/>
        <v>5</v>
      </c>
    </row>
    <row r="16" spans="1:31" x14ac:dyDescent="0.25">
      <c r="A16" s="143">
        <v>5.5</v>
      </c>
      <c r="B16" s="144"/>
      <c r="C16" s="144"/>
      <c r="D16" s="145"/>
      <c r="E16" s="144"/>
      <c r="F16" s="144"/>
      <c r="G16" s="145"/>
      <c r="H16" s="144"/>
      <c r="I16" s="144"/>
      <c r="J16" s="146" t="str">
        <f t="shared" si="0"/>
        <v/>
      </c>
      <c r="K16" s="154">
        <f t="shared" si="1"/>
        <v>0</v>
      </c>
      <c r="L16" s="110">
        <f t="shared" si="1"/>
        <v>0</v>
      </c>
      <c r="M16" s="155" t="str">
        <f t="shared" si="2"/>
        <v/>
      </c>
      <c r="N16" s="149">
        <f t="shared" si="3"/>
        <v>0</v>
      </c>
      <c r="O16" s="156">
        <f t="shared" si="6"/>
        <v>0</v>
      </c>
      <c r="P16" s="157">
        <f t="shared" si="4"/>
        <v>0</v>
      </c>
      <c r="Q16" s="158" t="str">
        <f t="shared" si="5"/>
        <v/>
      </c>
    </row>
    <row r="17" spans="1:31" x14ac:dyDescent="0.25">
      <c r="A17" s="143">
        <v>6</v>
      </c>
      <c r="B17" s="144"/>
      <c r="C17" s="144"/>
      <c r="D17" s="145" t="str">
        <f t="shared" ref="D17:D45" si="7">IF(C17&gt;0,C17/B17,"")</f>
        <v/>
      </c>
      <c r="E17" s="144"/>
      <c r="F17" s="144"/>
      <c r="G17" s="145" t="str">
        <f t="shared" ref="G17:G45" si="8">IF(F17&gt;0,F17/E17,"")</f>
        <v/>
      </c>
      <c r="H17" s="144"/>
      <c r="I17" s="144"/>
      <c r="J17" s="146" t="str">
        <f t="shared" si="0"/>
        <v/>
      </c>
      <c r="K17" s="154">
        <f t="shared" si="1"/>
        <v>0</v>
      </c>
      <c r="L17" s="110">
        <f t="shared" si="1"/>
        <v>0</v>
      </c>
      <c r="M17" s="155" t="str">
        <f t="shared" si="2"/>
        <v/>
      </c>
      <c r="N17" s="149">
        <f t="shared" si="3"/>
        <v>0</v>
      </c>
      <c r="O17" s="156">
        <f t="shared" si="6"/>
        <v>0</v>
      </c>
      <c r="P17" s="157">
        <f t="shared" si="4"/>
        <v>0</v>
      </c>
      <c r="Q17" s="158">
        <f t="shared" si="5"/>
        <v>6</v>
      </c>
    </row>
    <row r="18" spans="1:31" x14ac:dyDescent="0.25">
      <c r="A18" s="143">
        <v>6.5</v>
      </c>
      <c r="B18" s="144"/>
      <c r="C18" s="144"/>
      <c r="D18" s="145" t="str">
        <f t="shared" si="7"/>
        <v/>
      </c>
      <c r="E18" s="144"/>
      <c r="F18" s="144"/>
      <c r="G18" s="145" t="str">
        <f t="shared" si="8"/>
        <v/>
      </c>
      <c r="H18" s="144">
        <v>1</v>
      </c>
      <c r="I18" s="144">
        <v>1.6</v>
      </c>
      <c r="J18" s="146">
        <f t="shared" si="0"/>
        <v>1.6</v>
      </c>
      <c r="K18" s="154">
        <f t="shared" si="1"/>
        <v>1</v>
      </c>
      <c r="L18" s="110">
        <f t="shared" si="1"/>
        <v>1.6</v>
      </c>
      <c r="M18" s="155">
        <f t="shared" si="2"/>
        <v>1.6</v>
      </c>
      <c r="N18" s="149">
        <f t="shared" si="3"/>
        <v>0.5</v>
      </c>
      <c r="O18" s="156">
        <f t="shared" si="6"/>
        <v>0.5</v>
      </c>
      <c r="P18" s="157">
        <f t="shared" si="4"/>
        <v>6.5</v>
      </c>
      <c r="Q18" s="158" t="str">
        <f t="shared" si="5"/>
        <v/>
      </c>
      <c r="X18" s="153"/>
      <c r="Y18" s="153"/>
      <c r="Z18" s="153"/>
      <c r="AA18" s="153"/>
      <c r="AB18" s="153"/>
      <c r="AC18" s="153"/>
      <c r="AD18" s="153"/>
      <c r="AE18" s="153"/>
    </row>
    <row r="19" spans="1:31" x14ac:dyDescent="0.25">
      <c r="A19" s="143">
        <v>7</v>
      </c>
      <c r="B19" s="144"/>
      <c r="C19" s="144"/>
      <c r="D19" s="145" t="str">
        <f t="shared" si="7"/>
        <v/>
      </c>
      <c r="E19" s="144"/>
      <c r="F19" s="144"/>
      <c r="G19" s="145" t="str">
        <f t="shared" si="8"/>
        <v/>
      </c>
      <c r="H19" s="144">
        <v>5</v>
      </c>
      <c r="I19" s="144">
        <v>11.100000000000001</v>
      </c>
      <c r="J19" s="146">
        <f t="shared" si="0"/>
        <v>2.2200000000000002</v>
      </c>
      <c r="K19" s="154">
        <f t="shared" si="1"/>
        <v>5</v>
      </c>
      <c r="L19" s="110">
        <f t="shared" si="1"/>
        <v>11.100000000000001</v>
      </c>
      <c r="M19" s="155">
        <f t="shared" si="2"/>
        <v>2.2200000000000002</v>
      </c>
      <c r="N19" s="149">
        <f t="shared" si="3"/>
        <v>2.5</v>
      </c>
      <c r="O19" s="156">
        <f t="shared" si="6"/>
        <v>3</v>
      </c>
      <c r="P19" s="157">
        <f t="shared" si="4"/>
        <v>35</v>
      </c>
      <c r="Q19" s="158">
        <f t="shared" si="5"/>
        <v>7</v>
      </c>
      <c r="X19" s="153"/>
      <c r="Y19" s="153"/>
      <c r="Z19" s="153"/>
      <c r="AA19" s="153"/>
      <c r="AB19" s="153"/>
      <c r="AC19" s="153"/>
      <c r="AD19" s="153"/>
      <c r="AE19" s="153"/>
    </row>
    <row r="20" spans="1:31" x14ac:dyDescent="0.25">
      <c r="A20" s="143">
        <v>7.5</v>
      </c>
      <c r="B20" s="144"/>
      <c r="C20" s="144"/>
      <c r="D20" s="145" t="str">
        <f t="shared" si="7"/>
        <v/>
      </c>
      <c r="E20" s="144"/>
      <c r="F20" s="144"/>
      <c r="G20" s="145" t="str">
        <f t="shared" si="8"/>
        <v/>
      </c>
      <c r="H20" s="144">
        <v>3</v>
      </c>
      <c r="I20" s="144">
        <v>7.8999999999999995</v>
      </c>
      <c r="J20" s="146">
        <f t="shared" si="0"/>
        <v>2.6333333333333333</v>
      </c>
      <c r="K20" s="154">
        <f t="shared" si="1"/>
        <v>3</v>
      </c>
      <c r="L20" s="110">
        <f t="shared" si="1"/>
        <v>7.8999999999999995</v>
      </c>
      <c r="M20" s="155">
        <f t="shared" si="2"/>
        <v>2.6333333333333333</v>
      </c>
      <c r="N20" s="149">
        <f t="shared" si="3"/>
        <v>1.5</v>
      </c>
      <c r="O20" s="156">
        <f t="shared" si="6"/>
        <v>4.5</v>
      </c>
      <c r="P20" s="157">
        <f t="shared" si="4"/>
        <v>22.5</v>
      </c>
      <c r="Q20" s="158" t="str">
        <f t="shared" si="5"/>
        <v/>
      </c>
      <c r="X20" s="153"/>
      <c r="Y20" s="153"/>
      <c r="Z20" s="153"/>
      <c r="AA20" s="153"/>
      <c r="AB20" s="153"/>
      <c r="AC20" s="153"/>
      <c r="AD20" s="153"/>
      <c r="AE20" s="153"/>
    </row>
    <row r="21" spans="1:31" x14ac:dyDescent="0.25">
      <c r="A21" s="143">
        <v>8</v>
      </c>
      <c r="B21" s="144"/>
      <c r="C21" s="144"/>
      <c r="D21" s="145" t="str">
        <f t="shared" si="7"/>
        <v/>
      </c>
      <c r="E21" s="144"/>
      <c r="F21" s="144"/>
      <c r="G21" s="145" t="str">
        <f t="shared" si="8"/>
        <v/>
      </c>
      <c r="H21" s="144">
        <v>6</v>
      </c>
      <c r="I21" s="144">
        <v>19.8</v>
      </c>
      <c r="J21" s="146">
        <f t="shared" si="0"/>
        <v>3.3000000000000003</v>
      </c>
      <c r="K21" s="154">
        <f t="shared" si="1"/>
        <v>6</v>
      </c>
      <c r="L21" s="110">
        <f t="shared" si="1"/>
        <v>19.8</v>
      </c>
      <c r="M21" s="155">
        <f t="shared" si="2"/>
        <v>3.3000000000000003</v>
      </c>
      <c r="N21" s="149">
        <f t="shared" si="3"/>
        <v>3</v>
      </c>
      <c r="O21" s="156">
        <f t="shared" si="6"/>
        <v>7.5</v>
      </c>
      <c r="P21" s="157">
        <f t="shared" si="4"/>
        <v>48</v>
      </c>
      <c r="Q21" s="158">
        <f t="shared" si="5"/>
        <v>8</v>
      </c>
      <c r="X21" s="153"/>
      <c r="Y21" s="153"/>
      <c r="Z21" s="153"/>
      <c r="AA21" s="153"/>
      <c r="AB21" s="153"/>
      <c r="AC21" s="153"/>
      <c r="AD21" s="153"/>
      <c r="AE21" s="153"/>
    </row>
    <row r="22" spans="1:31" x14ac:dyDescent="0.25">
      <c r="A22" s="143">
        <v>8.5</v>
      </c>
      <c r="B22" s="144"/>
      <c r="C22" s="144"/>
      <c r="D22" s="145" t="str">
        <f t="shared" si="7"/>
        <v/>
      </c>
      <c r="E22" s="144"/>
      <c r="F22" s="144"/>
      <c r="G22" s="145" t="str">
        <f t="shared" si="8"/>
        <v/>
      </c>
      <c r="H22" s="144">
        <v>1</v>
      </c>
      <c r="I22" s="144">
        <v>2.7</v>
      </c>
      <c r="J22" s="146">
        <f t="shared" si="0"/>
        <v>2.7</v>
      </c>
      <c r="K22" s="154">
        <f t="shared" si="1"/>
        <v>1</v>
      </c>
      <c r="L22" s="110">
        <f t="shared" si="1"/>
        <v>2.7</v>
      </c>
      <c r="M22" s="155">
        <f t="shared" si="2"/>
        <v>2.7</v>
      </c>
      <c r="N22" s="149">
        <f t="shared" si="3"/>
        <v>0.5</v>
      </c>
      <c r="O22" s="156">
        <f t="shared" si="6"/>
        <v>8</v>
      </c>
      <c r="P22" s="157">
        <f t="shared" si="4"/>
        <v>8.5</v>
      </c>
      <c r="Q22" s="158" t="str">
        <f t="shared" si="5"/>
        <v/>
      </c>
      <c r="X22" s="153"/>
      <c r="Y22" s="153"/>
      <c r="Z22" s="153"/>
      <c r="AA22" s="153"/>
      <c r="AB22" s="153"/>
      <c r="AC22" s="153"/>
      <c r="AD22" s="153"/>
      <c r="AE22" s="153"/>
    </row>
    <row r="23" spans="1:31" x14ac:dyDescent="0.25">
      <c r="A23" s="143">
        <v>9</v>
      </c>
      <c r="B23" s="144">
        <v>1</v>
      </c>
      <c r="C23" s="144">
        <v>4.5999999999999996</v>
      </c>
      <c r="D23" s="145">
        <f t="shared" si="7"/>
        <v>4.5999999999999996</v>
      </c>
      <c r="E23" s="144">
        <v>13</v>
      </c>
      <c r="F23" s="144">
        <v>67.900000000000006</v>
      </c>
      <c r="G23" s="145">
        <f t="shared" si="8"/>
        <v>5.2230769230769232</v>
      </c>
      <c r="H23" s="144"/>
      <c r="I23" s="144"/>
      <c r="J23" s="146" t="str">
        <f t="shared" si="0"/>
        <v/>
      </c>
      <c r="K23" s="154">
        <f t="shared" si="1"/>
        <v>14</v>
      </c>
      <c r="L23" s="110">
        <f t="shared" si="1"/>
        <v>72.5</v>
      </c>
      <c r="M23" s="155">
        <f t="shared" si="2"/>
        <v>5.1785714285714288</v>
      </c>
      <c r="N23" s="149">
        <f t="shared" si="3"/>
        <v>7</v>
      </c>
      <c r="O23" s="156">
        <f t="shared" si="6"/>
        <v>15</v>
      </c>
      <c r="P23" s="157">
        <f t="shared" si="4"/>
        <v>126</v>
      </c>
      <c r="Q23" s="158">
        <f t="shared" si="5"/>
        <v>9</v>
      </c>
      <c r="X23" s="153"/>
      <c r="Y23" s="153"/>
      <c r="Z23" s="153"/>
      <c r="AA23" s="153"/>
      <c r="AB23" s="153"/>
      <c r="AC23" s="153"/>
      <c r="AD23" s="153"/>
      <c r="AE23" s="153"/>
    </row>
    <row r="24" spans="1:31" x14ac:dyDescent="0.25">
      <c r="A24" s="143">
        <v>9.5</v>
      </c>
      <c r="B24" s="144"/>
      <c r="C24" s="144"/>
      <c r="D24" s="145" t="str">
        <f t="shared" si="7"/>
        <v/>
      </c>
      <c r="E24" s="144">
        <v>32</v>
      </c>
      <c r="F24" s="144">
        <v>194.40000000000003</v>
      </c>
      <c r="G24" s="145">
        <f t="shared" si="8"/>
        <v>6.0750000000000011</v>
      </c>
      <c r="H24" s="144"/>
      <c r="I24" s="144"/>
      <c r="J24" s="146" t="str">
        <f t="shared" si="0"/>
        <v/>
      </c>
      <c r="K24" s="154">
        <f t="shared" si="1"/>
        <v>32</v>
      </c>
      <c r="L24" s="110">
        <f t="shared" si="1"/>
        <v>194.40000000000003</v>
      </c>
      <c r="M24" s="155">
        <f t="shared" si="2"/>
        <v>6.0750000000000011</v>
      </c>
      <c r="N24" s="149">
        <f t="shared" si="3"/>
        <v>16</v>
      </c>
      <c r="O24" s="156">
        <f t="shared" si="6"/>
        <v>31</v>
      </c>
      <c r="P24" s="157">
        <f t="shared" si="4"/>
        <v>304</v>
      </c>
      <c r="Q24" s="158" t="str">
        <f t="shared" si="5"/>
        <v/>
      </c>
      <c r="X24" s="153"/>
      <c r="Y24" s="153"/>
      <c r="Z24" s="153"/>
      <c r="AA24" s="153"/>
      <c r="AB24" s="153"/>
      <c r="AC24" s="153"/>
      <c r="AD24" s="153"/>
      <c r="AE24" s="153"/>
    </row>
    <row r="25" spans="1:31" x14ac:dyDescent="0.25">
      <c r="A25" s="143">
        <v>10</v>
      </c>
      <c r="B25" s="144">
        <v>3</v>
      </c>
      <c r="C25" s="144">
        <v>23.799999999999997</v>
      </c>
      <c r="D25" s="145">
        <f t="shared" si="7"/>
        <v>7.9333333333333327</v>
      </c>
      <c r="E25" s="144">
        <v>53</v>
      </c>
      <c r="F25" s="144">
        <v>364.80000000000013</v>
      </c>
      <c r="G25" s="145">
        <f t="shared" si="8"/>
        <v>6.8830188679245303</v>
      </c>
      <c r="H25" s="144"/>
      <c r="I25" s="144"/>
      <c r="J25" s="146" t="str">
        <f t="shared" si="0"/>
        <v/>
      </c>
      <c r="K25" s="154">
        <f t="shared" si="1"/>
        <v>56</v>
      </c>
      <c r="L25" s="110">
        <f t="shared" si="1"/>
        <v>388.60000000000014</v>
      </c>
      <c r="M25" s="155">
        <f t="shared" si="2"/>
        <v>6.9392857142857167</v>
      </c>
      <c r="N25" s="149">
        <f t="shared" si="3"/>
        <v>28</v>
      </c>
      <c r="O25" s="156">
        <f t="shared" si="6"/>
        <v>59</v>
      </c>
      <c r="P25" s="157">
        <f t="shared" si="4"/>
        <v>560</v>
      </c>
      <c r="Q25" s="158">
        <f t="shared" si="5"/>
        <v>10</v>
      </c>
      <c r="X25" s="153"/>
      <c r="Y25" s="153"/>
      <c r="Z25" s="153"/>
      <c r="AA25" s="153"/>
      <c r="AB25" s="153"/>
      <c r="AC25" s="153"/>
      <c r="AD25" s="153"/>
      <c r="AE25" s="153"/>
    </row>
    <row r="26" spans="1:31" x14ac:dyDescent="0.25">
      <c r="A26" s="143">
        <v>10.5</v>
      </c>
      <c r="B26" s="144">
        <v>6</v>
      </c>
      <c r="C26" s="144">
        <v>54.6</v>
      </c>
      <c r="D26" s="145">
        <f t="shared" si="7"/>
        <v>9.1</v>
      </c>
      <c r="E26" s="144">
        <v>29</v>
      </c>
      <c r="F26" s="144">
        <v>233.1</v>
      </c>
      <c r="G26" s="145">
        <f t="shared" si="8"/>
        <v>8.0379310344827584</v>
      </c>
      <c r="H26" s="144"/>
      <c r="I26" s="144"/>
      <c r="J26" s="146" t="str">
        <f t="shared" si="0"/>
        <v/>
      </c>
      <c r="K26" s="154">
        <f t="shared" si="1"/>
        <v>35</v>
      </c>
      <c r="L26" s="110">
        <f t="shared" si="1"/>
        <v>287.7</v>
      </c>
      <c r="M26" s="155">
        <f t="shared" si="2"/>
        <v>8.2199999999999989</v>
      </c>
      <c r="N26" s="149">
        <f t="shared" si="3"/>
        <v>17.5</v>
      </c>
      <c r="O26" s="156">
        <f t="shared" si="6"/>
        <v>76.5</v>
      </c>
      <c r="P26" s="157">
        <f t="shared" si="4"/>
        <v>367.5</v>
      </c>
      <c r="Q26" s="158" t="str">
        <f t="shared" si="5"/>
        <v/>
      </c>
      <c r="X26" s="153"/>
      <c r="Y26" s="153"/>
      <c r="Z26" s="153"/>
      <c r="AA26" s="153"/>
      <c r="AB26" s="153"/>
      <c r="AC26" s="153"/>
      <c r="AD26" s="153"/>
      <c r="AE26" s="153"/>
    </row>
    <row r="27" spans="1:31" x14ac:dyDescent="0.25">
      <c r="A27" s="143">
        <v>11</v>
      </c>
      <c r="B27" s="144">
        <v>10</v>
      </c>
      <c r="C27" s="144">
        <v>94.6</v>
      </c>
      <c r="D27" s="145">
        <f t="shared" si="7"/>
        <v>9.4599999999999991</v>
      </c>
      <c r="E27" s="144">
        <v>24</v>
      </c>
      <c r="F27" s="144">
        <v>223.79999999999998</v>
      </c>
      <c r="G27" s="145">
        <f t="shared" si="8"/>
        <v>9.3249999999999993</v>
      </c>
      <c r="H27" s="144"/>
      <c r="I27" s="144"/>
      <c r="J27" s="146" t="str">
        <f t="shared" si="0"/>
        <v/>
      </c>
      <c r="K27" s="154">
        <f t="shared" si="1"/>
        <v>34</v>
      </c>
      <c r="L27" s="110">
        <f t="shared" si="1"/>
        <v>318.39999999999998</v>
      </c>
      <c r="M27" s="155">
        <f t="shared" si="2"/>
        <v>9.3647058823529399</v>
      </c>
      <c r="N27" s="149">
        <f t="shared" si="3"/>
        <v>17</v>
      </c>
      <c r="O27" s="156">
        <f t="shared" si="6"/>
        <v>93.5</v>
      </c>
      <c r="P27" s="157">
        <f t="shared" si="4"/>
        <v>374</v>
      </c>
      <c r="Q27" s="158">
        <f t="shared" si="5"/>
        <v>11</v>
      </c>
      <c r="X27" s="153"/>
      <c r="Y27" s="153"/>
      <c r="Z27" s="153"/>
      <c r="AA27" s="153"/>
      <c r="AB27" s="153"/>
      <c r="AC27" s="153"/>
      <c r="AD27" s="153"/>
      <c r="AE27" s="153"/>
    </row>
    <row r="28" spans="1:31" x14ac:dyDescent="0.25">
      <c r="A28" s="143">
        <v>11.5</v>
      </c>
      <c r="B28" s="144">
        <v>3</v>
      </c>
      <c r="C28" s="144">
        <v>31.599999999999998</v>
      </c>
      <c r="D28" s="145"/>
      <c r="E28" s="144">
        <v>7</v>
      </c>
      <c r="F28" s="144">
        <v>76</v>
      </c>
      <c r="G28" s="145">
        <f t="shared" si="8"/>
        <v>10.857142857142858</v>
      </c>
      <c r="H28" s="144"/>
      <c r="I28" s="144"/>
      <c r="J28" s="146" t="str">
        <f t="shared" si="0"/>
        <v/>
      </c>
      <c r="K28" s="154">
        <f t="shared" si="1"/>
        <v>10</v>
      </c>
      <c r="L28" s="110">
        <f t="shared" si="1"/>
        <v>107.6</v>
      </c>
      <c r="M28" s="155">
        <f t="shared" si="2"/>
        <v>10.76</v>
      </c>
      <c r="N28" s="149">
        <f t="shared" si="3"/>
        <v>5</v>
      </c>
      <c r="O28" s="156">
        <f t="shared" si="6"/>
        <v>98.5</v>
      </c>
      <c r="P28" s="157">
        <f t="shared" si="4"/>
        <v>115</v>
      </c>
      <c r="Q28" s="158" t="str">
        <f t="shared" si="5"/>
        <v/>
      </c>
      <c r="X28" s="153"/>
      <c r="Y28" s="153"/>
      <c r="Z28" s="153"/>
      <c r="AA28" s="153"/>
      <c r="AB28" s="153"/>
      <c r="AC28" s="153"/>
      <c r="AD28" s="153"/>
      <c r="AE28" s="153"/>
    </row>
    <row r="29" spans="1:31" x14ac:dyDescent="0.25">
      <c r="A29" s="143">
        <v>12</v>
      </c>
      <c r="B29" s="144"/>
      <c r="C29" s="144"/>
      <c r="D29" s="145"/>
      <c r="E29" s="144">
        <v>1</v>
      </c>
      <c r="F29" s="144">
        <v>12.9</v>
      </c>
      <c r="G29" s="145">
        <f t="shared" si="8"/>
        <v>12.9</v>
      </c>
      <c r="H29" s="144"/>
      <c r="I29" s="144"/>
      <c r="J29" s="146" t="str">
        <f t="shared" si="0"/>
        <v/>
      </c>
      <c r="K29" s="154">
        <f t="shared" si="1"/>
        <v>1</v>
      </c>
      <c r="L29" s="110">
        <f t="shared" si="1"/>
        <v>12.9</v>
      </c>
      <c r="M29" s="155">
        <f t="shared" si="2"/>
        <v>12.9</v>
      </c>
      <c r="N29" s="149">
        <f t="shared" si="3"/>
        <v>0.5</v>
      </c>
      <c r="O29" s="156">
        <f t="shared" si="6"/>
        <v>99</v>
      </c>
      <c r="P29" s="157">
        <f t="shared" si="4"/>
        <v>12</v>
      </c>
      <c r="Q29" s="158">
        <f t="shared" si="5"/>
        <v>12</v>
      </c>
      <c r="X29" s="153"/>
      <c r="Y29" s="153"/>
      <c r="Z29" s="153"/>
      <c r="AA29" s="153"/>
      <c r="AB29" s="153"/>
      <c r="AC29" s="153"/>
      <c r="AD29" s="153"/>
      <c r="AE29" s="153"/>
    </row>
    <row r="30" spans="1:31" x14ac:dyDescent="0.25">
      <c r="A30" s="143">
        <v>12.5</v>
      </c>
      <c r="B30" s="144"/>
      <c r="C30" s="144"/>
      <c r="D30" s="145"/>
      <c r="E30" s="144">
        <v>1</v>
      </c>
      <c r="F30" s="144">
        <v>16.5</v>
      </c>
      <c r="G30" s="145">
        <f t="shared" si="8"/>
        <v>16.5</v>
      </c>
      <c r="H30" s="144"/>
      <c r="I30" s="144"/>
      <c r="J30" s="146" t="str">
        <f t="shared" si="0"/>
        <v/>
      </c>
      <c r="K30" s="154">
        <f t="shared" si="1"/>
        <v>1</v>
      </c>
      <c r="L30" s="110">
        <f t="shared" si="1"/>
        <v>16.5</v>
      </c>
      <c r="M30" s="155">
        <f t="shared" si="2"/>
        <v>16.5</v>
      </c>
      <c r="N30" s="149">
        <f t="shared" si="3"/>
        <v>0.5</v>
      </c>
      <c r="O30" s="156">
        <f t="shared" si="6"/>
        <v>99.5</v>
      </c>
      <c r="P30" s="157">
        <f t="shared" si="4"/>
        <v>12.5</v>
      </c>
      <c r="Q30" s="158" t="str">
        <f t="shared" si="5"/>
        <v/>
      </c>
      <c r="X30" s="153"/>
      <c r="Y30" s="153"/>
      <c r="Z30" s="153"/>
      <c r="AA30" s="153"/>
      <c r="AB30" s="153"/>
      <c r="AC30" s="153"/>
      <c r="AD30" s="153"/>
      <c r="AE30" s="153"/>
    </row>
    <row r="31" spans="1:31" x14ac:dyDescent="0.25">
      <c r="A31" s="143">
        <v>13</v>
      </c>
      <c r="B31" s="144"/>
      <c r="C31" s="144"/>
      <c r="D31" s="145"/>
      <c r="E31" s="144">
        <v>1</v>
      </c>
      <c r="F31" s="144">
        <v>21.4</v>
      </c>
      <c r="G31" s="145">
        <f t="shared" si="8"/>
        <v>21.4</v>
      </c>
      <c r="H31" s="144"/>
      <c r="I31" s="144"/>
      <c r="J31" s="146" t="str">
        <f t="shared" si="0"/>
        <v/>
      </c>
      <c r="K31" s="154">
        <f t="shared" si="1"/>
        <v>1</v>
      </c>
      <c r="L31" s="110">
        <f t="shared" si="1"/>
        <v>21.4</v>
      </c>
      <c r="M31" s="155">
        <f t="shared" si="2"/>
        <v>21.4</v>
      </c>
      <c r="N31" s="149">
        <f t="shared" si="3"/>
        <v>0.5</v>
      </c>
      <c r="O31" s="156">
        <f t="shared" si="6"/>
        <v>100</v>
      </c>
      <c r="P31" s="157">
        <f t="shared" si="4"/>
        <v>13</v>
      </c>
      <c r="Q31" s="158">
        <f t="shared" si="5"/>
        <v>13</v>
      </c>
      <c r="X31" s="153"/>
      <c r="Y31" s="153"/>
      <c r="Z31" s="153"/>
      <c r="AA31" s="153"/>
      <c r="AB31" s="153"/>
      <c r="AC31" s="153"/>
      <c r="AD31" s="153"/>
      <c r="AE31" s="153"/>
    </row>
    <row r="32" spans="1:31" x14ac:dyDescent="0.25">
      <c r="A32" s="143">
        <v>13.5</v>
      </c>
      <c r="B32" s="144"/>
      <c r="C32" s="144"/>
      <c r="D32" s="145"/>
      <c r="E32" s="144"/>
      <c r="F32" s="144"/>
      <c r="G32" s="145" t="str">
        <f t="shared" si="8"/>
        <v/>
      </c>
      <c r="H32" s="144"/>
      <c r="I32" s="144"/>
      <c r="J32" s="146" t="str">
        <f t="shared" si="0"/>
        <v/>
      </c>
      <c r="K32" s="154">
        <f t="shared" si="1"/>
        <v>0</v>
      </c>
      <c r="L32" s="110">
        <f t="shared" si="1"/>
        <v>0</v>
      </c>
      <c r="M32" s="155" t="str">
        <f t="shared" si="2"/>
        <v/>
      </c>
      <c r="N32" s="149">
        <f t="shared" si="3"/>
        <v>0</v>
      </c>
      <c r="O32" s="156">
        <f t="shared" si="6"/>
        <v>100</v>
      </c>
      <c r="P32" s="157">
        <f t="shared" si="4"/>
        <v>0</v>
      </c>
      <c r="Q32" s="158" t="str">
        <f t="shared" si="5"/>
        <v/>
      </c>
      <c r="X32" s="153"/>
      <c r="Y32" s="153"/>
      <c r="Z32" s="153"/>
      <c r="AA32" s="153"/>
      <c r="AB32" s="153"/>
      <c r="AC32" s="153"/>
      <c r="AD32" s="153"/>
      <c r="AE32" s="153"/>
    </row>
    <row r="33" spans="1:31" x14ac:dyDescent="0.25">
      <c r="A33" s="143">
        <v>14</v>
      </c>
      <c r="B33" s="144"/>
      <c r="C33" s="144"/>
      <c r="D33" s="145"/>
      <c r="E33" s="144"/>
      <c r="F33" s="144"/>
      <c r="G33" s="145" t="str">
        <f t="shared" si="8"/>
        <v/>
      </c>
      <c r="H33" s="144"/>
      <c r="I33" s="144"/>
      <c r="J33" s="146" t="str">
        <f t="shared" si="0"/>
        <v/>
      </c>
      <c r="K33" s="154">
        <f t="shared" si="1"/>
        <v>0</v>
      </c>
      <c r="L33" s="110">
        <f t="shared" si="1"/>
        <v>0</v>
      </c>
      <c r="M33" s="155" t="str">
        <f t="shared" si="2"/>
        <v/>
      </c>
      <c r="N33" s="149">
        <f t="shared" si="3"/>
        <v>0</v>
      </c>
      <c r="O33" s="156">
        <f t="shared" si="6"/>
        <v>100</v>
      </c>
      <c r="P33" s="157">
        <f t="shared" si="4"/>
        <v>0</v>
      </c>
      <c r="Q33" s="158">
        <f t="shared" si="5"/>
        <v>14</v>
      </c>
      <c r="X33" s="153"/>
      <c r="Y33" s="153"/>
      <c r="Z33" s="153"/>
      <c r="AA33" s="153"/>
      <c r="AB33" s="153"/>
      <c r="AC33" s="153"/>
      <c r="AD33" s="153"/>
      <c r="AE33" s="153"/>
    </row>
    <row r="34" spans="1:31" x14ac:dyDescent="0.25">
      <c r="A34" s="143">
        <v>14.5</v>
      </c>
      <c r="B34" s="144"/>
      <c r="C34" s="144"/>
      <c r="D34" s="145"/>
      <c r="E34" s="144"/>
      <c r="F34" s="144"/>
      <c r="G34" s="145" t="str">
        <f t="shared" si="8"/>
        <v/>
      </c>
      <c r="H34" s="144"/>
      <c r="I34" s="144"/>
      <c r="J34" s="146" t="str">
        <f t="shared" si="0"/>
        <v/>
      </c>
      <c r="K34" s="154">
        <f t="shared" si="1"/>
        <v>0</v>
      </c>
      <c r="L34" s="110">
        <f t="shared" si="1"/>
        <v>0</v>
      </c>
      <c r="M34" s="155" t="str">
        <f t="shared" si="2"/>
        <v/>
      </c>
      <c r="N34" s="149">
        <f t="shared" si="3"/>
        <v>0</v>
      </c>
      <c r="O34" s="156">
        <f t="shared" si="6"/>
        <v>100</v>
      </c>
      <c r="P34" s="157">
        <f t="shared" si="4"/>
        <v>0</v>
      </c>
      <c r="Q34" s="158" t="str">
        <f t="shared" si="5"/>
        <v/>
      </c>
      <c r="X34" s="153"/>
      <c r="Y34" s="153"/>
      <c r="Z34" s="153"/>
      <c r="AA34" s="153"/>
      <c r="AB34" s="153"/>
      <c r="AC34" s="153"/>
      <c r="AD34" s="153"/>
      <c r="AE34" s="153"/>
    </row>
    <row r="35" spans="1:31" x14ac:dyDescent="0.25">
      <c r="A35" s="143">
        <v>15</v>
      </c>
      <c r="B35" s="144"/>
      <c r="C35" s="144"/>
      <c r="D35" s="145"/>
      <c r="E35" s="144"/>
      <c r="F35" s="144"/>
      <c r="G35" s="145" t="str">
        <f t="shared" si="8"/>
        <v/>
      </c>
      <c r="H35" s="144"/>
      <c r="I35" s="144"/>
      <c r="J35" s="146" t="str">
        <f t="shared" si="0"/>
        <v/>
      </c>
      <c r="K35" s="154">
        <f t="shared" si="1"/>
        <v>0</v>
      </c>
      <c r="L35" s="110">
        <f t="shared" si="1"/>
        <v>0</v>
      </c>
      <c r="M35" s="155" t="str">
        <f t="shared" si="2"/>
        <v/>
      </c>
      <c r="N35" s="149">
        <f t="shared" si="3"/>
        <v>0</v>
      </c>
      <c r="O35" s="156">
        <f t="shared" si="6"/>
        <v>100</v>
      </c>
      <c r="P35" s="157">
        <f t="shared" si="4"/>
        <v>0</v>
      </c>
      <c r="Q35" s="158">
        <f t="shared" si="5"/>
        <v>15</v>
      </c>
      <c r="X35" s="153"/>
      <c r="Y35" s="153"/>
      <c r="Z35" s="153"/>
      <c r="AA35" s="153"/>
      <c r="AB35" s="153"/>
      <c r="AC35" s="153"/>
      <c r="AD35" s="153"/>
      <c r="AE35" s="153"/>
    </row>
    <row r="36" spans="1:31" x14ac:dyDescent="0.25">
      <c r="A36" s="143">
        <v>15.5</v>
      </c>
      <c r="B36" s="144"/>
      <c r="C36" s="144"/>
      <c r="D36" s="145"/>
      <c r="E36" s="144"/>
      <c r="F36" s="144"/>
      <c r="G36" s="145" t="str">
        <f t="shared" si="8"/>
        <v/>
      </c>
      <c r="H36" s="144"/>
      <c r="I36" s="144"/>
      <c r="J36" s="146" t="str">
        <f t="shared" si="0"/>
        <v/>
      </c>
      <c r="K36" s="154">
        <f t="shared" si="1"/>
        <v>0</v>
      </c>
      <c r="L36" s="110">
        <f t="shared" si="1"/>
        <v>0</v>
      </c>
      <c r="M36" s="155" t="str">
        <f t="shared" si="2"/>
        <v/>
      </c>
      <c r="N36" s="149">
        <f t="shared" si="3"/>
        <v>0</v>
      </c>
      <c r="O36" s="156">
        <f t="shared" si="6"/>
        <v>100</v>
      </c>
      <c r="P36" s="157">
        <f t="shared" si="4"/>
        <v>0</v>
      </c>
      <c r="Q36" s="158" t="str">
        <f t="shared" si="5"/>
        <v/>
      </c>
      <c r="X36" s="153"/>
      <c r="Y36" s="153"/>
      <c r="Z36" s="153"/>
      <c r="AA36" s="153"/>
      <c r="AB36" s="153"/>
      <c r="AC36" s="153"/>
      <c r="AD36" s="153"/>
      <c r="AE36" s="153"/>
    </row>
    <row r="37" spans="1:31" x14ac:dyDescent="0.25">
      <c r="A37" s="143">
        <v>16</v>
      </c>
      <c r="B37" s="144"/>
      <c r="C37" s="144"/>
      <c r="D37" s="145"/>
      <c r="E37" s="144"/>
      <c r="F37" s="144"/>
      <c r="G37" s="145" t="str">
        <f t="shared" si="8"/>
        <v/>
      </c>
      <c r="H37" s="144"/>
      <c r="I37" s="144"/>
      <c r="J37" s="146" t="str">
        <f t="shared" si="0"/>
        <v/>
      </c>
      <c r="K37" s="154">
        <f t="shared" si="1"/>
        <v>0</v>
      </c>
      <c r="L37" s="110">
        <f t="shared" si="1"/>
        <v>0</v>
      </c>
      <c r="M37" s="155" t="str">
        <f t="shared" si="2"/>
        <v/>
      </c>
      <c r="N37" s="149">
        <f t="shared" si="3"/>
        <v>0</v>
      </c>
      <c r="O37" s="156">
        <f t="shared" si="6"/>
        <v>100</v>
      </c>
      <c r="P37" s="157">
        <f t="shared" si="4"/>
        <v>0</v>
      </c>
      <c r="Q37" s="158">
        <f t="shared" si="5"/>
        <v>16</v>
      </c>
      <c r="X37" s="153"/>
      <c r="Y37" s="153"/>
      <c r="Z37" s="153"/>
      <c r="AA37" s="153"/>
      <c r="AB37" s="153"/>
      <c r="AC37" s="153"/>
      <c r="AD37" s="153"/>
      <c r="AE37" s="153"/>
    </row>
    <row r="38" spans="1:31" x14ac:dyDescent="0.25">
      <c r="A38" s="143">
        <v>16.5</v>
      </c>
      <c r="B38" s="144"/>
      <c r="C38" s="144"/>
      <c r="D38" s="145"/>
      <c r="E38" s="144"/>
      <c r="F38" s="144"/>
      <c r="G38" s="145" t="str">
        <f t="shared" si="8"/>
        <v/>
      </c>
      <c r="H38" s="144"/>
      <c r="I38" s="144"/>
      <c r="J38" s="146" t="str">
        <f t="shared" si="0"/>
        <v/>
      </c>
      <c r="K38" s="154">
        <f t="shared" si="1"/>
        <v>0</v>
      </c>
      <c r="L38" s="110">
        <f t="shared" si="1"/>
        <v>0</v>
      </c>
      <c r="M38" s="155" t="str">
        <f t="shared" si="2"/>
        <v/>
      </c>
      <c r="N38" s="149">
        <f t="shared" si="3"/>
        <v>0</v>
      </c>
      <c r="O38" s="156">
        <f t="shared" si="6"/>
        <v>100</v>
      </c>
      <c r="P38" s="157">
        <f t="shared" si="4"/>
        <v>0</v>
      </c>
      <c r="Q38" s="158" t="str">
        <f t="shared" si="5"/>
        <v/>
      </c>
      <c r="X38" s="153"/>
      <c r="Y38" s="153"/>
      <c r="Z38" s="153"/>
      <c r="AA38" s="153"/>
      <c r="AB38" s="153"/>
      <c r="AC38" s="153"/>
      <c r="AD38" s="153"/>
      <c r="AE38" s="153"/>
    </row>
    <row r="39" spans="1:31" x14ac:dyDescent="0.25">
      <c r="A39" s="143">
        <v>17</v>
      </c>
      <c r="B39" s="144"/>
      <c r="C39" s="144"/>
      <c r="D39" s="145"/>
      <c r="E39" s="144"/>
      <c r="F39" s="144"/>
      <c r="G39" s="145" t="str">
        <f t="shared" si="8"/>
        <v/>
      </c>
      <c r="H39" s="144"/>
      <c r="I39" s="144"/>
      <c r="J39" s="146" t="str">
        <f t="shared" si="0"/>
        <v/>
      </c>
      <c r="K39" s="154">
        <f t="shared" si="1"/>
        <v>0</v>
      </c>
      <c r="L39" s="110">
        <f t="shared" si="1"/>
        <v>0</v>
      </c>
      <c r="M39" s="155" t="str">
        <f t="shared" si="2"/>
        <v/>
      </c>
      <c r="N39" s="149">
        <f t="shared" si="3"/>
        <v>0</v>
      </c>
      <c r="O39" s="156">
        <f t="shared" si="6"/>
        <v>100</v>
      </c>
      <c r="P39" s="157">
        <f t="shared" si="4"/>
        <v>0</v>
      </c>
      <c r="Q39" s="158">
        <f t="shared" si="5"/>
        <v>17</v>
      </c>
      <c r="X39" s="153"/>
      <c r="Y39" s="153"/>
      <c r="Z39" s="153"/>
      <c r="AA39" s="153"/>
      <c r="AB39" s="153"/>
      <c r="AC39" s="153"/>
      <c r="AD39" s="153"/>
      <c r="AE39" s="153"/>
    </row>
    <row r="40" spans="1:31" x14ac:dyDescent="0.25">
      <c r="A40" s="143">
        <v>17.5</v>
      </c>
      <c r="B40" s="144"/>
      <c r="C40" s="159"/>
      <c r="D40" s="145" t="str">
        <f t="shared" si="7"/>
        <v/>
      </c>
      <c r="E40" s="144"/>
      <c r="F40" s="159"/>
      <c r="G40" s="145" t="str">
        <f t="shared" si="8"/>
        <v/>
      </c>
      <c r="H40" s="144"/>
      <c r="I40" s="159"/>
      <c r="J40" s="146" t="str">
        <f t="shared" si="0"/>
        <v/>
      </c>
      <c r="K40" s="154">
        <f t="shared" si="1"/>
        <v>0</v>
      </c>
      <c r="L40" s="110">
        <f t="shared" si="1"/>
        <v>0</v>
      </c>
      <c r="M40" s="155" t="str">
        <f t="shared" si="2"/>
        <v/>
      </c>
      <c r="N40" s="149">
        <f t="shared" si="3"/>
        <v>0</v>
      </c>
      <c r="O40" s="156">
        <f t="shared" si="6"/>
        <v>100</v>
      </c>
      <c r="P40" s="157">
        <f t="shared" si="4"/>
        <v>0</v>
      </c>
      <c r="Q40" s="158" t="str">
        <f t="shared" si="5"/>
        <v/>
      </c>
      <c r="X40" s="153"/>
      <c r="Y40" s="153"/>
      <c r="Z40" s="153"/>
      <c r="AA40" s="153"/>
      <c r="AB40" s="153"/>
      <c r="AC40" s="153"/>
      <c r="AD40" s="153"/>
      <c r="AE40" s="153"/>
    </row>
    <row r="41" spans="1:31" x14ac:dyDescent="0.25">
      <c r="A41" s="143">
        <v>18</v>
      </c>
      <c r="B41" s="144"/>
      <c r="C41" s="159"/>
      <c r="D41" s="145" t="str">
        <f t="shared" si="7"/>
        <v/>
      </c>
      <c r="E41" s="144"/>
      <c r="F41" s="159"/>
      <c r="G41" s="145" t="str">
        <f t="shared" si="8"/>
        <v/>
      </c>
      <c r="H41" s="144"/>
      <c r="I41" s="159"/>
      <c r="J41" s="146" t="str">
        <f t="shared" si="0"/>
        <v/>
      </c>
      <c r="K41" s="154">
        <f t="shared" si="1"/>
        <v>0</v>
      </c>
      <c r="L41" s="110">
        <f t="shared" si="1"/>
        <v>0</v>
      </c>
      <c r="M41" s="155" t="str">
        <f t="shared" si="2"/>
        <v/>
      </c>
      <c r="N41" s="149">
        <f t="shared" si="3"/>
        <v>0</v>
      </c>
      <c r="O41" s="156">
        <f t="shared" si="6"/>
        <v>100</v>
      </c>
      <c r="P41" s="157">
        <f t="shared" si="4"/>
        <v>0</v>
      </c>
      <c r="Q41" s="158">
        <f t="shared" si="5"/>
        <v>18</v>
      </c>
    </row>
    <row r="42" spans="1:31" x14ac:dyDescent="0.25">
      <c r="A42" s="143">
        <v>18.5</v>
      </c>
      <c r="B42" s="144"/>
      <c r="C42" s="144"/>
      <c r="D42" s="145" t="str">
        <f t="shared" si="7"/>
        <v/>
      </c>
      <c r="E42" s="144"/>
      <c r="F42" s="144"/>
      <c r="G42" s="145" t="str">
        <f t="shared" si="8"/>
        <v/>
      </c>
      <c r="H42" s="144"/>
      <c r="I42" s="144"/>
      <c r="J42" s="146" t="str">
        <f t="shared" si="0"/>
        <v/>
      </c>
      <c r="K42" s="154">
        <f t="shared" si="1"/>
        <v>0</v>
      </c>
      <c r="L42" s="110">
        <f t="shared" si="1"/>
        <v>0</v>
      </c>
      <c r="M42" s="155" t="str">
        <f t="shared" si="2"/>
        <v/>
      </c>
      <c r="N42" s="149">
        <f t="shared" si="3"/>
        <v>0</v>
      </c>
      <c r="O42" s="156">
        <f t="shared" si="6"/>
        <v>100</v>
      </c>
      <c r="P42" s="157">
        <f t="shared" si="4"/>
        <v>0</v>
      </c>
      <c r="Q42" s="158" t="str">
        <f t="shared" si="5"/>
        <v/>
      </c>
    </row>
    <row r="43" spans="1:31" x14ac:dyDescent="0.25">
      <c r="A43" s="143">
        <v>19</v>
      </c>
      <c r="B43" s="144"/>
      <c r="C43" s="144"/>
      <c r="D43" s="145" t="str">
        <f t="shared" si="7"/>
        <v/>
      </c>
      <c r="E43" s="144"/>
      <c r="F43" s="144"/>
      <c r="G43" s="145" t="str">
        <f t="shared" si="8"/>
        <v/>
      </c>
      <c r="H43" s="144"/>
      <c r="I43" s="144"/>
      <c r="J43" s="146" t="str">
        <f t="shared" si="0"/>
        <v/>
      </c>
      <c r="K43" s="154">
        <f t="shared" si="1"/>
        <v>0</v>
      </c>
      <c r="L43" s="110">
        <f t="shared" si="1"/>
        <v>0</v>
      </c>
      <c r="M43" s="155" t="str">
        <f t="shared" si="2"/>
        <v/>
      </c>
      <c r="N43" s="149">
        <f t="shared" si="3"/>
        <v>0</v>
      </c>
      <c r="O43" s="156">
        <f t="shared" si="6"/>
        <v>100</v>
      </c>
      <c r="P43" s="157">
        <f t="shared" si="4"/>
        <v>0</v>
      </c>
      <c r="Q43" s="158">
        <f t="shared" si="5"/>
        <v>19</v>
      </c>
      <c r="X43" s="153"/>
      <c r="Y43" s="153"/>
      <c r="Z43" s="153"/>
      <c r="AA43" s="153"/>
      <c r="AB43" s="153"/>
      <c r="AC43" s="153"/>
      <c r="AD43" s="153"/>
      <c r="AE43" s="153"/>
    </row>
    <row r="44" spans="1:31" x14ac:dyDescent="0.25">
      <c r="A44" s="143">
        <v>19.5</v>
      </c>
      <c r="B44" s="144"/>
      <c r="C44" s="144"/>
      <c r="D44" s="145" t="str">
        <f t="shared" si="7"/>
        <v/>
      </c>
      <c r="E44" s="144"/>
      <c r="F44" s="144"/>
      <c r="G44" s="145" t="str">
        <f t="shared" si="8"/>
        <v/>
      </c>
      <c r="H44" s="144"/>
      <c r="I44" s="144"/>
      <c r="J44" s="146" t="str">
        <f t="shared" si="0"/>
        <v/>
      </c>
      <c r="K44" s="154">
        <f t="shared" si="1"/>
        <v>0</v>
      </c>
      <c r="L44" s="110">
        <f t="shared" si="1"/>
        <v>0</v>
      </c>
      <c r="M44" s="155" t="str">
        <f t="shared" si="2"/>
        <v/>
      </c>
      <c r="N44" s="149">
        <f t="shared" si="3"/>
        <v>0</v>
      </c>
      <c r="O44" s="156">
        <f t="shared" si="6"/>
        <v>100</v>
      </c>
      <c r="P44" s="157">
        <f t="shared" si="4"/>
        <v>0</v>
      </c>
      <c r="Q44" s="158" t="str">
        <f t="shared" si="5"/>
        <v/>
      </c>
      <c r="X44" s="153"/>
      <c r="Y44" s="153"/>
      <c r="Z44" s="153"/>
      <c r="AA44" s="153"/>
      <c r="AB44" s="153"/>
      <c r="AC44" s="153"/>
      <c r="AD44" s="153"/>
      <c r="AE44" s="153"/>
    </row>
    <row r="45" spans="1:31" x14ac:dyDescent="0.25">
      <c r="A45" s="143">
        <v>20</v>
      </c>
      <c r="B45" s="144"/>
      <c r="C45" s="144"/>
      <c r="D45" s="145" t="str">
        <f t="shared" si="7"/>
        <v/>
      </c>
      <c r="E45" s="144"/>
      <c r="F45" s="144"/>
      <c r="G45" s="145" t="str">
        <f t="shared" si="8"/>
        <v/>
      </c>
      <c r="H45" s="144"/>
      <c r="I45" s="144"/>
      <c r="J45" s="146" t="str">
        <f t="shared" si="0"/>
        <v/>
      </c>
      <c r="K45" s="160">
        <f t="shared" si="1"/>
        <v>0</v>
      </c>
      <c r="L45" s="161">
        <f t="shared" si="1"/>
        <v>0</v>
      </c>
      <c r="M45" s="162" t="str">
        <f t="shared" si="2"/>
        <v/>
      </c>
      <c r="N45" s="163">
        <f t="shared" si="3"/>
        <v>0</v>
      </c>
      <c r="O45" s="156">
        <f t="shared" si="6"/>
        <v>100</v>
      </c>
      <c r="P45" s="164">
        <f t="shared" si="4"/>
        <v>0</v>
      </c>
      <c r="Q45" s="165">
        <f t="shared" si="5"/>
        <v>20</v>
      </c>
      <c r="X45" s="153"/>
      <c r="Y45" s="153"/>
      <c r="Z45" s="153"/>
      <c r="AA45" s="153"/>
      <c r="AB45" s="153"/>
      <c r="AC45" s="153"/>
      <c r="AD45" s="153"/>
      <c r="AE45" s="153"/>
    </row>
    <row r="46" spans="1:31" x14ac:dyDescent="0.25">
      <c r="A46" s="166" t="s">
        <v>49</v>
      </c>
      <c r="B46" s="167">
        <f>SUM(B9:B45)</f>
        <v>23</v>
      </c>
      <c r="C46" s="167">
        <f>SUM(C9:C45)</f>
        <v>209.2</v>
      </c>
      <c r="D46" s="156"/>
      <c r="E46" s="167">
        <f>SUM(E9:E45)</f>
        <v>161</v>
      </c>
      <c r="F46" s="167">
        <f>SUM(F9:F45)</f>
        <v>1210.8000000000004</v>
      </c>
      <c r="G46" s="156"/>
      <c r="H46" s="167">
        <f>SUM(H9:H45)</f>
        <v>16</v>
      </c>
      <c r="I46" s="167">
        <f>SUM(I9:I45)</f>
        <v>43.100000000000009</v>
      </c>
      <c r="J46" s="156"/>
      <c r="K46" s="167">
        <f>SUM(K9:K45)</f>
        <v>200</v>
      </c>
      <c r="L46" s="167">
        <f>SUM(L9:L45)</f>
        <v>1463.1000000000004</v>
      </c>
      <c r="M46" s="167"/>
      <c r="N46" s="156">
        <f>SUM(N9:N45)</f>
        <v>100</v>
      </c>
      <c r="O46" s="167"/>
      <c r="P46" s="168">
        <f>SUM(P9:P45)</f>
        <v>2004.5</v>
      </c>
      <c r="X46" s="153"/>
      <c r="Y46" s="153"/>
      <c r="Z46" s="153"/>
      <c r="AA46" s="153"/>
      <c r="AB46" s="153"/>
      <c r="AD46" s="153"/>
      <c r="AE46" s="153"/>
    </row>
    <row r="48" spans="1:31" ht="13" x14ac:dyDescent="0.3">
      <c r="J48" s="258" t="s">
        <v>60</v>
      </c>
      <c r="K48" s="258"/>
      <c r="L48" s="169">
        <f>IF(K46&gt;0,L46/K46,0)</f>
        <v>7.3155000000000019</v>
      </c>
      <c r="M48" s="170" t="s">
        <v>61</v>
      </c>
    </row>
    <row r="49" spans="1:15" ht="13" x14ac:dyDescent="0.3">
      <c r="E49" s="169"/>
      <c r="J49" s="258" t="s">
        <v>62</v>
      </c>
      <c r="K49" s="258"/>
      <c r="L49" s="169">
        <f>IF(K46&gt;0,P46/K46,0)</f>
        <v>10.022500000000001</v>
      </c>
      <c r="M49" s="170" t="s">
        <v>63</v>
      </c>
    </row>
    <row r="50" spans="1:15" ht="13" x14ac:dyDescent="0.3">
      <c r="J50" s="258" t="s">
        <v>64</v>
      </c>
      <c r="K50" s="258"/>
      <c r="L50" s="169">
        <f>O28</f>
        <v>98.5</v>
      </c>
      <c r="M50" s="170" t="s">
        <v>65</v>
      </c>
    </row>
    <row r="51" spans="1:15" ht="13" x14ac:dyDescent="0.3">
      <c r="J51" s="110" t="s">
        <v>66</v>
      </c>
      <c r="L51" s="171">
        <v>10</v>
      </c>
      <c r="M51" s="170" t="s">
        <v>63</v>
      </c>
      <c r="O51" s="172"/>
    </row>
    <row r="52" spans="1:15" ht="13" x14ac:dyDescent="0.3">
      <c r="M52" s="172"/>
    </row>
    <row r="54" spans="1:15" ht="13" x14ac:dyDescent="0.3">
      <c r="A54" s="133" t="s">
        <v>67</v>
      </c>
      <c r="F54" s="132"/>
      <c r="G54" s="132"/>
    </row>
    <row r="55" spans="1:15" ht="13" x14ac:dyDescent="0.3">
      <c r="A55" s="133"/>
      <c r="C55" s="136"/>
      <c r="F55" s="132"/>
      <c r="G55" s="132"/>
      <c r="H55" s="132"/>
      <c r="J55" s="259" t="s">
        <v>68</v>
      </c>
      <c r="K55" s="260"/>
      <c r="L55" s="261"/>
    </row>
    <row r="56" spans="1:15" ht="13" x14ac:dyDescent="0.3">
      <c r="A56" s="139" t="s">
        <v>69</v>
      </c>
      <c r="B56" s="173" t="s">
        <v>45</v>
      </c>
      <c r="C56" s="174" t="s">
        <v>84</v>
      </c>
      <c r="D56" s="139" t="s">
        <v>54</v>
      </c>
      <c r="E56" s="139" t="s">
        <v>54</v>
      </c>
      <c r="F56" s="175" t="s">
        <v>70</v>
      </c>
      <c r="G56" s="139" t="s">
        <v>71</v>
      </c>
      <c r="H56" s="139" t="s">
        <v>54</v>
      </c>
      <c r="I56" s="139" t="s">
        <v>72</v>
      </c>
      <c r="J56" s="262" t="s">
        <v>73</v>
      </c>
      <c r="K56" s="263"/>
      <c r="L56" s="264"/>
      <c r="M56" s="176">
        <f>SUMIF(F58:F157,2,H58:H157)</f>
        <v>14.699999999999983</v>
      </c>
      <c r="N56" s="169"/>
    </row>
    <row r="57" spans="1:15" ht="13" x14ac:dyDescent="0.3">
      <c r="A57" s="140" t="s">
        <v>74</v>
      </c>
      <c r="B57" s="177" t="s">
        <v>52</v>
      </c>
      <c r="C57" s="174" t="s">
        <v>85</v>
      </c>
      <c r="D57" s="140" t="s">
        <v>75</v>
      </c>
      <c r="E57" s="140" t="s">
        <v>76</v>
      </c>
      <c r="F57" s="178" t="s">
        <v>98</v>
      </c>
      <c r="G57" s="140" t="s">
        <v>77</v>
      </c>
      <c r="H57" s="140" t="s">
        <v>78</v>
      </c>
      <c r="I57" s="140" t="s">
        <v>79</v>
      </c>
      <c r="J57" s="262" t="s">
        <v>80</v>
      </c>
      <c r="K57" s="263"/>
      <c r="L57" s="264"/>
      <c r="M57" s="179">
        <f>SUMIF(I58:I157,"&lt;&gt; 0",D58:D258)</f>
        <v>750.60000000000014</v>
      </c>
    </row>
    <row r="58" spans="1:15" ht="13" x14ac:dyDescent="0.3">
      <c r="A58" s="158">
        <v>1</v>
      </c>
      <c r="B58" s="181">
        <v>9.4599999999999991</v>
      </c>
      <c r="C58" s="110">
        <v>9.5</v>
      </c>
      <c r="D58" s="148">
        <v>5.7</v>
      </c>
      <c r="E58" s="148">
        <v>4.8</v>
      </c>
      <c r="F58" s="148">
        <v>2</v>
      </c>
      <c r="G58" s="148">
        <v>2</v>
      </c>
      <c r="H58" s="182">
        <v>0.1</v>
      </c>
      <c r="I58" s="183">
        <f>IF(F58=2,H58*100/E58,)</f>
        <v>2.0833333333333335</v>
      </c>
      <c r="J58" s="251" t="s">
        <v>81</v>
      </c>
      <c r="K58" s="252"/>
      <c r="L58" s="253"/>
      <c r="M58" s="176">
        <f>M56*100/M57</f>
        <v>1.9584332533972797</v>
      </c>
    </row>
    <row r="59" spans="1:15" x14ac:dyDescent="0.25">
      <c r="A59" s="158">
        <v>2</v>
      </c>
      <c r="B59" s="184">
        <v>9.6900000000000013</v>
      </c>
      <c r="C59" s="110">
        <v>9.5</v>
      </c>
      <c r="D59" s="110">
        <v>6</v>
      </c>
      <c r="E59" s="110">
        <v>5.0999999999999996</v>
      </c>
      <c r="F59" s="110">
        <v>2</v>
      </c>
      <c r="G59" s="110">
        <v>2</v>
      </c>
      <c r="H59" s="153">
        <v>0.1</v>
      </c>
      <c r="I59" s="185">
        <f t="shared" ref="I59:I122" si="9">IF(F59=2,H59*100/E59,)</f>
        <v>1.9607843137254903</v>
      </c>
    </row>
    <row r="60" spans="1:15" x14ac:dyDescent="0.25">
      <c r="A60" s="158">
        <v>3</v>
      </c>
      <c r="B60" s="184">
        <v>9.43</v>
      </c>
      <c r="C60" s="110">
        <v>9.5</v>
      </c>
      <c r="D60" s="110">
        <v>5.9</v>
      </c>
      <c r="E60" s="110">
        <v>4.8</v>
      </c>
      <c r="F60" s="110">
        <v>2</v>
      </c>
      <c r="G60" s="110">
        <v>2</v>
      </c>
      <c r="H60" s="153">
        <v>0.1</v>
      </c>
      <c r="I60" s="153">
        <f t="shared" si="9"/>
        <v>2.0833333333333335</v>
      </c>
      <c r="N60" s="153"/>
    </row>
    <row r="61" spans="1:15" x14ac:dyDescent="0.25">
      <c r="A61" s="158">
        <v>4</v>
      </c>
      <c r="B61" s="184">
        <v>9.76</v>
      </c>
      <c r="C61" s="110">
        <v>10</v>
      </c>
      <c r="D61" s="110">
        <v>5.8</v>
      </c>
      <c r="E61" s="110">
        <v>4.8</v>
      </c>
      <c r="F61" s="110">
        <v>2</v>
      </c>
      <c r="G61" s="110">
        <v>2</v>
      </c>
      <c r="H61" s="153">
        <v>0.1</v>
      </c>
      <c r="I61" s="153">
        <f t="shared" si="9"/>
        <v>2.0833333333333335</v>
      </c>
    </row>
    <row r="62" spans="1:15" x14ac:dyDescent="0.25">
      <c r="A62" s="158">
        <v>5</v>
      </c>
      <c r="B62" s="184">
        <v>9.67</v>
      </c>
      <c r="C62" s="110">
        <v>9.5</v>
      </c>
      <c r="D62" s="110">
        <v>6.2</v>
      </c>
      <c r="E62" s="110">
        <v>5.0999999999999996</v>
      </c>
      <c r="F62" s="110">
        <v>2</v>
      </c>
      <c r="G62" s="110">
        <v>2</v>
      </c>
      <c r="H62" s="153">
        <v>0.1</v>
      </c>
      <c r="I62" s="153">
        <f t="shared" si="9"/>
        <v>1.9607843137254903</v>
      </c>
    </row>
    <row r="63" spans="1:15" x14ac:dyDescent="0.25">
      <c r="A63" s="158">
        <v>6</v>
      </c>
      <c r="B63" s="184">
        <v>9.77</v>
      </c>
      <c r="C63" s="110">
        <v>10</v>
      </c>
      <c r="D63" s="110">
        <v>6.3</v>
      </c>
      <c r="E63" s="110">
        <v>5.5</v>
      </c>
      <c r="F63" s="110">
        <v>2</v>
      </c>
      <c r="G63" s="110">
        <v>2</v>
      </c>
      <c r="H63" s="153">
        <v>0.1</v>
      </c>
      <c r="I63" s="153">
        <f t="shared" si="9"/>
        <v>1.8181818181818181</v>
      </c>
    </row>
    <row r="64" spans="1:15" x14ac:dyDescent="0.25">
      <c r="A64" s="158">
        <v>7</v>
      </c>
      <c r="B64" s="184">
        <v>9.83</v>
      </c>
      <c r="C64" s="110">
        <v>10</v>
      </c>
      <c r="D64" s="110">
        <v>6.5</v>
      </c>
      <c r="E64" s="110">
        <v>5.8</v>
      </c>
      <c r="F64" s="110">
        <v>2</v>
      </c>
      <c r="G64" s="110">
        <v>2</v>
      </c>
      <c r="H64" s="153">
        <v>0.1</v>
      </c>
      <c r="I64" s="153">
        <f t="shared" si="9"/>
        <v>1.7241379310344829</v>
      </c>
    </row>
    <row r="65" spans="1:25" x14ac:dyDescent="0.25">
      <c r="A65" s="158">
        <v>8</v>
      </c>
      <c r="B65" s="184">
        <v>9.6900000000000013</v>
      </c>
      <c r="C65" s="110">
        <v>9.5</v>
      </c>
      <c r="D65" s="110">
        <v>6.8</v>
      </c>
      <c r="E65" s="110">
        <v>5.8</v>
      </c>
      <c r="F65" s="110">
        <v>2</v>
      </c>
      <c r="G65" s="110">
        <v>2</v>
      </c>
      <c r="H65" s="153">
        <v>0.1</v>
      </c>
      <c r="I65" s="153">
        <f t="shared" si="9"/>
        <v>1.7241379310344829</v>
      </c>
    </row>
    <row r="66" spans="1:25" x14ac:dyDescent="0.25">
      <c r="A66" s="158">
        <v>9</v>
      </c>
      <c r="B66" s="184">
        <v>9.5</v>
      </c>
      <c r="C66" s="110">
        <v>9.5</v>
      </c>
      <c r="D66" s="110">
        <v>6.1</v>
      </c>
      <c r="E66" s="110">
        <v>5.2</v>
      </c>
      <c r="F66" s="110">
        <v>2</v>
      </c>
      <c r="G66" s="110">
        <v>2</v>
      </c>
      <c r="H66" s="153">
        <v>0.1</v>
      </c>
      <c r="I66" s="153">
        <f t="shared" si="9"/>
        <v>1.9230769230769229</v>
      </c>
    </row>
    <row r="67" spans="1:25" x14ac:dyDescent="0.25">
      <c r="A67" s="158">
        <v>10</v>
      </c>
      <c r="B67" s="184">
        <v>9.02</v>
      </c>
      <c r="C67" s="110">
        <v>9</v>
      </c>
      <c r="D67" s="110">
        <v>4.9000000000000004</v>
      </c>
      <c r="E67" s="110">
        <v>3.9</v>
      </c>
      <c r="F67" s="110">
        <v>2</v>
      </c>
      <c r="G67" s="110">
        <v>2</v>
      </c>
      <c r="H67" s="153">
        <v>0.1</v>
      </c>
      <c r="I67" s="153">
        <f t="shared" si="9"/>
        <v>2.5641025641025643</v>
      </c>
    </row>
    <row r="68" spans="1:25" x14ac:dyDescent="0.25">
      <c r="A68" s="158">
        <v>11</v>
      </c>
      <c r="B68" s="184">
        <v>10.23</v>
      </c>
      <c r="C68" s="110">
        <v>10</v>
      </c>
      <c r="D68" s="110">
        <v>7.8</v>
      </c>
      <c r="E68" s="110">
        <v>6.8</v>
      </c>
      <c r="F68" s="110">
        <v>2</v>
      </c>
      <c r="G68" s="110">
        <v>2</v>
      </c>
      <c r="H68" s="153">
        <v>0.1</v>
      </c>
      <c r="I68" s="153">
        <f t="shared" si="9"/>
        <v>1.4705882352941178</v>
      </c>
      <c r="U68" s="214" t="s">
        <v>101</v>
      </c>
      <c r="V68" s="186" t="s">
        <v>98</v>
      </c>
      <c r="W68" s="187"/>
      <c r="X68" s="187"/>
      <c r="Y68" s="188"/>
    </row>
    <row r="69" spans="1:25" x14ac:dyDescent="0.25">
      <c r="A69" s="158">
        <v>12</v>
      </c>
      <c r="B69" s="184">
        <v>9.34</v>
      </c>
      <c r="C69" s="110">
        <v>9.5</v>
      </c>
      <c r="D69" s="110">
        <v>5.5</v>
      </c>
      <c r="E69" s="110">
        <v>4.5999999999999996</v>
      </c>
      <c r="F69" s="110">
        <v>2</v>
      </c>
      <c r="G69" s="110">
        <v>2</v>
      </c>
      <c r="H69" s="153">
        <v>0.1</v>
      </c>
      <c r="I69" s="153">
        <f t="shared" si="9"/>
        <v>2.1739130434782612</v>
      </c>
      <c r="U69" s="186" t="s">
        <v>85</v>
      </c>
      <c r="V69" s="186">
        <v>1</v>
      </c>
      <c r="W69" s="189">
        <v>2</v>
      </c>
      <c r="X69" s="189">
        <v>3</v>
      </c>
      <c r="Y69" s="190" t="s">
        <v>88</v>
      </c>
    </row>
    <row r="70" spans="1:25" x14ac:dyDescent="0.25">
      <c r="A70" s="158">
        <v>13</v>
      </c>
      <c r="B70" s="184">
        <v>9.58</v>
      </c>
      <c r="C70" s="110">
        <v>9.5</v>
      </c>
      <c r="D70" s="110">
        <v>5.8</v>
      </c>
      <c r="E70" s="110">
        <v>5</v>
      </c>
      <c r="F70" s="110">
        <v>2</v>
      </c>
      <c r="G70" s="110">
        <v>2</v>
      </c>
      <c r="H70" s="153">
        <v>0.1</v>
      </c>
      <c r="I70" s="153">
        <f t="shared" si="9"/>
        <v>2</v>
      </c>
      <c r="U70" s="186">
        <v>6.5</v>
      </c>
      <c r="V70" s="186"/>
      <c r="W70" s="189"/>
      <c r="X70" s="189">
        <v>1.6</v>
      </c>
      <c r="Y70" s="190">
        <v>1.6</v>
      </c>
    </row>
    <row r="71" spans="1:25" x14ac:dyDescent="0.25">
      <c r="A71" s="158">
        <v>14</v>
      </c>
      <c r="B71" s="184">
        <v>9.879999999999999</v>
      </c>
      <c r="C71" s="110">
        <v>10</v>
      </c>
      <c r="D71" s="110">
        <v>6.6</v>
      </c>
      <c r="E71" s="110">
        <v>5.3</v>
      </c>
      <c r="F71" s="110">
        <v>2</v>
      </c>
      <c r="G71" s="110">
        <v>2</v>
      </c>
      <c r="H71" s="153">
        <v>0.1</v>
      </c>
      <c r="I71" s="153">
        <f t="shared" si="9"/>
        <v>1.8867924528301887</v>
      </c>
      <c r="U71" s="191">
        <v>7</v>
      </c>
      <c r="V71" s="191"/>
      <c r="X71" s="110">
        <v>11.100000000000001</v>
      </c>
      <c r="Y71" s="192">
        <v>11.100000000000001</v>
      </c>
    </row>
    <row r="72" spans="1:25" x14ac:dyDescent="0.25">
      <c r="A72" s="158">
        <v>15</v>
      </c>
      <c r="B72" s="184">
        <v>9.92</v>
      </c>
      <c r="C72" s="110">
        <v>10</v>
      </c>
      <c r="D72" s="110">
        <v>7.6</v>
      </c>
      <c r="E72" s="110">
        <v>6.2</v>
      </c>
      <c r="F72" s="110">
        <v>2</v>
      </c>
      <c r="G72" s="110">
        <v>2</v>
      </c>
      <c r="H72" s="153">
        <v>0.1</v>
      </c>
      <c r="I72" s="153">
        <f t="shared" si="9"/>
        <v>1.6129032258064515</v>
      </c>
      <c r="U72" s="191">
        <v>7.5</v>
      </c>
      <c r="V72" s="191"/>
      <c r="X72" s="110">
        <v>7.8999999999999995</v>
      </c>
      <c r="Y72" s="192">
        <v>7.8999999999999995</v>
      </c>
    </row>
    <row r="73" spans="1:25" x14ac:dyDescent="0.25">
      <c r="A73" s="158">
        <v>16</v>
      </c>
      <c r="B73" s="184">
        <v>8.98</v>
      </c>
      <c r="C73" s="110">
        <v>9</v>
      </c>
      <c r="D73" s="110">
        <v>5</v>
      </c>
      <c r="E73" s="110">
        <v>4</v>
      </c>
      <c r="F73" s="110">
        <v>2</v>
      </c>
      <c r="G73" s="110">
        <v>2</v>
      </c>
      <c r="H73" s="153">
        <v>0.1</v>
      </c>
      <c r="I73" s="153">
        <f t="shared" si="9"/>
        <v>2.5</v>
      </c>
      <c r="U73" s="191">
        <v>8</v>
      </c>
      <c r="V73" s="191"/>
      <c r="X73" s="110">
        <v>19.8</v>
      </c>
      <c r="Y73" s="192">
        <v>19.8</v>
      </c>
    </row>
    <row r="74" spans="1:25" x14ac:dyDescent="0.25">
      <c r="A74" s="158">
        <v>17</v>
      </c>
      <c r="B74" s="184">
        <v>9.14</v>
      </c>
      <c r="C74" s="110">
        <v>9</v>
      </c>
      <c r="D74" s="110">
        <v>5.5</v>
      </c>
      <c r="E74" s="110">
        <v>4.5</v>
      </c>
      <c r="F74" s="110">
        <v>2</v>
      </c>
      <c r="G74" s="110">
        <v>2</v>
      </c>
      <c r="H74" s="153">
        <v>0.1</v>
      </c>
      <c r="I74" s="153">
        <f t="shared" si="9"/>
        <v>2.2222222222222223</v>
      </c>
      <c r="U74" s="191">
        <v>8.5</v>
      </c>
      <c r="V74" s="191"/>
      <c r="X74" s="110">
        <v>2.7</v>
      </c>
      <c r="Y74" s="192">
        <v>2.7</v>
      </c>
    </row>
    <row r="75" spans="1:25" x14ac:dyDescent="0.25">
      <c r="A75" s="158">
        <v>18</v>
      </c>
      <c r="B75" s="184">
        <v>9.9599999999999991</v>
      </c>
      <c r="C75" s="110">
        <v>10</v>
      </c>
      <c r="D75" s="110">
        <v>7.4</v>
      </c>
      <c r="E75" s="110">
        <v>5.9</v>
      </c>
      <c r="F75" s="110">
        <v>2</v>
      </c>
      <c r="G75" s="110">
        <v>2</v>
      </c>
      <c r="H75" s="153">
        <v>0.1</v>
      </c>
      <c r="I75" s="153">
        <f t="shared" si="9"/>
        <v>1.6949152542372881</v>
      </c>
      <c r="U75" s="191">
        <v>9</v>
      </c>
      <c r="V75" s="191">
        <v>4.5999999999999996</v>
      </c>
      <c r="W75" s="110">
        <v>67.900000000000006</v>
      </c>
      <c r="Y75" s="192">
        <v>72.5</v>
      </c>
    </row>
    <row r="76" spans="1:25" x14ac:dyDescent="0.25">
      <c r="A76" s="158">
        <v>19</v>
      </c>
      <c r="B76" s="184">
        <v>9.49</v>
      </c>
      <c r="C76" s="110">
        <v>9.5</v>
      </c>
      <c r="D76" s="110">
        <v>5.7</v>
      </c>
      <c r="E76" s="110">
        <v>4.7</v>
      </c>
      <c r="F76" s="110">
        <v>2</v>
      </c>
      <c r="G76" s="110">
        <v>2</v>
      </c>
      <c r="H76" s="153">
        <v>0.1</v>
      </c>
      <c r="I76" s="153">
        <f t="shared" si="9"/>
        <v>2.1276595744680851</v>
      </c>
      <c r="M76" s="193"/>
      <c r="U76" s="191">
        <v>9.5</v>
      </c>
      <c r="V76" s="191"/>
      <c r="W76" s="110">
        <v>194.40000000000003</v>
      </c>
      <c r="Y76" s="192">
        <v>194.40000000000003</v>
      </c>
    </row>
    <row r="77" spans="1:25" x14ac:dyDescent="0.25">
      <c r="A77" s="158">
        <v>20</v>
      </c>
      <c r="B77" s="184">
        <v>10</v>
      </c>
      <c r="C77" s="110">
        <v>10</v>
      </c>
      <c r="D77" s="110">
        <v>6.7</v>
      </c>
      <c r="E77" s="110">
        <v>5.9</v>
      </c>
      <c r="F77" s="110">
        <v>2</v>
      </c>
      <c r="G77" s="110">
        <v>2</v>
      </c>
      <c r="H77" s="153">
        <v>0.1</v>
      </c>
      <c r="I77" s="153">
        <f t="shared" si="9"/>
        <v>1.6949152542372881</v>
      </c>
      <c r="M77" s="193"/>
      <c r="U77" s="191">
        <v>10</v>
      </c>
      <c r="V77" s="191">
        <v>23.799999999999997</v>
      </c>
      <c r="W77" s="110">
        <v>364.80000000000013</v>
      </c>
      <c r="Y77" s="192">
        <v>388.60000000000014</v>
      </c>
    </row>
    <row r="78" spans="1:25" x14ac:dyDescent="0.25">
      <c r="A78" s="158">
        <v>21</v>
      </c>
      <c r="B78" s="184">
        <v>10.55</v>
      </c>
      <c r="C78" s="110">
        <v>10.5</v>
      </c>
      <c r="D78" s="110">
        <v>7.6</v>
      </c>
      <c r="E78" s="110">
        <v>6.5</v>
      </c>
      <c r="F78" s="110">
        <v>2</v>
      </c>
      <c r="G78" s="110">
        <v>2</v>
      </c>
      <c r="H78" s="153">
        <v>0.1</v>
      </c>
      <c r="I78" s="153">
        <f t="shared" si="9"/>
        <v>1.5384615384615385</v>
      </c>
      <c r="M78" s="193"/>
      <c r="U78" s="191">
        <v>10.5</v>
      </c>
      <c r="V78" s="191">
        <v>54.6</v>
      </c>
      <c r="W78" s="110">
        <v>233.1</v>
      </c>
      <c r="Y78" s="192">
        <v>287.7</v>
      </c>
    </row>
    <row r="79" spans="1:25" x14ac:dyDescent="0.25">
      <c r="A79" s="158">
        <v>22</v>
      </c>
      <c r="B79" s="184">
        <v>10.86</v>
      </c>
      <c r="C79" s="110">
        <v>11</v>
      </c>
      <c r="D79" s="110">
        <v>8.6</v>
      </c>
      <c r="E79" s="110">
        <v>7.6</v>
      </c>
      <c r="F79" s="110">
        <v>2</v>
      </c>
      <c r="G79" s="110">
        <v>2</v>
      </c>
      <c r="H79" s="153">
        <v>0.1</v>
      </c>
      <c r="I79" s="153">
        <f t="shared" si="9"/>
        <v>1.3157894736842106</v>
      </c>
      <c r="M79" s="193"/>
      <c r="U79" s="191">
        <v>11</v>
      </c>
      <c r="V79" s="191">
        <v>94.6</v>
      </c>
      <c r="W79" s="110">
        <v>223.79999999999998</v>
      </c>
      <c r="Y79" s="192">
        <v>318.39999999999998</v>
      </c>
    </row>
    <row r="80" spans="1:25" x14ac:dyDescent="0.25">
      <c r="A80" s="158">
        <v>23</v>
      </c>
      <c r="B80" s="184">
        <v>9.629999999999999</v>
      </c>
      <c r="C80" s="110">
        <v>9.5</v>
      </c>
      <c r="D80" s="110">
        <v>6</v>
      </c>
      <c r="E80" s="110">
        <v>5.2</v>
      </c>
      <c r="F80" s="110">
        <v>2</v>
      </c>
      <c r="G80" s="110">
        <v>2</v>
      </c>
      <c r="H80" s="153">
        <v>0.1</v>
      </c>
      <c r="I80" s="153">
        <f t="shared" si="9"/>
        <v>1.9230769230769229</v>
      </c>
      <c r="M80" s="193"/>
      <c r="U80" s="191">
        <v>11.5</v>
      </c>
      <c r="V80" s="191">
        <v>31.599999999999998</v>
      </c>
      <c r="W80" s="110">
        <v>76</v>
      </c>
      <c r="Y80" s="192">
        <v>107.6</v>
      </c>
    </row>
    <row r="81" spans="1:25" x14ac:dyDescent="0.25">
      <c r="A81" s="158">
        <v>24</v>
      </c>
      <c r="B81" s="184">
        <v>10.47</v>
      </c>
      <c r="C81" s="110">
        <v>10.5</v>
      </c>
      <c r="D81" s="110">
        <v>7.5</v>
      </c>
      <c r="E81" s="110">
        <v>6.6</v>
      </c>
      <c r="F81" s="110">
        <v>2</v>
      </c>
      <c r="G81" s="110">
        <v>2</v>
      </c>
      <c r="H81" s="153">
        <v>0.1</v>
      </c>
      <c r="I81" s="153">
        <f t="shared" si="9"/>
        <v>1.5151515151515151</v>
      </c>
      <c r="M81" s="193"/>
      <c r="U81" s="191">
        <v>12.5</v>
      </c>
      <c r="V81" s="191"/>
      <c r="W81" s="110">
        <v>12.9</v>
      </c>
      <c r="Y81" s="192">
        <v>12.9</v>
      </c>
    </row>
    <row r="82" spans="1:25" x14ac:dyDescent="0.25">
      <c r="A82" s="158">
        <v>25</v>
      </c>
      <c r="B82" s="184">
        <v>9.67</v>
      </c>
      <c r="C82" s="110">
        <v>9.5</v>
      </c>
      <c r="D82" s="110">
        <v>6.2</v>
      </c>
      <c r="E82" s="110">
        <v>4.9000000000000004</v>
      </c>
      <c r="F82" s="110">
        <v>2</v>
      </c>
      <c r="G82" s="110">
        <v>2</v>
      </c>
      <c r="H82" s="153">
        <v>0.1</v>
      </c>
      <c r="I82" s="153">
        <f t="shared" si="9"/>
        <v>2.0408163265306123</v>
      </c>
      <c r="M82" s="193"/>
      <c r="U82" s="191">
        <v>13</v>
      </c>
      <c r="V82" s="191"/>
      <c r="W82" s="110">
        <v>16.5</v>
      </c>
      <c r="Y82" s="192">
        <v>16.5</v>
      </c>
    </row>
    <row r="83" spans="1:25" x14ac:dyDescent="0.25">
      <c r="A83" s="158">
        <v>26</v>
      </c>
      <c r="B83" s="184">
        <v>10.64</v>
      </c>
      <c r="C83" s="110">
        <v>10.5</v>
      </c>
      <c r="D83" s="110">
        <v>9.4</v>
      </c>
      <c r="E83" s="110">
        <v>8.3000000000000007</v>
      </c>
      <c r="F83" s="110">
        <v>2</v>
      </c>
      <c r="G83" s="110">
        <v>2</v>
      </c>
      <c r="H83" s="153">
        <v>0.1</v>
      </c>
      <c r="I83" s="153">
        <f t="shared" si="9"/>
        <v>1.2048192771084336</v>
      </c>
      <c r="M83" s="193"/>
      <c r="U83" s="191">
        <v>13.5</v>
      </c>
      <c r="V83" s="191"/>
      <c r="W83" s="110">
        <v>21.4</v>
      </c>
      <c r="Y83" s="192">
        <v>21.4</v>
      </c>
    </row>
    <row r="84" spans="1:25" x14ac:dyDescent="0.25">
      <c r="A84" s="158">
        <v>27</v>
      </c>
      <c r="B84" s="184">
        <v>11.059999999999999</v>
      </c>
      <c r="C84" s="110">
        <v>11</v>
      </c>
      <c r="D84" s="110">
        <v>9.6999999999999993</v>
      </c>
      <c r="E84" s="110">
        <v>8.3000000000000007</v>
      </c>
      <c r="F84" s="110">
        <v>2</v>
      </c>
      <c r="G84" s="110">
        <v>2</v>
      </c>
      <c r="H84" s="153">
        <v>0.1</v>
      </c>
      <c r="I84" s="153">
        <f t="shared" si="9"/>
        <v>1.2048192771084336</v>
      </c>
      <c r="M84" s="193"/>
      <c r="U84" s="194" t="s">
        <v>88</v>
      </c>
      <c r="V84" s="194">
        <v>209.2</v>
      </c>
      <c r="W84" s="195">
        <v>1210.8000000000004</v>
      </c>
      <c r="X84" s="195">
        <v>43.100000000000009</v>
      </c>
      <c r="Y84" s="196">
        <v>1463.1000000000004</v>
      </c>
    </row>
    <row r="85" spans="1:25" x14ac:dyDescent="0.25">
      <c r="A85" s="158">
        <v>28</v>
      </c>
      <c r="B85" s="184">
        <v>10.41</v>
      </c>
      <c r="C85" s="110">
        <v>10.5</v>
      </c>
      <c r="D85" s="110">
        <v>8.1999999999999993</v>
      </c>
      <c r="E85" s="110">
        <v>6.9</v>
      </c>
      <c r="F85" s="110">
        <v>2</v>
      </c>
      <c r="G85" s="110">
        <v>2</v>
      </c>
      <c r="H85" s="153">
        <v>0.1</v>
      </c>
      <c r="I85" s="153">
        <f t="shared" si="9"/>
        <v>1.4492753623188406</v>
      </c>
      <c r="J85" s="166"/>
      <c r="M85" s="193"/>
    </row>
    <row r="86" spans="1:25" x14ac:dyDescent="0.25">
      <c r="A86" s="158">
        <v>29</v>
      </c>
      <c r="B86" s="184">
        <v>10.95</v>
      </c>
      <c r="C86" s="110">
        <v>11</v>
      </c>
      <c r="D86" s="110">
        <v>9.5</v>
      </c>
      <c r="E86" s="110">
        <v>7.8</v>
      </c>
      <c r="F86" s="110">
        <v>2</v>
      </c>
      <c r="G86" s="110">
        <v>2</v>
      </c>
      <c r="H86" s="153">
        <v>0.1</v>
      </c>
      <c r="I86" s="153">
        <f t="shared" si="9"/>
        <v>1.2820512820512822</v>
      </c>
      <c r="M86" s="193"/>
    </row>
    <row r="87" spans="1:25" x14ac:dyDescent="0.25">
      <c r="A87" s="158">
        <v>30</v>
      </c>
      <c r="B87" s="184">
        <v>9.92</v>
      </c>
      <c r="C87" s="110">
        <v>10</v>
      </c>
      <c r="D87" s="110">
        <v>6.1</v>
      </c>
      <c r="E87" s="110">
        <v>5.2</v>
      </c>
      <c r="F87" s="110">
        <v>2</v>
      </c>
      <c r="G87" s="110">
        <v>2</v>
      </c>
      <c r="H87" s="153">
        <v>0.1</v>
      </c>
      <c r="I87" s="153">
        <f t="shared" si="9"/>
        <v>1.9230769230769229</v>
      </c>
      <c r="M87" s="193"/>
    </row>
    <row r="88" spans="1:25" x14ac:dyDescent="0.25">
      <c r="A88" s="158">
        <v>31</v>
      </c>
      <c r="B88" s="184">
        <v>10.220000000000001</v>
      </c>
      <c r="C88" s="110">
        <v>10</v>
      </c>
      <c r="D88" s="110">
        <v>7.3</v>
      </c>
      <c r="E88" s="110">
        <v>6.2</v>
      </c>
      <c r="F88" s="110">
        <v>2</v>
      </c>
      <c r="G88" s="110">
        <v>2</v>
      </c>
      <c r="H88" s="153">
        <v>0.1</v>
      </c>
      <c r="I88" s="153">
        <f t="shared" si="9"/>
        <v>1.6129032258064515</v>
      </c>
    </row>
    <row r="89" spans="1:25" x14ac:dyDescent="0.25">
      <c r="A89" s="158">
        <v>32</v>
      </c>
      <c r="B89" s="184">
        <v>9.84</v>
      </c>
      <c r="C89" s="110">
        <v>10</v>
      </c>
      <c r="D89" s="110">
        <v>6.5</v>
      </c>
      <c r="E89" s="110">
        <v>5.6</v>
      </c>
      <c r="F89" s="110">
        <v>2</v>
      </c>
      <c r="G89" s="110">
        <v>2</v>
      </c>
      <c r="H89" s="153">
        <v>0.1</v>
      </c>
      <c r="I89" s="153">
        <f t="shared" si="9"/>
        <v>1.7857142857142858</v>
      </c>
    </row>
    <row r="90" spans="1:25" x14ac:dyDescent="0.25">
      <c r="A90" s="158">
        <v>33</v>
      </c>
      <c r="B90" s="184">
        <v>9.82</v>
      </c>
      <c r="C90" s="110">
        <v>10</v>
      </c>
      <c r="D90" s="110">
        <v>6.7</v>
      </c>
      <c r="E90" s="110">
        <v>5.4</v>
      </c>
      <c r="F90" s="110">
        <v>2</v>
      </c>
      <c r="G90" s="110">
        <v>2</v>
      </c>
      <c r="H90" s="153">
        <v>0.1</v>
      </c>
      <c r="I90" s="153">
        <f t="shared" si="9"/>
        <v>1.8518518518518516</v>
      </c>
    </row>
    <row r="91" spans="1:25" x14ac:dyDescent="0.25">
      <c r="A91" s="158">
        <v>34</v>
      </c>
      <c r="B91" s="184">
        <v>10.6</v>
      </c>
      <c r="C91" s="110">
        <v>10.5</v>
      </c>
      <c r="D91" s="110">
        <v>7.7</v>
      </c>
      <c r="E91" s="110">
        <v>6.6</v>
      </c>
      <c r="F91" s="110">
        <v>2</v>
      </c>
      <c r="G91" s="110">
        <v>2</v>
      </c>
      <c r="H91" s="153">
        <v>0.1</v>
      </c>
      <c r="I91" s="153">
        <f t="shared" si="9"/>
        <v>1.5151515151515151</v>
      </c>
    </row>
    <row r="92" spans="1:25" x14ac:dyDescent="0.25">
      <c r="A92" s="158">
        <v>35</v>
      </c>
      <c r="B92" s="184">
        <v>10.86</v>
      </c>
      <c r="C92" s="110">
        <v>11</v>
      </c>
      <c r="D92" s="110">
        <v>9.4</v>
      </c>
      <c r="E92" s="110">
        <v>7.8</v>
      </c>
      <c r="F92" s="110">
        <v>2</v>
      </c>
      <c r="G92" s="110">
        <v>2</v>
      </c>
      <c r="H92" s="153">
        <v>0.1</v>
      </c>
      <c r="I92" s="153">
        <f t="shared" si="9"/>
        <v>1.2820512820512822</v>
      </c>
    </row>
    <row r="93" spans="1:25" x14ac:dyDescent="0.25">
      <c r="A93" s="158">
        <v>36</v>
      </c>
      <c r="B93" s="184">
        <v>9.39</v>
      </c>
      <c r="C93" s="110">
        <v>9.5</v>
      </c>
      <c r="D93" s="110">
        <v>5.8</v>
      </c>
      <c r="E93" s="110">
        <v>5</v>
      </c>
      <c r="F93" s="110">
        <v>2</v>
      </c>
      <c r="G93" s="110">
        <v>2</v>
      </c>
      <c r="H93" s="153">
        <v>0.1</v>
      </c>
      <c r="I93" s="153">
        <f t="shared" si="9"/>
        <v>2</v>
      </c>
    </row>
    <row r="94" spans="1:25" x14ac:dyDescent="0.25">
      <c r="A94" s="158">
        <v>37</v>
      </c>
      <c r="B94" s="184">
        <v>9.24</v>
      </c>
      <c r="C94" s="110">
        <v>9</v>
      </c>
      <c r="D94" s="110">
        <v>5.9</v>
      </c>
      <c r="E94" s="110">
        <v>5.0999999999999996</v>
      </c>
      <c r="F94" s="110">
        <v>2</v>
      </c>
      <c r="G94" s="110">
        <v>2</v>
      </c>
      <c r="H94" s="153">
        <v>0.1</v>
      </c>
      <c r="I94" s="153">
        <f t="shared" si="9"/>
        <v>1.9607843137254903</v>
      </c>
    </row>
    <row r="95" spans="1:25" x14ac:dyDescent="0.25">
      <c r="A95" s="158">
        <v>38</v>
      </c>
      <c r="B95" s="184">
        <v>9.870000000000001</v>
      </c>
      <c r="C95" s="110">
        <v>10</v>
      </c>
      <c r="D95" s="110">
        <v>6.3</v>
      </c>
      <c r="E95" s="110">
        <v>5.5</v>
      </c>
      <c r="F95" s="110">
        <v>2</v>
      </c>
      <c r="G95" s="110">
        <v>2</v>
      </c>
      <c r="H95" s="153">
        <v>0.1</v>
      </c>
      <c r="I95" s="153">
        <f t="shared" si="9"/>
        <v>1.8181818181818181</v>
      </c>
    </row>
    <row r="96" spans="1:25" x14ac:dyDescent="0.25">
      <c r="A96" s="158">
        <v>39</v>
      </c>
      <c r="B96" s="184">
        <v>10.14</v>
      </c>
      <c r="C96" s="110">
        <v>10</v>
      </c>
      <c r="D96" s="110">
        <v>5.9</v>
      </c>
      <c r="E96" s="110">
        <v>5</v>
      </c>
      <c r="F96" s="110">
        <v>2</v>
      </c>
      <c r="G96" s="110">
        <v>2</v>
      </c>
      <c r="H96" s="153">
        <v>0.1</v>
      </c>
      <c r="I96" s="153">
        <f t="shared" si="9"/>
        <v>2</v>
      </c>
    </row>
    <row r="97" spans="1:14" x14ac:dyDescent="0.25">
      <c r="A97" s="158">
        <v>40</v>
      </c>
      <c r="B97" s="184">
        <v>10.790000000000001</v>
      </c>
      <c r="C97" s="110">
        <v>11</v>
      </c>
      <c r="D97" s="110">
        <v>8.6999999999999993</v>
      </c>
      <c r="E97" s="110">
        <v>7.3</v>
      </c>
      <c r="F97" s="110">
        <v>2</v>
      </c>
      <c r="G97" s="110">
        <v>2</v>
      </c>
      <c r="H97" s="153">
        <v>0.1</v>
      </c>
      <c r="I97" s="153">
        <f t="shared" si="9"/>
        <v>1.3698630136986301</v>
      </c>
    </row>
    <row r="98" spans="1:14" x14ac:dyDescent="0.25">
      <c r="A98" s="158">
        <v>41</v>
      </c>
      <c r="B98" s="184">
        <v>9.370000000000001</v>
      </c>
      <c r="C98" s="110">
        <v>9.5</v>
      </c>
      <c r="D98" s="110">
        <v>6</v>
      </c>
      <c r="E98" s="110">
        <v>4.9000000000000004</v>
      </c>
      <c r="F98" s="110">
        <v>2</v>
      </c>
      <c r="G98" s="110">
        <v>2</v>
      </c>
      <c r="H98" s="153">
        <v>0.1</v>
      </c>
      <c r="I98" s="153">
        <f t="shared" si="9"/>
        <v>2.0408163265306123</v>
      </c>
    </row>
    <row r="99" spans="1:14" x14ac:dyDescent="0.25">
      <c r="A99" s="158">
        <v>42</v>
      </c>
      <c r="B99" s="184">
        <v>8.8099999999999987</v>
      </c>
      <c r="C99" s="110">
        <v>9</v>
      </c>
      <c r="D99" s="110">
        <v>4.5999999999999996</v>
      </c>
      <c r="E99" s="110">
        <v>3.8</v>
      </c>
      <c r="F99" s="110">
        <v>2</v>
      </c>
      <c r="G99" s="110">
        <v>2</v>
      </c>
      <c r="H99" s="153">
        <v>0.1</v>
      </c>
      <c r="I99" s="153">
        <f t="shared" si="9"/>
        <v>2.6315789473684212</v>
      </c>
    </row>
    <row r="100" spans="1:14" x14ac:dyDescent="0.25">
      <c r="A100" s="158">
        <v>43</v>
      </c>
      <c r="B100" s="184">
        <v>10.129999999999999</v>
      </c>
      <c r="C100" s="110">
        <v>10</v>
      </c>
      <c r="D100" s="110">
        <v>7</v>
      </c>
      <c r="E100" s="110">
        <v>6.1</v>
      </c>
      <c r="F100" s="110">
        <v>2</v>
      </c>
      <c r="G100" s="110">
        <v>2</v>
      </c>
      <c r="H100" s="153">
        <v>0.1</v>
      </c>
      <c r="I100" s="153">
        <f t="shared" si="9"/>
        <v>1.639344262295082</v>
      </c>
    </row>
    <row r="101" spans="1:14" x14ac:dyDescent="0.25">
      <c r="A101" s="158">
        <v>44</v>
      </c>
      <c r="B101" s="184">
        <v>9.4700000000000006</v>
      </c>
      <c r="C101" s="110">
        <v>9.5</v>
      </c>
      <c r="D101" s="110">
        <v>6.2</v>
      </c>
      <c r="E101" s="110">
        <v>5.0999999999999996</v>
      </c>
      <c r="F101" s="110">
        <v>2</v>
      </c>
      <c r="G101" s="110">
        <v>2</v>
      </c>
      <c r="H101" s="153">
        <v>0.1</v>
      </c>
      <c r="I101" s="153">
        <f t="shared" si="9"/>
        <v>1.9607843137254903</v>
      </c>
    </row>
    <row r="102" spans="1:14" x14ac:dyDescent="0.25">
      <c r="A102" s="158">
        <v>45</v>
      </c>
      <c r="B102" s="184">
        <v>10.050000000000001</v>
      </c>
      <c r="C102" s="110">
        <v>10</v>
      </c>
      <c r="D102" s="110">
        <v>7</v>
      </c>
      <c r="E102" s="110">
        <v>6</v>
      </c>
      <c r="F102" s="110">
        <v>2</v>
      </c>
      <c r="G102" s="110">
        <v>2</v>
      </c>
      <c r="H102" s="153">
        <v>0.1</v>
      </c>
      <c r="I102" s="153">
        <f t="shared" si="9"/>
        <v>1.6666666666666667</v>
      </c>
    </row>
    <row r="103" spans="1:14" x14ac:dyDescent="0.25">
      <c r="A103" s="158">
        <v>46</v>
      </c>
      <c r="B103" s="184">
        <v>9.15</v>
      </c>
      <c r="C103" s="110">
        <v>9</v>
      </c>
      <c r="D103" s="110">
        <v>5.6</v>
      </c>
      <c r="E103" s="110">
        <v>4.5</v>
      </c>
      <c r="F103" s="110">
        <v>2</v>
      </c>
      <c r="G103" s="110">
        <v>2</v>
      </c>
      <c r="H103" s="153">
        <v>0.1</v>
      </c>
      <c r="I103" s="153">
        <f t="shared" si="9"/>
        <v>2.2222222222222223</v>
      </c>
    </row>
    <row r="104" spans="1:14" x14ac:dyDescent="0.25">
      <c r="A104" s="158">
        <v>47</v>
      </c>
      <c r="B104" s="184">
        <v>10.059999999999999</v>
      </c>
      <c r="C104" s="110">
        <v>10</v>
      </c>
      <c r="D104" s="110">
        <v>6.9</v>
      </c>
      <c r="E104" s="110">
        <v>6</v>
      </c>
      <c r="F104" s="110">
        <v>2</v>
      </c>
      <c r="G104" s="110">
        <v>2</v>
      </c>
      <c r="H104" s="153">
        <v>0.1</v>
      </c>
      <c r="I104" s="153">
        <f t="shared" si="9"/>
        <v>1.6666666666666667</v>
      </c>
    </row>
    <row r="105" spans="1:14" x14ac:dyDescent="0.25">
      <c r="A105" s="158">
        <v>48</v>
      </c>
      <c r="B105" s="184">
        <v>10.379999999999999</v>
      </c>
      <c r="C105" s="110">
        <v>10.5</v>
      </c>
      <c r="D105" s="110">
        <v>7.4</v>
      </c>
      <c r="E105" s="110">
        <v>6.2</v>
      </c>
      <c r="F105" s="110">
        <v>2</v>
      </c>
      <c r="G105" s="110">
        <v>2</v>
      </c>
      <c r="H105" s="153">
        <v>0.1</v>
      </c>
      <c r="I105" s="153">
        <f t="shared" si="9"/>
        <v>1.6129032258064515</v>
      </c>
    </row>
    <row r="106" spans="1:14" x14ac:dyDescent="0.25">
      <c r="A106" s="158">
        <v>49</v>
      </c>
      <c r="B106" s="184">
        <v>13.7</v>
      </c>
      <c r="C106" s="110">
        <v>13.5</v>
      </c>
      <c r="D106" s="110">
        <v>21.4</v>
      </c>
      <c r="E106" s="110">
        <v>18</v>
      </c>
      <c r="F106" s="110">
        <v>2</v>
      </c>
      <c r="G106" s="110">
        <v>3</v>
      </c>
      <c r="H106" s="153">
        <v>1.7</v>
      </c>
      <c r="I106" s="153">
        <f t="shared" si="9"/>
        <v>9.4444444444444446</v>
      </c>
    </row>
    <row r="107" spans="1:14" x14ac:dyDescent="0.25">
      <c r="A107" s="158">
        <v>50</v>
      </c>
      <c r="B107" s="184">
        <v>11.49</v>
      </c>
      <c r="C107" s="110">
        <v>11.5</v>
      </c>
      <c r="D107" s="110">
        <v>10.7</v>
      </c>
      <c r="E107" s="110">
        <v>8.1999999999999993</v>
      </c>
      <c r="F107" s="110">
        <v>2</v>
      </c>
      <c r="G107" s="110">
        <v>3</v>
      </c>
      <c r="H107" s="153">
        <v>0.9</v>
      </c>
      <c r="I107" s="153">
        <f t="shared" si="9"/>
        <v>10.975609756097562</v>
      </c>
    </row>
    <row r="108" spans="1:14" x14ac:dyDescent="0.25">
      <c r="A108" s="158">
        <v>51</v>
      </c>
      <c r="B108" s="184">
        <v>10.34</v>
      </c>
      <c r="C108" s="110">
        <v>10.5</v>
      </c>
      <c r="D108" s="110">
        <v>7.8</v>
      </c>
      <c r="E108" s="110">
        <v>6.7</v>
      </c>
      <c r="F108" s="110">
        <v>2</v>
      </c>
      <c r="G108" s="110">
        <v>2</v>
      </c>
      <c r="H108" s="153">
        <v>0.1</v>
      </c>
      <c r="I108" s="153">
        <f t="shared" si="9"/>
        <v>1.4925373134328357</v>
      </c>
    </row>
    <row r="109" spans="1:14" x14ac:dyDescent="0.25">
      <c r="A109" s="158">
        <v>52</v>
      </c>
      <c r="B109" s="184">
        <v>9.23</v>
      </c>
      <c r="C109" s="110">
        <v>9</v>
      </c>
      <c r="D109" s="110">
        <v>5.4</v>
      </c>
      <c r="E109" s="110">
        <v>4.5999999999999996</v>
      </c>
      <c r="F109" s="110">
        <v>2</v>
      </c>
      <c r="G109" s="110">
        <v>2</v>
      </c>
      <c r="H109" s="153">
        <v>0.1</v>
      </c>
      <c r="I109" s="153">
        <f t="shared" si="9"/>
        <v>2.1739130434782612</v>
      </c>
    </row>
    <row r="110" spans="1:14" x14ac:dyDescent="0.25">
      <c r="A110" s="158">
        <v>53</v>
      </c>
      <c r="B110" s="184">
        <v>11.059999999999999</v>
      </c>
      <c r="C110" s="110">
        <v>11</v>
      </c>
      <c r="D110" s="110">
        <v>9.6999999999999993</v>
      </c>
      <c r="E110" s="110">
        <v>8.6</v>
      </c>
      <c r="F110" s="110">
        <v>2</v>
      </c>
      <c r="G110" s="110">
        <v>2</v>
      </c>
      <c r="H110" s="153">
        <v>0.1</v>
      </c>
      <c r="I110" s="153">
        <f t="shared" si="9"/>
        <v>1.1627906976744187</v>
      </c>
    </row>
    <row r="111" spans="1:14" x14ac:dyDescent="0.25">
      <c r="A111" s="158">
        <v>54</v>
      </c>
      <c r="B111" s="184">
        <v>9.9400000000000013</v>
      </c>
      <c r="C111" s="110">
        <v>10</v>
      </c>
      <c r="D111" s="110">
        <v>6.1</v>
      </c>
      <c r="E111" s="110">
        <v>5.4</v>
      </c>
      <c r="F111" s="110">
        <v>2</v>
      </c>
      <c r="G111" s="110">
        <v>2</v>
      </c>
      <c r="H111" s="153">
        <v>0.1</v>
      </c>
      <c r="I111" s="153">
        <f t="shared" si="9"/>
        <v>1.8518518518518516</v>
      </c>
      <c r="N111" s="193"/>
    </row>
    <row r="112" spans="1:14" x14ac:dyDescent="0.25">
      <c r="A112" s="158">
        <v>55</v>
      </c>
      <c r="B112" s="184">
        <v>10.25</v>
      </c>
      <c r="C112" s="110">
        <v>10</v>
      </c>
      <c r="D112" s="110">
        <v>8.1999999999999993</v>
      </c>
      <c r="E112" s="110">
        <v>6.7</v>
      </c>
      <c r="F112" s="110">
        <v>2</v>
      </c>
      <c r="G112" s="110">
        <v>2</v>
      </c>
      <c r="H112" s="153">
        <v>0.1</v>
      </c>
      <c r="I112" s="153">
        <f t="shared" si="9"/>
        <v>1.4925373134328357</v>
      </c>
      <c r="N112" s="193"/>
    </row>
    <row r="113" spans="1:14" x14ac:dyDescent="0.25">
      <c r="A113" s="158">
        <v>56</v>
      </c>
      <c r="B113" s="184">
        <v>10.050000000000001</v>
      </c>
      <c r="C113" s="110">
        <v>10</v>
      </c>
      <c r="D113" s="110">
        <v>6.9</v>
      </c>
      <c r="E113" s="110">
        <v>5.7</v>
      </c>
      <c r="F113" s="110">
        <v>2</v>
      </c>
      <c r="G113" s="110">
        <v>2</v>
      </c>
      <c r="H113" s="153">
        <v>0.1</v>
      </c>
      <c r="I113" s="153">
        <f t="shared" si="9"/>
        <v>1.7543859649122806</v>
      </c>
      <c r="N113" s="193"/>
    </row>
    <row r="114" spans="1:14" x14ac:dyDescent="0.25">
      <c r="A114" s="158">
        <v>57</v>
      </c>
      <c r="B114" s="184">
        <v>9.879999999999999</v>
      </c>
      <c r="C114" s="110">
        <v>10</v>
      </c>
      <c r="D114" s="110">
        <v>6.1</v>
      </c>
      <c r="E114" s="110">
        <v>5.2</v>
      </c>
      <c r="F114" s="110">
        <v>2</v>
      </c>
      <c r="G114" s="110">
        <v>2</v>
      </c>
      <c r="H114" s="153">
        <v>0.1</v>
      </c>
      <c r="I114" s="153">
        <f t="shared" si="9"/>
        <v>1.9230769230769229</v>
      </c>
      <c r="N114" s="193"/>
    </row>
    <row r="115" spans="1:14" x14ac:dyDescent="0.25">
      <c r="A115" s="158">
        <v>58</v>
      </c>
      <c r="B115" s="184">
        <v>9.52</v>
      </c>
      <c r="C115" s="110">
        <v>9.5</v>
      </c>
      <c r="D115" s="110">
        <v>5.9</v>
      </c>
      <c r="E115" s="110">
        <v>5.3</v>
      </c>
      <c r="F115" s="110">
        <v>2</v>
      </c>
      <c r="G115" s="110">
        <v>2</v>
      </c>
      <c r="H115" s="153">
        <v>0.1</v>
      </c>
      <c r="I115" s="153">
        <f t="shared" si="9"/>
        <v>1.8867924528301887</v>
      </c>
      <c r="N115" s="193"/>
    </row>
    <row r="116" spans="1:14" x14ac:dyDescent="0.25">
      <c r="A116" s="158">
        <v>59</v>
      </c>
      <c r="B116" s="184">
        <v>9.870000000000001</v>
      </c>
      <c r="C116" s="110">
        <v>10</v>
      </c>
      <c r="D116" s="110">
        <v>6.9</v>
      </c>
      <c r="E116" s="110">
        <v>5.9</v>
      </c>
      <c r="F116" s="110">
        <v>2</v>
      </c>
      <c r="G116" s="110">
        <v>2</v>
      </c>
      <c r="H116" s="153">
        <v>0.1</v>
      </c>
      <c r="I116" s="153">
        <f t="shared" si="9"/>
        <v>1.6949152542372881</v>
      </c>
      <c r="N116" s="193"/>
    </row>
    <row r="117" spans="1:14" x14ac:dyDescent="0.25">
      <c r="A117" s="158">
        <v>60</v>
      </c>
      <c r="B117" s="184">
        <v>9.75</v>
      </c>
      <c r="C117" s="110">
        <v>10</v>
      </c>
      <c r="D117" s="110">
        <v>6.4</v>
      </c>
      <c r="E117" s="110">
        <v>5.4</v>
      </c>
      <c r="F117" s="110">
        <v>2</v>
      </c>
      <c r="G117" s="110">
        <v>2</v>
      </c>
      <c r="H117" s="153">
        <v>0.1</v>
      </c>
      <c r="I117" s="153">
        <f t="shared" si="9"/>
        <v>1.8518518518518516</v>
      </c>
      <c r="N117" s="193"/>
    </row>
    <row r="118" spans="1:14" x14ac:dyDescent="0.25">
      <c r="A118" s="158">
        <v>61</v>
      </c>
      <c r="B118" s="184">
        <v>10.370000000000001</v>
      </c>
      <c r="C118" s="110">
        <v>10.5</v>
      </c>
      <c r="D118" s="110">
        <v>8</v>
      </c>
      <c r="E118" s="110">
        <v>7</v>
      </c>
      <c r="F118" s="110">
        <v>2</v>
      </c>
      <c r="G118" s="110">
        <v>2</v>
      </c>
      <c r="H118" s="153">
        <v>0.1</v>
      </c>
      <c r="I118" s="153">
        <f t="shared" si="9"/>
        <v>1.4285714285714286</v>
      </c>
      <c r="N118" s="193"/>
    </row>
    <row r="119" spans="1:14" x14ac:dyDescent="0.25">
      <c r="A119" s="158">
        <v>62</v>
      </c>
      <c r="B119" s="184">
        <v>9.36</v>
      </c>
      <c r="C119" s="110">
        <v>9.5</v>
      </c>
      <c r="D119" s="110">
        <v>5.8</v>
      </c>
      <c r="E119" s="110">
        <v>4.7</v>
      </c>
      <c r="F119" s="110">
        <v>2</v>
      </c>
      <c r="G119" s="110">
        <v>2</v>
      </c>
      <c r="H119" s="153">
        <v>0.1</v>
      </c>
      <c r="I119" s="153">
        <f t="shared" si="9"/>
        <v>2.1276595744680851</v>
      </c>
      <c r="N119" s="193"/>
    </row>
    <row r="120" spans="1:14" x14ac:dyDescent="0.25">
      <c r="A120" s="158">
        <v>63</v>
      </c>
      <c r="B120" s="184">
        <v>9.36</v>
      </c>
      <c r="C120" s="110">
        <v>9.5</v>
      </c>
      <c r="D120" s="110">
        <v>5.5</v>
      </c>
      <c r="E120" s="110">
        <v>4.5</v>
      </c>
      <c r="F120" s="110">
        <v>2</v>
      </c>
      <c r="G120" s="110">
        <v>2</v>
      </c>
      <c r="H120" s="153">
        <v>0.1</v>
      </c>
      <c r="I120" s="153">
        <f t="shared" si="9"/>
        <v>2.2222222222222223</v>
      </c>
      <c r="N120" s="193"/>
    </row>
    <row r="121" spans="1:14" x14ac:dyDescent="0.25">
      <c r="A121" s="158">
        <v>64</v>
      </c>
      <c r="B121" s="184">
        <v>9.59</v>
      </c>
      <c r="C121" s="110">
        <v>9.5</v>
      </c>
      <c r="D121" s="110">
        <v>6.1</v>
      </c>
      <c r="E121" s="110">
        <v>5.0999999999999996</v>
      </c>
      <c r="F121" s="110">
        <v>2</v>
      </c>
      <c r="G121" s="110">
        <v>2</v>
      </c>
      <c r="H121" s="153">
        <v>0.1</v>
      </c>
      <c r="I121" s="153">
        <f t="shared" si="9"/>
        <v>1.9607843137254903</v>
      </c>
      <c r="N121" s="193"/>
    </row>
    <row r="122" spans="1:14" x14ac:dyDescent="0.25">
      <c r="A122" s="158">
        <v>65</v>
      </c>
      <c r="B122" s="184">
        <v>10.040000000000001</v>
      </c>
      <c r="C122" s="110">
        <v>10</v>
      </c>
      <c r="D122" s="110">
        <v>6.9</v>
      </c>
      <c r="E122" s="110">
        <v>5.7</v>
      </c>
      <c r="F122" s="110">
        <v>2</v>
      </c>
      <c r="G122" s="110">
        <v>2</v>
      </c>
      <c r="H122" s="153">
        <v>0.1</v>
      </c>
      <c r="I122" s="153">
        <f t="shared" si="9"/>
        <v>1.7543859649122806</v>
      </c>
      <c r="N122" s="193"/>
    </row>
    <row r="123" spans="1:14" x14ac:dyDescent="0.25">
      <c r="A123" s="158">
        <v>66</v>
      </c>
      <c r="B123" s="184">
        <v>10.050000000000001</v>
      </c>
      <c r="C123" s="110">
        <v>10</v>
      </c>
      <c r="D123" s="110">
        <v>6.8</v>
      </c>
      <c r="E123" s="110">
        <v>5.8</v>
      </c>
      <c r="F123" s="110">
        <v>2</v>
      </c>
      <c r="G123" s="110">
        <v>2</v>
      </c>
      <c r="H123" s="153">
        <v>0.1</v>
      </c>
      <c r="I123" s="153">
        <f t="shared" ref="I123:I153" si="10">IF(F123=2,H123*100/E123,)</f>
        <v>1.7241379310344829</v>
      </c>
      <c r="N123" s="193"/>
    </row>
    <row r="124" spans="1:14" x14ac:dyDescent="0.25">
      <c r="A124" s="158">
        <v>67</v>
      </c>
      <c r="B124" s="184">
        <v>11.53</v>
      </c>
      <c r="C124" s="110">
        <v>11.5</v>
      </c>
      <c r="D124" s="110">
        <v>11.1</v>
      </c>
      <c r="E124" s="110">
        <v>9.1999999999999993</v>
      </c>
      <c r="F124" s="110">
        <v>2</v>
      </c>
      <c r="G124" s="110">
        <v>3</v>
      </c>
      <c r="H124" s="153">
        <v>0.6</v>
      </c>
      <c r="I124" s="153">
        <f t="shared" si="10"/>
        <v>6.5217391304347831</v>
      </c>
      <c r="M124" s="197"/>
      <c r="N124" s="193"/>
    </row>
    <row r="125" spans="1:14" x14ac:dyDescent="0.25">
      <c r="A125" s="158">
        <v>68</v>
      </c>
      <c r="B125" s="184">
        <v>13.15</v>
      </c>
      <c r="C125" s="110">
        <v>13</v>
      </c>
      <c r="D125" s="110">
        <v>16.5</v>
      </c>
      <c r="E125" s="110">
        <v>13.5</v>
      </c>
      <c r="F125" s="110">
        <v>2</v>
      </c>
      <c r="G125" s="110">
        <v>3</v>
      </c>
      <c r="H125" s="153">
        <v>1.3</v>
      </c>
      <c r="I125" s="153">
        <f t="shared" si="10"/>
        <v>9.6296296296296298</v>
      </c>
      <c r="M125" s="197"/>
      <c r="N125" s="193"/>
    </row>
    <row r="126" spans="1:14" x14ac:dyDescent="0.25">
      <c r="A126" s="158">
        <v>69</v>
      </c>
      <c r="B126" s="184">
        <v>11.190000000000001</v>
      </c>
      <c r="C126" s="110">
        <v>11</v>
      </c>
      <c r="D126" s="110">
        <v>10.3</v>
      </c>
      <c r="E126" s="110">
        <v>8.8000000000000007</v>
      </c>
      <c r="F126" s="110">
        <v>2</v>
      </c>
      <c r="G126" s="110">
        <v>2</v>
      </c>
      <c r="H126" s="153">
        <v>0.1</v>
      </c>
      <c r="I126" s="153">
        <f t="shared" si="10"/>
        <v>1.1363636363636362</v>
      </c>
      <c r="M126" s="197"/>
      <c r="N126" s="193"/>
    </row>
    <row r="127" spans="1:14" x14ac:dyDescent="0.25">
      <c r="A127" s="158">
        <v>70</v>
      </c>
      <c r="B127" s="184">
        <v>11.43</v>
      </c>
      <c r="C127" s="110">
        <v>11.5</v>
      </c>
      <c r="D127" s="110">
        <v>10.9</v>
      </c>
      <c r="E127" s="110">
        <v>9.4</v>
      </c>
      <c r="F127" s="110">
        <v>2</v>
      </c>
      <c r="G127" s="110">
        <v>2</v>
      </c>
      <c r="H127" s="153">
        <v>0.1</v>
      </c>
      <c r="I127" s="153">
        <f t="shared" si="10"/>
        <v>1.0638297872340425</v>
      </c>
      <c r="M127" s="197"/>
      <c r="N127" s="193"/>
    </row>
    <row r="128" spans="1:14" x14ac:dyDescent="0.25">
      <c r="A128" s="158">
        <v>71</v>
      </c>
      <c r="B128" s="184">
        <v>9.68</v>
      </c>
      <c r="C128" s="110">
        <v>9.5</v>
      </c>
      <c r="D128" s="110">
        <v>6.2</v>
      </c>
      <c r="E128" s="110">
        <v>5.2</v>
      </c>
      <c r="F128" s="110">
        <v>2</v>
      </c>
      <c r="G128" s="110">
        <v>2</v>
      </c>
      <c r="H128" s="153">
        <v>0.1</v>
      </c>
      <c r="I128" s="153">
        <f t="shared" si="10"/>
        <v>1.9230769230769229</v>
      </c>
      <c r="M128" s="197"/>
      <c r="N128" s="193"/>
    </row>
    <row r="129" spans="1:14" x14ac:dyDescent="0.25">
      <c r="A129" s="158">
        <v>72</v>
      </c>
      <c r="B129" s="184">
        <v>9.5500000000000007</v>
      </c>
      <c r="C129" s="110">
        <v>9.5</v>
      </c>
      <c r="D129" s="110">
        <v>6.4</v>
      </c>
      <c r="E129" s="110">
        <v>5.3</v>
      </c>
      <c r="F129" s="110">
        <v>2</v>
      </c>
      <c r="G129" s="110">
        <v>2</v>
      </c>
      <c r="H129" s="153">
        <v>0.1</v>
      </c>
      <c r="I129" s="153">
        <f t="shared" si="10"/>
        <v>1.8867924528301887</v>
      </c>
      <c r="M129" s="197"/>
      <c r="N129" s="193"/>
    </row>
    <row r="130" spans="1:14" x14ac:dyDescent="0.25">
      <c r="A130" s="158">
        <v>73</v>
      </c>
      <c r="B130" s="184">
        <v>9.25</v>
      </c>
      <c r="C130" s="110">
        <v>9</v>
      </c>
      <c r="D130" s="110">
        <v>5.0999999999999996</v>
      </c>
      <c r="E130" s="110">
        <v>4.5</v>
      </c>
      <c r="F130" s="110">
        <v>2</v>
      </c>
      <c r="G130" s="110">
        <v>2</v>
      </c>
      <c r="H130" s="153">
        <v>0.1</v>
      </c>
      <c r="I130" s="153">
        <f t="shared" si="10"/>
        <v>2.2222222222222223</v>
      </c>
      <c r="M130" s="197"/>
      <c r="N130" s="193"/>
    </row>
    <row r="131" spans="1:14" x14ac:dyDescent="0.25">
      <c r="A131" s="158">
        <v>74</v>
      </c>
      <c r="B131" s="184">
        <v>10.040000000000001</v>
      </c>
      <c r="C131" s="110">
        <v>10</v>
      </c>
      <c r="D131" s="110">
        <v>6.8</v>
      </c>
      <c r="E131" s="110">
        <v>5.9</v>
      </c>
      <c r="F131" s="110">
        <v>2</v>
      </c>
      <c r="G131" s="110">
        <v>2</v>
      </c>
      <c r="H131" s="153">
        <v>0.1</v>
      </c>
      <c r="I131" s="153">
        <f t="shared" si="10"/>
        <v>1.6949152542372881</v>
      </c>
      <c r="M131" s="197"/>
      <c r="N131" s="193"/>
    </row>
    <row r="132" spans="1:14" x14ac:dyDescent="0.25">
      <c r="A132" s="158">
        <v>75</v>
      </c>
      <c r="B132" s="184">
        <v>10.790000000000001</v>
      </c>
      <c r="C132" s="110">
        <v>11</v>
      </c>
      <c r="D132" s="110">
        <v>8.6</v>
      </c>
      <c r="E132" s="110">
        <v>7.4</v>
      </c>
      <c r="F132" s="110">
        <v>2</v>
      </c>
      <c r="G132" s="110">
        <v>2</v>
      </c>
      <c r="H132" s="153">
        <v>0.1</v>
      </c>
      <c r="I132" s="153">
        <f t="shared" si="10"/>
        <v>1.3513513513513513</v>
      </c>
      <c r="M132" s="197"/>
      <c r="N132" s="193"/>
    </row>
    <row r="133" spans="1:14" x14ac:dyDescent="0.25">
      <c r="A133" s="158">
        <v>76</v>
      </c>
      <c r="B133" s="184">
        <v>10.3</v>
      </c>
      <c r="C133" s="110">
        <v>10.5</v>
      </c>
      <c r="D133" s="110">
        <v>7.9</v>
      </c>
      <c r="E133" s="110">
        <v>6.7</v>
      </c>
      <c r="F133" s="110">
        <v>2</v>
      </c>
      <c r="G133" s="110">
        <v>2</v>
      </c>
      <c r="H133" s="153">
        <v>0.1</v>
      </c>
      <c r="I133" s="153">
        <f t="shared" si="10"/>
        <v>1.4925373134328357</v>
      </c>
      <c r="M133" s="197"/>
      <c r="N133" s="193"/>
    </row>
    <row r="134" spans="1:14" x14ac:dyDescent="0.25">
      <c r="A134" s="158">
        <v>77</v>
      </c>
      <c r="B134" s="184">
        <v>9.66</v>
      </c>
      <c r="C134" s="110">
        <v>9.5</v>
      </c>
      <c r="D134" s="110">
        <v>6.4</v>
      </c>
      <c r="E134" s="110">
        <v>5.4</v>
      </c>
      <c r="F134" s="110">
        <v>2</v>
      </c>
      <c r="G134" s="110">
        <v>2</v>
      </c>
      <c r="H134" s="153">
        <v>0.1</v>
      </c>
      <c r="I134" s="153">
        <f t="shared" si="10"/>
        <v>1.8518518518518516</v>
      </c>
      <c r="M134" s="197"/>
      <c r="N134" s="193"/>
    </row>
    <row r="135" spans="1:14" x14ac:dyDescent="0.25">
      <c r="A135" s="158">
        <v>78</v>
      </c>
      <c r="B135" s="184">
        <v>10.120000000000001</v>
      </c>
      <c r="C135" s="110">
        <v>10</v>
      </c>
      <c r="D135" s="110">
        <v>6.5</v>
      </c>
      <c r="E135" s="110">
        <v>5.7</v>
      </c>
      <c r="F135" s="110">
        <v>2</v>
      </c>
      <c r="G135" s="110">
        <v>2</v>
      </c>
      <c r="H135" s="153">
        <v>0.1</v>
      </c>
      <c r="I135" s="153">
        <f t="shared" si="10"/>
        <v>1.7543859649122806</v>
      </c>
      <c r="M135" s="197"/>
      <c r="N135" s="193"/>
    </row>
    <row r="136" spans="1:14" x14ac:dyDescent="0.25">
      <c r="A136" s="158">
        <v>79</v>
      </c>
      <c r="B136" s="184">
        <v>10.290000000000001</v>
      </c>
      <c r="C136" s="110">
        <v>10.5</v>
      </c>
      <c r="D136" s="110">
        <v>7.9</v>
      </c>
      <c r="E136" s="110">
        <v>6.4</v>
      </c>
      <c r="F136" s="110">
        <v>2</v>
      </c>
      <c r="G136" s="110">
        <v>2</v>
      </c>
      <c r="H136" s="153">
        <v>0.1</v>
      </c>
      <c r="I136" s="153">
        <f t="shared" si="10"/>
        <v>1.5625</v>
      </c>
      <c r="M136" s="197"/>
      <c r="N136" s="193"/>
    </row>
    <row r="137" spans="1:14" x14ac:dyDescent="0.25">
      <c r="A137" s="158">
        <v>80</v>
      </c>
      <c r="B137" s="184">
        <v>11.07</v>
      </c>
      <c r="C137" s="110">
        <v>11</v>
      </c>
      <c r="D137" s="110">
        <v>10.1</v>
      </c>
      <c r="E137" s="110">
        <v>8.4</v>
      </c>
      <c r="F137" s="110">
        <v>2</v>
      </c>
      <c r="G137" s="110">
        <v>2</v>
      </c>
      <c r="H137" s="153">
        <v>0.1</v>
      </c>
      <c r="I137" s="153">
        <f t="shared" si="10"/>
        <v>1.1904761904761905</v>
      </c>
      <c r="M137" s="197"/>
      <c r="N137" s="193"/>
    </row>
    <row r="138" spans="1:14" x14ac:dyDescent="0.25">
      <c r="A138" s="158">
        <v>81</v>
      </c>
      <c r="B138" s="184">
        <v>10.879999999999999</v>
      </c>
      <c r="C138" s="110">
        <v>11</v>
      </c>
      <c r="D138" s="110">
        <v>8.9</v>
      </c>
      <c r="E138" s="110">
        <v>7.6</v>
      </c>
      <c r="F138" s="110">
        <v>2</v>
      </c>
      <c r="G138" s="110">
        <v>2</v>
      </c>
      <c r="H138" s="153">
        <v>0.1</v>
      </c>
      <c r="I138" s="153">
        <f t="shared" si="10"/>
        <v>1.3157894736842106</v>
      </c>
      <c r="M138" s="197"/>
      <c r="N138" s="193"/>
    </row>
    <row r="139" spans="1:14" x14ac:dyDescent="0.25">
      <c r="A139" s="158">
        <v>82</v>
      </c>
      <c r="B139" s="184">
        <v>10.540000000000001</v>
      </c>
      <c r="C139" s="110">
        <v>10.5</v>
      </c>
      <c r="D139" s="110">
        <v>8.6999999999999993</v>
      </c>
      <c r="E139" s="110">
        <v>7.6</v>
      </c>
      <c r="F139" s="110">
        <v>2</v>
      </c>
      <c r="G139" s="110">
        <v>2</v>
      </c>
      <c r="H139" s="153">
        <v>0.1</v>
      </c>
      <c r="I139" s="153">
        <f t="shared" si="10"/>
        <v>1.3157894736842106</v>
      </c>
    </row>
    <row r="140" spans="1:14" x14ac:dyDescent="0.25">
      <c r="A140" s="158">
        <v>83</v>
      </c>
      <c r="B140" s="184">
        <v>9.7799999999999994</v>
      </c>
      <c r="C140" s="110">
        <v>10</v>
      </c>
      <c r="D140" s="110">
        <v>7</v>
      </c>
      <c r="E140" s="110">
        <v>6</v>
      </c>
      <c r="F140" s="110">
        <v>2</v>
      </c>
      <c r="G140" s="110">
        <v>2</v>
      </c>
      <c r="H140" s="153">
        <v>0.1</v>
      </c>
      <c r="I140" s="153">
        <f t="shared" si="10"/>
        <v>1.6666666666666667</v>
      </c>
    </row>
    <row r="141" spans="1:14" x14ac:dyDescent="0.25">
      <c r="A141" s="158">
        <v>84</v>
      </c>
      <c r="B141" s="184">
        <v>9.9400000000000013</v>
      </c>
      <c r="C141" s="110">
        <v>10</v>
      </c>
      <c r="D141" s="110">
        <v>6.9</v>
      </c>
      <c r="E141" s="110">
        <v>5.8</v>
      </c>
      <c r="F141" s="110">
        <v>2</v>
      </c>
      <c r="G141" s="110">
        <v>2</v>
      </c>
      <c r="H141" s="153">
        <v>0.1</v>
      </c>
      <c r="I141" s="153">
        <f t="shared" si="10"/>
        <v>1.7241379310344829</v>
      </c>
    </row>
    <row r="142" spans="1:14" x14ac:dyDescent="0.25">
      <c r="A142" s="158">
        <v>85</v>
      </c>
      <c r="B142" s="184">
        <v>12.26</v>
      </c>
      <c r="C142" s="110">
        <v>12.5</v>
      </c>
      <c r="D142" s="110">
        <v>12.9</v>
      </c>
      <c r="E142" s="110">
        <v>10.9</v>
      </c>
      <c r="F142" s="110">
        <v>2</v>
      </c>
      <c r="G142" s="110">
        <v>3</v>
      </c>
      <c r="H142" s="153">
        <v>0.7</v>
      </c>
      <c r="I142" s="153">
        <f t="shared" si="10"/>
        <v>6.4220183486238529</v>
      </c>
    </row>
    <row r="143" spans="1:14" x14ac:dyDescent="0.25">
      <c r="A143" s="158">
        <v>86</v>
      </c>
      <c r="B143" s="184">
        <v>11</v>
      </c>
      <c r="C143" s="110">
        <v>11</v>
      </c>
      <c r="D143" s="110">
        <v>9.5</v>
      </c>
      <c r="E143" s="110">
        <v>7.9</v>
      </c>
      <c r="F143" s="110">
        <v>2</v>
      </c>
      <c r="G143" s="110">
        <v>2</v>
      </c>
      <c r="H143" s="153">
        <v>0.1</v>
      </c>
      <c r="I143" s="153">
        <f t="shared" si="10"/>
        <v>1.2658227848101264</v>
      </c>
    </row>
    <row r="144" spans="1:14" x14ac:dyDescent="0.25">
      <c r="A144" s="158">
        <v>87</v>
      </c>
      <c r="B144" s="184">
        <v>10</v>
      </c>
      <c r="C144" s="110">
        <v>10</v>
      </c>
      <c r="D144" s="110">
        <v>7.2</v>
      </c>
      <c r="E144" s="110">
        <v>6.1</v>
      </c>
      <c r="F144" s="110">
        <v>2</v>
      </c>
      <c r="G144" s="110">
        <v>2</v>
      </c>
      <c r="H144" s="153">
        <v>0.1</v>
      </c>
      <c r="I144" s="153">
        <f t="shared" si="10"/>
        <v>1.639344262295082</v>
      </c>
    </row>
    <row r="145" spans="1:9" x14ac:dyDescent="0.25">
      <c r="A145" s="158">
        <v>88</v>
      </c>
      <c r="B145" s="184">
        <v>11.059999999999999</v>
      </c>
      <c r="C145" s="110">
        <v>11</v>
      </c>
      <c r="D145" s="110">
        <v>9.1999999999999993</v>
      </c>
      <c r="E145" s="110">
        <v>7.6</v>
      </c>
      <c r="F145" s="110">
        <v>2</v>
      </c>
      <c r="G145" s="110">
        <v>2</v>
      </c>
      <c r="H145" s="153">
        <v>0.1</v>
      </c>
      <c r="I145" s="153">
        <f t="shared" si="10"/>
        <v>1.3157894736842106</v>
      </c>
    </row>
    <row r="146" spans="1:9" x14ac:dyDescent="0.25">
      <c r="A146" s="158">
        <v>89</v>
      </c>
      <c r="B146" s="184">
        <v>11.059999999999999</v>
      </c>
      <c r="C146" s="110">
        <v>11</v>
      </c>
      <c r="D146" s="110">
        <v>8.5</v>
      </c>
      <c r="E146" s="110">
        <v>7.9</v>
      </c>
      <c r="F146" s="110">
        <v>2</v>
      </c>
      <c r="G146" s="110">
        <v>2</v>
      </c>
      <c r="H146" s="153">
        <v>0.1</v>
      </c>
      <c r="I146" s="153">
        <f t="shared" si="10"/>
        <v>1.2658227848101264</v>
      </c>
    </row>
    <row r="147" spans="1:9" x14ac:dyDescent="0.25">
      <c r="A147" s="158">
        <v>90</v>
      </c>
      <c r="B147" s="184">
        <v>10.199999999999999</v>
      </c>
      <c r="C147" s="110">
        <v>10</v>
      </c>
      <c r="D147" s="110">
        <v>7.7</v>
      </c>
      <c r="E147" s="110">
        <v>6.9</v>
      </c>
      <c r="F147" s="110">
        <v>2</v>
      </c>
      <c r="G147" s="110">
        <v>2</v>
      </c>
      <c r="H147" s="153">
        <v>0.1</v>
      </c>
      <c r="I147" s="153">
        <f t="shared" si="10"/>
        <v>1.4492753623188406</v>
      </c>
    </row>
    <row r="148" spans="1:9" x14ac:dyDescent="0.25">
      <c r="A148" s="158">
        <v>91</v>
      </c>
      <c r="B148" s="184">
        <v>11.379999999999999</v>
      </c>
      <c r="C148" s="110">
        <v>11.5</v>
      </c>
      <c r="D148" s="110">
        <v>9.6999999999999993</v>
      </c>
      <c r="E148" s="110">
        <v>7.8</v>
      </c>
      <c r="F148" s="110">
        <v>2</v>
      </c>
      <c r="G148" s="110">
        <v>2</v>
      </c>
      <c r="H148" s="153">
        <v>0.1</v>
      </c>
      <c r="I148" s="153">
        <f t="shared" si="10"/>
        <v>1.2820512820512822</v>
      </c>
    </row>
    <row r="149" spans="1:9" x14ac:dyDescent="0.25">
      <c r="A149" s="158">
        <v>92</v>
      </c>
      <c r="B149" s="184">
        <v>9.98</v>
      </c>
      <c r="C149" s="110">
        <v>10</v>
      </c>
      <c r="D149" s="110">
        <v>7.3</v>
      </c>
      <c r="E149" s="110">
        <v>6.5</v>
      </c>
      <c r="F149" s="110">
        <v>2</v>
      </c>
      <c r="G149" s="110">
        <v>2</v>
      </c>
      <c r="H149" s="153">
        <v>0.1</v>
      </c>
      <c r="I149" s="153">
        <f t="shared" si="10"/>
        <v>1.5384615384615385</v>
      </c>
    </row>
    <row r="150" spans="1:9" x14ac:dyDescent="0.25">
      <c r="A150" s="158">
        <v>93</v>
      </c>
      <c r="B150" s="184">
        <v>9.8099999999999987</v>
      </c>
      <c r="C150" s="110">
        <v>10</v>
      </c>
      <c r="D150" s="110">
        <v>6.5</v>
      </c>
      <c r="E150" s="110">
        <v>5.5</v>
      </c>
      <c r="F150" s="110">
        <v>2</v>
      </c>
      <c r="G150" s="110">
        <v>2</v>
      </c>
      <c r="H150" s="153">
        <v>0.1</v>
      </c>
      <c r="I150" s="153">
        <f t="shared" si="10"/>
        <v>1.8181818181818181</v>
      </c>
    </row>
    <row r="151" spans="1:9" x14ac:dyDescent="0.25">
      <c r="A151" s="158">
        <v>94</v>
      </c>
      <c r="B151" s="184">
        <v>9.27</v>
      </c>
      <c r="C151" s="110">
        <v>9.5</v>
      </c>
      <c r="D151" s="110">
        <v>5.6</v>
      </c>
      <c r="E151" s="110">
        <v>4.7</v>
      </c>
      <c r="F151" s="110">
        <v>2</v>
      </c>
      <c r="G151" s="110">
        <v>2</v>
      </c>
      <c r="H151" s="153">
        <v>0.1</v>
      </c>
      <c r="I151" s="153">
        <f t="shared" si="10"/>
        <v>2.1276595744680851</v>
      </c>
    </row>
    <row r="152" spans="1:9" x14ac:dyDescent="0.25">
      <c r="A152" s="158">
        <v>95</v>
      </c>
      <c r="B152" s="184">
        <v>10.309999999999999</v>
      </c>
      <c r="C152" s="110">
        <v>10.5</v>
      </c>
      <c r="D152" s="110">
        <v>7.6</v>
      </c>
      <c r="E152" s="110">
        <v>6.5</v>
      </c>
      <c r="F152" s="110">
        <v>2</v>
      </c>
      <c r="G152" s="110">
        <v>2</v>
      </c>
      <c r="H152" s="153">
        <v>0.1</v>
      </c>
      <c r="I152" s="153">
        <f t="shared" si="10"/>
        <v>1.5384615384615385</v>
      </c>
    </row>
    <row r="153" spans="1:9" x14ac:dyDescent="0.25">
      <c r="A153" s="158">
        <v>96</v>
      </c>
      <c r="B153" s="184">
        <v>9.33</v>
      </c>
      <c r="C153" s="110">
        <v>9.5</v>
      </c>
      <c r="D153" s="110">
        <v>5.7</v>
      </c>
      <c r="E153" s="110">
        <v>4.8</v>
      </c>
      <c r="F153" s="110">
        <v>2</v>
      </c>
      <c r="G153" s="110">
        <v>2</v>
      </c>
      <c r="H153" s="153">
        <v>0.1</v>
      </c>
      <c r="I153" s="153">
        <f t="shared" si="10"/>
        <v>2.0833333333333335</v>
      </c>
    </row>
    <row r="154" spans="1:9" x14ac:dyDescent="0.25">
      <c r="A154" s="158">
        <v>97</v>
      </c>
      <c r="B154" s="184">
        <v>10.26</v>
      </c>
      <c r="C154" s="110">
        <v>10.5</v>
      </c>
      <c r="D154" s="110">
        <v>7.2</v>
      </c>
      <c r="E154" s="110">
        <v>6.3</v>
      </c>
      <c r="F154" s="110">
        <v>2</v>
      </c>
      <c r="G154" s="110">
        <v>2</v>
      </c>
      <c r="H154" s="153">
        <v>0.1</v>
      </c>
      <c r="I154" s="153">
        <f>IF(F154=2,H154*100/E154,)</f>
        <v>1.5873015873015874</v>
      </c>
    </row>
    <row r="155" spans="1:9" x14ac:dyDescent="0.25">
      <c r="A155" s="158">
        <v>98</v>
      </c>
      <c r="B155" s="184">
        <v>10.7</v>
      </c>
      <c r="C155" s="110">
        <v>10.5</v>
      </c>
      <c r="D155" s="110">
        <v>8.8000000000000007</v>
      </c>
      <c r="E155" s="166">
        <v>7.3</v>
      </c>
      <c r="F155" s="110">
        <v>2</v>
      </c>
      <c r="G155" s="110">
        <v>2</v>
      </c>
      <c r="H155" s="153">
        <v>0.1</v>
      </c>
      <c r="I155" s="153">
        <f>IF(F155=2,H155*100/E155,)</f>
        <v>1.3698630136986301</v>
      </c>
    </row>
    <row r="156" spans="1:9" x14ac:dyDescent="0.25">
      <c r="A156" s="158">
        <v>99</v>
      </c>
      <c r="B156" s="184">
        <v>10.870000000000001</v>
      </c>
      <c r="C156" s="110">
        <v>11</v>
      </c>
      <c r="D156" s="166">
        <v>9.1999999999999993</v>
      </c>
      <c r="E156" s="110">
        <v>8</v>
      </c>
      <c r="F156" s="110">
        <v>2</v>
      </c>
      <c r="G156" s="110">
        <v>2</v>
      </c>
      <c r="H156" s="153">
        <v>0.1</v>
      </c>
      <c r="I156" s="153">
        <f>IF(F156=2,H156*100/E156,)</f>
        <v>1.25</v>
      </c>
    </row>
    <row r="157" spans="1:9" x14ac:dyDescent="0.25">
      <c r="A157" s="158">
        <v>100</v>
      </c>
      <c r="B157" s="184">
        <v>11.57</v>
      </c>
      <c r="C157" s="110">
        <v>11.5</v>
      </c>
      <c r="D157" s="110">
        <v>11.7</v>
      </c>
      <c r="E157" s="110">
        <v>9.5</v>
      </c>
      <c r="F157" s="110">
        <v>2</v>
      </c>
      <c r="G157" s="110">
        <v>2</v>
      </c>
      <c r="H157" s="153">
        <v>0.1</v>
      </c>
      <c r="I157" s="153">
        <f>IF(F157=2,H157*100/E157,)</f>
        <v>1.0526315789473684</v>
      </c>
    </row>
    <row r="158" spans="1:9" x14ac:dyDescent="0.25">
      <c r="A158" s="158">
        <v>101</v>
      </c>
      <c r="B158" s="184">
        <v>11.25</v>
      </c>
      <c r="C158" s="110">
        <v>11</v>
      </c>
      <c r="D158" s="110">
        <v>10.1</v>
      </c>
      <c r="E158" s="110">
        <v>8.6</v>
      </c>
      <c r="F158" s="110">
        <v>2</v>
      </c>
      <c r="G158" s="110">
        <v>2</v>
      </c>
      <c r="H158" s="153">
        <v>0.1</v>
      </c>
      <c r="I158" s="153">
        <f t="shared" ref="I158:I221" si="11">IF(F158=2,H158*100/E158,)</f>
        <v>1.1627906976744187</v>
      </c>
    </row>
    <row r="159" spans="1:9" x14ac:dyDescent="0.25">
      <c r="A159" s="158">
        <v>102</v>
      </c>
      <c r="B159" s="184">
        <v>10.84</v>
      </c>
      <c r="C159" s="110">
        <v>11</v>
      </c>
      <c r="D159" s="110">
        <v>9.4</v>
      </c>
      <c r="E159" s="110">
        <v>8.1</v>
      </c>
      <c r="F159" s="110">
        <v>2</v>
      </c>
      <c r="G159" s="110">
        <v>2</v>
      </c>
      <c r="H159" s="153">
        <v>0.1</v>
      </c>
      <c r="I159" s="153">
        <f t="shared" si="11"/>
        <v>1.2345679012345681</v>
      </c>
    </row>
    <row r="160" spans="1:9" x14ac:dyDescent="0.25">
      <c r="A160" s="158">
        <v>103</v>
      </c>
      <c r="B160" s="184">
        <v>10.68</v>
      </c>
      <c r="C160" s="110">
        <v>10.5</v>
      </c>
      <c r="D160" s="110">
        <v>8.6999999999999993</v>
      </c>
      <c r="E160" s="110">
        <v>7.5</v>
      </c>
      <c r="F160" s="110">
        <v>2</v>
      </c>
      <c r="G160" s="110">
        <v>2</v>
      </c>
      <c r="H160" s="153">
        <v>0.1</v>
      </c>
      <c r="I160" s="153">
        <f t="shared" si="11"/>
        <v>1.3333333333333333</v>
      </c>
    </row>
    <row r="161" spans="1:9" x14ac:dyDescent="0.25">
      <c r="A161" s="158">
        <v>104</v>
      </c>
      <c r="B161" s="184">
        <v>10.95</v>
      </c>
      <c r="C161" s="110">
        <v>11</v>
      </c>
      <c r="D161" s="110">
        <v>9.6999999999999993</v>
      </c>
      <c r="E161" s="110">
        <v>8.1999999999999993</v>
      </c>
      <c r="F161" s="110">
        <v>2</v>
      </c>
      <c r="G161" s="110">
        <v>2</v>
      </c>
      <c r="H161" s="153">
        <v>0.1</v>
      </c>
      <c r="I161" s="153">
        <f t="shared" si="11"/>
        <v>1.2195121951219514</v>
      </c>
    </row>
    <row r="162" spans="1:9" x14ac:dyDescent="0.25">
      <c r="A162" s="158">
        <v>105</v>
      </c>
      <c r="B162" s="184">
        <v>9.9700000000000006</v>
      </c>
      <c r="C162" s="110">
        <v>10</v>
      </c>
      <c r="D162" s="110">
        <v>7.1</v>
      </c>
      <c r="E162" s="110">
        <v>6</v>
      </c>
      <c r="F162" s="110">
        <v>2</v>
      </c>
      <c r="G162" s="110">
        <v>2</v>
      </c>
      <c r="H162" s="153">
        <v>0.1</v>
      </c>
      <c r="I162" s="153">
        <f t="shared" si="11"/>
        <v>1.6666666666666667</v>
      </c>
    </row>
    <row r="163" spans="1:9" x14ac:dyDescent="0.25">
      <c r="A163" s="158">
        <v>106</v>
      </c>
      <c r="B163" s="184">
        <v>9.7099999999999991</v>
      </c>
      <c r="C163" s="110">
        <v>9.5</v>
      </c>
      <c r="D163" s="110">
        <v>6.5</v>
      </c>
      <c r="E163" s="110">
        <v>5.4</v>
      </c>
      <c r="F163" s="110">
        <v>2</v>
      </c>
      <c r="G163" s="110">
        <v>2</v>
      </c>
      <c r="H163" s="153">
        <v>0.1</v>
      </c>
      <c r="I163" s="153">
        <f t="shared" si="11"/>
        <v>1.8518518518518516</v>
      </c>
    </row>
    <row r="164" spans="1:9" x14ac:dyDescent="0.25">
      <c r="A164" s="158">
        <v>107</v>
      </c>
      <c r="B164" s="184">
        <v>10.199999999999999</v>
      </c>
      <c r="C164" s="110">
        <v>10</v>
      </c>
      <c r="D164" s="110">
        <v>8.1</v>
      </c>
      <c r="E164" s="110">
        <v>6.7</v>
      </c>
      <c r="F164" s="110">
        <v>2</v>
      </c>
      <c r="G164" s="110">
        <v>2</v>
      </c>
      <c r="H164" s="153">
        <v>0.1</v>
      </c>
      <c r="I164" s="153">
        <f t="shared" si="11"/>
        <v>1.4925373134328357</v>
      </c>
    </row>
    <row r="165" spans="1:9" x14ac:dyDescent="0.25">
      <c r="A165" s="158">
        <v>108</v>
      </c>
      <c r="B165" s="184">
        <v>9.15</v>
      </c>
      <c r="C165" s="110">
        <v>9</v>
      </c>
      <c r="D165" s="110">
        <v>5.5</v>
      </c>
      <c r="E165" s="110">
        <v>4.5999999999999996</v>
      </c>
      <c r="F165" s="110">
        <v>2</v>
      </c>
      <c r="G165" s="110">
        <v>2</v>
      </c>
      <c r="H165" s="153">
        <v>0.1</v>
      </c>
      <c r="I165" s="153">
        <f t="shared" si="11"/>
        <v>2.1739130434782612</v>
      </c>
    </row>
    <row r="166" spans="1:9" x14ac:dyDescent="0.25">
      <c r="A166" s="158">
        <v>109</v>
      </c>
      <c r="B166" s="184">
        <v>9.83</v>
      </c>
      <c r="C166" s="110">
        <v>10</v>
      </c>
      <c r="D166" s="110">
        <v>5.5</v>
      </c>
      <c r="E166" s="110">
        <v>4.9000000000000004</v>
      </c>
      <c r="F166" s="110">
        <v>2</v>
      </c>
      <c r="G166" s="110">
        <v>2</v>
      </c>
      <c r="H166" s="153">
        <v>0.1</v>
      </c>
      <c r="I166" s="153">
        <f t="shared" si="11"/>
        <v>2.0408163265306123</v>
      </c>
    </row>
    <row r="167" spans="1:9" x14ac:dyDescent="0.25">
      <c r="A167" s="158">
        <v>110</v>
      </c>
      <c r="B167" s="184">
        <v>10.370000000000001</v>
      </c>
      <c r="C167" s="110">
        <v>10.5</v>
      </c>
      <c r="D167" s="110">
        <v>7.8</v>
      </c>
      <c r="E167" s="110">
        <v>6.6</v>
      </c>
      <c r="F167" s="110">
        <v>2</v>
      </c>
      <c r="G167" s="110">
        <v>2</v>
      </c>
      <c r="H167" s="153">
        <v>0.1</v>
      </c>
      <c r="I167" s="153">
        <f t="shared" si="11"/>
        <v>1.5151515151515151</v>
      </c>
    </row>
    <row r="168" spans="1:9" x14ac:dyDescent="0.25">
      <c r="A168" s="158">
        <v>111</v>
      </c>
      <c r="B168" s="184">
        <v>10.459999999999999</v>
      </c>
      <c r="C168" s="110">
        <v>10.5</v>
      </c>
      <c r="D168" s="110">
        <v>5.9</v>
      </c>
      <c r="E168" s="110">
        <v>5.6</v>
      </c>
      <c r="F168" s="110">
        <v>2</v>
      </c>
      <c r="G168" s="110">
        <v>2</v>
      </c>
      <c r="H168" s="153">
        <v>0.1</v>
      </c>
      <c r="I168" s="153">
        <f t="shared" si="11"/>
        <v>1.7857142857142858</v>
      </c>
    </row>
    <row r="169" spans="1:9" x14ac:dyDescent="0.25">
      <c r="A169" s="158">
        <v>112</v>
      </c>
      <c r="B169" s="184">
        <v>9.0599999999999987</v>
      </c>
      <c r="C169" s="110">
        <v>9</v>
      </c>
      <c r="D169" s="110">
        <v>4.9000000000000004</v>
      </c>
      <c r="E169" s="110">
        <v>4.3</v>
      </c>
      <c r="F169" s="110">
        <v>2</v>
      </c>
      <c r="G169" s="110">
        <v>2</v>
      </c>
      <c r="H169" s="153">
        <v>0.1</v>
      </c>
      <c r="I169" s="153">
        <f t="shared" si="11"/>
        <v>2.3255813953488373</v>
      </c>
    </row>
    <row r="170" spans="1:9" x14ac:dyDescent="0.25">
      <c r="A170" s="158">
        <v>113</v>
      </c>
      <c r="B170" s="184">
        <v>9.91</v>
      </c>
      <c r="C170" s="110">
        <v>10</v>
      </c>
      <c r="D170" s="110">
        <v>6.9</v>
      </c>
      <c r="E170" s="110">
        <v>5.9</v>
      </c>
      <c r="F170" s="110">
        <v>2</v>
      </c>
      <c r="G170" s="110">
        <v>2</v>
      </c>
      <c r="H170" s="153">
        <v>0.1</v>
      </c>
      <c r="I170" s="153">
        <f t="shared" si="11"/>
        <v>1.6949152542372881</v>
      </c>
    </row>
    <row r="171" spans="1:9" x14ac:dyDescent="0.25">
      <c r="A171" s="158">
        <v>114</v>
      </c>
      <c r="B171" s="184">
        <v>9.7799999999999994</v>
      </c>
      <c r="C171" s="110">
        <v>10</v>
      </c>
      <c r="D171" s="110">
        <v>6.8</v>
      </c>
      <c r="E171" s="110">
        <v>5.7</v>
      </c>
      <c r="F171" s="110">
        <v>2</v>
      </c>
      <c r="G171" s="110">
        <v>2</v>
      </c>
      <c r="H171" s="153">
        <v>0.1</v>
      </c>
      <c r="I171" s="153">
        <f t="shared" si="11"/>
        <v>1.7543859649122806</v>
      </c>
    </row>
    <row r="172" spans="1:9" x14ac:dyDescent="0.25">
      <c r="A172" s="158">
        <v>115</v>
      </c>
      <c r="B172" s="184">
        <v>9.5400000000000009</v>
      </c>
      <c r="C172" s="110">
        <v>9.5</v>
      </c>
      <c r="D172" s="110">
        <v>5.8</v>
      </c>
      <c r="E172" s="110">
        <v>4.9000000000000004</v>
      </c>
      <c r="F172" s="110">
        <v>2</v>
      </c>
      <c r="G172" s="110">
        <v>2</v>
      </c>
      <c r="H172" s="153">
        <v>0.1</v>
      </c>
      <c r="I172" s="153">
        <f t="shared" si="11"/>
        <v>2.0408163265306123</v>
      </c>
    </row>
    <row r="173" spans="1:9" x14ac:dyDescent="0.25">
      <c r="A173" s="158">
        <v>116</v>
      </c>
      <c r="B173" s="184">
        <v>11.43</v>
      </c>
      <c r="C173" s="110">
        <v>11.5</v>
      </c>
      <c r="D173" s="110">
        <v>10.7</v>
      </c>
      <c r="E173" s="110">
        <v>9</v>
      </c>
      <c r="F173" s="110">
        <v>2</v>
      </c>
      <c r="G173" s="110">
        <v>2</v>
      </c>
      <c r="H173" s="153">
        <v>0.1</v>
      </c>
      <c r="I173" s="153">
        <f t="shared" si="11"/>
        <v>1.1111111111111112</v>
      </c>
    </row>
    <row r="174" spans="1:9" x14ac:dyDescent="0.25">
      <c r="A174" s="158">
        <v>117</v>
      </c>
      <c r="B174" s="184">
        <v>9.91</v>
      </c>
      <c r="C174" s="110">
        <v>10</v>
      </c>
      <c r="D174" s="110">
        <v>6.4</v>
      </c>
      <c r="E174" s="110">
        <v>5.4</v>
      </c>
      <c r="F174" s="110">
        <v>2</v>
      </c>
      <c r="G174" s="110">
        <v>2</v>
      </c>
      <c r="H174" s="153">
        <v>0.1</v>
      </c>
      <c r="I174" s="153">
        <f t="shared" si="11"/>
        <v>1.8518518518518516</v>
      </c>
    </row>
    <row r="175" spans="1:9" x14ac:dyDescent="0.25">
      <c r="A175" s="158">
        <v>118</v>
      </c>
      <c r="B175" s="184">
        <v>10.14</v>
      </c>
      <c r="C175" s="110">
        <v>10</v>
      </c>
      <c r="D175" s="110">
        <v>7.5</v>
      </c>
      <c r="E175" s="110">
        <v>6.6</v>
      </c>
      <c r="F175" s="110">
        <v>2</v>
      </c>
      <c r="G175" s="110">
        <v>2</v>
      </c>
      <c r="H175" s="153">
        <v>0.1</v>
      </c>
      <c r="I175" s="153">
        <f t="shared" si="11"/>
        <v>1.5151515151515151</v>
      </c>
    </row>
    <row r="176" spans="1:9" x14ac:dyDescent="0.25">
      <c r="A176" s="158">
        <v>119</v>
      </c>
      <c r="B176" s="184">
        <v>11.16</v>
      </c>
      <c r="C176" s="110">
        <v>11</v>
      </c>
      <c r="D176" s="110">
        <v>9</v>
      </c>
      <c r="E176" s="110">
        <v>7.7</v>
      </c>
      <c r="F176" s="110">
        <v>2</v>
      </c>
      <c r="G176" s="110">
        <v>2</v>
      </c>
      <c r="H176" s="153">
        <v>0.1</v>
      </c>
      <c r="I176" s="153">
        <f t="shared" si="11"/>
        <v>1.2987012987012987</v>
      </c>
    </row>
    <row r="177" spans="1:9" x14ac:dyDescent="0.25">
      <c r="A177" s="158">
        <v>120</v>
      </c>
      <c r="B177" s="184">
        <v>10.040000000000001</v>
      </c>
      <c r="C177" s="110">
        <v>10</v>
      </c>
      <c r="D177" s="110">
        <v>7.2</v>
      </c>
      <c r="E177" s="110">
        <v>6.1</v>
      </c>
      <c r="F177" s="110">
        <v>2</v>
      </c>
      <c r="G177" s="110">
        <v>2</v>
      </c>
      <c r="H177" s="153">
        <v>0.1</v>
      </c>
      <c r="I177" s="153">
        <f t="shared" si="11"/>
        <v>1.639344262295082</v>
      </c>
    </row>
    <row r="178" spans="1:9" x14ac:dyDescent="0.25">
      <c r="A178" s="158">
        <v>121</v>
      </c>
      <c r="B178" s="184">
        <v>9.93</v>
      </c>
      <c r="C178" s="110">
        <v>10</v>
      </c>
      <c r="D178" s="110">
        <v>7.1</v>
      </c>
      <c r="E178" s="110">
        <v>6.1</v>
      </c>
      <c r="F178" s="110">
        <v>2</v>
      </c>
      <c r="G178" s="110">
        <v>2</v>
      </c>
      <c r="H178" s="153">
        <v>0.1</v>
      </c>
      <c r="I178" s="153">
        <f t="shared" si="11"/>
        <v>1.639344262295082</v>
      </c>
    </row>
    <row r="179" spans="1:9" x14ac:dyDescent="0.25">
      <c r="A179" s="158">
        <v>122</v>
      </c>
      <c r="B179" s="184">
        <v>10.370000000000001</v>
      </c>
      <c r="C179" s="110">
        <v>10.5</v>
      </c>
      <c r="D179" s="110">
        <v>7.6</v>
      </c>
      <c r="E179" s="110">
        <v>6.5</v>
      </c>
      <c r="F179" s="110">
        <v>2</v>
      </c>
      <c r="G179" s="110">
        <v>2</v>
      </c>
      <c r="H179" s="153">
        <v>0.1</v>
      </c>
      <c r="I179" s="153">
        <f t="shared" si="11"/>
        <v>1.5384615384615385</v>
      </c>
    </row>
    <row r="180" spans="1:9" x14ac:dyDescent="0.25">
      <c r="A180" s="158">
        <v>123</v>
      </c>
      <c r="B180" s="184">
        <v>10.52</v>
      </c>
      <c r="C180" s="110">
        <v>10.5</v>
      </c>
      <c r="D180" s="110">
        <v>7.8</v>
      </c>
      <c r="E180" s="110">
        <v>6.7</v>
      </c>
      <c r="F180" s="110">
        <v>2</v>
      </c>
      <c r="G180" s="110">
        <v>2</v>
      </c>
      <c r="H180" s="153">
        <v>0.1</v>
      </c>
      <c r="I180" s="153">
        <f t="shared" si="11"/>
        <v>1.4925373134328357</v>
      </c>
    </row>
    <row r="181" spans="1:9" x14ac:dyDescent="0.25">
      <c r="A181" s="158">
        <v>124</v>
      </c>
      <c r="B181" s="184">
        <v>10.690000000000001</v>
      </c>
      <c r="C181" s="110">
        <v>10.5</v>
      </c>
      <c r="D181" s="110">
        <v>8.5</v>
      </c>
      <c r="E181" s="110">
        <v>7.3</v>
      </c>
      <c r="F181" s="110">
        <v>2</v>
      </c>
      <c r="G181" s="110">
        <v>2</v>
      </c>
      <c r="H181" s="153">
        <v>0.1</v>
      </c>
      <c r="I181" s="153">
        <f t="shared" si="11"/>
        <v>1.3698630136986301</v>
      </c>
    </row>
    <row r="182" spans="1:9" x14ac:dyDescent="0.25">
      <c r="A182" s="158">
        <v>125</v>
      </c>
      <c r="B182" s="184">
        <v>10.91</v>
      </c>
      <c r="C182" s="110">
        <v>11</v>
      </c>
      <c r="D182" s="110">
        <v>9.5</v>
      </c>
      <c r="E182" s="110">
        <v>7.9</v>
      </c>
      <c r="F182" s="110">
        <v>2</v>
      </c>
      <c r="G182" s="110">
        <v>2</v>
      </c>
      <c r="H182" s="153">
        <v>0.1</v>
      </c>
      <c r="I182" s="153">
        <f t="shared" si="11"/>
        <v>1.2658227848101264</v>
      </c>
    </row>
    <row r="183" spans="1:9" x14ac:dyDescent="0.25">
      <c r="A183" s="158">
        <v>126</v>
      </c>
      <c r="B183" s="184">
        <v>9.4700000000000006</v>
      </c>
      <c r="C183" s="110">
        <v>9.5</v>
      </c>
      <c r="D183" s="110">
        <v>6.9</v>
      </c>
      <c r="E183" s="110">
        <v>5.5</v>
      </c>
      <c r="F183" s="110">
        <v>2</v>
      </c>
      <c r="G183" s="110">
        <v>2</v>
      </c>
      <c r="H183" s="153">
        <v>0.1</v>
      </c>
      <c r="I183" s="185">
        <f t="shared" si="11"/>
        <v>1.8181818181818181</v>
      </c>
    </row>
    <row r="184" spans="1:9" x14ac:dyDescent="0.25">
      <c r="A184" s="158">
        <v>127</v>
      </c>
      <c r="B184" s="184">
        <v>8.879999999999999</v>
      </c>
      <c r="C184" s="110">
        <v>9</v>
      </c>
      <c r="D184" s="110">
        <v>5.2</v>
      </c>
      <c r="E184" s="110">
        <v>4.2</v>
      </c>
      <c r="F184" s="110">
        <v>2</v>
      </c>
      <c r="G184" s="110">
        <v>2</v>
      </c>
      <c r="H184" s="153">
        <v>0.1</v>
      </c>
      <c r="I184" s="185">
        <f t="shared" si="11"/>
        <v>2.3809523809523809</v>
      </c>
    </row>
    <row r="185" spans="1:9" x14ac:dyDescent="0.25">
      <c r="A185" s="158">
        <v>128</v>
      </c>
      <c r="B185" s="184">
        <v>9.9</v>
      </c>
      <c r="C185" s="110">
        <v>10</v>
      </c>
      <c r="D185" s="110">
        <v>6.8</v>
      </c>
      <c r="E185" s="110">
        <v>5.6</v>
      </c>
      <c r="F185" s="110">
        <v>2</v>
      </c>
      <c r="G185" s="110">
        <v>2</v>
      </c>
      <c r="H185" s="153">
        <v>0.1</v>
      </c>
      <c r="I185" s="185">
        <f t="shared" si="11"/>
        <v>1.7857142857142858</v>
      </c>
    </row>
    <row r="186" spans="1:9" x14ac:dyDescent="0.25">
      <c r="A186" s="158">
        <v>129</v>
      </c>
      <c r="B186" s="184">
        <v>9.89</v>
      </c>
      <c r="C186" s="110">
        <v>10</v>
      </c>
      <c r="D186" s="110">
        <v>6.6</v>
      </c>
      <c r="E186" s="110">
        <v>5.5</v>
      </c>
      <c r="F186" s="110">
        <v>2</v>
      </c>
      <c r="G186" s="110">
        <v>2</v>
      </c>
      <c r="H186" s="153">
        <v>0.1</v>
      </c>
      <c r="I186" s="185">
        <f t="shared" si="11"/>
        <v>1.8181818181818181</v>
      </c>
    </row>
    <row r="187" spans="1:9" x14ac:dyDescent="0.25">
      <c r="A187" s="158">
        <v>130</v>
      </c>
      <c r="B187" s="184">
        <v>9.35</v>
      </c>
      <c r="C187" s="110">
        <v>9.5</v>
      </c>
      <c r="D187" s="110">
        <v>5.9</v>
      </c>
      <c r="E187" s="110">
        <v>4.9000000000000004</v>
      </c>
      <c r="F187" s="110">
        <v>2</v>
      </c>
      <c r="G187" s="110">
        <v>2</v>
      </c>
      <c r="H187" s="153">
        <v>0.1</v>
      </c>
      <c r="I187" s="185">
        <f t="shared" si="11"/>
        <v>2.0408163265306123</v>
      </c>
    </row>
    <row r="188" spans="1:9" x14ac:dyDescent="0.25">
      <c r="A188" s="158">
        <v>131</v>
      </c>
      <c r="B188" s="184">
        <v>10.040000000000001</v>
      </c>
      <c r="C188" s="110">
        <v>10</v>
      </c>
      <c r="D188" s="110">
        <v>6.6</v>
      </c>
      <c r="E188" s="110">
        <v>5.7</v>
      </c>
      <c r="F188" s="110">
        <v>2</v>
      </c>
      <c r="G188" s="110">
        <v>2</v>
      </c>
      <c r="H188" s="153">
        <v>0.1</v>
      </c>
      <c r="I188" s="185">
        <f t="shared" si="11"/>
        <v>1.7543859649122806</v>
      </c>
    </row>
    <row r="189" spans="1:9" x14ac:dyDescent="0.25">
      <c r="A189" s="158">
        <v>132</v>
      </c>
      <c r="B189" s="184">
        <v>10.040000000000001</v>
      </c>
      <c r="C189" s="110">
        <v>10</v>
      </c>
      <c r="D189" s="110">
        <v>6.8</v>
      </c>
      <c r="E189" s="110">
        <v>5.8</v>
      </c>
      <c r="F189" s="110">
        <v>2</v>
      </c>
      <c r="G189" s="110">
        <v>2</v>
      </c>
      <c r="H189" s="153">
        <v>0.1</v>
      </c>
      <c r="I189" s="185">
        <f t="shared" si="11"/>
        <v>1.7241379310344829</v>
      </c>
    </row>
    <row r="190" spans="1:9" x14ac:dyDescent="0.25">
      <c r="A190" s="158">
        <v>133</v>
      </c>
      <c r="B190" s="184">
        <v>9.5</v>
      </c>
      <c r="C190" s="110">
        <v>9.5</v>
      </c>
      <c r="D190" s="110">
        <v>5.8</v>
      </c>
      <c r="E190" s="110">
        <v>5.0999999999999996</v>
      </c>
      <c r="F190" s="110">
        <v>2</v>
      </c>
      <c r="G190" s="110">
        <v>2</v>
      </c>
      <c r="H190" s="153">
        <v>0.1</v>
      </c>
      <c r="I190" s="185">
        <f t="shared" si="11"/>
        <v>1.9607843137254903</v>
      </c>
    </row>
    <row r="191" spans="1:9" x14ac:dyDescent="0.25">
      <c r="A191" s="158">
        <v>134</v>
      </c>
      <c r="B191" s="184">
        <v>9.129999999999999</v>
      </c>
      <c r="C191" s="110">
        <v>9</v>
      </c>
      <c r="D191" s="110">
        <v>5</v>
      </c>
      <c r="E191" s="110">
        <v>3.9</v>
      </c>
      <c r="F191" s="110">
        <v>2</v>
      </c>
      <c r="G191" s="110">
        <v>2</v>
      </c>
      <c r="H191" s="153">
        <v>0.1</v>
      </c>
      <c r="I191" s="185">
        <f t="shared" si="11"/>
        <v>2.5641025641025643</v>
      </c>
    </row>
    <row r="192" spans="1:9" x14ac:dyDescent="0.25">
      <c r="A192" s="158">
        <v>135</v>
      </c>
      <c r="B192" s="184">
        <v>9.11</v>
      </c>
      <c r="C192" s="110">
        <v>9</v>
      </c>
      <c r="D192" s="110">
        <v>5.3</v>
      </c>
      <c r="E192" s="110">
        <v>4.5</v>
      </c>
      <c r="F192" s="110">
        <v>2</v>
      </c>
      <c r="G192" s="110">
        <v>2</v>
      </c>
      <c r="H192" s="153">
        <v>0.1</v>
      </c>
      <c r="I192" s="185">
        <f t="shared" si="11"/>
        <v>2.2222222222222223</v>
      </c>
    </row>
    <row r="193" spans="1:9" x14ac:dyDescent="0.25">
      <c r="A193" s="158">
        <v>136</v>
      </c>
      <c r="B193" s="184">
        <v>10.209999999999999</v>
      </c>
      <c r="C193" s="110">
        <v>10</v>
      </c>
      <c r="D193" s="110">
        <v>7.5</v>
      </c>
      <c r="E193" s="110">
        <v>6.5</v>
      </c>
      <c r="F193" s="110">
        <v>2</v>
      </c>
      <c r="G193" s="110">
        <v>2</v>
      </c>
      <c r="H193" s="153">
        <v>0.1</v>
      </c>
      <c r="I193" s="185">
        <f t="shared" si="11"/>
        <v>1.5384615384615385</v>
      </c>
    </row>
    <row r="194" spans="1:9" x14ac:dyDescent="0.25">
      <c r="A194" s="158">
        <v>137</v>
      </c>
      <c r="B194" s="184">
        <v>10.14</v>
      </c>
      <c r="C194" s="110">
        <v>10</v>
      </c>
      <c r="D194" s="110">
        <v>7.2</v>
      </c>
      <c r="E194" s="110">
        <v>6</v>
      </c>
      <c r="F194" s="110">
        <v>2</v>
      </c>
      <c r="G194" s="110">
        <v>2</v>
      </c>
      <c r="H194" s="153">
        <v>0.1</v>
      </c>
      <c r="I194" s="185">
        <f t="shared" si="11"/>
        <v>1.6666666666666667</v>
      </c>
    </row>
    <row r="195" spans="1:9" x14ac:dyDescent="0.25">
      <c r="A195" s="158">
        <v>138</v>
      </c>
      <c r="B195" s="184">
        <v>10.5</v>
      </c>
      <c r="C195" s="110">
        <v>10.5</v>
      </c>
      <c r="D195" s="110">
        <v>7.6</v>
      </c>
      <c r="E195" s="110">
        <v>6.4</v>
      </c>
      <c r="F195" s="110">
        <v>2</v>
      </c>
      <c r="G195" s="110">
        <v>2</v>
      </c>
      <c r="H195" s="153">
        <v>0.1</v>
      </c>
      <c r="I195" s="185">
        <f t="shared" si="11"/>
        <v>1.5625</v>
      </c>
    </row>
    <row r="196" spans="1:9" x14ac:dyDescent="0.25">
      <c r="A196" s="158">
        <v>139</v>
      </c>
      <c r="B196" s="184">
        <v>10.58</v>
      </c>
      <c r="C196" s="110">
        <v>10.5</v>
      </c>
      <c r="D196" s="110">
        <v>8.9</v>
      </c>
      <c r="E196" s="110">
        <v>7.4</v>
      </c>
      <c r="F196" s="110">
        <v>2</v>
      </c>
      <c r="G196" s="110">
        <v>2</v>
      </c>
      <c r="H196" s="153">
        <v>0.1</v>
      </c>
      <c r="I196" s="185">
        <f t="shared" si="11"/>
        <v>1.3513513513513513</v>
      </c>
    </row>
    <row r="197" spans="1:9" x14ac:dyDescent="0.25">
      <c r="A197" s="158">
        <v>140</v>
      </c>
      <c r="B197" s="184">
        <v>9.879999999999999</v>
      </c>
      <c r="C197" s="110">
        <v>10</v>
      </c>
      <c r="D197" s="110">
        <v>6.8</v>
      </c>
      <c r="E197" s="110">
        <v>5.8</v>
      </c>
      <c r="F197" s="110">
        <v>2</v>
      </c>
      <c r="G197" s="110">
        <v>2</v>
      </c>
      <c r="H197" s="153">
        <v>0.1</v>
      </c>
      <c r="I197" s="185">
        <f t="shared" si="11"/>
        <v>1.7241379310344829</v>
      </c>
    </row>
    <row r="198" spans="1:9" x14ac:dyDescent="0.25">
      <c r="A198" s="158">
        <v>141</v>
      </c>
      <c r="B198" s="184">
        <v>9.48</v>
      </c>
      <c r="C198" s="110">
        <v>9.5</v>
      </c>
      <c r="D198" s="110">
        <v>5.9</v>
      </c>
      <c r="E198" s="110">
        <v>5</v>
      </c>
      <c r="F198" s="110">
        <v>2</v>
      </c>
      <c r="G198" s="110">
        <v>2</v>
      </c>
      <c r="H198" s="153">
        <v>0.1</v>
      </c>
      <c r="I198" s="185">
        <f t="shared" si="11"/>
        <v>2</v>
      </c>
    </row>
    <row r="199" spans="1:9" x14ac:dyDescent="0.25">
      <c r="A199" s="158">
        <v>142</v>
      </c>
      <c r="B199" s="184">
        <v>10.540000000000001</v>
      </c>
      <c r="C199" s="110">
        <v>10.5</v>
      </c>
      <c r="D199" s="110">
        <v>8.1</v>
      </c>
      <c r="E199" s="110">
        <v>7.1</v>
      </c>
      <c r="F199" s="110">
        <v>2</v>
      </c>
      <c r="G199" s="110">
        <v>2</v>
      </c>
      <c r="H199" s="153">
        <v>0.1</v>
      </c>
      <c r="I199" s="185">
        <f t="shared" si="11"/>
        <v>1.4084507042253522</v>
      </c>
    </row>
    <row r="200" spans="1:9" x14ac:dyDescent="0.25">
      <c r="A200" s="158">
        <v>143</v>
      </c>
      <c r="B200" s="184">
        <v>10</v>
      </c>
      <c r="C200" s="110">
        <v>10</v>
      </c>
      <c r="D200" s="110">
        <v>7.6</v>
      </c>
      <c r="E200" s="110">
        <v>6.4</v>
      </c>
      <c r="F200" s="110">
        <v>2</v>
      </c>
      <c r="G200" s="110">
        <v>2</v>
      </c>
      <c r="H200" s="153">
        <v>0.1</v>
      </c>
      <c r="I200" s="185">
        <f t="shared" si="11"/>
        <v>1.5625</v>
      </c>
    </row>
    <row r="201" spans="1:9" x14ac:dyDescent="0.25">
      <c r="A201" s="158">
        <v>144</v>
      </c>
      <c r="B201" s="184">
        <v>10.370000000000001</v>
      </c>
      <c r="C201" s="110">
        <v>10.5</v>
      </c>
      <c r="D201" s="110">
        <v>7.5</v>
      </c>
      <c r="E201" s="110">
        <v>6.4</v>
      </c>
      <c r="F201" s="110">
        <v>2</v>
      </c>
      <c r="G201" s="110">
        <v>2</v>
      </c>
      <c r="H201" s="153">
        <v>0.1</v>
      </c>
      <c r="I201" s="185">
        <f t="shared" si="11"/>
        <v>1.5625</v>
      </c>
    </row>
    <row r="202" spans="1:9" x14ac:dyDescent="0.25">
      <c r="A202" s="158">
        <v>145</v>
      </c>
      <c r="B202" s="184">
        <v>9.51</v>
      </c>
      <c r="C202" s="110">
        <v>9.5</v>
      </c>
      <c r="D202" s="110">
        <v>6.2</v>
      </c>
      <c r="E202" s="110">
        <v>5.3</v>
      </c>
      <c r="F202" s="110">
        <v>2</v>
      </c>
      <c r="G202" s="110">
        <v>2</v>
      </c>
      <c r="H202" s="153">
        <v>0.1</v>
      </c>
      <c r="I202" s="185">
        <f t="shared" si="11"/>
        <v>1.8867924528301887</v>
      </c>
    </row>
    <row r="203" spans="1:9" x14ac:dyDescent="0.25">
      <c r="A203" s="158">
        <v>146</v>
      </c>
      <c r="B203" s="184">
        <v>9.9400000000000013</v>
      </c>
      <c r="C203" s="110">
        <v>10</v>
      </c>
      <c r="D203" s="110">
        <v>6.7</v>
      </c>
      <c r="E203" s="110">
        <v>5.6</v>
      </c>
      <c r="F203" s="110">
        <v>2</v>
      </c>
      <c r="G203" s="110">
        <v>2</v>
      </c>
      <c r="H203" s="153">
        <v>0.1</v>
      </c>
      <c r="I203" s="185">
        <f t="shared" si="11"/>
        <v>1.7857142857142858</v>
      </c>
    </row>
    <row r="204" spans="1:9" x14ac:dyDescent="0.25">
      <c r="A204" s="158">
        <v>147</v>
      </c>
      <c r="B204" s="184">
        <v>9.7099999999999991</v>
      </c>
      <c r="C204" s="110">
        <v>9.5</v>
      </c>
      <c r="D204" s="110">
        <v>6.9</v>
      </c>
      <c r="E204" s="110">
        <v>5.9</v>
      </c>
      <c r="F204" s="110">
        <v>2</v>
      </c>
      <c r="G204" s="110">
        <v>2</v>
      </c>
      <c r="H204" s="153">
        <v>0.1</v>
      </c>
      <c r="I204" s="185">
        <f t="shared" si="11"/>
        <v>1.6949152542372881</v>
      </c>
    </row>
    <row r="205" spans="1:9" x14ac:dyDescent="0.25">
      <c r="A205" s="158">
        <v>148</v>
      </c>
      <c r="B205" s="184">
        <v>10.9</v>
      </c>
      <c r="C205" s="110">
        <v>11</v>
      </c>
      <c r="D205" s="110">
        <v>8.4</v>
      </c>
      <c r="E205" s="110">
        <v>7.2</v>
      </c>
      <c r="F205" s="110">
        <v>2</v>
      </c>
      <c r="G205" s="110">
        <v>2</v>
      </c>
      <c r="H205" s="153">
        <v>0.1</v>
      </c>
      <c r="I205" s="185">
        <f t="shared" si="11"/>
        <v>1.3888888888888888</v>
      </c>
    </row>
    <row r="206" spans="1:9" x14ac:dyDescent="0.25">
      <c r="A206" s="158">
        <v>149</v>
      </c>
      <c r="B206" s="184">
        <v>10.89</v>
      </c>
      <c r="C206" s="110">
        <v>11</v>
      </c>
      <c r="D206" s="110">
        <v>9.1</v>
      </c>
      <c r="E206" s="110">
        <v>8</v>
      </c>
      <c r="F206" s="110">
        <v>2</v>
      </c>
      <c r="G206" s="110">
        <v>2</v>
      </c>
      <c r="H206" s="153">
        <v>0.1</v>
      </c>
      <c r="I206" s="185">
        <f t="shared" si="11"/>
        <v>1.25</v>
      </c>
    </row>
    <row r="207" spans="1:9" x14ac:dyDescent="0.25">
      <c r="A207" s="158">
        <v>150</v>
      </c>
      <c r="B207" s="184">
        <v>11.68</v>
      </c>
      <c r="C207" s="110">
        <v>11.5</v>
      </c>
      <c r="D207" s="110">
        <v>11.2</v>
      </c>
      <c r="E207" s="110">
        <v>9.8000000000000007</v>
      </c>
      <c r="F207" s="110">
        <v>2</v>
      </c>
      <c r="G207" s="110">
        <v>2</v>
      </c>
      <c r="H207" s="153">
        <v>0.1</v>
      </c>
      <c r="I207" s="185">
        <f t="shared" si="11"/>
        <v>1.0204081632653061</v>
      </c>
    </row>
    <row r="208" spans="1:9" x14ac:dyDescent="0.25">
      <c r="A208" s="158">
        <v>151</v>
      </c>
      <c r="B208" s="184">
        <v>10.629999999999999</v>
      </c>
      <c r="C208" s="110">
        <v>10.5</v>
      </c>
      <c r="D208" s="110">
        <v>8.5</v>
      </c>
      <c r="E208" s="110">
        <v>7</v>
      </c>
      <c r="F208" s="110">
        <v>2</v>
      </c>
      <c r="G208" s="110">
        <v>2</v>
      </c>
      <c r="H208" s="153">
        <v>0.1</v>
      </c>
      <c r="I208" s="185">
        <f t="shared" si="11"/>
        <v>1.4285714285714286</v>
      </c>
    </row>
    <row r="209" spans="1:9" x14ac:dyDescent="0.25">
      <c r="A209" s="158">
        <v>152</v>
      </c>
      <c r="B209" s="184">
        <v>10.68</v>
      </c>
      <c r="C209" s="110">
        <v>10.5</v>
      </c>
      <c r="D209" s="110">
        <v>9.5</v>
      </c>
      <c r="E209" s="110">
        <v>8</v>
      </c>
      <c r="F209" s="110">
        <v>2</v>
      </c>
      <c r="G209" s="110">
        <v>2</v>
      </c>
      <c r="H209" s="153">
        <v>0.1</v>
      </c>
      <c r="I209" s="185">
        <f t="shared" si="11"/>
        <v>1.25</v>
      </c>
    </row>
    <row r="210" spans="1:9" x14ac:dyDescent="0.25">
      <c r="A210" s="158">
        <v>153</v>
      </c>
      <c r="B210" s="184">
        <v>10.24</v>
      </c>
      <c r="C210" s="110">
        <v>10</v>
      </c>
      <c r="D210" s="110">
        <v>7.9</v>
      </c>
      <c r="E210" s="110">
        <v>6.6</v>
      </c>
      <c r="F210" s="110">
        <v>2</v>
      </c>
      <c r="G210" s="110">
        <v>2</v>
      </c>
      <c r="H210" s="153">
        <v>0.1</v>
      </c>
      <c r="I210" s="185">
        <f t="shared" si="11"/>
        <v>1.5151515151515151</v>
      </c>
    </row>
    <row r="211" spans="1:9" x14ac:dyDescent="0.25">
      <c r="A211" s="158">
        <v>154</v>
      </c>
      <c r="B211" s="184">
        <v>10.199999999999999</v>
      </c>
      <c r="C211" s="110">
        <v>10</v>
      </c>
      <c r="D211" s="110">
        <v>7.1</v>
      </c>
      <c r="E211" s="110">
        <v>6.2</v>
      </c>
      <c r="F211" s="110">
        <v>2</v>
      </c>
      <c r="G211" s="110">
        <v>2</v>
      </c>
      <c r="H211" s="153">
        <v>0.1</v>
      </c>
      <c r="I211" s="185">
        <f t="shared" si="11"/>
        <v>1.6129032258064515</v>
      </c>
    </row>
    <row r="212" spans="1:9" x14ac:dyDescent="0.25">
      <c r="A212" s="158">
        <v>155</v>
      </c>
      <c r="B212" s="184">
        <v>10.47</v>
      </c>
      <c r="C212" s="110">
        <v>10.5</v>
      </c>
      <c r="D212" s="110">
        <v>8.1999999999999993</v>
      </c>
      <c r="E212" s="110">
        <v>7.2</v>
      </c>
      <c r="F212" s="110">
        <v>2</v>
      </c>
      <c r="G212" s="110">
        <v>2</v>
      </c>
      <c r="H212" s="153">
        <v>0.1</v>
      </c>
      <c r="I212" s="185">
        <f t="shared" si="11"/>
        <v>1.3888888888888888</v>
      </c>
    </row>
    <row r="213" spans="1:9" x14ac:dyDescent="0.25">
      <c r="A213" s="158">
        <v>156</v>
      </c>
      <c r="B213" s="184">
        <v>10.4</v>
      </c>
      <c r="C213" s="110">
        <v>10.5</v>
      </c>
      <c r="D213" s="110">
        <v>8.1</v>
      </c>
      <c r="E213" s="110">
        <v>6.9</v>
      </c>
      <c r="F213" s="110">
        <v>2</v>
      </c>
      <c r="G213" s="110">
        <v>2</v>
      </c>
      <c r="H213" s="153">
        <v>0.1</v>
      </c>
      <c r="I213" s="185">
        <f t="shared" si="11"/>
        <v>1.4492753623188406</v>
      </c>
    </row>
    <row r="214" spans="1:9" x14ac:dyDescent="0.25">
      <c r="A214" s="158">
        <v>157</v>
      </c>
      <c r="B214" s="184">
        <v>10.47</v>
      </c>
      <c r="C214" s="110">
        <v>10.5</v>
      </c>
      <c r="D214" s="110">
        <v>8.6999999999999993</v>
      </c>
      <c r="E214" s="110">
        <v>7.5</v>
      </c>
      <c r="F214" s="110">
        <v>2</v>
      </c>
      <c r="G214" s="110">
        <v>2</v>
      </c>
      <c r="H214" s="153">
        <v>0.1</v>
      </c>
      <c r="I214" s="185">
        <f t="shared" si="11"/>
        <v>1.3333333333333333</v>
      </c>
    </row>
    <row r="215" spans="1:9" x14ac:dyDescent="0.25">
      <c r="A215" s="158">
        <v>158</v>
      </c>
      <c r="B215" s="184">
        <v>11.02</v>
      </c>
      <c r="C215" s="110">
        <v>11</v>
      </c>
      <c r="D215" s="110">
        <v>10</v>
      </c>
      <c r="E215" s="110">
        <v>8.6999999999999993</v>
      </c>
      <c r="F215" s="110">
        <v>2</v>
      </c>
      <c r="G215" s="110">
        <v>2</v>
      </c>
      <c r="H215" s="153">
        <v>0.1</v>
      </c>
      <c r="I215" s="185">
        <f t="shared" si="11"/>
        <v>1.149425287356322</v>
      </c>
    </row>
    <row r="216" spans="1:9" x14ac:dyDescent="0.25">
      <c r="A216" s="158">
        <v>159</v>
      </c>
      <c r="B216" s="184">
        <v>10.85</v>
      </c>
      <c r="C216" s="110">
        <v>11</v>
      </c>
      <c r="D216" s="110">
        <v>8.9</v>
      </c>
      <c r="E216" s="110">
        <v>7.5</v>
      </c>
      <c r="F216" s="110">
        <v>2</v>
      </c>
      <c r="G216" s="110">
        <v>2</v>
      </c>
      <c r="H216" s="153">
        <v>0.1</v>
      </c>
      <c r="I216" s="185">
        <f t="shared" si="11"/>
        <v>1.3333333333333333</v>
      </c>
    </row>
    <row r="217" spans="1:9" x14ac:dyDescent="0.25">
      <c r="A217" s="158">
        <v>160</v>
      </c>
      <c r="B217" s="184">
        <v>11.02</v>
      </c>
      <c r="C217" s="110">
        <v>11</v>
      </c>
      <c r="D217" s="110">
        <v>9.8000000000000007</v>
      </c>
      <c r="E217" s="110">
        <v>8.6</v>
      </c>
      <c r="F217" s="110">
        <v>2</v>
      </c>
      <c r="G217" s="110">
        <v>2</v>
      </c>
      <c r="H217" s="153">
        <v>0.1</v>
      </c>
      <c r="I217" s="185">
        <f t="shared" si="11"/>
        <v>1.1627906976744187</v>
      </c>
    </row>
    <row r="218" spans="1:9" x14ac:dyDescent="0.25">
      <c r="A218" s="158">
        <v>161</v>
      </c>
      <c r="B218" s="184">
        <v>9.7099999999999991</v>
      </c>
      <c r="C218" s="110">
        <v>9.5</v>
      </c>
      <c r="D218" s="110">
        <v>7</v>
      </c>
      <c r="E218" s="110">
        <v>5.8</v>
      </c>
      <c r="F218" s="110">
        <v>2</v>
      </c>
      <c r="G218" s="110">
        <v>2</v>
      </c>
      <c r="H218" s="153">
        <v>0.1</v>
      </c>
      <c r="I218" s="185">
        <f t="shared" si="11"/>
        <v>1.7241379310344829</v>
      </c>
    </row>
    <row r="219" spans="1:9" x14ac:dyDescent="0.25">
      <c r="A219" s="158">
        <v>162</v>
      </c>
      <c r="B219" s="184">
        <v>10.690000000000001</v>
      </c>
      <c r="C219" s="110">
        <v>10.5</v>
      </c>
      <c r="D219" s="110">
        <v>9.1</v>
      </c>
      <c r="E219" s="110">
        <v>7.7</v>
      </c>
      <c r="F219" s="110">
        <v>1</v>
      </c>
      <c r="G219" s="110">
        <v>2</v>
      </c>
      <c r="H219" s="153">
        <v>0.2</v>
      </c>
      <c r="I219" s="185">
        <f t="shared" si="11"/>
        <v>0</v>
      </c>
    </row>
    <row r="220" spans="1:9" x14ac:dyDescent="0.25">
      <c r="A220" s="158">
        <v>163</v>
      </c>
      <c r="B220" s="184">
        <v>9.75</v>
      </c>
      <c r="C220" s="110">
        <v>10</v>
      </c>
      <c r="D220" s="110">
        <v>7.1</v>
      </c>
      <c r="E220" s="110">
        <v>6.2</v>
      </c>
      <c r="F220" s="110">
        <v>1</v>
      </c>
      <c r="G220" s="110">
        <v>2</v>
      </c>
      <c r="H220" s="153">
        <v>0.2</v>
      </c>
      <c r="I220" s="185">
        <f t="shared" si="11"/>
        <v>0</v>
      </c>
    </row>
    <row r="221" spans="1:9" x14ac:dyDescent="0.25">
      <c r="A221" s="158">
        <v>164</v>
      </c>
      <c r="B221" s="184">
        <v>11.03</v>
      </c>
      <c r="C221" s="110">
        <v>11</v>
      </c>
      <c r="D221" s="110">
        <v>10</v>
      </c>
      <c r="E221" s="110">
        <v>8.5</v>
      </c>
      <c r="F221" s="110">
        <v>1</v>
      </c>
      <c r="G221" s="110">
        <v>2</v>
      </c>
      <c r="H221" s="153">
        <v>0.4</v>
      </c>
      <c r="I221" s="185">
        <f t="shared" si="11"/>
        <v>0</v>
      </c>
    </row>
    <row r="222" spans="1:9" x14ac:dyDescent="0.25">
      <c r="A222" s="158">
        <v>165</v>
      </c>
      <c r="B222" s="184">
        <v>10.5</v>
      </c>
      <c r="C222" s="110">
        <v>10.5</v>
      </c>
      <c r="D222" s="110">
        <v>9.3000000000000007</v>
      </c>
      <c r="E222" s="110">
        <v>7.5</v>
      </c>
      <c r="F222" s="110">
        <v>1</v>
      </c>
      <c r="G222" s="110">
        <v>2</v>
      </c>
      <c r="H222" s="153">
        <v>0.6</v>
      </c>
      <c r="I222" s="185">
        <f t="shared" ref="I222:I247" si="12">IF(F222=2,H222*100/E222,)</f>
        <v>0</v>
      </c>
    </row>
    <row r="223" spans="1:9" x14ac:dyDescent="0.25">
      <c r="A223" s="158">
        <v>166</v>
      </c>
      <c r="B223" s="184">
        <v>11.22</v>
      </c>
      <c r="C223" s="110">
        <v>11</v>
      </c>
      <c r="D223" s="110">
        <v>10.6</v>
      </c>
      <c r="E223" s="110">
        <v>8.9</v>
      </c>
      <c r="F223" s="110">
        <v>1</v>
      </c>
      <c r="G223" s="110">
        <v>2</v>
      </c>
      <c r="H223" s="153">
        <v>0.4</v>
      </c>
      <c r="I223" s="185">
        <f t="shared" si="12"/>
        <v>0</v>
      </c>
    </row>
    <row r="224" spans="1:9" x14ac:dyDescent="0.25">
      <c r="A224" s="158">
        <v>167</v>
      </c>
      <c r="B224" s="184">
        <v>10.940000000000001</v>
      </c>
      <c r="C224" s="110">
        <v>11</v>
      </c>
      <c r="D224" s="110">
        <v>8.9</v>
      </c>
      <c r="E224" s="110">
        <v>7.3</v>
      </c>
      <c r="F224" s="110">
        <v>1</v>
      </c>
      <c r="G224" s="110">
        <v>2</v>
      </c>
      <c r="H224" s="153">
        <v>0.5</v>
      </c>
      <c r="I224" s="185">
        <f t="shared" si="12"/>
        <v>0</v>
      </c>
    </row>
    <row r="225" spans="1:9" x14ac:dyDescent="0.25">
      <c r="A225" s="158">
        <v>168</v>
      </c>
      <c r="B225" s="184">
        <v>10.190000000000001</v>
      </c>
      <c r="C225" s="110">
        <v>10</v>
      </c>
      <c r="D225" s="110">
        <v>10.199999999999999</v>
      </c>
      <c r="E225" s="110">
        <v>7.1</v>
      </c>
      <c r="F225" s="110">
        <v>1</v>
      </c>
      <c r="G225" s="110">
        <v>2</v>
      </c>
      <c r="H225" s="153">
        <v>0.4</v>
      </c>
      <c r="I225" s="185">
        <f t="shared" si="12"/>
        <v>0</v>
      </c>
    </row>
    <row r="226" spans="1:9" x14ac:dyDescent="0.25">
      <c r="A226" s="158">
        <v>169</v>
      </c>
      <c r="B226" s="184">
        <v>11.11</v>
      </c>
      <c r="C226" s="110">
        <v>11</v>
      </c>
      <c r="D226" s="110">
        <v>8.6999999999999993</v>
      </c>
      <c r="E226" s="110">
        <v>7.4</v>
      </c>
      <c r="F226" s="110">
        <v>1</v>
      </c>
      <c r="G226" s="110">
        <v>2</v>
      </c>
      <c r="H226" s="153">
        <v>0.3</v>
      </c>
      <c r="I226" s="185">
        <f t="shared" si="12"/>
        <v>0</v>
      </c>
    </row>
    <row r="227" spans="1:9" x14ac:dyDescent="0.25">
      <c r="A227" s="158">
        <v>170</v>
      </c>
      <c r="B227" s="184">
        <v>11.309999999999999</v>
      </c>
      <c r="C227" s="110">
        <v>11.5</v>
      </c>
      <c r="D227" s="110">
        <v>10.199999999999999</v>
      </c>
      <c r="E227" s="110">
        <v>8.8000000000000007</v>
      </c>
      <c r="F227" s="110">
        <v>1</v>
      </c>
      <c r="G227" s="110">
        <v>2</v>
      </c>
      <c r="H227" s="153">
        <v>0.7</v>
      </c>
      <c r="I227" s="185">
        <f t="shared" si="12"/>
        <v>0</v>
      </c>
    </row>
    <row r="228" spans="1:9" x14ac:dyDescent="0.25">
      <c r="A228" s="158">
        <v>171</v>
      </c>
      <c r="B228" s="184">
        <v>10.72</v>
      </c>
      <c r="C228" s="110">
        <v>10.5</v>
      </c>
      <c r="D228" s="110">
        <v>9.8000000000000007</v>
      </c>
      <c r="E228" s="110">
        <v>7.5</v>
      </c>
      <c r="F228" s="110">
        <v>1</v>
      </c>
      <c r="G228" s="110">
        <v>2</v>
      </c>
      <c r="H228" s="153">
        <v>0.4</v>
      </c>
      <c r="I228" s="185">
        <f t="shared" si="12"/>
        <v>0</v>
      </c>
    </row>
    <row r="229" spans="1:9" x14ac:dyDescent="0.25">
      <c r="A229" s="158">
        <v>172</v>
      </c>
      <c r="B229" s="184">
        <v>11.27</v>
      </c>
      <c r="C229" s="110">
        <v>11.5</v>
      </c>
      <c r="D229" s="110">
        <v>10.199999999999999</v>
      </c>
      <c r="E229" s="110">
        <v>8.6999999999999993</v>
      </c>
      <c r="F229" s="110">
        <v>1</v>
      </c>
      <c r="G229" s="110">
        <v>2</v>
      </c>
      <c r="H229" s="153">
        <v>0.6</v>
      </c>
      <c r="I229" s="185">
        <f t="shared" si="12"/>
        <v>0</v>
      </c>
    </row>
    <row r="230" spans="1:9" x14ac:dyDescent="0.25">
      <c r="A230" s="158">
        <v>173</v>
      </c>
      <c r="B230" s="184">
        <v>10.690000000000001</v>
      </c>
      <c r="C230" s="110">
        <v>10.5</v>
      </c>
      <c r="D230" s="110">
        <v>9.8000000000000007</v>
      </c>
      <c r="E230" s="110">
        <v>8.4</v>
      </c>
      <c r="F230" s="110">
        <v>1</v>
      </c>
      <c r="G230" s="110">
        <v>2</v>
      </c>
      <c r="H230" s="153">
        <v>0.3</v>
      </c>
      <c r="I230" s="185">
        <f t="shared" si="12"/>
        <v>0</v>
      </c>
    </row>
    <row r="231" spans="1:9" x14ac:dyDescent="0.25">
      <c r="A231" s="158">
        <v>174</v>
      </c>
      <c r="B231" s="184">
        <v>11.01</v>
      </c>
      <c r="C231" s="110">
        <v>11</v>
      </c>
      <c r="D231" s="110">
        <v>9.9</v>
      </c>
      <c r="E231" s="110">
        <v>8.1</v>
      </c>
      <c r="F231" s="110">
        <v>1</v>
      </c>
      <c r="G231" s="110">
        <v>2</v>
      </c>
      <c r="H231" s="153">
        <v>0.5</v>
      </c>
      <c r="I231" s="185">
        <f t="shared" si="12"/>
        <v>0</v>
      </c>
    </row>
    <row r="232" spans="1:9" x14ac:dyDescent="0.25">
      <c r="A232" s="158">
        <v>175</v>
      </c>
      <c r="B232" s="184">
        <v>11.15</v>
      </c>
      <c r="C232" s="110">
        <v>11</v>
      </c>
      <c r="D232" s="110">
        <v>9.6999999999999993</v>
      </c>
      <c r="E232" s="110">
        <v>8.4</v>
      </c>
      <c r="F232" s="110">
        <v>1</v>
      </c>
      <c r="G232" s="110">
        <v>2</v>
      </c>
      <c r="H232" s="153">
        <v>0.4</v>
      </c>
      <c r="I232" s="185">
        <f t="shared" si="12"/>
        <v>0</v>
      </c>
    </row>
    <row r="233" spans="1:9" x14ac:dyDescent="0.25">
      <c r="A233" s="158">
        <v>176</v>
      </c>
      <c r="B233" s="184">
        <v>10.45</v>
      </c>
      <c r="C233" s="110">
        <v>10.5</v>
      </c>
      <c r="D233" s="110">
        <v>8.6</v>
      </c>
      <c r="E233" s="110">
        <v>7.1</v>
      </c>
      <c r="F233" s="110">
        <v>1</v>
      </c>
      <c r="G233" s="110">
        <v>2</v>
      </c>
      <c r="H233" s="153">
        <v>0.6</v>
      </c>
      <c r="I233" s="185">
        <f t="shared" si="12"/>
        <v>0</v>
      </c>
    </row>
    <row r="234" spans="1:9" x14ac:dyDescent="0.25">
      <c r="A234" s="158">
        <v>177</v>
      </c>
      <c r="B234" s="184">
        <v>11.1</v>
      </c>
      <c r="C234" s="110">
        <v>11</v>
      </c>
      <c r="D234" s="110">
        <v>9.6</v>
      </c>
      <c r="E234" s="110">
        <v>8.1999999999999993</v>
      </c>
      <c r="F234" s="110">
        <v>1</v>
      </c>
      <c r="G234" s="110">
        <v>2</v>
      </c>
      <c r="H234" s="153">
        <v>0.3</v>
      </c>
      <c r="I234" s="185">
        <f t="shared" si="12"/>
        <v>0</v>
      </c>
    </row>
    <row r="235" spans="1:9" x14ac:dyDescent="0.25">
      <c r="A235" s="158">
        <v>178</v>
      </c>
      <c r="B235" s="184">
        <v>10.82</v>
      </c>
      <c r="C235" s="110">
        <v>11</v>
      </c>
      <c r="D235" s="110">
        <v>8.5</v>
      </c>
      <c r="E235" s="110">
        <v>7.8</v>
      </c>
      <c r="F235" s="110">
        <v>1</v>
      </c>
      <c r="G235" s="110">
        <v>2</v>
      </c>
      <c r="H235" s="153">
        <v>0.3</v>
      </c>
      <c r="I235" s="185">
        <f t="shared" si="12"/>
        <v>0</v>
      </c>
    </row>
    <row r="236" spans="1:9" x14ac:dyDescent="0.25">
      <c r="A236" s="158">
        <v>179</v>
      </c>
      <c r="B236" s="184">
        <v>11.17</v>
      </c>
      <c r="C236" s="110">
        <v>11</v>
      </c>
      <c r="D236" s="110">
        <v>9.1999999999999993</v>
      </c>
      <c r="E236" s="110">
        <v>7.9</v>
      </c>
      <c r="F236" s="110">
        <v>1</v>
      </c>
      <c r="G236" s="110">
        <v>2</v>
      </c>
      <c r="H236" s="153">
        <v>0.2</v>
      </c>
      <c r="I236" s="185">
        <f t="shared" si="12"/>
        <v>0</v>
      </c>
    </row>
    <row r="237" spans="1:9" x14ac:dyDescent="0.25">
      <c r="A237" s="158">
        <v>180</v>
      </c>
      <c r="B237" s="184">
        <v>9.879999999999999</v>
      </c>
      <c r="C237" s="110">
        <v>10</v>
      </c>
      <c r="D237" s="110">
        <v>6.5</v>
      </c>
      <c r="E237" s="110">
        <v>5.6</v>
      </c>
      <c r="F237" s="110">
        <v>1</v>
      </c>
      <c r="G237" s="110">
        <v>2</v>
      </c>
      <c r="H237" s="153">
        <v>0.4</v>
      </c>
      <c r="I237" s="185">
        <f t="shared" si="12"/>
        <v>0</v>
      </c>
    </row>
    <row r="238" spans="1:9" x14ac:dyDescent="0.25">
      <c r="A238" s="158">
        <v>181</v>
      </c>
      <c r="B238" s="184">
        <v>11.370000000000001</v>
      </c>
      <c r="C238" s="110">
        <v>11.5</v>
      </c>
      <c r="D238" s="110">
        <v>11.2</v>
      </c>
      <c r="E238" s="110">
        <v>9.5</v>
      </c>
      <c r="F238" s="110">
        <v>1</v>
      </c>
      <c r="G238" s="110">
        <v>2</v>
      </c>
      <c r="H238" s="153">
        <v>0.6</v>
      </c>
      <c r="I238" s="185">
        <f t="shared" si="12"/>
        <v>0</v>
      </c>
    </row>
    <row r="239" spans="1:9" x14ac:dyDescent="0.25">
      <c r="A239" s="158">
        <v>182</v>
      </c>
      <c r="B239" s="184">
        <v>11.120000000000001</v>
      </c>
      <c r="C239" s="110">
        <v>11</v>
      </c>
      <c r="D239" s="110">
        <v>9.5</v>
      </c>
      <c r="E239" s="110">
        <v>8.1</v>
      </c>
      <c r="F239" s="110">
        <v>1</v>
      </c>
      <c r="G239" s="110">
        <v>2</v>
      </c>
      <c r="H239" s="153">
        <v>0.4</v>
      </c>
      <c r="I239" s="185">
        <f t="shared" si="12"/>
        <v>0</v>
      </c>
    </row>
    <row r="240" spans="1:9" x14ac:dyDescent="0.25">
      <c r="A240" s="158">
        <v>183</v>
      </c>
      <c r="B240" s="184">
        <v>10.52</v>
      </c>
      <c r="C240" s="110">
        <v>10.5</v>
      </c>
      <c r="D240" s="110">
        <v>8</v>
      </c>
      <c r="E240" s="110">
        <v>6.6</v>
      </c>
      <c r="F240" s="110">
        <v>1</v>
      </c>
      <c r="G240" s="110">
        <v>2</v>
      </c>
      <c r="H240" s="153">
        <v>0.5</v>
      </c>
      <c r="I240" s="185">
        <f t="shared" si="12"/>
        <v>0</v>
      </c>
    </row>
    <row r="241" spans="1:9" x14ac:dyDescent="0.25">
      <c r="A241" s="158">
        <v>184</v>
      </c>
      <c r="B241" s="184">
        <v>6.76</v>
      </c>
      <c r="C241" s="110">
        <v>7</v>
      </c>
      <c r="D241" s="110">
        <v>2.2999999999999998</v>
      </c>
      <c r="E241" s="110">
        <v>2</v>
      </c>
      <c r="F241" s="110">
        <v>3</v>
      </c>
      <c r="H241" s="153"/>
      <c r="I241" s="185">
        <f t="shared" si="12"/>
        <v>0</v>
      </c>
    </row>
    <row r="242" spans="1:9" x14ac:dyDescent="0.25">
      <c r="A242" s="158">
        <v>185</v>
      </c>
      <c r="B242" s="184">
        <v>8.85</v>
      </c>
      <c r="C242" s="110">
        <v>9</v>
      </c>
      <c r="D242" s="110">
        <v>4.5999999999999996</v>
      </c>
      <c r="E242" s="110">
        <v>3.9</v>
      </c>
      <c r="F242" s="110">
        <v>1</v>
      </c>
      <c r="G242" s="110">
        <v>2</v>
      </c>
      <c r="H242" s="153">
        <v>0.1</v>
      </c>
      <c r="I242" s="185">
        <f t="shared" si="12"/>
        <v>0</v>
      </c>
    </row>
    <row r="243" spans="1:9" x14ac:dyDescent="0.25">
      <c r="A243" s="158">
        <v>186</v>
      </c>
      <c r="B243" s="184">
        <v>8.17</v>
      </c>
      <c r="C243" s="110">
        <v>8</v>
      </c>
      <c r="D243" s="110">
        <v>3.5</v>
      </c>
      <c r="E243" s="110">
        <v>2.8</v>
      </c>
      <c r="F243" s="110">
        <v>3</v>
      </c>
      <c r="H243" s="153"/>
      <c r="I243" s="185">
        <f t="shared" si="12"/>
        <v>0</v>
      </c>
    </row>
    <row r="244" spans="1:9" x14ac:dyDescent="0.25">
      <c r="A244" s="158">
        <v>187</v>
      </c>
      <c r="B244" s="184">
        <v>8.16</v>
      </c>
      <c r="C244" s="110">
        <v>8</v>
      </c>
      <c r="D244" s="110">
        <v>3.2</v>
      </c>
      <c r="E244" s="110">
        <v>2.7</v>
      </c>
      <c r="F244" s="110">
        <v>3</v>
      </c>
      <c r="H244" s="153"/>
      <c r="I244" s="185">
        <f t="shared" si="12"/>
        <v>0</v>
      </c>
    </row>
    <row r="245" spans="1:9" x14ac:dyDescent="0.25">
      <c r="A245" s="158">
        <v>188</v>
      </c>
      <c r="B245" s="184">
        <v>7.0400000000000009</v>
      </c>
      <c r="C245" s="110">
        <v>7</v>
      </c>
      <c r="D245" s="110">
        <v>2.2000000000000002</v>
      </c>
      <c r="E245" s="110">
        <v>2</v>
      </c>
      <c r="F245" s="110">
        <v>3</v>
      </c>
      <c r="H245" s="153"/>
      <c r="I245" s="185">
        <f t="shared" si="12"/>
        <v>0</v>
      </c>
    </row>
    <row r="246" spans="1:9" x14ac:dyDescent="0.25">
      <c r="A246" s="158">
        <v>189</v>
      </c>
      <c r="B246" s="184">
        <v>6.9700000000000006</v>
      </c>
      <c r="C246" s="110">
        <v>7</v>
      </c>
      <c r="D246" s="110">
        <v>2</v>
      </c>
      <c r="E246" s="110">
        <v>1.8</v>
      </c>
      <c r="F246" s="110">
        <v>3</v>
      </c>
      <c r="H246" s="153"/>
      <c r="I246" s="185">
        <f t="shared" si="12"/>
        <v>0</v>
      </c>
    </row>
    <row r="247" spans="1:9" x14ac:dyDescent="0.25">
      <c r="A247" s="158">
        <v>190</v>
      </c>
      <c r="B247" s="184">
        <v>7.25</v>
      </c>
      <c r="C247" s="110">
        <v>7</v>
      </c>
      <c r="D247" s="110">
        <v>2.2999999999999998</v>
      </c>
      <c r="E247" s="110">
        <v>2</v>
      </c>
      <c r="F247" s="110">
        <v>3</v>
      </c>
      <c r="H247" s="153"/>
      <c r="I247" s="185">
        <f t="shared" si="12"/>
        <v>0</v>
      </c>
    </row>
    <row r="248" spans="1:9" x14ac:dyDescent="0.25">
      <c r="A248" s="158">
        <v>191</v>
      </c>
      <c r="B248" s="184">
        <v>7.32</v>
      </c>
      <c r="C248" s="110">
        <v>7.5</v>
      </c>
      <c r="D248" s="110">
        <v>2.4</v>
      </c>
      <c r="E248" s="110">
        <v>2.2000000000000002</v>
      </c>
      <c r="F248" s="197">
        <v>3</v>
      </c>
      <c r="H248" s="193"/>
      <c r="I248" s="185"/>
    </row>
    <row r="249" spans="1:9" x14ac:dyDescent="0.25">
      <c r="A249" s="158">
        <v>192</v>
      </c>
      <c r="B249" s="184">
        <v>8.1900000000000013</v>
      </c>
      <c r="C249" s="110">
        <v>8</v>
      </c>
      <c r="D249" s="110">
        <v>3.6</v>
      </c>
      <c r="E249" s="110">
        <v>2.9</v>
      </c>
      <c r="F249" s="197">
        <v>3</v>
      </c>
      <c r="H249" s="193"/>
      <c r="I249" s="185"/>
    </row>
    <row r="250" spans="1:9" x14ac:dyDescent="0.25">
      <c r="A250" s="158">
        <v>193</v>
      </c>
      <c r="B250" s="184">
        <v>8.2799999999999994</v>
      </c>
      <c r="C250" s="110">
        <v>8.5</v>
      </c>
      <c r="D250" s="110">
        <v>2.7</v>
      </c>
      <c r="E250" s="110">
        <v>2.5</v>
      </c>
      <c r="F250" s="197">
        <v>3</v>
      </c>
      <c r="H250" s="193"/>
      <c r="I250" s="185"/>
    </row>
    <row r="251" spans="1:9" x14ac:dyDescent="0.25">
      <c r="A251" s="158">
        <v>194</v>
      </c>
      <c r="B251" s="184">
        <v>7.93</v>
      </c>
      <c r="C251" s="110">
        <v>8</v>
      </c>
      <c r="D251" s="110">
        <v>3.3</v>
      </c>
      <c r="E251" s="110">
        <v>2.7</v>
      </c>
      <c r="F251" s="197">
        <v>3</v>
      </c>
      <c r="H251" s="193"/>
      <c r="I251" s="185"/>
    </row>
    <row r="252" spans="1:9" x14ac:dyDescent="0.25">
      <c r="A252" s="158">
        <v>195</v>
      </c>
      <c r="B252" s="184">
        <v>7.51</v>
      </c>
      <c r="C252" s="110">
        <v>7.5</v>
      </c>
      <c r="D252" s="110">
        <v>2.7</v>
      </c>
      <c r="E252" s="110">
        <v>2.4</v>
      </c>
      <c r="F252" s="197">
        <v>3</v>
      </c>
      <c r="H252" s="193"/>
      <c r="I252" s="185"/>
    </row>
    <row r="253" spans="1:9" x14ac:dyDescent="0.25">
      <c r="A253" s="158">
        <v>196</v>
      </c>
      <c r="B253" s="184">
        <v>6.34</v>
      </c>
      <c r="C253" s="110">
        <v>6.5</v>
      </c>
      <c r="D253" s="110">
        <v>1.6</v>
      </c>
      <c r="E253" s="110">
        <v>1.5</v>
      </c>
      <c r="F253" s="197">
        <v>3</v>
      </c>
      <c r="H253" s="193"/>
      <c r="I253" s="185"/>
    </row>
    <row r="254" spans="1:9" x14ac:dyDescent="0.25">
      <c r="A254" s="158">
        <v>197</v>
      </c>
      <c r="B254" s="184">
        <v>7.81</v>
      </c>
      <c r="C254" s="110">
        <v>8</v>
      </c>
      <c r="D254" s="110">
        <v>3</v>
      </c>
      <c r="E254" s="110">
        <v>2.7</v>
      </c>
      <c r="F254" s="197">
        <v>3</v>
      </c>
      <c r="H254" s="193"/>
      <c r="I254" s="185"/>
    </row>
    <row r="255" spans="1:9" x14ac:dyDescent="0.25">
      <c r="A255" s="158">
        <v>198</v>
      </c>
      <c r="B255" s="184">
        <v>6.94</v>
      </c>
      <c r="C255" s="110">
        <v>7</v>
      </c>
      <c r="D255" s="110">
        <v>2.2999999999999998</v>
      </c>
      <c r="E255" s="110">
        <v>2.1</v>
      </c>
      <c r="F255" s="197">
        <v>3</v>
      </c>
      <c r="H255" s="193"/>
      <c r="I255" s="185"/>
    </row>
    <row r="256" spans="1:9" x14ac:dyDescent="0.25">
      <c r="A256" s="158">
        <v>199</v>
      </c>
      <c r="B256" s="184">
        <v>7.4599999999999991</v>
      </c>
      <c r="C256" s="110">
        <v>7.5</v>
      </c>
      <c r="D256" s="110">
        <v>2.8</v>
      </c>
      <c r="E256" s="110">
        <v>2.6</v>
      </c>
      <c r="F256" s="197">
        <v>3</v>
      </c>
      <c r="H256" s="193"/>
      <c r="I256" s="185"/>
    </row>
    <row r="257" spans="1:31" x14ac:dyDescent="0.25">
      <c r="A257" s="165">
        <v>200</v>
      </c>
      <c r="B257" s="198">
        <v>8.24</v>
      </c>
      <c r="C257" s="110">
        <v>8</v>
      </c>
      <c r="D257" s="161">
        <v>3.2</v>
      </c>
      <c r="E257" s="161">
        <v>2.9</v>
      </c>
      <c r="F257" s="199">
        <v>3</v>
      </c>
      <c r="G257" s="161"/>
      <c r="H257" s="200"/>
      <c r="I257" s="201"/>
    </row>
    <row r="258" spans="1:31" x14ac:dyDescent="0.25">
      <c r="B258" s="124"/>
      <c r="F258" s="197"/>
      <c r="G258" s="193"/>
      <c r="H258" s="193"/>
    </row>
    <row r="259" spans="1:31" x14ac:dyDescent="0.25">
      <c r="B259" s="124"/>
      <c r="F259" s="197"/>
      <c r="G259" s="193"/>
      <c r="H259" s="193"/>
    </row>
    <row r="260" spans="1:31" ht="13" x14ac:dyDescent="0.3">
      <c r="A260" s="133" t="s">
        <v>82</v>
      </c>
      <c r="B260" s="124"/>
      <c r="F260" s="197"/>
      <c r="G260" s="193"/>
      <c r="H260" s="193"/>
    </row>
    <row r="261" spans="1:31" ht="13" x14ac:dyDescent="0.3">
      <c r="A261" s="133"/>
      <c r="B261" s="124"/>
      <c r="F261" s="197"/>
      <c r="G261" s="193"/>
      <c r="H261" s="193"/>
    </row>
    <row r="262" spans="1:31" x14ac:dyDescent="0.25">
      <c r="A262" s="139" t="s">
        <v>69</v>
      </c>
      <c r="B262" s="202" t="s">
        <v>45</v>
      </c>
      <c r="C262" s="139" t="s">
        <v>54</v>
      </c>
      <c r="D262" s="173" t="s">
        <v>70</v>
      </c>
      <c r="F262" s="197"/>
      <c r="G262" s="193"/>
      <c r="H262" s="193"/>
    </row>
    <row r="263" spans="1:31" x14ac:dyDescent="0.25">
      <c r="A263" s="140" t="s">
        <v>74</v>
      </c>
      <c r="B263" s="203" t="s">
        <v>52</v>
      </c>
      <c r="C263" s="140" t="s">
        <v>75</v>
      </c>
      <c r="D263" s="177"/>
      <c r="F263" s="197"/>
      <c r="G263" s="193"/>
      <c r="H263" s="193"/>
    </row>
    <row r="264" spans="1:31" x14ac:dyDescent="0.25">
      <c r="A264" s="152">
        <v>1</v>
      </c>
      <c r="B264" s="204"/>
      <c r="C264" s="205"/>
      <c r="D264" s="206"/>
      <c r="F264" s="197"/>
      <c r="G264" s="193"/>
      <c r="H264" s="193"/>
    </row>
    <row r="265" spans="1:31" x14ac:dyDescent="0.25">
      <c r="A265" s="158">
        <v>2</v>
      </c>
      <c r="B265" s="124"/>
      <c r="C265" s="207"/>
      <c r="D265" s="208"/>
      <c r="F265" s="197"/>
      <c r="G265" s="193"/>
      <c r="H265" s="193"/>
    </row>
    <row r="266" spans="1:31" x14ac:dyDescent="0.25">
      <c r="A266" s="158">
        <v>3</v>
      </c>
      <c r="B266" s="124"/>
      <c r="C266" s="207"/>
      <c r="D266" s="208"/>
      <c r="F266" s="197"/>
      <c r="G266" s="193"/>
      <c r="H266" s="193"/>
      <c r="K266" s="209"/>
      <c r="N266" s="209"/>
      <c r="X266" s="153"/>
      <c r="Y266" s="153"/>
      <c r="Z266" s="153"/>
      <c r="AA266" s="153"/>
      <c r="AB266" s="153"/>
      <c r="AC266" s="153"/>
      <c r="AD266" s="153"/>
      <c r="AE266" s="153"/>
    </row>
    <row r="267" spans="1:31" x14ac:dyDescent="0.25">
      <c r="A267" s="158">
        <v>4</v>
      </c>
      <c r="B267" s="124"/>
      <c r="C267" s="207"/>
      <c r="D267" s="208"/>
      <c r="F267" s="197"/>
      <c r="G267" s="193"/>
      <c r="H267" s="193"/>
      <c r="K267" s="209"/>
      <c r="N267" s="209"/>
    </row>
    <row r="268" spans="1:31" x14ac:dyDescent="0.25">
      <c r="A268" s="158">
        <v>5</v>
      </c>
      <c r="B268" s="124"/>
      <c r="C268" s="207"/>
      <c r="D268" s="208"/>
      <c r="F268" s="197"/>
      <c r="G268" s="193"/>
      <c r="H268" s="193"/>
      <c r="K268" s="209"/>
      <c r="N268" s="209"/>
    </row>
    <row r="269" spans="1:31" x14ac:dyDescent="0.25">
      <c r="A269" s="158">
        <v>6</v>
      </c>
      <c r="C269" s="207"/>
      <c r="D269" s="208"/>
      <c r="F269" s="197"/>
      <c r="G269" s="193"/>
      <c r="H269" s="193"/>
      <c r="K269" s="209"/>
      <c r="N269" s="209"/>
      <c r="X269" s="153"/>
      <c r="Y269" s="153"/>
      <c r="Z269" s="153"/>
      <c r="AA269" s="153"/>
      <c r="AB269" s="153"/>
      <c r="AC269" s="153"/>
      <c r="AD269" s="153"/>
      <c r="AE269" s="153"/>
    </row>
    <row r="270" spans="1:31" x14ac:dyDescent="0.25">
      <c r="A270" s="158">
        <v>7</v>
      </c>
      <c r="C270" s="207"/>
      <c r="D270" s="208"/>
      <c r="F270" s="197"/>
      <c r="G270" s="193"/>
      <c r="H270" s="193"/>
      <c r="K270" s="209"/>
      <c r="N270" s="209"/>
      <c r="X270" s="153"/>
      <c r="Y270" s="153"/>
      <c r="Z270" s="153"/>
      <c r="AA270" s="153"/>
      <c r="AB270" s="153"/>
      <c r="AC270" s="153"/>
      <c r="AD270" s="153"/>
      <c r="AE270" s="153"/>
    </row>
    <row r="271" spans="1:31" x14ac:dyDescent="0.25">
      <c r="A271" s="158">
        <v>8</v>
      </c>
      <c r="C271" s="207"/>
      <c r="D271" s="208"/>
      <c r="F271" s="197"/>
      <c r="G271" s="193"/>
      <c r="H271" s="193"/>
      <c r="K271" s="209"/>
      <c r="N271" s="209"/>
      <c r="X271" s="153"/>
      <c r="Y271" s="153"/>
      <c r="Z271" s="153"/>
      <c r="AA271" s="153"/>
      <c r="AB271" s="153"/>
      <c r="AC271" s="153"/>
      <c r="AD271" s="153"/>
      <c r="AE271" s="153"/>
    </row>
    <row r="272" spans="1:31" x14ac:dyDescent="0.25">
      <c r="A272" s="158">
        <v>9</v>
      </c>
      <c r="C272" s="207"/>
      <c r="D272" s="208"/>
      <c r="F272" s="197"/>
      <c r="G272" s="193"/>
      <c r="H272" s="193"/>
      <c r="K272" s="209"/>
      <c r="N272" s="209"/>
      <c r="X272" s="153"/>
      <c r="Y272" s="153"/>
      <c r="Z272" s="153"/>
      <c r="AA272" s="153"/>
      <c r="AB272" s="153"/>
      <c r="AC272" s="153"/>
      <c r="AD272" s="153"/>
      <c r="AE272" s="153"/>
    </row>
    <row r="273" spans="1:31" x14ac:dyDescent="0.25">
      <c r="A273" s="158">
        <v>10</v>
      </c>
      <c r="C273" s="207"/>
      <c r="D273" s="208"/>
      <c r="F273" s="197"/>
      <c r="G273" s="193"/>
      <c r="H273" s="193"/>
      <c r="K273" s="209"/>
      <c r="N273" s="209"/>
      <c r="X273" s="153"/>
      <c r="Y273" s="153"/>
      <c r="Z273" s="153"/>
      <c r="AA273" s="153"/>
      <c r="AB273" s="153"/>
      <c r="AC273" s="153"/>
      <c r="AD273" s="153"/>
      <c r="AE273" s="153"/>
    </row>
    <row r="274" spans="1:31" x14ac:dyDescent="0.25">
      <c r="A274" s="158">
        <v>11</v>
      </c>
      <c r="C274" s="207"/>
      <c r="D274" s="208"/>
      <c r="F274" s="197"/>
      <c r="G274" s="193"/>
      <c r="H274" s="193"/>
      <c r="K274" s="209"/>
      <c r="N274" s="209"/>
      <c r="X274" s="153"/>
      <c r="Y274" s="153"/>
      <c r="Z274" s="153"/>
      <c r="AA274" s="153"/>
      <c r="AB274" s="153"/>
      <c r="AC274" s="153"/>
      <c r="AD274" s="153"/>
      <c r="AE274" s="153"/>
    </row>
    <row r="275" spans="1:31" x14ac:dyDescent="0.25">
      <c r="A275" s="158">
        <v>12</v>
      </c>
      <c r="C275" s="207"/>
      <c r="D275" s="155"/>
      <c r="F275" s="197"/>
      <c r="G275" s="193"/>
      <c r="H275" s="193"/>
      <c r="K275" s="209"/>
      <c r="N275" s="209"/>
      <c r="X275" s="153"/>
      <c r="Y275" s="153"/>
      <c r="Z275" s="153"/>
      <c r="AA275" s="153"/>
      <c r="AB275" s="153"/>
      <c r="AC275" s="153"/>
      <c r="AD275" s="153"/>
      <c r="AE275" s="153"/>
    </row>
    <row r="276" spans="1:31" x14ac:dyDescent="0.25">
      <c r="A276" s="158">
        <v>13</v>
      </c>
      <c r="C276" s="207"/>
      <c r="D276" s="155"/>
      <c r="F276" s="197"/>
      <c r="G276" s="193"/>
      <c r="H276" s="193"/>
      <c r="K276" s="209"/>
      <c r="N276" s="209"/>
      <c r="X276" s="153"/>
      <c r="Y276" s="153"/>
      <c r="Z276" s="153"/>
      <c r="AA276" s="153"/>
      <c r="AB276" s="153"/>
      <c r="AC276" s="153"/>
      <c r="AD276" s="153"/>
      <c r="AE276" s="153"/>
    </row>
    <row r="277" spans="1:31" x14ac:dyDescent="0.25">
      <c r="A277" s="158">
        <v>14</v>
      </c>
      <c r="C277" s="207"/>
      <c r="D277" s="155"/>
      <c r="F277" s="197"/>
      <c r="G277" s="193"/>
      <c r="H277" s="193"/>
      <c r="K277" s="209"/>
      <c r="N277" s="209"/>
      <c r="X277" s="153"/>
      <c r="Y277" s="153"/>
      <c r="Z277" s="153"/>
      <c r="AA277" s="153"/>
      <c r="AB277" s="153"/>
      <c r="AC277" s="153"/>
      <c r="AD277" s="153"/>
      <c r="AE277" s="153"/>
    </row>
    <row r="278" spans="1:31" x14ac:dyDescent="0.25">
      <c r="A278" s="158">
        <v>15</v>
      </c>
      <c r="C278" s="207"/>
      <c r="D278" s="155"/>
      <c r="F278" s="197"/>
      <c r="G278" s="193"/>
      <c r="H278" s="193"/>
      <c r="K278" s="209"/>
      <c r="N278" s="209"/>
      <c r="X278" s="153"/>
      <c r="Y278" s="153"/>
      <c r="Z278" s="153"/>
      <c r="AA278" s="153"/>
      <c r="AB278" s="153"/>
      <c r="AC278" s="153"/>
      <c r="AD278" s="153"/>
      <c r="AE278" s="153"/>
    </row>
    <row r="279" spans="1:31" x14ac:dyDescent="0.25">
      <c r="A279" s="158">
        <v>16</v>
      </c>
      <c r="C279" s="207"/>
      <c r="D279" s="155"/>
      <c r="F279" s="197"/>
      <c r="G279" s="193"/>
      <c r="H279" s="193"/>
      <c r="K279" s="209"/>
      <c r="N279" s="209"/>
      <c r="X279" s="153"/>
      <c r="Y279" s="153"/>
      <c r="Z279" s="153"/>
      <c r="AA279" s="153"/>
      <c r="AB279" s="153"/>
      <c r="AC279" s="153"/>
      <c r="AD279" s="153"/>
      <c r="AE279" s="153"/>
    </row>
    <row r="280" spans="1:31" x14ac:dyDescent="0.25">
      <c r="A280" s="158">
        <v>17</v>
      </c>
      <c r="C280" s="207"/>
      <c r="D280" s="155"/>
      <c r="F280" s="197"/>
      <c r="G280" s="193"/>
      <c r="H280" s="193"/>
      <c r="K280" s="209"/>
      <c r="N280" s="209"/>
      <c r="X280" s="153"/>
      <c r="Y280" s="153"/>
      <c r="Z280" s="153"/>
      <c r="AA280" s="153"/>
      <c r="AB280" s="153"/>
      <c r="AC280" s="153"/>
      <c r="AD280" s="153"/>
      <c r="AE280" s="153"/>
    </row>
    <row r="281" spans="1:31" x14ac:dyDescent="0.25">
      <c r="A281" s="158">
        <v>18</v>
      </c>
      <c r="C281" s="207"/>
      <c r="D281" s="155"/>
      <c r="F281" s="197"/>
      <c r="G281" s="193"/>
      <c r="H281" s="193"/>
      <c r="K281" s="209"/>
      <c r="N281" s="209"/>
      <c r="X281" s="153"/>
      <c r="Y281" s="153"/>
      <c r="Z281" s="153"/>
      <c r="AA281" s="153"/>
      <c r="AB281" s="153"/>
      <c r="AC281" s="153"/>
      <c r="AD281" s="153"/>
      <c r="AE281" s="153"/>
    </row>
    <row r="282" spans="1:31" x14ac:dyDescent="0.25">
      <c r="A282" s="158">
        <v>19</v>
      </c>
      <c r="C282" s="207"/>
      <c r="D282" s="155"/>
      <c r="F282" s="197"/>
      <c r="G282" s="193"/>
      <c r="H282" s="193"/>
      <c r="K282" s="209"/>
      <c r="N282" s="209"/>
      <c r="X282" s="153"/>
      <c r="Y282" s="153"/>
      <c r="Z282" s="153"/>
      <c r="AA282" s="153"/>
      <c r="AB282" s="153"/>
      <c r="AC282" s="153"/>
      <c r="AD282" s="153"/>
      <c r="AE282" s="153"/>
    </row>
    <row r="283" spans="1:31" x14ac:dyDescent="0.25">
      <c r="A283" s="158">
        <v>20</v>
      </c>
      <c r="C283" s="207"/>
      <c r="D283" s="155"/>
      <c r="F283" s="197"/>
      <c r="G283" s="193"/>
      <c r="H283" s="193"/>
      <c r="K283" s="209"/>
      <c r="N283" s="209"/>
      <c r="X283" s="153"/>
      <c r="Y283" s="153"/>
      <c r="Z283" s="153"/>
      <c r="AA283" s="153"/>
      <c r="AB283" s="153"/>
      <c r="AC283" s="153"/>
      <c r="AD283" s="153"/>
      <c r="AE283" s="153"/>
    </row>
    <row r="284" spans="1:31" x14ac:dyDescent="0.25">
      <c r="A284" s="158">
        <v>21</v>
      </c>
      <c r="C284" s="207"/>
      <c r="D284" s="155"/>
      <c r="F284" s="197"/>
      <c r="G284" s="193"/>
      <c r="H284" s="193"/>
      <c r="K284" s="209"/>
      <c r="N284" s="209"/>
      <c r="X284" s="153"/>
      <c r="Y284" s="153"/>
      <c r="Z284" s="153"/>
      <c r="AA284" s="153"/>
      <c r="AB284" s="153"/>
      <c r="AC284" s="153"/>
      <c r="AD284" s="153"/>
      <c r="AE284" s="153"/>
    </row>
    <row r="285" spans="1:31" x14ac:dyDescent="0.25">
      <c r="A285" s="158">
        <v>22</v>
      </c>
      <c r="C285" s="207"/>
      <c r="D285" s="155"/>
      <c r="F285" s="197"/>
      <c r="G285" s="193"/>
      <c r="H285" s="193"/>
      <c r="K285" s="209"/>
      <c r="N285" s="209"/>
      <c r="X285" s="153"/>
      <c r="Y285" s="153"/>
      <c r="Z285" s="153"/>
      <c r="AA285" s="153"/>
      <c r="AB285" s="153"/>
      <c r="AC285" s="153"/>
      <c r="AD285" s="153"/>
      <c r="AE285" s="153"/>
    </row>
    <row r="286" spans="1:31" x14ac:dyDescent="0.25">
      <c r="A286" s="158">
        <v>23</v>
      </c>
      <c r="C286" s="207"/>
      <c r="D286" s="155"/>
      <c r="F286" s="197"/>
      <c r="G286" s="193"/>
      <c r="H286" s="193"/>
      <c r="K286" s="209"/>
      <c r="N286" s="209"/>
      <c r="X286" s="153"/>
      <c r="Y286" s="153"/>
      <c r="Z286" s="153"/>
      <c r="AA286" s="153"/>
      <c r="AB286" s="153"/>
      <c r="AC286" s="153"/>
      <c r="AD286" s="153"/>
      <c r="AE286" s="153"/>
    </row>
    <row r="287" spans="1:31" x14ac:dyDescent="0.25">
      <c r="A287" s="158">
        <v>24</v>
      </c>
      <c r="C287" s="207"/>
      <c r="D287" s="155"/>
      <c r="F287" s="197"/>
      <c r="G287" s="193"/>
      <c r="H287" s="193"/>
      <c r="K287" s="209"/>
      <c r="N287" s="209"/>
      <c r="X287" s="153"/>
      <c r="Y287" s="153"/>
      <c r="Z287" s="153"/>
      <c r="AA287" s="153"/>
      <c r="AB287" s="153"/>
      <c r="AC287" s="153"/>
      <c r="AD287" s="153"/>
      <c r="AE287" s="153"/>
    </row>
    <row r="288" spans="1:31" x14ac:dyDescent="0.25">
      <c r="A288" s="158">
        <v>25</v>
      </c>
      <c r="C288" s="207"/>
      <c r="D288" s="155"/>
      <c r="F288" s="197"/>
      <c r="G288" s="193"/>
      <c r="H288" s="193"/>
      <c r="K288" s="209"/>
      <c r="N288" s="209"/>
      <c r="X288" s="153"/>
      <c r="Y288" s="153"/>
      <c r="Z288" s="153"/>
      <c r="AA288" s="153"/>
      <c r="AB288" s="153"/>
      <c r="AC288" s="153"/>
      <c r="AD288" s="153"/>
      <c r="AE288" s="153"/>
    </row>
    <row r="289" spans="1:31" x14ac:dyDescent="0.25">
      <c r="A289" s="158">
        <v>26</v>
      </c>
      <c r="C289" s="207"/>
      <c r="D289" s="155"/>
      <c r="F289" s="197"/>
      <c r="G289" s="193"/>
      <c r="H289" s="193"/>
      <c r="K289" s="209"/>
      <c r="N289" s="209"/>
      <c r="X289" s="153"/>
      <c r="Y289" s="153"/>
      <c r="Z289" s="153"/>
      <c r="AA289" s="153"/>
      <c r="AB289" s="153"/>
      <c r="AC289" s="153"/>
      <c r="AD289" s="153"/>
      <c r="AE289" s="153"/>
    </row>
    <row r="290" spans="1:31" x14ac:dyDescent="0.25">
      <c r="A290" s="158">
        <v>27</v>
      </c>
      <c r="C290" s="207"/>
      <c r="D290" s="155"/>
      <c r="F290" s="197"/>
      <c r="G290" s="193"/>
      <c r="H290" s="193"/>
      <c r="K290" s="209"/>
      <c r="N290" s="209"/>
      <c r="X290" s="153"/>
      <c r="Y290" s="153"/>
      <c r="Z290" s="153"/>
      <c r="AA290" s="153"/>
      <c r="AB290" s="153"/>
      <c r="AC290" s="153"/>
      <c r="AD290" s="153"/>
      <c r="AE290" s="153"/>
    </row>
    <row r="291" spans="1:31" x14ac:dyDescent="0.25">
      <c r="A291" s="158">
        <v>28</v>
      </c>
      <c r="C291" s="207"/>
      <c r="D291" s="155"/>
      <c r="F291" s="197"/>
      <c r="G291" s="193"/>
      <c r="H291" s="193"/>
      <c r="K291" s="209"/>
      <c r="N291" s="209"/>
      <c r="X291" s="153"/>
      <c r="Y291" s="153"/>
      <c r="Z291" s="153"/>
      <c r="AA291" s="153"/>
      <c r="AB291" s="153"/>
      <c r="AC291" s="153"/>
      <c r="AD291" s="153"/>
      <c r="AE291" s="153"/>
    </row>
    <row r="292" spans="1:31" x14ac:dyDescent="0.25">
      <c r="A292" s="158">
        <v>29</v>
      </c>
      <c r="C292" s="207"/>
      <c r="D292" s="155"/>
      <c r="F292" s="197"/>
      <c r="G292" s="193"/>
      <c r="H292" s="193"/>
      <c r="K292" s="209"/>
      <c r="N292" s="209"/>
    </row>
    <row r="293" spans="1:31" x14ac:dyDescent="0.25">
      <c r="A293" s="158">
        <v>30</v>
      </c>
      <c r="C293" s="207"/>
      <c r="D293" s="155"/>
      <c r="F293" s="197"/>
      <c r="G293" s="193"/>
      <c r="H293" s="193"/>
      <c r="K293" s="209"/>
      <c r="N293" s="209"/>
    </row>
    <row r="294" spans="1:31" x14ac:dyDescent="0.25">
      <c r="A294" s="158">
        <v>31</v>
      </c>
      <c r="C294" s="207"/>
      <c r="D294" s="155"/>
      <c r="F294" s="197"/>
      <c r="G294" s="193"/>
      <c r="H294" s="193"/>
      <c r="K294" s="209"/>
      <c r="N294" s="209"/>
      <c r="X294" s="153"/>
      <c r="Y294" s="153"/>
      <c r="Z294" s="153"/>
      <c r="AA294" s="153"/>
      <c r="AB294" s="153"/>
      <c r="AC294" s="153"/>
      <c r="AD294" s="153"/>
      <c r="AE294" s="153"/>
    </row>
    <row r="295" spans="1:31" x14ac:dyDescent="0.25">
      <c r="A295" s="158">
        <v>32</v>
      </c>
      <c r="C295" s="207"/>
      <c r="D295" s="155"/>
      <c r="F295" s="197"/>
      <c r="G295" s="193"/>
      <c r="H295" s="193"/>
      <c r="K295" s="209"/>
      <c r="X295" s="153"/>
      <c r="Y295" s="153"/>
      <c r="Z295" s="153"/>
      <c r="AA295" s="153"/>
      <c r="AB295" s="153"/>
      <c r="AD295" s="153"/>
      <c r="AE295" s="153"/>
    </row>
    <row r="296" spans="1:31" x14ac:dyDescent="0.25">
      <c r="A296" s="158">
        <v>33</v>
      </c>
      <c r="C296" s="207"/>
      <c r="D296" s="155"/>
      <c r="F296" s="197"/>
      <c r="G296" s="193"/>
      <c r="H296" s="193"/>
    </row>
    <row r="297" spans="1:31" x14ac:dyDescent="0.25">
      <c r="A297" s="158">
        <v>34</v>
      </c>
      <c r="C297" s="207"/>
      <c r="D297" s="155"/>
      <c r="F297" s="197"/>
      <c r="G297" s="193"/>
      <c r="H297" s="193"/>
      <c r="M297" s="209"/>
    </row>
    <row r="298" spans="1:31" x14ac:dyDescent="0.25">
      <c r="A298" s="158">
        <v>35</v>
      </c>
      <c r="C298" s="207"/>
      <c r="D298" s="155"/>
      <c r="F298" s="197"/>
      <c r="G298" s="193"/>
      <c r="H298" s="193"/>
      <c r="M298" s="209"/>
    </row>
    <row r="299" spans="1:31" x14ac:dyDescent="0.25">
      <c r="A299" s="158">
        <v>36</v>
      </c>
      <c r="C299" s="207"/>
      <c r="D299" s="155"/>
      <c r="F299" s="197"/>
      <c r="G299" s="193"/>
      <c r="H299" s="193"/>
    </row>
    <row r="300" spans="1:31" x14ac:dyDescent="0.25">
      <c r="A300" s="158">
        <v>37</v>
      </c>
      <c r="C300" s="207"/>
      <c r="D300" s="155"/>
      <c r="F300" s="197"/>
      <c r="G300" s="193"/>
      <c r="H300" s="193"/>
    </row>
    <row r="301" spans="1:31" x14ac:dyDescent="0.25">
      <c r="A301" s="158">
        <v>38</v>
      </c>
      <c r="C301" s="207"/>
      <c r="D301" s="155"/>
      <c r="F301" s="197"/>
      <c r="G301" s="193"/>
      <c r="H301" s="193"/>
    </row>
    <row r="302" spans="1:31" x14ac:dyDescent="0.25">
      <c r="A302" s="158">
        <v>39</v>
      </c>
      <c r="C302" s="207"/>
      <c r="D302" s="155"/>
      <c r="F302" s="197"/>
      <c r="G302" s="193"/>
      <c r="H302" s="193"/>
    </row>
    <row r="303" spans="1:31" x14ac:dyDescent="0.25">
      <c r="A303" s="158">
        <v>40</v>
      </c>
      <c r="C303" s="207"/>
      <c r="D303" s="155"/>
      <c r="F303" s="197"/>
      <c r="G303" s="193"/>
      <c r="H303" s="193"/>
    </row>
    <row r="304" spans="1:31" x14ac:dyDescent="0.25">
      <c r="A304" s="158">
        <v>41</v>
      </c>
      <c r="C304" s="207"/>
      <c r="D304" s="155"/>
      <c r="F304" s="197"/>
      <c r="G304" s="193"/>
      <c r="H304" s="193"/>
    </row>
    <row r="305" spans="1:8" x14ac:dyDescent="0.25">
      <c r="A305" s="158">
        <v>42</v>
      </c>
      <c r="C305" s="207"/>
      <c r="D305" s="155"/>
      <c r="F305" s="197"/>
      <c r="G305" s="193"/>
      <c r="H305" s="193"/>
    </row>
    <row r="306" spans="1:8" x14ac:dyDescent="0.25">
      <c r="A306" s="158">
        <v>43</v>
      </c>
      <c r="C306" s="207"/>
      <c r="D306" s="155"/>
      <c r="F306" s="197"/>
      <c r="G306" s="193"/>
      <c r="H306" s="193"/>
    </row>
    <row r="307" spans="1:8" x14ac:dyDescent="0.25">
      <c r="A307" s="158">
        <v>44</v>
      </c>
      <c r="C307" s="207"/>
      <c r="D307" s="208"/>
      <c r="G307" s="193"/>
      <c r="H307" s="193"/>
    </row>
    <row r="308" spans="1:8" x14ac:dyDescent="0.25">
      <c r="A308" s="158">
        <v>45</v>
      </c>
      <c r="C308" s="207"/>
      <c r="D308" s="208"/>
      <c r="G308" s="193"/>
      <c r="H308" s="193"/>
    </row>
    <row r="309" spans="1:8" x14ac:dyDescent="0.25">
      <c r="A309" s="158">
        <v>46</v>
      </c>
      <c r="C309" s="207"/>
      <c r="D309" s="208"/>
      <c r="G309" s="193"/>
      <c r="H309" s="193"/>
    </row>
    <row r="310" spans="1:8" x14ac:dyDescent="0.25">
      <c r="A310" s="158">
        <v>47</v>
      </c>
      <c r="C310" s="207"/>
      <c r="D310" s="208"/>
      <c r="G310" s="193"/>
      <c r="H310" s="193"/>
    </row>
    <row r="311" spans="1:8" x14ac:dyDescent="0.25">
      <c r="A311" s="158">
        <v>48</v>
      </c>
      <c r="C311" s="207"/>
      <c r="D311" s="208"/>
      <c r="G311" s="193"/>
      <c r="H311" s="193"/>
    </row>
    <row r="312" spans="1:8" x14ac:dyDescent="0.25">
      <c r="A312" s="158">
        <v>49</v>
      </c>
      <c r="C312" s="207"/>
      <c r="D312" s="208"/>
      <c r="G312" s="193"/>
      <c r="H312" s="193"/>
    </row>
    <row r="313" spans="1:8" x14ac:dyDescent="0.25">
      <c r="A313" s="158">
        <v>50</v>
      </c>
      <c r="C313" s="207"/>
      <c r="D313" s="208"/>
      <c r="G313" s="193"/>
      <c r="H313" s="193"/>
    </row>
    <row r="314" spans="1:8" x14ac:dyDescent="0.25">
      <c r="A314" s="158">
        <v>51</v>
      </c>
      <c r="C314" s="207"/>
      <c r="D314" s="208"/>
      <c r="G314" s="193"/>
      <c r="H314" s="193"/>
    </row>
    <row r="315" spans="1:8" x14ac:dyDescent="0.25">
      <c r="A315" s="158">
        <v>52</v>
      </c>
      <c r="C315" s="207"/>
      <c r="D315" s="208"/>
      <c r="G315" s="193"/>
      <c r="H315" s="193"/>
    </row>
    <row r="316" spans="1:8" x14ac:dyDescent="0.25">
      <c r="A316" s="158">
        <v>53</v>
      </c>
      <c r="C316" s="207"/>
      <c r="D316" s="208"/>
      <c r="G316" s="193"/>
      <c r="H316" s="193"/>
    </row>
    <row r="317" spans="1:8" x14ac:dyDescent="0.25">
      <c r="A317" s="158">
        <v>54</v>
      </c>
      <c r="C317" s="207"/>
      <c r="D317" s="208"/>
      <c r="G317" s="193"/>
      <c r="H317" s="193"/>
    </row>
    <row r="318" spans="1:8" x14ac:dyDescent="0.25">
      <c r="A318" s="158">
        <v>55</v>
      </c>
      <c r="C318" s="207"/>
      <c r="D318" s="208"/>
      <c r="G318" s="193"/>
      <c r="H318" s="193"/>
    </row>
    <row r="319" spans="1:8" x14ac:dyDescent="0.25">
      <c r="A319" s="158">
        <v>56</v>
      </c>
      <c r="C319" s="207"/>
      <c r="D319" s="208"/>
      <c r="G319" s="193"/>
      <c r="H319" s="193"/>
    </row>
    <row r="320" spans="1:8" x14ac:dyDescent="0.25">
      <c r="A320" s="158">
        <v>57</v>
      </c>
      <c r="C320" s="207"/>
      <c r="D320" s="208"/>
      <c r="G320" s="193"/>
      <c r="H320" s="193"/>
    </row>
    <row r="321" spans="1:8" x14ac:dyDescent="0.25">
      <c r="A321" s="158">
        <v>58</v>
      </c>
      <c r="C321" s="207"/>
      <c r="D321" s="208"/>
      <c r="G321" s="193"/>
      <c r="H321" s="193"/>
    </row>
    <row r="322" spans="1:8" x14ac:dyDescent="0.25">
      <c r="A322" s="158">
        <v>59</v>
      </c>
      <c r="C322" s="207"/>
      <c r="D322" s="208"/>
      <c r="G322" s="193"/>
      <c r="H322" s="193"/>
    </row>
    <row r="323" spans="1:8" x14ac:dyDescent="0.25">
      <c r="A323" s="158">
        <v>60</v>
      </c>
      <c r="C323" s="207"/>
      <c r="D323" s="208"/>
      <c r="G323" s="193"/>
      <c r="H323" s="193"/>
    </row>
    <row r="324" spans="1:8" x14ac:dyDescent="0.25">
      <c r="A324" s="158">
        <v>61</v>
      </c>
      <c r="C324" s="207"/>
      <c r="D324" s="208"/>
      <c r="G324" s="193"/>
      <c r="H324" s="193"/>
    </row>
    <row r="325" spans="1:8" x14ac:dyDescent="0.25">
      <c r="A325" s="158">
        <v>62</v>
      </c>
      <c r="C325" s="207"/>
      <c r="D325" s="208"/>
      <c r="G325" s="193"/>
      <c r="H325" s="193"/>
    </row>
    <row r="326" spans="1:8" x14ac:dyDescent="0.25">
      <c r="A326" s="158">
        <v>63</v>
      </c>
      <c r="C326" s="207"/>
      <c r="D326" s="208"/>
      <c r="G326" s="193"/>
      <c r="H326" s="193"/>
    </row>
    <row r="327" spans="1:8" x14ac:dyDescent="0.25">
      <c r="A327" s="158">
        <v>64</v>
      </c>
      <c r="C327" s="207"/>
      <c r="D327" s="208"/>
      <c r="G327" s="193"/>
      <c r="H327" s="193"/>
    </row>
    <row r="328" spans="1:8" x14ac:dyDescent="0.25">
      <c r="A328" s="158">
        <v>65</v>
      </c>
      <c r="C328" s="207"/>
      <c r="D328" s="208"/>
      <c r="G328" s="193"/>
      <c r="H328" s="193"/>
    </row>
    <row r="329" spans="1:8" x14ac:dyDescent="0.25">
      <c r="A329" s="158">
        <v>66</v>
      </c>
      <c r="C329" s="207"/>
      <c r="D329" s="208"/>
      <c r="G329" s="193"/>
      <c r="H329" s="193"/>
    </row>
    <row r="330" spans="1:8" x14ac:dyDescent="0.25">
      <c r="A330" s="158">
        <v>67</v>
      </c>
      <c r="C330" s="207"/>
      <c r="D330" s="208"/>
      <c r="G330" s="193"/>
      <c r="H330" s="193"/>
    </row>
    <row r="331" spans="1:8" x14ac:dyDescent="0.25">
      <c r="A331" s="158">
        <v>68</v>
      </c>
      <c r="C331" s="207"/>
      <c r="D331" s="208"/>
      <c r="G331" s="193"/>
      <c r="H331" s="193"/>
    </row>
    <row r="332" spans="1:8" x14ac:dyDescent="0.25">
      <c r="A332" s="158">
        <v>69</v>
      </c>
      <c r="C332" s="207"/>
      <c r="D332" s="208"/>
      <c r="G332" s="193"/>
      <c r="H332" s="193"/>
    </row>
    <row r="333" spans="1:8" x14ac:dyDescent="0.25">
      <c r="A333" s="158">
        <v>70</v>
      </c>
      <c r="C333" s="207"/>
      <c r="D333" s="208"/>
      <c r="G333" s="193"/>
      <c r="H333" s="193"/>
    </row>
    <row r="334" spans="1:8" x14ac:dyDescent="0.25">
      <c r="A334" s="158">
        <v>71</v>
      </c>
      <c r="C334" s="207"/>
      <c r="D334" s="208"/>
      <c r="G334" s="193"/>
      <c r="H334" s="193"/>
    </row>
    <row r="335" spans="1:8" x14ac:dyDescent="0.25">
      <c r="A335" s="158">
        <v>72</v>
      </c>
      <c r="C335" s="207"/>
      <c r="D335" s="208"/>
      <c r="G335" s="193"/>
      <c r="H335" s="193"/>
    </row>
    <row r="336" spans="1:8" x14ac:dyDescent="0.25">
      <c r="A336" s="158">
        <v>73</v>
      </c>
      <c r="C336" s="207"/>
      <c r="D336" s="208"/>
      <c r="G336" s="193"/>
      <c r="H336" s="193"/>
    </row>
    <row r="337" spans="1:8" x14ac:dyDescent="0.25">
      <c r="A337" s="158">
        <v>74</v>
      </c>
      <c r="C337" s="207"/>
      <c r="D337" s="208"/>
      <c r="G337" s="193"/>
      <c r="H337" s="193"/>
    </row>
    <row r="338" spans="1:8" x14ac:dyDescent="0.25">
      <c r="A338" s="158">
        <v>75</v>
      </c>
      <c r="C338" s="207"/>
      <c r="D338" s="208"/>
      <c r="G338" s="193"/>
      <c r="H338" s="193"/>
    </row>
    <row r="339" spans="1:8" x14ac:dyDescent="0.25">
      <c r="A339" s="158">
        <v>76</v>
      </c>
      <c r="C339" s="207"/>
      <c r="D339" s="208"/>
      <c r="G339" s="193"/>
      <c r="H339" s="193"/>
    </row>
    <row r="340" spans="1:8" x14ac:dyDescent="0.25">
      <c r="A340" s="158">
        <v>77</v>
      </c>
      <c r="C340" s="207"/>
      <c r="D340" s="208"/>
      <c r="G340" s="193"/>
      <c r="H340" s="193"/>
    </row>
    <row r="341" spans="1:8" x14ac:dyDescent="0.25">
      <c r="A341" s="158">
        <v>78</v>
      </c>
      <c r="C341" s="207"/>
      <c r="D341" s="208"/>
      <c r="G341" s="193"/>
      <c r="H341" s="193"/>
    </row>
    <row r="342" spans="1:8" x14ac:dyDescent="0.25">
      <c r="A342" s="158">
        <v>79</v>
      </c>
      <c r="C342" s="207"/>
      <c r="D342" s="208"/>
      <c r="G342" s="193"/>
      <c r="H342" s="193"/>
    </row>
    <row r="343" spans="1:8" x14ac:dyDescent="0.25">
      <c r="A343" s="158">
        <v>80</v>
      </c>
      <c r="C343" s="207"/>
      <c r="D343" s="208"/>
      <c r="G343" s="193"/>
      <c r="H343" s="193"/>
    </row>
    <row r="344" spans="1:8" x14ac:dyDescent="0.25">
      <c r="A344" s="158">
        <v>81</v>
      </c>
      <c r="C344" s="207"/>
      <c r="D344" s="208"/>
      <c r="G344" s="193"/>
      <c r="H344" s="193"/>
    </row>
    <row r="345" spans="1:8" x14ac:dyDescent="0.25">
      <c r="A345" s="158">
        <v>82</v>
      </c>
      <c r="C345" s="207"/>
      <c r="D345" s="208"/>
      <c r="G345" s="193"/>
      <c r="H345" s="193"/>
    </row>
    <row r="346" spans="1:8" x14ac:dyDescent="0.25">
      <c r="A346" s="158">
        <v>83</v>
      </c>
      <c r="C346" s="207"/>
      <c r="D346" s="208"/>
      <c r="G346" s="193"/>
      <c r="H346" s="193"/>
    </row>
    <row r="347" spans="1:8" x14ac:dyDescent="0.25">
      <c r="A347" s="158">
        <v>84</v>
      </c>
      <c r="C347" s="207"/>
      <c r="D347" s="208"/>
      <c r="G347" s="193"/>
      <c r="H347" s="193"/>
    </row>
    <row r="348" spans="1:8" x14ac:dyDescent="0.25">
      <c r="A348" s="158">
        <v>85</v>
      </c>
      <c r="C348" s="207"/>
      <c r="D348" s="208"/>
      <c r="G348" s="193"/>
      <c r="H348" s="193"/>
    </row>
    <row r="349" spans="1:8" x14ac:dyDescent="0.25">
      <c r="A349" s="158">
        <v>86</v>
      </c>
      <c r="C349" s="207"/>
      <c r="D349" s="208"/>
      <c r="G349" s="193"/>
      <c r="H349" s="193"/>
    </row>
    <row r="350" spans="1:8" x14ac:dyDescent="0.25">
      <c r="A350" s="158">
        <v>87</v>
      </c>
      <c r="C350" s="207"/>
      <c r="D350" s="208"/>
      <c r="G350" s="193"/>
      <c r="H350" s="193"/>
    </row>
    <row r="351" spans="1:8" x14ac:dyDescent="0.25">
      <c r="A351" s="158">
        <v>88</v>
      </c>
      <c r="C351" s="207"/>
      <c r="D351" s="208"/>
      <c r="G351" s="193"/>
      <c r="H351" s="193"/>
    </row>
    <row r="352" spans="1:8" x14ac:dyDescent="0.25">
      <c r="A352" s="158">
        <v>89</v>
      </c>
      <c r="C352" s="207"/>
      <c r="D352" s="208"/>
      <c r="G352" s="193"/>
      <c r="H352" s="193"/>
    </row>
    <row r="353" spans="1:8" x14ac:dyDescent="0.25">
      <c r="A353" s="158">
        <v>90</v>
      </c>
      <c r="C353" s="207"/>
      <c r="D353" s="208"/>
      <c r="G353" s="193"/>
      <c r="H353" s="193"/>
    </row>
    <row r="354" spans="1:8" x14ac:dyDescent="0.25">
      <c r="A354" s="158">
        <v>91</v>
      </c>
      <c r="C354" s="207"/>
      <c r="D354" s="208"/>
      <c r="G354" s="193"/>
      <c r="H354" s="193"/>
    </row>
    <row r="355" spans="1:8" x14ac:dyDescent="0.25">
      <c r="A355" s="158">
        <v>92</v>
      </c>
      <c r="C355" s="207"/>
      <c r="D355" s="208"/>
      <c r="G355" s="193"/>
      <c r="H355" s="193"/>
    </row>
    <row r="356" spans="1:8" x14ac:dyDescent="0.25">
      <c r="A356" s="158">
        <v>93</v>
      </c>
      <c r="C356" s="207"/>
      <c r="D356" s="208"/>
      <c r="G356" s="193"/>
      <c r="H356" s="193"/>
    </row>
    <row r="357" spans="1:8" x14ac:dyDescent="0.25">
      <c r="A357" s="158">
        <v>94</v>
      </c>
      <c r="C357" s="207"/>
      <c r="D357" s="208"/>
      <c r="G357" s="193"/>
      <c r="H357" s="193"/>
    </row>
    <row r="358" spans="1:8" x14ac:dyDescent="0.25">
      <c r="A358" s="158">
        <v>95</v>
      </c>
      <c r="C358" s="207"/>
      <c r="D358" s="208"/>
      <c r="G358" s="193"/>
      <c r="H358" s="193"/>
    </row>
    <row r="359" spans="1:8" x14ac:dyDescent="0.25">
      <c r="A359" s="158">
        <v>96</v>
      </c>
      <c r="C359" s="207"/>
      <c r="D359" s="208"/>
      <c r="G359" s="193"/>
      <c r="H359" s="193"/>
    </row>
    <row r="360" spans="1:8" x14ac:dyDescent="0.25">
      <c r="A360" s="158">
        <v>97</v>
      </c>
      <c r="C360" s="207"/>
      <c r="D360" s="208"/>
      <c r="G360" s="193"/>
      <c r="H360" s="193"/>
    </row>
    <row r="361" spans="1:8" x14ac:dyDescent="0.25">
      <c r="A361" s="158">
        <v>98</v>
      </c>
      <c r="C361" s="207"/>
      <c r="D361" s="208"/>
      <c r="G361" s="193"/>
      <c r="H361" s="193"/>
    </row>
    <row r="362" spans="1:8" x14ac:dyDescent="0.25">
      <c r="A362" s="158">
        <v>99</v>
      </c>
      <c r="C362" s="207"/>
      <c r="D362" s="208"/>
      <c r="G362" s="193"/>
      <c r="H362" s="193"/>
    </row>
    <row r="363" spans="1:8" x14ac:dyDescent="0.25">
      <c r="A363" s="158">
        <v>100</v>
      </c>
      <c r="C363" s="207"/>
      <c r="D363" s="208"/>
      <c r="G363" s="193"/>
      <c r="H363" s="193"/>
    </row>
    <row r="364" spans="1:8" x14ac:dyDescent="0.25">
      <c r="A364" s="158">
        <v>101</v>
      </c>
      <c r="C364" s="207"/>
      <c r="D364" s="208"/>
      <c r="G364" s="193"/>
      <c r="H364" s="193"/>
    </row>
    <row r="365" spans="1:8" x14ac:dyDescent="0.25">
      <c r="A365" s="158">
        <v>102</v>
      </c>
      <c r="C365" s="207"/>
      <c r="D365" s="208"/>
      <c r="G365" s="193"/>
      <c r="H365" s="193"/>
    </row>
    <row r="366" spans="1:8" x14ac:dyDescent="0.25">
      <c r="A366" s="158">
        <v>103</v>
      </c>
      <c r="C366" s="207"/>
      <c r="D366" s="208"/>
      <c r="G366" s="193"/>
      <c r="H366" s="193"/>
    </row>
    <row r="367" spans="1:8" x14ac:dyDescent="0.25">
      <c r="A367" s="158">
        <v>104</v>
      </c>
      <c r="C367" s="207"/>
      <c r="D367" s="208"/>
      <c r="G367" s="193"/>
      <c r="H367" s="193"/>
    </row>
    <row r="368" spans="1:8" x14ac:dyDescent="0.25">
      <c r="A368" s="158">
        <v>105</v>
      </c>
      <c r="C368" s="207"/>
      <c r="D368" s="208"/>
      <c r="G368" s="193"/>
      <c r="H368" s="193"/>
    </row>
    <row r="369" spans="1:8" x14ac:dyDescent="0.25">
      <c r="A369" s="158">
        <v>106</v>
      </c>
      <c r="C369" s="207"/>
      <c r="D369" s="208"/>
      <c r="G369" s="193"/>
      <c r="H369" s="193"/>
    </row>
    <row r="370" spans="1:8" x14ac:dyDescent="0.25">
      <c r="A370" s="158">
        <v>107</v>
      </c>
      <c r="C370" s="207"/>
      <c r="D370" s="208"/>
      <c r="G370" s="193"/>
      <c r="H370" s="193"/>
    </row>
    <row r="371" spans="1:8" x14ac:dyDescent="0.25">
      <c r="A371" s="158">
        <v>108</v>
      </c>
      <c r="C371" s="207"/>
      <c r="D371" s="208"/>
      <c r="G371" s="193"/>
      <c r="H371" s="193"/>
    </row>
    <row r="372" spans="1:8" x14ac:dyDescent="0.25">
      <c r="A372" s="158">
        <v>109</v>
      </c>
      <c r="C372" s="207"/>
      <c r="D372" s="208"/>
      <c r="G372" s="193"/>
      <c r="H372" s="193"/>
    </row>
    <row r="373" spans="1:8" x14ac:dyDescent="0.25">
      <c r="A373" s="158">
        <v>110</v>
      </c>
      <c r="C373" s="207"/>
      <c r="D373" s="208"/>
      <c r="G373" s="193"/>
      <c r="H373" s="193"/>
    </row>
    <row r="374" spans="1:8" x14ac:dyDescent="0.25">
      <c r="A374" s="158">
        <v>111</v>
      </c>
      <c r="C374" s="207"/>
      <c r="D374" s="208"/>
      <c r="G374" s="193"/>
      <c r="H374" s="193"/>
    </row>
    <row r="375" spans="1:8" x14ac:dyDescent="0.25">
      <c r="A375" s="158">
        <v>112</v>
      </c>
      <c r="C375" s="207"/>
      <c r="D375" s="208"/>
      <c r="G375" s="193"/>
      <c r="H375" s="193"/>
    </row>
    <row r="376" spans="1:8" x14ac:dyDescent="0.25">
      <c r="A376" s="158">
        <v>113</v>
      </c>
      <c r="C376" s="207"/>
      <c r="D376" s="208"/>
      <c r="G376" s="193"/>
      <c r="H376" s="193"/>
    </row>
    <row r="377" spans="1:8" x14ac:dyDescent="0.25">
      <c r="A377" s="158">
        <v>114</v>
      </c>
      <c r="C377" s="207"/>
      <c r="D377" s="208"/>
      <c r="G377" s="193"/>
      <c r="H377" s="193"/>
    </row>
    <row r="378" spans="1:8" x14ac:dyDescent="0.25">
      <c r="A378" s="158">
        <v>115</v>
      </c>
      <c r="C378" s="207"/>
      <c r="D378" s="208"/>
      <c r="G378" s="193"/>
      <c r="H378" s="193"/>
    </row>
    <row r="379" spans="1:8" x14ac:dyDescent="0.25">
      <c r="A379" s="158">
        <v>116</v>
      </c>
      <c r="C379" s="207"/>
      <c r="D379" s="208"/>
      <c r="G379" s="193"/>
      <c r="H379" s="193"/>
    </row>
    <row r="380" spans="1:8" x14ac:dyDescent="0.25">
      <c r="A380" s="158">
        <v>117</v>
      </c>
      <c r="C380" s="207"/>
      <c r="D380" s="208"/>
      <c r="G380" s="193"/>
      <c r="H380" s="193"/>
    </row>
    <row r="381" spans="1:8" x14ac:dyDescent="0.25">
      <c r="A381" s="158">
        <v>118</v>
      </c>
      <c r="C381" s="207"/>
      <c r="D381" s="208"/>
      <c r="G381" s="193"/>
      <c r="H381" s="193"/>
    </row>
    <row r="382" spans="1:8" x14ac:dyDescent="0.25">
      <c r="A382" s="158">
        <v>119</v>
      </c>
      <c r="C382" s="207"/>
      <c r="D382" s="208"/>
      <c r="G382" s="193"/>
      <c r="H382" s="193"/>
    </row>
    <row r="383" spans="1:8" x14ac:dyDescent="0.25">
      <c r="A383" s="158">
        <v>120</v>
      </c>
      <c r="C383" s="207"/>
      <c r="D383" s="208"/>
      <c r="G383" s="193"/>
      <c r="H383" s="193"/>
    </row>
    <row r="384" spans="1:8" x14ac:dyDescent="0.25">
      <c r="A384" s="158">
        <v>121</v>
      </c>
      <c r="C384" s="207"/>
      <c r="D384" s="208"/>
      <c r="G384" s="193"/>
      <c r="H384" s="193"/>
    </row>
    <row r="385" spans="1:8" x14ac:dyDescent="0.25">
      <c r="A385" s="158">
        <v>122</v>
      </c>
      <c r="C385" s="207"/>
      <c r="D385" s="208"/>
      <c r="G385" s="193"/>
      <c r="H385" s="193"/>
    </row>
    <row r="386" spans="1:8" x14ac:dyDescent="0.25">
      <c r="A386" s="158">
        <v>123</v>
      </c>
      <c r="C386" s="207"/>
      <c r="D386" s="208"/>
      <c r="G386" s="193"/>
      <c r="H386" s="193"/>
    </row>
    <row r="387" spans="1:8" x14ac:dyDescent="0.25">
      <c r="A387" s="158">
        <v>124</v>
      </c>
      <c r="C387" s="207"/>
      <c r="D387" s="208"/>
      <c r="G387" s="193"/>
      <c r="H387" s="193"/>
    </row>
    <row r="388" spans="1:8" x14ac:dyDescent="0.25">
      <c r="A388" s="158">
        <v>125</v>
      </c>
      <c r="C388" s="207"/>
      <c r="D388" s="208"/>
      <c r="G388" s="193"/>
      <c r="H388" s="193"/>
    </row>
    <row r="389" spans="1:8" x14ac:dyDescent="0.25">
      <c r="A389" s="158">
        <v>126</v>
      </c>
      <c r="C389" s="207"/>
      <c r="D389" s="208"/>
      <c r="F389" s="132"/>
      <c r="G389" s="193"/>
      <c r="H389" s="193"/>
    </row>
    <row r="390" spans="1:8" x14ac:dyDescent="0.25">
      <c r="A390" s="158">
        <v>127</v>
      </c>
      <c r="C390" s="207"/>
      <c r="D390" s="208"/>
      <c r="F390" s="132"/>
      <c r="G390" s="193"/>
      <c r="H390" s="193"/>
    </row>
    <row r="391" spans="1:8" x14ac:dyDescent="0.25">
      <c r="A391" s="158">
        <v>128</v>
      </c>
      <c r="C391" s="207"/>
      <c r="D391" s="208"/>
      <c r="F391" s="132"/>
      <c r="G391" s="193"/>
      <c r="H391" s="193"/>
    </row>
    <row r="392" spans="1:8" x14ac:dyDescent="0.25">
      <c r="A392" s="158">
        <v>129</v>
      </c>
      <c r="C392" s="207"/>
      <c r="D392" s="208"/>
      <c r="F392" s="132"/>
      <c r="G392" s="193"/>
      <c r="H392" s="193"/>
    </row>
    <row r="393" spans="1:8" x14ac:dyDescent="0.25">
      <c r="A393" s="158">
        <v>130</v>
      </c>
      <c r="C393" s="207"/>
      <c r="D393" s="208"/>
      <c r="F393" s="132"/>
      <c r="G393" s="193"/>
      <c r="H393" s="193"/>
    </row>
    <row r="394" spans="1:8" x14ac:dyDescent="0.25">
      <c r="A394" s="158">
        <v>131</v>
      </c>
      <c r="C394" s="207"/>
      <c r="D394" s="208"/>
      <c r="F394" s="132"/>
      <c r="G394" s="193"/>
      <c r="H394" s="193"/>
    </row>
    <row r="395" spans="1:8" x14ac:dyDescent="0.25">
      <c r="A395" s="158">
        <v>132</v>
      </c>
      <c r="C395" s="207"/>
      <c r="D395" s="208"/>
      <c r="F395" s="132"/>
      <c r="G395" s="193"/>
      <c r="H395" s="193"/>
    </row>
    <row r="396" spans="1:8" x14ac:dyDescent="0.25">
      <c r="A396" s="158">
        <v>133</v>
      </c>
      <c r="C396" s="207"/>
      <c r="D396" s="208"/>
      <c r="F396" s="132"/>
      <c r="G396" s="193"/>
      <c r="H396" s="193"/>
    </row>
    <row r="397" spans="1:8" x14ac:dyDescent="0.25">
      <c r="A397" s="158">
        <v>134</v>
      </c>
      <c r="C397" s="207"/>
      <c r="D397" s="208"/>
      <c r="F397" s="132"/>
      <c r="G397" s="193"/>
      <c r="H397" s="193"/>
    </row>
    <row r="398" spans="1:8" x14ac:dyDescent="0.25">
      <c r="A398" s="158">
        <v>135</v>
      </c>
      <c r="C398" s="207"/>
      <c r="D398" s="208"/>
      <c r="F398" s="132"/>
      <c r="G398" s="193"/>
      <c r="H398" s="193"/>
    </row>
    <row r="399" spans="1:8" x14ac:dyDescent="0.25">
      <c r="A399" s="158">
        <v>136</v>
      </c>
      <c r="C399" s="207"/>
      <c r="D399" s="208"/>
      <c r="F399" s="132"/>
      <c r="G399" s="193"/>
      <c r="H399" s="193"/>
    </row>
    <row r="400" spans="1:8" x14ac:dyDescent="0.25">
      <c r="A400" s="158">
        <v>137</v>
      </c>
      <c r="C400" s="207"/>
      <c r="D400" s="208"/>
      <c r="F400" s="132"/>
      <c r="G400" s="193"/>
      <c r="H400" s="193"/>
    </row>
    <row r="401" spans="1:8" x14ac:dyDescent="0.25">
      <c r="A401" s="158">
        <v>138</v>
      </c>
      <c r="C401" s="207"/>
      <c r="D401" s="208"/>
      <c r="F401" s="132"/>
      <c r="G401" s="193"/>
      <c r="H401" s="193"/>
    </row>
    <row r="402" spans="1:8" x14ac:dyDescent="0.25">
      <c r="A402" s="158">
        <v>139</v>
      </c>
      <c r="C402" s="207"/>
      <c r="D402" s="208"/>
      <c r="F402" s="132"/>
      <c r="G402" s="193"/>
      <c r="H402" s="193"/>
    </row>
    <row r="403" spans="1:8" x14ac:dyDescent="0.25">
      <c r="A403" s="158">
        <v>140</v>
      </c>
      <c r="C403" s="207"/>
      <c r="D403" s="208"/>
      <c r="F403" s="132"/>
      <c r="G403" s="193"/>
      <c r="H403" s="193"/>
    </row>
    <row r="404" spans="1:8" x14ac:dyDescent="0.25">
      <c r="A404" s="158">
        <v>141</v>
      </c>
      <c r="C404" s="207"/>
      <c r="D404" s="208"/>
      <c r="F404" s="132"/>
      <c r="G404" s="193"/>
      <c r="H404" s="193"/>
    </row>
    <row r="405" spans="1:8" x14ac:dyDescent="0.25">
      <c r="A405" s="158">
        <v>142</v>
      </c>
      <c r="C405" s="207"/>
      <c r="D405" s="208"/>
      <c r="F405" s="132"/>
      <c r="G405" s="193"/>
      <c r="H405" s="193"/>
    </row>
    <row r="406" spans="1:8" x14ac:dyDescent="0.25">
      <c r="A406" s="158">
        <v>143</v>
      </c>
      <c r="C406" s="207"/>
      <c r="D406" s="208"/>
      <c r="F406" s="132"/>
      <c r="G406" s="193"/>
      <c r="H406" s="193"/>
    </row>
    <row r="407" spans="1:8" x14ac:dyDescent="0.25">
      <c r="A407" s="158">
        <v>144</v>
      </c>
      <c r="C407" s="207"/>
      <c r="D407" s="208"/>
      <c r="F407" s="132"/>
      <c r="G407" s="193"/>
      <c r="H407" s="193"/>
    </row>
    <row r="408" spans="1:8" x14ac:dyDescent="0.25">
      <c r="A408" s="158">
        <v>145</v>
      </c>
      <c r="C408" s="207"/>
      <c r="D408" s="208"/>
      <c r="F408" s="132"/>
      <c r="G408" s="193"/>
      <c r="H408" s="193"/>
    </row>
    <row r="409" spans="1:8" x14ac:dyDescent="0.25">
      <c r="A409" s="158">
        <v>146</v>
      </c>
      <c r="C409" s="207"/>
      <c r="D409" s="208"/>
      <c r="F409" s="132"/>
      <c r="G409" s="193"/>
      <c r="H409" s="193"/>
    </row>
    <row r="410" spans="1:8" x14ac:dyDescent="0.25">
      <c r="A410" s="158">
        <v>147</v>
      </c>
      <c r="C410" s="207"/>
      <c r="D410" s="208"/>
      <c r="F410" s="132"/>
      <c r="G410" s="193"/>
      <c r="H410" s="193"/>
    </row>
    <row r="411" spans="1:8" x14ac:dyDescent="0.25">
      <c r="A411" s="158">
        <v>148</v>
      </c>
      <c r="C411" s="207"/>
      <c r="D411" s="208"/>
      <c r="G411" s="193"/>
      <c r="H411" s="193"/>
    </row>
    <row r="412" spans="1:8" x14ac:dyDescent="0.25">
      <c r="A412" s="158">
        <v>149</v>
      </c>
      <c r="C412" s="207"/>
      <c r="D412" s="208"/>
      <c r="G412" s="193"/>
      <c r="H412" s="193"/>
    </row>
    <row r="413" spans="1:8" x14ac:dyDescent="0.25">
      <c r="A413" s="158">
        <v>150</v>
      </c>
      <c r="C413" s="207"/>
      <c r="D413" s="208"/>
      <c r="G413" s="193"/>
      <c r="H413" s="193"/>
    </row>
    <row r="414" spans="1:8" x14ac:dyDescent="0.25">
      <c r="A414" s="158">
        <v>151</v>
      </c>
      <c r="C414" s="207"/>
      <c r="D414" s="208"/>
      <c r="G414" s="193"/>
      <c r="H414" s="193"/>
    </row>
    <row r="415" spans="1:8" x14ac:dyDescent="0.25">
      <c r="A415" s="158">
        <v>152</v>
      </c>
      <c r="C415" s="207"/>
      <c r="D415" s="208"/>
      <c r="G415" s="193"/>
      <c r="H415" s="193"/>
    </row>
    <row r="416" spans="1:8" x14ac:dyDescent="0.25">
      <c r="A416" s="158">
        <v>153</v>
      </c>
      <c r="C416" s="207"/>
      <c r="D416" s="208"/>
      <c r="G416" s="193"/>
      <c r="H416" s="193"/>
    </row>
    <row r="417" spans="1:8" x14ac:dyDescent="0.25">
      <c r="A417" s="158">
        <v>154</v>
      </c>
      <c r="C417" s="207"/>
      <c r="D417" s="208"/>
      <c r="G417" s="193"/>
      <c r="H417" s="193"/>
    </row>
    <row r="418" spans="1:8" x14ac:dyDescent="0.25">
      <c r="A418" s="158">
        <v>155</v>
      </c>
      <c r="C418" s="207"/>
      <c r="D418" s="208"/>
      <c r="G418" s="193"/>
      <c r="H418" s="193"/>
    </row>
    <row r="419" spans="1:8" x14ac:dyDescent="0.25">
      <c r="A419" s="158">
        <v>156</v>
      </c>
      <c r="C419" s="207"/>
      <c r="D419" s="208"/>
      <c r="G419" s="193"/>
      <c r="H419" s="193"/>
    </row>
    <row r="420" spans="1:8" x14ac:dyDescent="0.25">
      <c r="A420" s="158">
        <v>157</v>
      </c>
      <c r="C420" s="207"/>
      <c r="D420" s="208"/>
      <c r="G420" s="193"/>
      <c r="H420" s="193"/>
    </row>
    <row r="421" spans="1:8" x14ac:dyDescent="0.25">
      <c r="A421" s="158">
        <v>158</v>
      </c>
      <c r="C421" s="207"/>
      <c r="D421" s="208"/>
      <c r="G421" s="193"/>
      <c r="H421" s="193"/>
    </row>
    <row r="422" spans="1:8" x14ac:dyDescent="0.25">
      <c r="A422" s="158">
        <v>159</v>
      </c>
      <c r="C422" s="207"/>
      <c r="D422" s="208"/>
      <c r="G422" s="193"/>
      <c r="H422" s="193"/>
    </row>
    <row r="423" spans="1:8" x14ac:dyDescent="0.25">
      <c r="A423" s="158">
        <v>160</v>
      </c>
      <c r="C423" s="207"/>
      <c r="D423" s="208"/>
      <c r="G423" s="193"/>
      <c r="H423" s="193"/>
    </row>
    <row r="424" spans="1:8" x14ac:dyDescent="0.25">
      <c r="A424" s="158">
        <v>161</v>
      </c>
      <c r="C424" s="207"/>
      <c r="D424" s="208"/>
      <c r="G424" s="193"/>
      <c r="H424" s="193"/>
    </row>
    <row r="425" spans="1:8" x14ac:dyDescent="0.25">
      <c r="A425" s="158">
        <v>162</v>
      </c>
      <c r="C425" s="207"/>
      <c r="D425" s="208"/>
      <c r="G425" s="193"/>
      <c r="H425" s="193"/>
    </row>
    <row r="426" spans="1:8" x14ac:dyDescent="0.25">
      <c r="A426" s="158">
        <v>163</v>
      </c>
      <c r="B426" s="166"/>
      <c r="C426" s="207"/>
      <c r="D426" s="210"/>
      <c r="E426" s="166"/>
      <c r="G426" s="193"/>
      <c r="H426" s="193"/>
    </row>
    <row r="427" spans="1:8" x14ac:dyDescent="0.25">
      <c r="A427" s="158">
        <v>164</v>
      </c>
      <c r="C427" s="211"/>
      <c r="D427" s="208"/>
      <c r="G427" s="193"/>
      <c r="H427" s="193"/>
    </row>
    <row r="428" spans="1:8" x14ac:dyDescent="0.25">
      <c r="A428" s="158">
        <v>165</v>
      </c>
      <c r="C428" s="207"/>
      <c r="D428" s="208"/>
      <c r="G428" s="193"/>
      <c r="H428" s="193"/>
    </row>
    <row r="429" spans="1:8" x14ac:dyDescent="0.25">
      <c r="A429" s="158">
        <v>166</v>
      </c>
      <c r="C429" s="207"/>
      <c r="D429" s="208"/>
      <c r="G429" s="193"/>
      <c r="H429" s="193"/>
    </row>
    <row r="430" spans="1:8" x14ac:dyDescent="0.25">
      <c r="A430" s="158">
        <v>167</v>
      </c>
      <c r="C430" s="207"/>
      <c r="D430" s="208"/>
      <c r="G430" s="193"/>
      <c r="H430" s="193"/>
    </row>
    <row r="431" spans="1:8" x14ac:dyDescent="0.25">
      <c r="A431" s="158">
        <v>168</v>
      </c>
      <c r="C431" s="207"/>
      <c r="D431" s="208"/>
      <c r="G431" s="193"/>
      <c r="H431" s="193"/>
    </row>
    <row r="432" spans="1:8" x14ac:dyDescent="0.25">
      <c r="A432" s="158">
        <v>169</v>
      </c>
      <c r="C432" s="207"/>
      <c r="D432" s="208"/>
      <c r="G432" s="193"/>
      <c r="H432" s="193"/>
    </row>
    <row r="433" spans="1:8" x14ac:dyDescent="0.25">
      <c r="A433" s="158">
        <v>170</v>
      </c>
      <c r="C433" s="207"/>
      <c r="D433" s="208"/>
      <c r="G433" s="193"/>
      <c r="H433" s="193"/>
    </row>
    <row r="434" spans="1:8" x14ac:dyDescent="0.25">
      <c r="A434" s="158">
        <v>171</v>
      </c>
      <c r="C434" s="207"/>
      <c r="D434" s="208"/>
      <c r="G434" s="193"/>
      <c r="H434" s="193"/>
    </row>
    <row r="435" spans="1:8" x14ac:dyDescent="0.25">
      <c r="A435" s="158">
        <v>172</v>
      </c>
      <c r="C435" s="207"/>
      <c r="D435" s="208"/>
      <c r="G435" s="193"/>
      <c r="H435" s="193"/>
    </row>
    <row r="436" spans="1:8" x14ac:dyDescent="0.25">
      <c r="A436" s="158">
        <v>173</v>
      </c>
      <c r="C436" s="207"/>
      <c r="D436" s="208"/>
      <c r="G436" s="193"/>
      <c r="H436" s="193"/>
    </row>
    <row r="437" spans="1:8" x14ac:dyDescent="0.25">
      <c r="A437" s="158">
        <v>174</v>
      </c>
      <c r="C437" s="207"/>
      <c r="D437" s="208"/>
      <c r="G437" s="193"/>
      <c r="H437" s="193"/>
    </row>
    <row r="438" spans="1:8" x14ac:dyDescent="0.25">
      <c r="A438" s="158">
        <v>175</v>
      </c>
      <c r="C438" s="207"/>
      <c r="D438" s="208"/>
      <c r="G438" s="193"/>
      <c r="H438" s="193"/>
    </row>
    <row r="439" spans="1:8" x14ac:dyDescent="0.25">
      <c r="A439" s="158">
        <v>176</v>
      </c>
      <c r="C439" s="207"/>
      <c r="D439" s="208"/>
      <c r="G439" s="193"/>
      <c r="H439" s="193"/>
    </row>
    <row r="440" spans="1:8" x14ac:dyDescent="0.25">
      <c r="A440" s="158">
        <v>177</v>
      </c>
      <c r="C440" s="207"/>
      <c r="D440" s="208"/>
      <c r="G440" s="193"/>
      <c r="H440" s="193"/>
    </row>
    <row r="441" spans="1:8" x14ac:dyDescent="0.25">
      <c r="A441" s="158">
        <v>178</v>
      </c>
      <c r="C441" s="207"/>
      <c r="D441" s="208"/>
      <c r="G441" s="193"/>
      <c r="H441" s="193"/>
    </row>
    <row r="442" spans="1:8" x14ac:dyDescent="0.25">
      <c r="A442" s="158">
        <v>179</v>
      </c>
      <c r="C442" s="207"/>
      <c r="D442" s="208"/>
      <c r="G442" s="193"/>
      <c r="H442" s="193"/>
    </row>
    <row r="443" spans="1:8" x14ac:dyDescent="0.25">
      <c r="A443" s="158">
        <v>180</v>
      </c>
      <c r="C443" s="207"/>
      <c r="D443" s="208"/>
      <c r="G443" s="193"/>
      <c r="H443" s="193"/>
    </row>
    <row r="444" spans="1:8" x14ac:dyDescent="0.25">
      <c r="A444" s="158">
        <v>181</v>
      </c>
      <c r="C444" s="207"/>
      <c r="D444" s="208"/>
      <c r="G444" s="193"/>
      <c r="H444" s="193"/>
    </row>
    <row r="445" spans="1:8" x14ac:dyDescent="0.25">
      <c r="A445" s="158">
        <v>182</v>
      </c>
      <c r="C445" s="207"/>
      <c r="D445" s="208"/>
      <c r="G445" s="193"/>
      <c r="H445" s="193"/>
    </row>
    <row r="446" spans="1:8" x14ac:dyDescent="0.25">
      <c r="A446" s="158">
        <v>183</v>
      </c>
      <c r="C446" s="207"/>
      <c r="D446" s="208"/>
      <c r="G446" s="193"/>
      <c r="H446" s="193"/>
    </row>
    <row r="447" spans="1:8" x14ac:dyDescent="0.25">
      <c r="A447" s="158">
        <v>184</v>
      </c>
      <c r="C447" s="207"/>
      <c r="D447" s="208"/>
      <c r="G447" s="193"/>
      <c r="H447" s="193"/>
    </row>
    <row r="448" spans="1:8" x14ac:dyDescent="0.25">
      <c r="A448" s="158">
        <v>185</v>
      </c>
      <c r="C448" s="207"/>
      <c r="D448" s="208"/>
      <c r="G448" s="193"/>
      <c r="H448" s="193"/>
    </row>
    <row r="449" spans="1:8" x14ac:dyDescent="0.25">
      <c r="A449" s="158">
        <v>186</v>
      </c>
      <c r="C449" s="207"/>
      <c r="D449" s="208"/>
      <c r="G449" s="193"/>
      <c r="H449" s="193"/>
    </row>
    <row r="450" spans="1:8" x14ac:dyDescent="0.25">
      <c r="A450" s="158">
        <v>187</v>
      </c>
      <c r="C450" s="207"/>
      <c r="D450" s="208"/>
      <c r="G450" s="193"/>
      <c r="H450" s="193"/>
    </row>
    <row r="451" spans="1:8" x14ac:dyDescent="0.25">
      <c r="A451" s="158">
        <v>188</v>
      </c>
      <c r="C451" s="207"/>
      <c r="D451" s="208"/>
      <c r="G451" s="193"/>
      <c r="H451" s="193"/>
    </row>
    <row r="452" spans="1:8" x14ac:dyDescent="0.25">
      <c r="A452" s="158">
        <v>189</v>
      </c>
      <c r="C452" s="207"/>
      <c r="D452" s="208"/>
      <c r="G452" s="193"/>
      <c r="H452" s="193"/>
    </row>
    <row r="453" spans="1:8" x14ac:dyDescent="0.25">
      <c r="A453" s="158">
        <v>190</v>
      </c>
      <c r="C453" s="207"/>
      <c r="D453" s="208"/>
      <c r="G453" s="193"/>
      <c r="H453" s="193"/>
    </row>
    <row r="454" spans="1:8" x14ac:dyDescent="0.25">
      <c r="A454" s="158">
        <v>191</v>
      </c>
      <c r="C454" s="207"/>
      <c r="D454" s="208"/>
      <c r="G454" s="193"/>
      <c r="H454" s="193"/>
    </row>
    <row r="455" spans="1:8" x14ac:dyDescent="0.25">
      <c r="A455" s="158">
        <v>192</v>
      </c>
      <c r="C455" s="207"/>
      <c r="D455" s="208"/>
      <c r="G455" s="193"/>
      <c r="H455" s="193"/>
    </row>
    <row r="456" spans="1:8" x14ac:dyDescent="0.25">
      <c r="A456" s="158">
        <v>193</v>
      </c>
      <c r="C456" s="207"/>
      <c r="D456" s="208"/>
      <c r="G456" s="193"/>
      <c r="H456" s="193"/>
    </row>
    <row r="457" spans="1:8" x14ac:dyDescent="0.25">
      <c r="A457" s="158">
        <v>194</v>
      </c>
      <c r="C457" s="207"/>
      <c r="D457" s="208"/>
      <c r="G457" s="193"/>
      <c r="H457" s="193"/>
    </row>
    <row r="458" spans="1:8" x14ac:dyDescent="0.25">
      <c r="A458" s="158">
        <v>195</v>
      </c>
      <c r="C458" s="207"/>
      <c r="D458" s="208"/>
      <c r="G458" s="193"/>
      <c r="H458" s="193"/>
    </row>
    <row r="459" spans="1:8" x14ac:dyDescent="0.25">
      <c r="A459" s="158">
        <v>196</v>
      </c>
      <c r="C459" s="207"/>
      <c r="D459" s="208"/>
      <c r="G459" s="193"/>
      <c r="H459" s="193"/>
    </row>
    <row r="460" spans="1:8" x14ac:dyDescent="0.25">
      <c r="A460" s="158">
        <v>197</v>
      </c>
      <c r="C460" s="207"/>
      <c r="D460" s="208"/>
      <c r="G460" s="193"/>
      <c r="H460" s="193"/>
    </row>
    <row r="461" spans="1:8" x14ac:dyDescent="0.25">
      <c r="A461" s="158">
        <v>198</v>
      </c>
      <c r="C461" s="207"/>
      <c r="D461" s="208"/>
      <c r="G461" s="193"/>
      <c r="H461" s="193"/>
    </row>
    <row r="462" spans="1:8" x14ac:dyDescent="0.25">
      <c r="A462" s="158">
        <v>199</v>
      </c>
      <c r="C462" s="207"/>
      <c r="D462" s="208"/>
      <c r="G462" s="193"/>
      <c r="H462" s="193"/>
    </row>
    <row r="463" spans="1:8" x14ac:dyDescent="0.25">
      <c r="A463" s="158">
        <v>200</v>
      </c>
      <c r="C463" s="207"/>
      <c r="D463" s="208"/>
      <c r="G463" s="193"/>
      <c r="H463" s="193"/>
    </row>
    <row r="464" spans="1:8" x14ac:dyDescent="0.25">
      <c r="A464" s="158">
        <v>201</v>
      </c>
      <c r="C464" s="207"/>
      <c r="D464" s="208"/>
      <c r="G464" s="193"/>
      <c r="H464" s="193"/>
    </row>
    <row r="465" spans="1:8" x14ac:dyDescent="0.25">
      <c r="A465" s="158">
        <v>202</v>
      </c>
      <c r="C465" s="207"/>
      <c r="D465" s="208"/>
      <c r="G465" s="193"/>
      <c r="H465" s="193"/>
    </row>
    <row r="466" spans="1:8" x14ac:dyDescent="0.25">
      <c r="A466" s="158">
        <v>203</v>
      </c>
      <c r="C466" s="207"/>
      <c r="D466" s="208"/>
      <c r="G466" s="193"/>
      <c r="H466" s="193"/>
    </row>
    <row r="467" spans="1:8" x14ac:dyDescent="0.25">
      <c r="A467" s="158">
        <v>204</v>
      </c>
      <c r="C467" s="207"/>
      <c r="D467" s="208"/>
      <c r="G467" s="193"/>
      <c r="H467" s="193"/>
    </row>
    <row r="468" spans="1:8" x14ac:dyDescent="0.25">
      <c r="A468" s="165">
        <v>205</v>
      </c>
      <c r="B468" s="161"/>
      <c r="C468" s="212"/>
      <c r="D468" s="213"/>
      <c r="G468" s="193"/>
      <c r="H468" s="193"/>
    </row>
    <row r="469" spans="1:8" x14ac:dyDescent="0.25">
      <c r="G469" s="193"/>
      <c r="H469" s="193"/>
    </row>
    <row r="470" spans="1:8" x14ac:dyDescent="0.25">
      <c r="G470" s="193"/>
      <c r="H470" s="193"/>
    </row>
    <row r="471" spans="1:8" x14ac:dyDescent="0.25">
      <c r="G471" s="193"/>
      <c r="H471" s="193"/>
    </row>
    <row r="472" spans="1:8" x14ac:dyDescent="0.25">
      <c r="G472" s="193"/>
      <c r="H472" s="193"/>
    </row>
    <row r="473" spans="1:8" x14ac:dyDescent="0.25">
      <c r="G473" s="193"/>
      <c r="H473" s="193"/>
    </row>
    <row r="474" spans="1:8" x14ac:dyDescent="0.25">
      <c r="G474" s="193"/>
      <c r="H474" s="193"/>
    </row>
    <row r="475" spans="1:8" x14ac:dyDescent="0.25">
      <c r="G475" s="193"/>
      <c r="H475" s="193"/>
    </row>
    <row r="476" spans="1:8" x14ac:dyDescent="0.25">
      <c r="G476" s="193"/>
      <c r="H476" s="193"/>
    </row>
    <row r="477" spans="1:8" x14ac:dyDescent="0.25">
      <c r="G477" s="193"/>
      <c r="H477" s="193"/>
    </row>
    <row r="478" spans="1:8" x14ac:dyDescent="0.25">
      <c r="G478" s="193"/>
      <c r="H478" s="193"/>
    </row>
    <row r="479" spans="1:8" x14ac:dyDescent="0.25">
      <c r="G479" s="193"/>
      <c r="H479" s="193"/>
    </row>
    <row r="480" spans="1:8" x14ac:dyDescent="0.25">
      <c r="G480" s="193"/>
      <c r="H480" s="193"/>
    </row>
    <row r="481" spans="7:8" x14ac:dyDescent="0.25">
      <c r="G481" s="193"/>
      <c r="H481" s="193"/>
    </row>
    <row r="482" spans="7:8" x14ac:dyDescent="0.25">
      <c r="G482" s="193"/>
      <c r="H482" s="193"/>
    </row>
    <row r="483" spans="7:8" x14ac:dyDescent="0.25">
      <c r="G483" s="193"/>
      <c r="H483" s="193"/>
    </row>
    <row r="484" spans="7:8" x14ac:dyDescent="0.25">
      <c r="G484" s="193"/>
      <c r="H484" s="193"/>
    </row>
    <row r="485" spans="7:8" x14ac:dyDescent="0.25">
      <c r="G485" s="193"/>
      <c r="H485" s="193"/>
    </row>
    <row r="486" spans="7:8" x14ac:dyDescent="0.25">
      <c r="G486" s="193"/>
      <c r="H486" s="193"/>
    </row>
    <row r="487" spans="7:8" x14ac:dyDescent="0.25">
      <c r="G487" s="193"/>
      <c r="H487" s="193"/>
    </row>
    <row r="488" spans="7:8" x14ac:dyDescent="0.25">
      <c r="G488" s="193"/>
      <c r="H488" s="193"/>
    </row>
    <row r="489" spans="7:8" x14ac:dyDescent="0.25">
      <c r="G489" s="193"/>
      <c r="H489" s="193"/>
    </row>
    <row r="490" spans="7:8" x14ac:dyDescent="0.25">
      <c r="G490" s="193"/>
      <c r="H490" s="193"/>
    </row>
    <row r="491" spans="7:8" x14ac:dyDescent="0.25">
      <c r="G491" s="193"/>
      <c r="H491" s="193"/>
    </row>
    <row r="492" spans="7:8" x14ac:dyDescent="0.25">
      <c r="G492" s="193"/>
      <c r="H492" s="193"/>
    </row>
    <row r="493" spans="7:8" x14ac:dyDescent="0.25">
      <c r="G493" s="193"/>
      <c r="H493" s="193"/>
    </row>
    <row r="494" spans="7:8" x14ac:dyDescent="0.25">
      <c r="G494" s="193"/>
      <c r="H494" s="193"/>
    </row>
    <row r="495" spans="7:8" x14ac:dyDescent="0.25">
      <c r="G495" s="193"/>
      <c r="H495" s="193"/>
    </row>
    <row r="496" spans="7:8" x14ac:dyDescent="0.25">
      <c r="G496" s="193"/>
      <c r="H496" s="193"/>
    </row>
    <row r="497" spans="7:8" x14ac:dyDescent="0.25">
      <c r="G497" s="193"/>
      <c r="H497" s="193"/>
    </row>
    <row r="498" spans="7:8" x14ac:dyDescent="0.25">
      <c r="G498" s="193"/>
      <c r="H498" s="193"/>
    </row>
    <row r="499" spans="7:8" x14ac:dyDescent="0.25">
      <c r="G499" s="193"/>
      <c r="H499" s="193"/>
    </row>
    <row r="500" spans="7:8" x14ac:dyDescent="0.25">
      <c r="G500" s="193"/>
      <c r="H500" s="193"/>
    </row>
    <row r="501" spans="7:8" x14ac:dyDescent="0.25">
      <c r="G501" s="193"/>
      <c r="H501" s="193"/>
    </row>
    <row r="502" spans="7:8" x14ac:dyDescent="0.25">
      <c r="G502" s="193"/>
      <c r="H502" s="193"/>
    </row>
    <row r="503" spans="7:8" x14ac:dyDescent="0.25">
      <c r="G503" s="193"/>
      <c r="H503" s="193"/>
    </row>
    <row r="504" spans="7:8" x14ac:dyDescent="0.25">
      <c r="G504" s="193"/>
      <c r="H504" s="193"/>
    </row>
    <row r="505" spans="7:8" x14ac:dyDescent="0.25">
      <c r="G505" s="193"/>
    </row>
    <row r="506" spans="7:8" x14ac:dyDescent="0.25">
      <c r="G506" s="193"/>
    </row>
    <row r="507" spans="7:8" x14ac:dyDescent="0.25">
      <c r="G507" s="193"/>
    </row>
    <row r="508" spans="7:8" x14ac:dyDescent="0.25">
      <c r="G508" s="193"/>
    </row>
    <row r="509" spans="7:8" x14ac:dyDescent="0.25">
      <c r="G509" s="193"/>
    </row>
    <row r="510" spans="7:8" x14ac:dyDescent="0.25">
      <c r="G510" s="193"/>
    </row>
    <row r="511" spans="7:8" x14ac:dyDescent="0.25">
      <c r="G511" s="193"/>
    </row>
    <row r="512" spans="7:8" x14ac:dyDescent="0.25">
      <c r="G512" s="193"/>
    </row>
    <row r="513" spans="7:7" x14ac:dyDescent="0.25">
      <c r="G513" s="193"/>
    </row>
    <row r="514" spans="7:7" x14ac:dyDescent="0.25">
      <c r="G514" s="193"/>
    </row>
    <row r="515" spans="7:7" x14ac:dyDescent="0.25">
      <c r="G515" s="193"/>
    </row>
    <row r="516" spans="7:7" x14ac:dyDescent="0.25">
      <c r="G516" s="193"/>
    </row>
    <row r="517" spans="7:7" x14ac:dyDescent="0.25">
      <c r="G517" s="193"/>
    </row>
    <row r="518" spans="7:7" x14ac:dyDescent="0.25">
      <c r="G518" s="193"/>
    </row>
    <row r="519" spans="7:7" x14ac:dyDescent="0.25">
      <c r="G519" s="193"/>
    </row>
    <row r="520" spans="7:7" x14ac:dyDescent="0.25">
      <c r="G520" s="193"/>
    </row>
    <row r="521" spans="7:7" x14ac:dyDescent="0.25">
      <c r="G521" s="193"/>
    </row>
    <row r="522" spans="7:7" x14ac:dyDescent="0.25">
      <c r="G522" s="193"/>
    </row>
    <row r="523" spans="7:7" x14ac:dyDescent="0.25">
      <c r="G523" s="193"/>
    </row>
    <row r="524" spans="7:7" x14ac:dyDescent="0.25">
      <c r="G524" s="193"/>
    </row>
    <row r="525" spans="7:7" x14ac:dyDescent="0.25">
      <c r="G525" s="193"/>
    </row>
    <row r="526" spans="7:7" x14ac:dyDescent="0.25">
      <c r="G526" s="193"/>
    </row>
    <row r="527" spans="7:7" x14ac:dyDescent="0.25">
      <c r="G527" s="193"/>
    </row>
    <row r="528" spans="7:7" x14ac:dyDescent="0.25">
      <c r="G528" s="193"/>
    </row>
    <row r="529" spans="7:7" x14ac:dyDescent="0.25">
      <c r="G529" s="193"/>
    </row>
    <row r="530" spans="7:7" x14ac:dyDescent="0.25">
      <c r="G530" s="193"/>
    </row>
    <row r="531" spans="7:7" x14ac:dyDescent="0.25">
      <c r="G531" s="193"/>
    </row>
    <row r="532" spans="7:7" x14ac:dyDescent="0.25">
      <c r="G532" s="193"/>
    </row>
    <row r="533" spans="7:7" x14ac:dyDescent="0.25">
      <c r="G533" s="193"/>
    </row>
    <row r="534" spans="7:7" x14ac:dyDescent="0.25">
      <c r="G534" s="193"/>
    </row>
    <row r="535" spans="7:7" x14ac:dyDescent="0.25">
      <c r="G535" s="193"/>
    </row>
    <row r="536" spans="7:7" x14ac:dyDescent="0.25">
      <c r="G536" s="193"/>
    </row>
    <row r="537" spans="7:7" x14ac:dyDescent="0.25">
      <c r="G537" s="193"/>
    </row>
    <row r="538" spans="7:7" x14ac:dyDescent="0.25">
      <c r="G538" s="193"/>
    </row>
    <row r="539" spans="7:7" x14ac:dyDescent="0.25">
      <c r="G539" s="193"/>
    </row>
    <row r="540" spans="7:7" x14ac:dyDescent="0.25">
      <c r="G540" s="193"/>
    </row>
    <row r="541" spans="7:7" x14ac:dyDescent="0.25">
      <c r="G541" s="193"/>
    </row>
    <row r="542" spans="7:7" x14ac:dyDescent="0.25">
      <c r="G542" s="193"/>
    </row>
    <row r="543" spans="7:7" x14ac:dyDescent="0.25">
      <c r="G543" s="193"/>
    </row>
    <row r="544" spans="7:7" x14ac:dyDescent="0.25">
      <c r="G544" s="193"/>
    </row>
    <row r="545" spans="7:7" x14ac:dyDescent="0.25">
      <c r="G545" s="193"/>
    </row>
    <row r="546" spans="7:7" x14ac:dyDescent="0.25">
      <c r="G546" s="193"/>
    </row>
    <row r="547" spans="7:7" x14ac:dyDescent="0.25">
      <c r="G547" s="193"/>
    </row>
    <row r="548" spans="7:7" x14ac:dyDescent="0.25">
      <c r="G548" s="193"/>
    </row>
    <row r="549" spans="7:7" x14ac:dyDescent="0.25">
      <c r="G549" s="193"/>
    </row>
    <row r="550" spans="7:7" x14ac:dyDescent="0.25">
      <c r="G550" s="193"/>
    </row>
    <row r="551" spans="7:7" x14ac:dyDescent="0.25">
      <c r="G551" s="193"/>
    </row>
    <row r="552" spans="7:7" x14ac:dyDescent="0.25">
      <c r="G552" s="193"/>
    </row>
    <row r="553" spans="7:7" x14ac:dyDescent="0.25">
      <c r="G553" s="193"/>
    </row>
    <row r="554" spans="7:7" x14ac:dyDescent="0.25">
      <c r="G554" s="193"/>
    </row>
    <row r="555" spans="7:7" x14ac:dyDescent="0.25">
      <c r="G555" s="193"/>
    </row>
    <row r="556" spans="7:7" x14ac:dyDescent="0.25">
      <c r="G556" s="193"/>
    </row>
    <row r="557" spans="7:7" x14ac:dyDescent="0.25">
      <c r="G557" s="193"/>
    </row>
    <row r="558" spans="7:7" x14ac:dyDescent="0.25">
      <c r="G558" s="193"/>
    </row>
    <row r="559" spans="7:7" x14ac:dyDescent="0.25">
      <c r="G559" s="193"/>
    </row>
    <row r="560" spans="7:7" x14ac:dyDescent="0.25">
      <c r="G560" s="193"/>
    </row>
    <row r="561" spans="7:7" x14ac:dyDescent="0.25">
      <c r="G561" s="193"/>
    </row>
    <row r="562" spans="7:7" x14ac:dyDescent="0.25">
      <c r="G562" s="193"/>
    </row>
    <row r="563" spans="7:7" x14ac:dyDescent="0.25">
      <c r="G563" s="193"/>
    </row>
    <row r="564" spans="7:7" x14ac:dyDescent="0.25">
      <c r="G564" s="193"/>
    </row>
    <row r="565" spans="7:7" x14ac:dyDescent="0.25">
      <c r="G565" s="193"/>
    </row>
    <row r="566" spans="7:7" x14ac:dyDescent="0.25">
      <c r="G566" s="193"/>
    </row>
    <row r="567" spans="7:7" x14ac:dyDescent="0.25">
      <c r="G567" s="193"/>
    </row>
    <row r="568" spans="7:7" x14ac:dyDescent="0.25">
      <c r="G568" s="193"/>
    </row>
    <row r="569" spans="7:7" x14ac:dyDescent="0.25">
      <c r="G569" s="193"/>
    </row>
    <row r="570" spans="7:7" x14ac:dyDescent="0.25">
      <c r="G570" s="193"/>
    </row>
    <row r="571" spans="7:7" x14ac:dyDescent="0.25">
      <c r="G571" s="193"/>
    </row>
    <row r="572" spans="7:7" x14ac:dyDescent="0.25">
      <c r="G572" s="193"/>
    </row>
    <row r="573" spans="7:7" x14ac:dyDescent="0.25">
      <c r="G573" s="193"/>
    </row>
    <row r="574" spans="7:7" x14ac:dyDescent="0.25">
      <c r="G574" s="193"/>
    </row>
    <row r="575" spans="7:7" x14ac:dyDescent="0.25">
      <c r="G575" s="193"/>
    </row>
    <row r="576" spans="7:7" x14ac:dyDescent="0.25">
      <c r="G576" s="193"/>
    </row>
    <row r="577" spans="7:7" x14ac:dyDescent="0.25">
      <c r="G577" s="193"/>
    </row>
    <row r="578" spans="7:7" x14ac:dyDescent="0.25">
      <c r="G578" s="193"/>
    </row>
    <row r="579" spans="7:7" x14ac:dyDescent="0.25">
      <c r="G579" s="193"/>
    </row>
    <row r="580" spans="7:7" x14ac:dyDescent="0.25">
      <c r="G580" s="193"/>
    </row>
    <row r="581" spans="7:7" x14ac:dyDescent="0.25">
      <c r="G581" s="193"/>
    </row>
    <row r="582" spans="7:7" x14ac:dyDescent="0.25">
      <c r="G582" s="193"/>
    </row>
    <row r="583" spans="7:7" x14ac:dyDescent="0.25">
      <c r="G583" s="193"/>
    </row>
    <row r="584" spans="7:7" x14ac:dyDescent="0.25">
      <c r="G584" s="193"/>
    </row>
    <row r="585" spans="7:7" x14ac:dyDescent="0.25">
      <c r="G585" s="193"/>
    </row>
    <row r="586" spans="7:7" x14ac:dyDescent="0.25">
      <c r="G586" s="193"/>
    </row>
    <row r="587" spans="7:7" x14ac:dyDescent="0.25">
      <c r="G587" s="193"/>
    </row>
    <row r="588" spans="7:7" x14ac:dyDescent="0.25">
      <c r="G588" s="193"/>
    </row>
    <row r="589" spans="7:7" x14ac:dyDescent="0.25">
      <c r="G589" s="193"/>
    </row>
    <row r="590" spans="7:7" x14ac:dyDescent="0.25">
      <c r="G590" s="193"/>
    </row>
    <row r="591" spans="7:7" x14ac:dyDescent="0.25">
      <c r="G591" s="193"/>
    </row>
    <row r="592" spans="7:7" x14ac:dyDescent="0.25">
      <c r="G592" s="193"/>
    </row>
    <row r="593" spans="7:7" x14ac:dyDescent="0.25">
      <c r="G593" s="193"/>
    </row>
    <row r="594" spans="7:7" x14ac:dyDescent="0.25">
      <c r="G594" s="193"/>
    </row>
    <row r="595" spans="7:7" x14ac:dyDescent="0.25">
      <c r="G595" s="193"/>
    </row>
    <row r="596" spans="7:7" x14ac:dyDescent="0.25">
      <c r="G596" s="193"/>
    </row>
    <row r="597" spans="7:7" x14ac:dyDescent="0.25">
      <c r="G597" s="193"/>
    </row>
    <row r="598" spans="7:7" x14ac:dyDescent="0.25">
      <c r="G598" s="193"/>
    </row>
    <row r="599" spans="7:7" x14ac:dyDescent="0.25">
      <c r="G599" s="193"/>
    </row>
    <row r="600" spans="7:7" x14ac:dyDescent="0.25">
      <c r="G600" s="193"/>
    </row>
    <row r="601" spans="7:7" x14ac:dyDescent="0.25">
      <c r="G601" s="193"/>
    </row>
    <row r="602" spans="7:7" x14ac:dyDescent="0.25">
      <c r="G602" s="193"/>
    </row>
    <row r="603" spans="7:7" x14ac:dyDescent="0.25">
      <c r="G603" s="193"/>
    </row>
    <row r="604" spans="7:7" x14ac:dyDescent="0.25">
      <c r="G604" s="193"/>
    </row>
    <row r="605" spans="7:7" x14ac:dyDescent="0.25">
      <c r="G605" s="193"/>
    </row>
    <row r="606" spans="7:7" x14ac:dyDescent="0.25">
      <c r="G606" s="193"/>
    </row>
    <row r="607" spans="7:7" x14ac:dyDescent="0.25">
      <c r="G607" s="193"/>
    </row>
    <row r="608" spans="7:7" x14ac:dyDescent="0.25">
      <c r="G608" s="193"/>
    </row>
    <row r="609" spans="7:7" x14ac:dyDescent="0.25">
      <c r="G609" s="193"/>
    </row>
    <row r="610" spans="7:7" x14ac:dyDescent="0.25">
      <c r="G610" s="193"/>
    </row>
    <row r="611" spans="7:7" x14ac:dyDescent="0.25">
      <c r="G611" s="193"/>
    </row>
    <row r="612" spans="7:7" x14ac:dyDescent="0.25">
      <c r="G612" s="193"/>
    </row>
    <row r="613" spans="7:7" x14ac:dyDescent="0.25">
      <c r="G613" s="193"/>
    </row>
    <row r="614" spans="7:7" x14ac:dyDescent="0.25">
      <c r="G614" s="193"/>
    </row>
    <row r="615" spans="7:7" x14ac:dyDescent="0.25">
      <c r="G615" s="193"/>
    </row>
    <row r="616" spans="7:7" x14ac:dyDescent="0.25">
      <c r="G616" s="193"/>
    </row>
    <row r="617" spans="7:7" x14ac:dyDescent="0.25">
      <c r="G617" s="193"/>
    </row>
    <row r="618" spans="7:7" x14ac:dyDescent="0.25">
      <c r="G618" s="193"/>
    </row>
    <row r="619" spans="7:7" x14ac:dyDescent="0.25">
      <c r="G619" s="193"/>
    </row>
    <row r="620" spans="7:7" x14ac:dyDescent="0.25">
      <c r="G620" s="193"/>
    </row>
    <row r="621" spans="7:7" x14ac:dyDescent="0.25">
      <c r="G621" s="193"/>
    </row>
    <row r="622" spans="7:7" x14ac:dyDescent="0.25">
      <c r="G622" s="193"/>
    </row>
    <row r="623" spans="7:7" x14ac:dyDescent="0.25">
      <c r="G623" s="193"/>
    </row>
    <row r="624" spans="7:7" x14ac:dyDescent="0.25">
      <c r="G624" s="193"/>
    </row>
    <row r="625" spans="7:7" x14ac:dyDescent="0.25">
      <c r="G625" s="193"/>
    </row>
    <row r="626" spans="7:7" x14ac:dyDescent="0.25">
      <c r="G626" s="193"/>
    </row>
    <row r="627" spans="7:7" x14ac:dyDescent="0.25">
      <c r="G627" s="193"/>
    </row>
    <row r="628" spans="7:7" x14ac:dyDescent="0.25">
      <c r="G628" s="193"/>
    </row>
    <row r="629" spans="7:7" x14ac:dyDescent="0.25">
      <c r="G629" s="193"/>
    </row>
    <row r="630" spans="7:7" x14ac:dyDescent="0.25">
      <c r="G630" s="193"/>
    </row>
    <row r="631" spans="7:7" x14ac:dyDescent="0.25">
      <c r="G631" s="193"/>
    </row>
    <row r="632" spans="7:7" x14ac:dyDescent="0.25">
      <c r="G632" s="193"/>
    </row>
    <row r="633" spans="7:7" x14ac:dyDescent="0.25">
      <c r="G633" s="193"/>
    </row>
    <row r="634" spans="7:7" x14ac:dyDescent="0.25">
      <c r="G634" s="193"/>
    </row>
    <row r="635" spans="7:7" x14ac:dyDescent="0.25">
      <c r="G635" s="193"/>
    </row>
    <row r="636" spans="7:7" x14ac:dyDescent="0.25">
      <c r="G636" s="193"/>
    </row>
    <row r="637" spans="7:7" x14ac:dyDescent="0.25">
      <c r="G637" s="193"/>
    </row>
    <row r="638" spans="7:7" x14ac:dyDescent="0.25">
      <c r="G638" s="193"/>
    </row>
    <row r="639" spans="7:7" x14ac:dyDescent="0.25">
      <c r="G639" s="193"/>
    </row>
    <row r="640" spans="7:7" x14ac:dyDescent="0.25">
      <c r="G640" s="193"/>
    </row>
    <row r="641" spans="7:7" x14ac:dyDescent="0.25">
      <c r="G641" s="193"/>
    </row>
    <row r="642" spans="7:7" x14ac:dyDescent="0.25">
      <c r="G642" s="193"/>
    </row>
    <row r="643" spans="7:7" x14ac:dyDescent="0.25">
      <c r="G643" s="193"/>
    </row>
    <row r="644" spans="7:7" x14ac:dyDescent="0.25">
      <c r="G644" s="193"/>
    </row>
    <row r="645" spans="7:7" x14ac:dyDescent="0.25">
      <c r="G645" s="193"/>
    </row>
    <row r="646" spans="7:7" x14ac:dyDescent="0.25">
      <c r="G646" s="193"/>
    </row>
    <row r="647" spans="7:7" x14ac:dyDescent="0.25">
      <c r="G647" s="193"/>
    </row>
    <row r="648" spans="7:7" x14ac:dyDescent="0.25">
      <c r="G648" s="193"/>
    </row>
    <row r="649" spans="7:7" x14ac:dyDescent="0.25">
      <c r="G649" s="193"/>
    </row>
    <row r="650" spans="7:7" x14ac:dyDescent="0.25">
      <c r="G650" s="193"/>
    </row>
    <row r="651" spans="7:7" x14ac:dyDescent="0.25">
      <c r="G651" s="193"/>
    </row>
    <row r="652" spans="7:7" x14ac:dyDescent="0.25">
      <c r="G652" s="193"/>
    </row>
    <row r="653" spans="7:7" x14ac:dyDescent="0.25">
      <c r="G653" s="193"/>
    </row>
    <row r="654" spans="7:7" x14ac:dyDescent="0.25">
      <c r="G654" s="193"/>
    </row>
    <row r="655" spans="7:7" x14ac:dyDescent="0.25">
      <c r="G655" s="193"/>
    </row>
    <row r="656" spans="7:7" x14ac:dyDescent="0.25">
      <c r="G656" s="193"/>
    </row>
    <row r="657" spans="7:7" x14ac:dyDescent="0.25">
      <c r="G657" s="193"/>
    </row>
    <row r="658" spans="7:7" x14ac:dyDescent="0.25">
      <c r="G658" s="193"/>
    </row>
    <row r="659" spans="7:7" x14ac:dyDescent="0.25">
      <c r="G659" s="193"/>
    </row>
    <row r="660" spans="7:7" x14ac:dyDescent="0.25">
      <c r="G660" s="193"/>
    </row>
    <row r="661" spans="7:7" x14ac:dyDescent="0.25">
      <c r="G661" s="193"/>
    </row>
    <row r="662" spans="7:7" x14ac:dyDescent="0.25">
      <c r="G662" s="193"/>
    </row>
    <row r="663" spans="7:7" x14ac:dyDescent="0.25">
      <c r="G663" s="193"/>
    </row>
    <row r="664" spans="7:7" x14ac:dyDescent="0.25">
      <c r="G664" s="193"/>
    </row>
    <row r="665" spans="7:7" x14ac:dyDescent="0.25">
      <c r="G665" s="193"/>
    </row>
    <row r="666" spans="7:7" x14ac:dyDescent="0.25">
      <c r="G666" s="193"/>
    </row>
    <row r="667" spans="7:7" x14ac:dyDescent="0.25">
      <c r="G667" s="193"/>
    </row>
    <row r="668" spans="7:7" x14ac:dyDescent="0.25">
      <c r="G668" s="193"/>
    </row>
    <row r="669" spans="7:7" x14ac:dyDescent="0.25">
      <c r="G669" s="193"/>
    </row>
    <row r="670" spans="7:7" x14ac:dyDescent="0.25">
      <c r="G670" s="193"/>
    </row>
    <row r="671" spans="7:7" x14ac:dyDescent="0.25">
      <c r="G671" s="193"/>
    </row>
    <row r="672" spans="7:7" x14ac:dyDescent="0.25">
      <c r="G672" s="193"/>
    </row>
    <row r="673" spans="7:7" x14ac:dyDescent="0.25">
      <c r="G673" s="193"/>
    </row>
    <row r="674" spans="7:7" x14ac:dyDescent="0.25">
      <c r="G674" s="193"/>
    </row>
    <row r="675" spans="7:7" x14ac:dyDescent="0.25">
      <c r="G675" s="193"/>
    </row>
    <row r="676" spans="7:7" x14ac:dyDescent="0.25">
      <c r="G676" s="193"/>
    </row>
    <row r="677" spans="7:7" x14ac:dyDescent="0.25">
      <c r="G677" s="193"/>
    </row>
    <row r="678" spans="7:7" x14ac:dyDescent="0.25">
      <c r="G678" s="193"/>
    </row>
    <row r="679" spans="7:7" x14ac:dyDescent="0.25">
      <c r="G679" s="193"/>
    </row>
    <row r="680" spans="7:7" x14ac:dyDescent="0.25">
      <c r="G680" s="193"/>
    </row>
    <row r="681" spans="7:7" x14ac:dyDescent="0.25">
      <c r="G681" s="193"/>
    </row>
    <row r="682" spans="7:7" x14ac:dyDescent="0.25">
      <c r="G682" s="193"/>
    </row>
    <row r="683" spans="7:7" x14ac:dyDescent="0.25">
      <c r="G683" s="193"/>
    </row>
    <row r="684" spans="7:7" x14ac:dyDescent="0.25">
      <c r="G684" s="193"/>
    </row>
    <row r="685" spans="7:7" x14ac:dyDescent="0.25">
      <c r="G685" s="193"/>
    </row>
    <row r="686" spans="7:7" x14ac:dyDescent="0.25">
      <c r="G686" s="193"/>
    </row>
    <row r="687" spans="7:7" x14ac:dyDescent="0.25">
      <c r="G687" s="193"/>
    </row>
    <row r="688" spans="7:7" x14ac:dyDescent="0.25">
      <c r="G688" s="193"/>
    </row>
    <row r="689" spans="7:7" x14ac:dyDescent="0.25">
      <c r="G689" s="193"/>
    </row>
    <row r="690" spans="7:7" x14ac:dyDescent="0.25">
      <c r="G690" s="193"/>
    </row>
    <row r="691" spans="7:7" x14ac:dyDescent="0.25">
      <c r="G691" s="193"/>
    </row>
    <row r="692" spans="7:7" x14ac:dyDescent="0.25">
      <c r="G692" s="193"/>
    </row>
    <row r="693" spans="7:7" x14ac:dyDescent="0.25">
      <c r="G693" s="193"/>
    </row>
    <row r="694" spans="7:7" x14ac:dyDescent="0.25">
      <c r="G694" s="193"/>
    </row>
    <row r="695" spans="7:7" x14ac:dyDescent="0.25">
      <c r="G695" s="193"/>
    </row>
    <row r="696" spans="7:7" x14ac:dyDescent="0.25">
      <c r="G696" s="193"/>
    </row>
    <row r="697" spans="7:7" x14ac:dyDescent="0.25">
      <c r="G697" s="193"/>
    </row>
    <row r="698" spans="7:7" x14ac:dyDescent="0.25">
      <c r="G698" s="193"/>
    </row>
    <row r="699" spans="7:7" x14ac:dyDescent="0.25">
      <c r="G699" s="193"/>
    </row>
    <row r="700" spans="7:7" x14ac:dyDescent="0.25">
      <c r="G700" s="193"/>
    </row>
    <row r="701" spans="7:7" x14ac:dyDescent="0.25">
      <c r="G701" s="193"/>
    </row>
    <row r="702" spans="7:7" x14ac:dyDescent="0.25">
      <c r="G702" s="193"/>
    </row>
    <row r="703" spans="7:7" x14ac:dyDescent="0.25">
      <c r="G703" s="193"/>
    </row>
    <row r="704" spans="7:7" x14ac:dyDescent="0.25">
      <c r="G704" s="193"/>
    </row>
    <row r="705" spans="7:7" x14ac:dyDescent="0.25">
      <c r="G705" s="193"/>
    </row>
    <row r="706" spans="7:7" x14ac:dyDescent="0.25">
      <c r="G706" s="193"/>
    </row>
    <row r="707" spans="7:7" x14ac:dyDescent="0.25">
      <c r="G707" s="193"/>
    </row>
    <row r="708" spans="7:7" x14ac:dyDescent="0.25">
      <c r="G708" s="193"/>
    </row>
    <row r="709" spans="7:7" x14ac:dyDescent="0.25">
      <c r="G709" s="193"/>
    </row>
    <row r="710" spans="7:7" x14ac:dyDescent="0.25">
      <c r="G710" s="193"/>
    </row>
    <row r="711" spans="7:7" x14ac:dyDescent="0.25">
      <c r="G711" s="193"/>
    </row>
    <row r="712" spans="7:7" x14ac:dyDescent="0.25">
      <c r="G712" s="193"/>
    </row>
    <row r="713" spans="7:7" x14ac:dyDescent="0.25">
      <c r="G713" s="193"/>
    </row>
    <row r="714" spans="7:7" x14ac:dyDescent="0.25">
      <c r="G714" s="193"/>
    </row>
    <row r="715" spans="7:7" x14ac:dyDescent="0.25">
      <c r="G715" s="193"/>
    </row>
    <row r="716" spans="7:7" x14ac:dyDescent="0.25">
      <c r="G716" s="193"/>
    </row>
    <row r="717" spans="7:7" x14ac:dyDescent="0.25">
      <c r="G717" s="193"/>
    </row>
    <row r="718" spans="7:7" x14ac:dyDescent="0.25">
      <c r="G718" s="193"/>
    </row>
    <row r="719" spans="7:7" x14ac:dyDescent="0.25">
      <c r="G719" s="193"/>
    </row>
    <row r="720" spans="7:7" x14ac:dyDescent="0.25">
      <c r="G720" s="193"/>
    </row>
    <row r="721" spans="7:7" x14ac:dyDescent="0.25">
      <c r="G721" s="193"/>
    </row>
    <row r="722" spans="7:7" x14ac:dyDescent="0.25">
      <c r="G722" s="193"/>
    </row>
    <row r="723" spans="7:7" x14ac:dyDescent="0.25">
      <c r="G723" s="193"/>
    </row>
    <row r="724" spans="7:7" x14ac:dyDescent="0.25">
      <c r="G724" s="193"/>
    </row>
    <row r="725" spans="7:7" x14ac:dyDescent="0.25">
      <c r="G725" s="193"/>
    </row>
    <row r="726" spans="7:7" x14ac:dyDescent="0.25">
      <c r="G726" s="193"/>
    </row>
    <row r="727" spans="7:7" x14ac:dyDescent="0.25">
      <c r="G727" s="193"/>
    </row>
    <row r="728" spans="7:7" x14ac:dyDescent="0.25">
      <c r="G728" s="193"/>
    </row>
    <row r="729" spans="7:7" x14ac:dyDescent="0.25">
      <c r="G729" s="193"/>
    </row>
    <row r="730" spans="7:7" x14ac:dyDescent="0.25">
      <c r="G730" s="193"/>
    </row>
    <row r="731" spans="7:7" x14ac:dyDescent="0.25">
      <c r="G731" s="193"/>
    </row>
    <row r="732" spans="7:7" x14ac:dyDescent="0.25">
      <c r="G732" s="193"/>
    </row>
    <row r="733" spans="7:7" x14ac:dyDescent="0.25">
      <c r="G733" s="193"/>
    </row>
    <row r="734" spans="7:7" x14ac:dyDescent="0.25">
      <c r="G734" s="193"/>
    </row>
    <row r="735" spans="7:7" x14ac:dyDescent="0.25">
      <c r="G735" s="193"/>
    </row>
    <row r="736" spans="7:7" x14ac:dyDescent="0.25">
      <c r="G736" s="193"/>
    </row>
    <row r="737" spans="7:7" x14ac:dyDescent="0.25">
      <c r="G737" s="193"/>
    </row>
    <row r="738" spans="7:7" x14ac:dyDescent="0.25">
      <c r="G738" s="193"/>
    </row>
    <row r="739" spans="7:7" x14ac:dyDescent="0.25">
      <c r="G739" s="193"/>
    </row>
    <row r="740" spans="7:7" x14ac:dyDescent="0.25">
      <c r="G740" s="193"/>
    </row>
    <row r="741" spans="7:7" x14ac:dyDescent="0.25">
      <c r="G741" s="193"/>
    </row>
    <row r="742" spans="7:7" x14ac:dyDescent="0.25">
      <c r="G742" s="193"/>
    </row>
    <row r="743" spans="7:7" x14ac:dyDescent="0.25">
      <c r="G743" s="193"/>
    </row>
    <row r="744" spans="7:7" x14ac:dyDescent="0.25">
      <c r="G744" s="193"/>
    </row>
    <row r="745" spans="7:7" x14ac:dyDescent="0.25">
      <c r="G745" s="193"/>
    </row>
    <row r="746" spans="7:7" x14ac:dyDescent="0.25">
      <c r="G746" s="193"/>
    </row>
    <row r="747" spans="7:7" x14ac:dyDescent="0.25">
      <c r="G747" s="193"/>
    </row>
    <row r="748" spans="7:7" x14ac:dyDescent="0.25">
      <c r="G748" s="193"/>
    </row>
    <row r="749" spans="7:7" x14ac:dyDescent="0.25">
      <c r="G749" s="193"/>
    </row>
    <row r="750" spans="7:7" x14ac:dyDescent="0.25">
      <c r="G750" s="193"/>
    </row>
    <row r="751" spans="7:7" x14ac:dyDescent="0.25">
      <c r="G751" s="193"/>
    </row>
    <row r="752" spans="7:7" x14ac:dyDescent="0.25">
      <c r="G752" s="193"/>
    </row>
    <row r="753" spans="7:7" x14ac:dyDescent="0.25">
      <c r="G753" s="193"/>
    </row>
    <row r="754" spans="7:7" x14ac:dyDescent="0.25">
      <c r="G754" s="193"/>
    </row>
    <row r="755" spans="7:7" x14ac:dyDescent="0.25">
      <c r="G755" s="193"/>
    </row>
    <row r="756" spans="7:7" x14ac:dyDescent="0.25">
      <c r="G756" s="193"/>
    </row>
    <row r="757" spans="7:7" x14ac:dyDescent="0.25">
      <c r="G757" s="193"/>
    </row>
    <row r="758" spans="7:7" x14ac:dyDescent="0.25">
      <c r="G758" s="193"/>
    </row>
    <row r="759" spans="7:7" x14ac:dyDescent="0.25">
      <c r="G759" s="193"/>
    </row>
    <row r="760" spans="7:7" x14ac:dyDescent="0.25">
      <c r="G760" s="193"/>
    </row>
    <row r="761" spans="7:7" x14ac:dyDescent="0.25">
      <c r="G761" s="193"/>
    </row>
    <row r="762" spans="7:7" x14ac:dyDescent="0.25">
      <c r="G762" s="193"/>
    </row>
    <row r="763" spans="7:7" x14ac:dyDescent="0.25">
      <c r="G763" s="193"/>
    </row>
    <row r="764" spans="7:7" x14ac:dyDescent="0.25">
      <c r="G764" s="193"/>
    </row>
    <row r="765" spans="7:7" x14ac:dyDescent="0.25">
      <c r="G765" s="193"/>
    </row>
    <row r="766" spans="7:7" x14ac:dyDescent="0.25">
      <c r="G766" s="193"/>
    </row>
    <row r="767" spans="7:7" x14ac:dyDescent="0.25">
      <c r="G767" s="193"/>
    </row>
    <row r="768" spans="7:7" x14ac:dyDescent="0.25">
      <c r="G768" s="193"/>
    </row>
    <row r="769" spans="7:7" x14ac:dyDescent="0.25">
      <c r="G769" s="193"/>
    </row>
    <row r="770" spans="7:7" x14ac:dyDescent="0.25">
      <c r="G770" s="193"/>
    </row>
    <row r="771" spans="7:7" x14ac:dyDescent="0.25">
      <c r="G771" s="193"/>
    </row>
    <row r="772" spans="7:7" x14ac:dyDescent="0.25">
      <c r="G772" s="193"/>
    </row>
    <row r="773" spans="7:7" x14ac:dyDescent="0.25">
      <c r="G773" s="193"/>
    </row>
    <row r="774" spans="7:7" x14ac:dyDescent="0.25">
      <c r="G774" s="193"/>
    </row>
    <row r="775" spans="7:7" x14ac:dyDescent="0.25">
      <c r="G775" s="193"/>
    </row>
    <row r="776" spans="7:7" x14ac:dyDescent="0.25">
      <c r="G776" s="193"/>
    </row>
    <row r="777" spans="7:7" x14ac:dyDescent="0.25">
      <c r="G777" s="193"/>
    </row>
    <row r="778" spans="7:7" x14ac:dyDescent="0.25">
      <c r="G778" s="193"/>
    </row>
    <row r="779" spans="7:7" x14ac:dyDescent="0.25">
      <c r="G779" s="193"/>
    </row>
    <row r="780" spans="7:7" x14ac:dyDescent="0.25">
      <c r="G780" s="193"/>
    </row>
    <row r="781" spans="7:7" x14ac:dyDescent="0.25">
      <c r="G781" s="193"/>
    </row>
    <row r="782" spans="7:7" x14ac:dyDescent="0.25">
      <c r="G782" s="193"/>
    </row>
    <row r="783" spans="7:7" x14ac:dyDescent="0.25">
      <c r="G783" s="193"/>
    </row>
    <row r="784" spans="7:7" x14ac:dyDescent="0.25">
      <c r="G784" s="193"/>
    </row>
    <row r="785" spans="7:7" x14ac:dyDescent="0.25">
      <c r="G785" s="193"/>
    </row>
    <row r="786" spans="7:7" x14ac:dyDescent="0.25">
      <c r="G786" s="193"/>
    </row>
    <row r="787" spans="7:7" x14ac:dyDescent="0.25">
      <c r="G787" s="193"/>
    </row>
    <row r="788" spans="7:7" x14ac:dyDescent="0.25">
      <c r="G788" s="193"/>
    </row>
    <row r="789" spans="7:7" x14ac:dyDescent="0.25">
      <c r="G789" s="193"/>
    </row>
    <row r="790" spans="7:7" x14ac:dyDescent="0.25">
      <c r="G790" s="193"/>
    </row>
    <row r="791" spans="7:7" x14ac:dyDescent="0.25">
      <c r="G791" s="193"/>
    </row>
    <row r="792" spans="7:7" x14ac:dyDescent="0.25">
      <c r="G792" s="193"/>
    </row>
    <row r="793" spans="7:7" x14ac:dyDescent="0.25">
      <c r="G793" s="193"/>
    </row>
    <row r="794" spans="7:7" x14ac:dyDescent="0.25">
      <c r="G794" s="193"/>
    </row>
    <row r="795" spans="7:7" x14ac:dyDescent="0.25">
      <c r="G795" s="193"/>
    </row>
    <row r="796" spans="7:7" x14ac:dyDescent="0.25">
      <c r="G796" s="193"/>
    </row>
    <row r="797" spans="7:7" x14ac:dyDescent="0.25">
      <c r="G797" s="193"/>
    </row>
    <row r="798" spans="7:7" x14ac:dyDescent="0.25">
      <c r="G798" s="193"/>
    </row>
    <row r="799" spans="7:7" x14ac:dyDescent="0.25">
      <c r="G799" s="193"/>
    </row>
    <row r="800" spans="7:7" x14ac:dyDescent="0.25">
      <c r="G800" s="193"/>
    </row>
    <row r="801" spans="7:7" x14ac:dyDescent="0.25">
      <c r="G801" s="193"/>
    </row>
    <row r="802" spans="7:7" x14ac:dyDescent="0.25">
      <c r="G802" s="193"/>
    </row>
    <row r="803" spans="7:7" x14ac:dyDescent="0.25">
      <c r="G803" s="193"/>
    </row>
    <row r="804" spans="7:7" x14ac:dyDescent="0.25">
      <c r="G804" s="193"/>
    </row>
    <row r="805" spans="7:7" x14ac:dyDescent="0.25">
      <c r="G805" s="193"/>
    </row>
    <row r="806" spans="7:7" x14ac:dyDescent="0.25">
      <c r="G806" s="193"/>
    </row>
    <row r="807" spans="7:7" x14ac:dyDescent="0.25">
      <c r="G807" s="193"/>
    </row>
    <row r="808" spans="7:7" x14ac:dyDescent="0.25">
      <c r="G808" s="193"/>
    </row>
    <row r="809" spans="7:7" x14ac:dyDescent="0.25">
      <c r="G809" s="193"/>
    </row>
    <row r="810" spans="7:7" x14ac:dyDescent="0.25">
      <c r="G810" s="193"/>
    </row>
    <row r="811" spans="7:7" x14ac:dyDescent="0.25">
      <c r="G811" s="193"/>
    </row>
    <row r="812" spans="7:7" x14ac:dyDescent="0.25">
      <c r="G812" s="193"/>
    </row>
    <row r="813" spans="7:7" x14ac:dyDescent="0.25">
      <c r="G813" s="193"/>
    </row>
    <row r="814" spans="7:7" x14ac:dyDescent="0.25">
      <c r="G814" s="193"/>
    </row>
    <row r="815" spans="7:7" x14ac:dyDescent="0.25">
      <c r="G815" s="193"/>
    </row>
    <row r="816" spans="7:7" x14ac:dyDescent="0.25">
      <c r="G816" s="193"/>
    </row>
    <row r="817" spans="7:7" x14ac:dyDescent="0.25">
      <c r="G817" s="193"/>
    </row>
    <row r="818" spans="7:7" x14ac:dyDescent="0.25">
      <c r="G818" s="193"/>
    </row>
    <row r="819" spans="7:7" x14ac:dyDescent="0.25">
      <c r="G819" s="193"/>
    </row>
    <row r="820" spans="7:7" x14ac:dyDescent="0.25">
      <c r="G820" s="193"/>
    </row>
    <row r="821" spans="7:7" x14ac:dyDescent="0.25">
      <c r="G821" s="193"/>
    </row>
    <row r="822" spans="7:7" x14ac:dyDescent="0.25">
      <c r="G822" s="193"/>
    </row>
    <row r="823" spans="7:7" x14ac:dyDescent="0.25">
      <c r="G823" s="193"/>
    </row>
    <row r="824" spans="7:7" x14ac:dyDescent="0.25">
      <c r="G824" s="193"/>
    </row>
    <row r="825" spans="7:7" x14ac:dyDescent="0.25">
      <c r="G825" s="193"/>
    </row>
    <row r="826" spans="7:7" x14ac:dyDescent="0.25">
      <c r="G826" s="193"/>
    </row>
    <row r="827" spans="7:7" x14ac:dyDescent="0.25">
      <c r="G827" s="193"/>
    </row>
    <row r="828" spans="7:7" x14ac:dyDescent="0.25">
      <c r="G828" s="193"/>
    </row>
    <row r="829" spans="7:7" x14ac:dyDescent="0.25">
      <c r="G829" s="193"/>
    </row>
    <row r="830" spans="7:7" x14ac:dyDescent="0.25">
      <c r="G830" s="193"/>
    </row>
    <row r="831" spans="7:7" x14ac:dyDescent="0.25">
      <c r="G831" s="193"/>
    </row>
    <row r="832" spans="7:7" x14ac:dyDescent="0.25">
      <c r="G832" s="193"/>
    </row>
    <row r="833" spans="7:7" x14ac:dyDescent="0.25">
      <c r="G833" s="193"/>
    </row>
    <row r="834" spans="7:7" x14ac:dyDescent="0.25">
      <c r="G834" s="193"/>
    </row>
    <row r="835" spans="7:7" x14ac:dyDescent="0.25">
      <c r="G835" s="193"/>
    </row>
    <row r="836" spans="7:7" x14ac:dyDescent="0.25">
      <c r="G836" s="193"/>
    </row>
    <row r="837" spans="7:7" x14ac:dyDescent="0.25">
      <c r="G837" s="193"/>
    </row>
    <row r="838" spans="7:7" x14ac:dyDescent="0.25">
      <c r="G838" s="193"/>
    </row>
    <row r="839" spans="7:7" x14ac:dyDescent="0.25">
      <c r="G839" s="193"/>
    </row>
    <row r="840" spans="7:7" x14ac:dyDescent="0.25">
      <c r="G840" s="193"/>
    </row>
    <row r="841" spans="7:7" x14ac:dyDescent="0.25">
      <c r="G841" s="193"/>
    </row>
    <row r="842" spans="7:7" x14ac:dyDescent="0.25">
      <c r="G842" s="193"/>
    </row>
    <row r="843" spans="7:7" x14ac:dyDescent="0.25">
      <c r="G843" s="193"/>
    </row>
    <row r="844" spans="7:7" x14ac:dyDescent="0.25">
      <c r="G844" s="193"/>
    </row>
    <row r="845" spans="7:7" x14ac:dyDescent="0.25">
      <c r="G845" s="193"/>
    </row>
    <row r="846" spans="7:7" x14ac:dyDescent="0.25">
      <c r="G846" s="193"/>
    </row>
    <row r="847" spans="7:7" x14ac:dyDescent="0.25">
      <c r="G847" s="193"/>
    </row>
    <row r="848" spans="7:7" x14ac:dyDescent="0.25">
      <c r="G848" s="193"/>
    </row>
    <row r="849" spans="7:7" x14ac:dyDescent="0.25">
      <c r="G849" s="193"/>
    </row>
    <row r="850" spans="7:7" x14ac:dyDescent="0.25">
      <c r="G850" s="193"/>
    </row>
    <row r="851" spans="7:7" x14ac:dyDescent="0.25">
      <c r="G851" s="193"/>
    </row>
    <row r="852" spans="7:7" x14ac:dyDescent="0.25">
      <c r="G852" s="193"/>
    </row>
    <row r="853" spans="7:7" x14ac:dyDescent="0.25">
      <c r="G853" s="193"/>
    </row>
    <row r="854" spans="7:7" x14ac:dyDescent="0.25">
      <c r="G854" s="193"/>
    </row>
    <row r="855" spans="7:7" x14ac:dyDescent="0.25">
      <c r="G855" s="193"/>
    </row>
    <row r="856" spans="7:7" x14ac:dyDescent="0.25">
      <c r="G856" s="193"/>
    </row>
    <row r="857" spans="7:7" x14ac:dyDescent="0.25">
      <c r="G857" s="193"/>
    </row>
    <row r="858" spans="7:7" x14ac:dyDescent="0.25">
      <c r="G858" s="193"/>
    </row>
    <row r="859" spans="7:7" x14ac:dyDescent="0.25">
      <c r="G859" s="193"/>
    </row>
    <row r="860" spans="7:7" x14ac:dyDescent="0.25">
      <c r="G860" s="193"/>
    </row>
    <row r="861" spans="7:7" x14ac:dyDescent="0.25">
      <c r="G861" s="193"/>
    </row>
    <row r="862" spans="7:7" x14ac:dyDescent="0.25">
      <c r="G862" s="193"/>
    </row>
    <row r="863" spans="7:7" x14ac:dyDescent="0.25">
      <c r="G863" s="193"/>
    </row>
    <row r="864" spans="7:7" x14ac:dyDescent="0.25">
      <c r="G864" s="193"/>
    </row>
    <row r="865" spans="7:7" x14ac:dyDescent="0.25">
      <c r="G865" s="193"/>
    </row>
    <row r="866" spans="7:7" x14ac:dyDescent="0.25">
      <c r="G866" s="193"/>
    </row>
    <row r="867" spans="7:7" x14ac:dyDescent="0.25">
      <c r="G867" s="193"/>
    </row>
    <row r="868" spans="7:7" x14ac:dyDescent="0.25">
      <c r="G868" s="193"/>
    </row>
    <row r="869" spans="7:7" x14ac:dyDescent="0.25">
      <c r="G869" s="193"/>
    </row>
    <row r="870" spans="7:7" x14ac:dyDescent="0.25">
      <c r="G870" s="193"/>
    </row>
    <row r="871" spans="7:7" x14ac:dyDescent="0.25">
      <c r="G871" s="193"/>
    </row>
    <row r="872" spans="7:7" x14ac:dyDescent="0.25">
      <c r="G872" s="193"/>
    </row>
    <row r="873" spans="7:7" x14ac:dyDescent="0.25">
      <c r="G873" s="193"/>
    </row>
    <row r="874" spans="7:7" x14ac:dyDescent="0.25">
      <c r="G874" s="193"/>
    </row>
    <row r="875" spans="7:7" x14ac:dyDescent="0.25">
      <c r="G875" s="193"/>
    </row>
    <row r="876" spans="7:7" x14ac:dyDescent="0.25">
      <c r="G876" s="193"/>
    </row>
    <row r="877" spans="7:7" x14ac:dyDescent="0.25">
      <c r="G877" s="193"/>
    </row>
    <row r="878" spans="7:7" x14ac:dyDescent="0.25">
      <c r="G878" s="193"/>
    </row>
    <row r="879" spans="7:7" x14ac:dyDescent="0.25">
      <c r="G879" s="193"/>
    </row>
    <row r="880" spans="7:7" x14ac:dyDescent="0.25">
      <c r="G880" s="193"/>
    </row>
    <row r="881" spans="7:7" x14ac:dyDescent="0.25">
      <c r="G881" s="193"/>
    </row>
    <row r="882" spans="7:7" x14ac:dyDescent="0.25">
      <c r="G882" s="193"/>
    </row>
    <row r="883" spans="7:7" x14ac:dyDescent="0.25">
      <c r="G883" s="193"/>
    </row>
    <row r="884" spans="7:7" x14ac:dyDescent="0.25">
      <c r="G884" s="193"/>
    </row>
    <row r="885" spans="7:7" x14ac:dyDescent="0.25">
      <c r="G885" s="193"/>
    </row>
    <row r="886" spans="7:7" x14ac:dyDescent="0.25">
      <c r="G886" s="193"/>
    </row>
    <row r="887" spans="7:7" x14ac:dyDescent="0.25">
      <c r="G887" s="193"/>
    </row>
    <row r="888" spans="7:7" x14ac:dyDescent="0.25">
      <c r="G888" s="193"/>
    </row>
    <row r="889" spans="7:7" x14ac:dyDescent="0.25">
      <c r="G889" s="193"/>
    </row>
    <row r="890" spans="7:7" x14ac:dyDescent="0.25">
      <c r="G890" s="193"/>
    </row>
    <row r="891" spans="7:7" x14ac:dyDescent="0.25">
      <c r="G891" s="193"/>
    </row>
    <row r="892" spans="7:7" x14ac:dyDescent="0.25">
      <c r="G892" s="193"/>
    </row>
    <row r="893" spans="7:7" x14ac:dyDescent="0.25">
      <c r="G893" s="193"/>
    </row>
    <row r="894" spans="7:7" x14ac:dyDescent="0.25">
      <c r="G894" s="193"/>
    </row>
    <row r="895" spans="7:7" x14ac:dyDescent="0.25">
      <c r="G895" s="193"/>
    </row>
    <row r="896" spans="7:7" x14ac:dyDescent="0.25">
      <c r="G896" s="193"/>
    </row>
    <row r="897" spans="7:7" x14ac:dyDescent="0.25">
      <c r="G897" s="193"/>
    </row>
    <row r="898" spans="7:7" x14ac:dyDescent="0.25">
      <c r="G898" s="193"/>
    </row>
    <row r="899" spans="7:7" x14ac:dyDescent="0.25">
      <c r="G899" s="193"/>
    </row>
    <row r="900" spans="7:7" x14ac:dyDescent="0.25">
      <c r="G900" s="193"/>
    </row>
    <row r="901" spans="7:7" x14ac:dyDescent="0.25">
      <c r="G901" s="193"/>
    </row>
    <row r="902" spans="7:7" x14ac:dyDescent="0.25">
      <c r="G902" s="193"/>
    </row>
    <row r="903" spans="7:7" x14ac:dyDescent="0.25">
      <c r="G903" s="193"/>
    </row>
    <row r="904" spans="7:7" x14ac:dyDescent="0.25">
      <c r="G904" s="193"/>
    </row>
    <row r="905" spans="7:7" x14ac:dyDescent="0.25">
      <c r="G905" s="193"/>
    </row>
    <row r="906" spans="7:7" x14ac:dyDescent="0.25">
      <c r="G906" s="193"/>
    </row>
    <row r="907" spans="7:7" x14ac:dyDescent="0.25">
      <c r="G907" s="193"/>
    </row>
    <row r="908" spans="7:7" x14ac:dyDescent="0.25">
      <c r="G908" s="193"/>
    </row>
    <row r="909" spans="7:7" x14ac:dyDescent="0.25">
      <c r="G909" s="193"/>
    </row>
    <row r="910" spans="7:7" x14ac:dyDescent="0.25">
      <c r="G910" s="193"/>
    </row>
    <row r="911" spans="7:7" x14ac:dyDescent="0.25">
      <c r="G911" s="193"/>
    </row>
    <row r="912" spans="7:7" x14ac:dyDescent="0.25">
      <c r="G912" s="193"/>
    </row>
    <row r="913" spans="7:7" x14ac:dyDescent="0.25">
      <c r="G913" s="193"/>
    </row>
    <row r="914" spans="7:7" x14ac:dyDescent="0.25">
      <c r="G914" s="193"/>
    </row>
    <row r="915" spans="7:7" x14ac:dyDescent="0.25">
      <c r="G915" s="193"/>
    </row>
    <row r="916" spans="7:7" x14ac:dyDescent="0.25">
      <c r="G916" s="193"/>
    </row>
    <row r="917" spans="7:7" x14ac:dyDescent="0.25">
      <c r="G917" s="193"/>
    </row>
    <row r="918" spans="7:7" x14ac:dyDescent="0.25">
      <c r="G918" s="193"/>
    </row>
    <row r="919" spans="7:7" x14ac:dyDescent="0.25">
      <c r="G919" s="193"/>
    </row>
    <row r="920" spans="7:7" x14ac:dyDescent="0.25">
      <c r="G920" s="193"/>
    </row>
    <row r="921" spans="7:7" x14ac:dyDescent="0.25">
      <c r="G921" s="193"/>
    </row>
    <row r="922" spans="7:7" x14ac:dyDescent="0.25">
      <c r="G922" s="193"/>
    </row>
    <row r="923" spans="7:7" x14ac:dyDescent="0.25">
      <c r="G923" s="193"/>
    </row>
    <row r="924" spans="7:7" x14ac:dyDescent="0.25">
      <c r="G924" s="193"/>
    </row>
    <row r="925" spans="7:7" x14ac:dyDescent="0.25">
      <c r="G925" s="193"/>
    </row>
    <row r="926" spans="7:7" x14ac:dyDescent="0.25">
      <c r="G926" s="193"/>
    </row>
    <row r="927" spans="7:7" x14ac:dyDescent="0.25">
      <c r="G927" s="193"/>
    </row>
    <row r="928" spans="7:7" x14ac:dyDescent="0.25">
      <c r="G928" s="193"/>
    </row>
    <row r="929" spans="7:7" x14ac:dyDescent="0.25">
      <c r="G929" s="193"/>
    </row>
    <row r="930" spans="7:7" x14ac:dyDescent="0.25">
      <c r="G930" s="193"/>
    </row>
    <row r="931" spans="7:7" x14ac:dyDescent="0.25">
      <c r="G931" s="193"/>
    </row>
    <row r="932" spans="7:7" x14ac:dyDescent="0.25">
      <c r="G932" s="193"/>
    </row>
    <row r="933" spans="7:7" x14ac:dyDescent="0.25">
      <c r="G933" s="193"/>
    </row>
    <row r="934" spans="7:7" x14ac:dyDescent="0.25">
      <c r="G934" s="193"/>
    </row>
    <row r="935" spans="7:7" x14ac:dyDescent="0.25">
      <c r="G935" s="193"/>
    </row>
    <row r="936" spans="7:7" x14ac:dyDescent="0.25">
      <c r="G936" s="193"/>
    </row>
    <row r="937" spans="7:7" x14ac:dyDescent="0.25">
      <c r="G937" s="193"/>
    </row>
    <row r="938" spans="7:7" x14ac:dyDescent="0.25">
      <c r="G938" s="193"/>
    </row>
    <row r="939" spans="7:7" x14ac:dyDescent="0.25">
      <c r="G939" s="193"/>
    </row>
    <row r="940" spans="7:7" x14ac:dyDescent="0.25">
      <c r="G940" s="193"/>
    </row>
    <row r="941" spans="7:7" x14ac:dyDescent="0.25">
      <c r="G941" s="193"/>
    </row>
    <row r="942" spans="7:7" x14ac:dyDescent="0.25">
      <c r="G942" s="193"/>
    </row>
    <row r="943" spans="7:7" x14ac:dyDescent="0.25">
      <c r="G943" s="193"/>
    </row>
    <row r="944" spans="7:7" x14ac:dyDescent="0.25">
      <c r="G944" s="193"/>
    </row>
    <row r="945" spans="7:7" x14ac:dyDescent="0.25">
      <c r="G945" s="193"/>
    </row>
    <row r="946" spans="7:7" x14ac:dyDescent="0.25">
      <c r="G946" s="193"/>
    </row>
    <row r="947" spans="7:7" x14ac:dyDescent="0.25">
      <c r="G947" s="193"/>
    </row>
    <row r="948" spans="7:7" x14ac:dyDescent="0.25">
      <c r="G948" s="193"/>
    </row>
    <row r="949" spans="7:7" x14ac:dyDescent="0.25">
      <c r="G949" s="193"/>
    </row>
    <row r="950" spans="7:7" x14ac:dyDescent="0.25">
      <c r="G950" s="193"/>
    </row>
    <row r="951" spans="7:7" x14ac:dyDescent="0.25">
      <c r="G951" s="193"/>
    </row>
    <row r="952" spans="7:7" x14ac:dyDescent="0.25">
      <c r="G952" s="193"/>
    </row>
    <row r="953" spans="7:7" x14ac:dyDescent="0.25">
      <c r="G953" s="193"/>
    </row>
    <row r="954" spans="7:7" x14ac:dyDescent="0.25">
      <c r="G954" s="193"/>
    </row>
    <row r="955" spans="7:7" x14ac:dyDescent="0.25">
      <c r="G955" s="193"/>
    </row>
    <row r="956" spans="7:7" x14ac:dyDescent="0.25">
      <c r="G956" s="193"/>
    </row>
    <row r="957" spans="7:7" x14ac:dyDescent="0.25">
      <c r="G957" s="193"/>
    </row>
    <row r="958" spans="7:7" x14ac:dyDescent="0.25">
      <c r="G958" s="193"/>
    </row>
    <row r="959" spans="7:7" x14ac:dyDescent="0.25">
      <c r="G959" s="193"/>
    </row>
    <row r="960" spans="7:7" x14ac:dyDescent="0.25">
      <c r="G960" s="193"/>
    </row>
    <row r="961" spans="7:7" x14ac:dyDescent="0.25">
      <c r="G961" s="193"/>
    </row>
    <row r="962" spans="7:7" x14ac:dyDescent="0.25">
      <c r="G962" s="193"/>
    </row>
    <row r="963" spans="7:7" x14ac:dyDescent="0.25">
      <c r="G963" s="193"/>
    </row>
    <row r="964" spans="7:7" x14ac:dyDescent="0.25">
      <c r="G964" s="193"/>
    </row>
    <row r="965" spans="7:7" x14ac:dyDescent="0.25">
      <c r="G965" s="193"/>
    </row>
    <row r="966" spans="7:7" x14ac:dyDescent="0.25">
      <c r="G966" s="193"/>
    </row>
    <row r="967" spans="7:7" x14ac:dyDescent="0.25">
      <c r="G967" s="193"/>
    </row>
    <row r="968" spans="7:7" x14ac:dyDescent="0.25">
      <c r="G968" s="193"/>
    </row>
    <row r="969" spans="7:7" x14ac:dyDescent="0.25">
      <c r="G969" s="193"/>
    </row>
    <row r="970" spans="7:7" x14ac:dyDescent="0.25">
      <c r="G970" s="193"/>
    </row>
    <row r="971" spans="7:7" x14ac:dyDescent="0.25">
      <c r="G971" s="193"/>
    </row>
    <row r="972" spans="7:7" x14ac:dyDescent="0.25">
      <c r="G972" s="193"/>
    </row>
    <row r="973" spans="7:7" x14ac:dyDescent="0.25">
      <c r="G973" s="193"/>
    </row>
    <row r="974" spans="7:7" x14ac:dyDescent="0.25">
      <c r="G974" s="193"/>
    </row>
    <row r="975" spans="7:7" x14ac:dyDescent="0.25">
      <c r="G975" s="193"/>
    </row>
    <row r="976" spans="7:7" x14ac:dyDescent="0.25">
      <c r="G976" s="193"/>
    </row>
    <row r="977" spans="7:7" x14ac:dyDescent="0.25">
      <c r="G977" s="193"/>
    </row>
    <row r="978" spans="7:7" x14ac:dyDescent="0.25">
      <c r="G978" s="193"/>
    </row>
    <row r="979" spans="7:7" x14ac:dyDescent="0.25">
      <c r="G979" s="193"/>
    </row>
    <row r="980" spans="7:7" x14ac:dyDescent="0.25">
      <c r="G980" s="193"/>
    </row>
    <row r="981" spans="7:7" x14ac:dyDescent="0.25">
      <c r="G981" s="193"/>
    </row>
    <row r="982" spans="7:7" x14ac:dyDescent="0.25">
      <c r="G982" s="193"/>
    </row>
    <row r="983" spans="7:7" x14ac:dyDescent="0.25">
      <c r="G983" s="193"/>
    </row>
    <row r="984" spans="7:7" x14ac:dyDescent="0.25">
      <c r="G984" s="193"/>
    </row>
    <row r="985" spans="7:7" x14ac:dyDescent="0.25">
      <c r="G985" s="193"/>
    </row>
    <row r="986" spans="7:7" x14ac:dyDescent="0.25">
      <c r="G986" s="193"/>
    </row>
    <row r="987" spans="7:7" x14ac:dyDescent="0.25">
      <c r="G987" s="193"/>
    </row>
    <row r="988" spans="7:7" x14ac:dyDescent="0.25">
      <c r="G988" s="193"/>
    </row>
    <row r="989" spans="7:7" x14ac:dyDescent="0.25">
      <c r="G989" s="193"/>
    </row>
    <row r="990" spans="7:7" x14ac:dyDescent="0.25">
      <c r="G990" s="193"/>
    </row>
    <row r="991" spans="7:7" x14ac:dyDescent="0.25">
      <c r="G991" s="193"/>
    </row>
    <row r="992" spans="7:7" x14ac:dyDescent="0.25">
      <c r="G992" s="193"/>
    </row>
    <row r="993" spans="7:7" x14ac:dyDescent="0.25">
      <c r="G993" s="193"/>
    </row>
    <row r="994" spans="7:7" x14ac:dyDescent="0.25">
      <c r="G994" s="193"/>
    </row>
    <row r="995" spans="7:7" x14ac:dyDescent="0.25">
      <c r="G995" s="193"/>
    </row>
    <row r="996" spans="7:7" x14ac:dyDescent="0.25">
      <c r="G996" s="193"/>
    </row>
    <row r="997" spans="7:7" x14ac:dyDescent="0.25">
      <c r="G997" s="193"/>
    </row>
    <row r="998" spans="7:7" x14ac:dyDescent="0.25">
      <c r="G998" s="193"/>
    </row>
    <row r="999" spans="7:7" x14ac:dyDescent="0.25">
      <c r="G999" s="193"/>
    </row>
    <row r="1000" spans="7:7" x14ac:dyDescent="0.25">
      <c r="G1000" s="193"/>
    </row>
    <row r="1001" spans="7:7" x14ac:dyDescent="0.25">
      <c r="G1001" s="193"/>
    </row>
    <row r="1002" spans="7:7" x14ac:dyDescent="0.25">
      <c r="G1002" s="193"/>
    </row>
    <row r="1003" spans="7:7" x14ac:dyDescent="0.25">
      <c r="G1003" s="193"/>
    </row>
    <row r="1004" spans="7:7" x14ac:dyDescent="0.25">
      <c r="G1004" s="193"/>
    </row>
    <row r="1005" spans="7:7" x14ac:dyDescent="0.25">
      <c r="G1005" s="193"/>
    </row>
    <row r="1006" spans="7:7" x14ac:dyDescent="0.25">
      <c r="G1006" s="193"/>
    </row>
    <row r="1007" spans="7:7" x14ac:dyDescent="0.25">
      <c r="G1007" s="193"/>
    </row>
    <row r="1008" spans="7:7" x14ac:dyDescent="0.25">
      <c r="G1008" s="193"/>
    </row>
    <row r="1009" spans="7:7" x14ac:dyDescent="0.25">
      <c r="G1009" s="193"/>
    </row>
    <row r="1010" spans="7:7" x14ac:dyDescent="0.25">
      <c r="G1010" s="193"/>
    </row>
    <row r="1011" spans="7:7" x14ac:dyDescent="0.25">
      <c r="G1011" s="193"/>
    </row>
    <row r="1012" spans="7:7" x14ac:dyDescent="0.25">
      <c r="G1012" s="193"/>
    </row>
    <row r="1013" spans="7:7" x14ac:dyDescent="0.25">
      <c r="G1013" s="193"/>
    </row>
    <row r="1014" spans="7:7" x14ac:dyDescent="0.25">
      <c r="G1014" s="193"/>
    </row>
    <row r="1015" spans="7:7" x14ac:dyDescent="0.25">
      <c r="G1015" s="193"/>
    </row>
    <row r="1016" spans="7:7" x14ac:dyDescent="0.25">
      <c r="G1016" s="193"/>
    </row>
    <row r="1017" spans="7:7" x14ac:dyDescent="0.25">
      <c r="G1017" s="193"/>
    </row>
    <row r="1018" spans="7:7" x14ac:dyDescent="0.25">
      <c r="G1018" s="193"/>
    </row>
    <row r="1019" spans="7:7" x14ac:dyDescent="0.25">
      <c r="G1019" s="193"/>
    </row>
    <row r="1020" spans="7:7" x14ac:dyDescent="0.25">
      <c r="G1020" s="193"/>
    </row>
    <row r="1021" spans="7:7" x14ac:dyDescent="0.25">
      <c r="G1021" s="193"/>
    </row>
    <row r="1022" spans="7:7" x14ac:dyDescent="0.25">
      <c r="G1022" s="193"/>
    </row>
    <row r="1023" spans="7:7" x14ac:dyDescent="0.25">
      <c r="G1023" s="193"/>
    </row>
    <row r="1024" spans="7:7" x14ac:dyDescent="0.25">
      <c r="G1024" s="193"/>
    </row>
    <row r="1025" spans="7:7" x14ac:dyDescent="0.25">
      <c r="G1025" s="193"/>
    </row>
    <row r="1026" spans="7:7" x14ac:dyDescent="0.25">
      <c r="G1026" s="193"/>
    </row>
    <row r="1027" spans="7:7" x14ac:dyDescent="0.25">
      <c r="G1027" s="193"/>
    </row>
    <row r="1028" spans="7:7" x14ac:dyDescent="0.25">
      <c r="G1028" s="193"/>
    </row>
    <row r="1029" spans="7:7" x14ac:dyDescent="0.25">
      <c r="G1029" s="193"/>
    </row>
    <row r="1030" spans="7:7" x14ac:dyDescent="0.25">
      <c r="G1030" s="193"/>
    </row>
    <row r="1031" spans="7:7" x14ac:dyDescent="0.25">
      <c r="G1031" s="193"/>
    </row>
    <row r="1032" spans="7:7" x14ac:dyDescent="0.25">
      <c r="G1032" s="193"/>
    </row>
    <row r="1033" spans="7:7" x14ac:dyDescent="0.25">
      <c r="G1033" s="193"/>
    </row>
    <row r="1034" spans="7:7" x14ac:dyDescent="0.25">
      <c r="G1034" s="193"/>
    </row>
    <row r="1035" spans="7:7" x14ac:dyDescent="0.25">
      <c r="G1035" s="193"/>
    </row>
    <row r="1036" spans="7:7" x14ac:dyDescent="0.25">
      <c r="G1036" s="193"/>
    </row>
    <row r="1037" spans="7:7" x14ac:dyDescent="0.25">
      <c r="G1037" s="193"/>
    </row>
    <row r="1038" spans="7:7" x14ac:dyDescent="0.25">
      <c r="G1038" s="193"/>
    </row>
    <row r="1039" spans="7:7" x14ac:dyDescent="0.25">
      <c r="G1039" s="193"/>
    </row>
    <row r="1040" spans="7:7" x14ac:dyDescent="0.25">
      <c r="G1040" s="193"/>
    </row>
    <row r="1041" spans="7:7" x14ac:dyDescent="0.25">
      <c r="G1041" s="193"/>
    </row>
    <row r="1042" spans="7:7" x14ac:dyDescent="0.25">
      <c r="G1042" s="193"/>
    </row>
    <row r="1043" spans="7:7" x14ac:dyDescent="0.25">
      <c r="G1043" s="193"/>
    </row>
    <row r="1044" spans="7:7" x14ac:dyDescent="0.25">
      <c r="G1044" s="193"/>
    </row>
    <row r="1045" spans="7:7" x14ac:dyDescent="0.25">
      <c r="G1045" s="193"/>
    </row>
    <row r="1046" spans="7:7" x14ac:dyDescent="0.25">
      <c r="G1046" s="193"/>
    </row>
    <row r="1047" spans="7:7" x14ac:dyDescent="0.25">
      <c r="G1047" s="193"/>
    </row>
    <row r="1048" spans="7:7" x14ac:dyDescent="0.25">
      <c r="G1048" s="193"/>
    </row>
    <row r="1049" spans="7:7" x14ac:dyDescent="0.25">
      <c r="G1049" s="193"/>
    </row>
    <row r="1050" spans="7:7" x14ac:dyDescent="0.25">
      <c r="G1050" s="193"/>
    </row>
    <row r="1051" spans="7:7" x14ac:dyDescent="0.25">
      <c r="G1051" s="193"/>
    </row>
    <row r="1052" spans="7:7" x14ac:dyDescent="0.25">
      <c r="G1052" s="193"/>
    </row>
    <row r="1053" spans="7:7" x14ac:dyDescent="0.25">
      <c r="G1053" s="193"/>
    </row>
    <row r="1054" spans="7:7" x14ac:dyDescent="0.25">
      <c r="G1054" s="193"/>
    </row>
    <row r="1055" spans="7:7" x14ac:dyDescent="0.25">
      <c r="G1055" s="193"/>
    </row>
    <row r="1056" spans="7:7" x14ac:dyDescent="0.25">
      <c r="G1056" s="193"/>
    </row>
    <row r="1057" spans="7:7" x14ac:dyDescent="0.25">
      <c r="G1057" s="193"/>
    </row>
    <row r="1058" spans="7:7" x14ac:dyDescent="0.25">
      <c r="G1058" s="193"/>
    </row>
    <row r="1059" spans="7:7" x14ac:dyDescent="0.25">
      <c r="G1059" s="193"/>
    </row>
    <row r="1060" spans="7:7" x14ac:dyDescent="0.25">
      <c r="G1060" s="193"/>
    </row>
    <row r="1061" spans="7:7" x14ac:dyDescent="0.25">
      <c r="G1061" s="193"/>
    </row>
    <row r="1062" spans="7:7" x14ac:dyDescent="0.25">
      <c r="G1062" s="193"/>
    </row>
    <row r="1063" spans="7:7" x14ac:dyDescent="0.25">
      <c r="G1063" s="193"/>
    </row>
    <row r="1064" spans="7:7" x14ac:dyDescent="0.25">
      <c r="G1064" s="193"/>
    </row>
    <row r="1065" spans="7:7" x14ac:dyDescent="0.25">
      <c r="G1065" s="193"/>
    </row>
    <row r="1066" spans="7:7" x14ac:dyDescent="0.25">
      <c r="G1066" s="193"/>
    </row>
    <row r="1067" spans="7:7" x14ac:dyDescent="0.25">
      <c r="G1067" s="193"/>
    </row>
    <row r="1068" spans="7:7" x14ac:dyDescent="0.25">
      <c r="G1068" s="193"/>
    </row>
    <row r="1069" spans="7:7" x14ac:dyDescent="0.25">
      <c r="G1069" s="193"/>
    </row>
    <row r="1070" spans="7:7" x14ac:dyDescent="0.25">
      <c r="G1070" s="193"/>
    </row>
    <row r="1071" spans="7:7" x14ac:dyDescent="0.25">
      <c r="G1071" s="193"/>
    </row>
    <row r="1072" spans="7:7" x14ac:dyDescent="0.25">
      <c r="G1072" s="193"/>
    </row>
    <row r="1073" spans="7:7" x14ac:dyDescent="0.25">
      <c r="G1073" s="193"/>
    </row>
    <row r="1074" spans="7:7" x14ac:dyDescent="0.25">
      <c r="G1074" s="193"/>
    </row>
    <row r="1075" spans="7:7" x14ac:dyDescent="0.25">
      <c r="G1075" s="193"/>
    </row>
    <row r="1076" spans="7:7" x14ac:dyDescent="0.25">
      <c r="G1076" s="193"/>
    </row>
    <row r="1077" spans="7:7" x14ac:dyDescent="0.25">
      <c r="G1077" s="193"/>
    </row>
    <row r="1078" spans="7:7" x14ac:dyDescent="0.25">
      <c r="G1078" s="193"/>
    </row>
    <row r="1079" spans="7:7" x14ac:dyDescent="0.25">
      <c r="G1079" s="193"/>
    </row>
    <row r="1080" spans="7:7" x14ac:dyDescent="0.25">
      <c r="G1080" s="193"/>
    </row>
    <row r="1081" spans="7:7" x14ac:dyDescent="0.25">
      <c r="G1081" s="193"/>
    </row>
    <row r="1082" spans="7:7" x14ac:dyDescent="0.25">
      <c r="G1082" s="193"/>
    </row>
    <row r="1083" spans="7:7" x14ac:dyDescent="0.25">
      <c r="G1083" s="193"/>
    </row>
    <row r="1084" spans="7:7" x14ac:dyDescent="0.25">
      <c r="G1084" s="193"/>
    </row>
    <row r="1085" spans="7:7" x14ac:dyDescent="0.25">
      <c r="G1085" s="193"/>
    </row>
    <row r="1086" spans="7:7" x14ac:dyDescent="0.25">
      <c r="G1086" s="193"/>
    </row>
    <row r="1087" spans="7:7" x14ac:dyDescent="0.25">
      <c r="G1087" s="193"/>
    </row>
    <row r="1088" spans="7:7" x14ac:dyDescent="0.25">
      <c r="G1088" s="193"/>
    </row>
    <row r="1089" spans="7:7" x14ac:dyDescent="0.25">
      <c r="G1089" s="193"/>
    </row>
    <row r="1090" spans="7:7" x14ac:dyDescent="0.25">
      <c r="G1090" s="193"/>
    </row>
    <row r="1091" spans="7:7" x14ac:dyDescent="0.25">
      <c r="G1091" s="193"/>
    </row>
    <row r="1092" spans="7:7" x14ac:dyDescent="0.25">
      <c r="G1092" s="193"/>
    </row>
    <row r="1093" spans="7:7" x14ac:dyDescent="0.25">
      <c r="G1093" s="193"/>
    </row>
    <row r="1094" spans="7:7" x14ac:dyDescent="0.25">
      <c r="G1094" s="193"/>
    </row>
    <row r="1095" spans="7:7" x14ac:dyDescent="0.25">
      <c r="G1095" s="193"/>
    </row>
    <row r="1096" spans="7:7" x14ac:dyDescent="0.25">
      <c r="G1096" s="193"/>
    </row>
    <row r="1097" spans="7:7" x14ac:dyDescent="0.25">
      <c r="G1097" s="193"/>
    </row>
    <row r="1098" spans="7:7" x14ac:dyDescent="0.25">
      <c r="G1098" s="193"/>
    </row>
    <row r="1099" spans="7:7" x14ac:dyDescent="0.25">
      <c r="G1099" s="193"/>
    </row>
    <row r="1100" spans="7:7" x14ac:dyDescent="0.25">
      <c r="G1100" s="193"/>
    </row>
    <row r="1101" spans="7:7" x14ac:dyDescent="0.25">
      <c r="G1101" s="193"/>
    </row>
    <row r="1102" spans="7:7" x14ac:dyDescent="0.25">
      <c r="G1102" s="193"/>
    </row>
    <row r="1103" spans="7:7" x14ac:dyDescent="0.25">
      <c r="G1103" s="193"/>
    </row>
    <row r="1104" spans="7:7" x14ac:dyDescent="0.25">
      <c r="G1104" s="193"/>
    </row>
    <row r="1105" spans="7:7" x14ac:dyDescent="0.25">
      <c r="G1105" s="193"/>
    </row>
    <row r="1106" spans="7:7" x14ac:dyDescent="0.25">
      <c r="G1106" s="193"/>
    </row>
    <row r="1107" spans="7:7" x14ac:dyDescent="0.25">
      <c r="G1107" s="193"/>
    </row>
    <row r="1108" spans="7:7" x14ac:dyDescent="0.25">
      <c r="G1108" s="193"/>
    </row>
    <row r="1109" spans="7:7" x14ac:dyDescent="0.25">
      <c r="G1109" s="193"/>
    </row>
    <row r="1110" spans="7:7" x14ac:dyDescent="0.25">
      <c r="G1110" s="193"/>
    </row>
    <row r="1111" spans="7:7" x14ac:dyDescent="0.25">
      <c r="G1111" s="193"/>
    </row>
    <row r="1112" spans="7:7" x14ac:dyDescent="0.25">
      <c r="G1112" s="193"/>
    </row>
    <row r="1113" spans="7:7" x14ac:dyDescent="0.25">
      <c r="G1113" s="193"/>
    </row>
    <row r="1114" spans="7:7" x14ac:dyDescent="0.25">
      <c r="G1114" s="193"/>
    </row>
    <row r="1115" spans="7:7" x14ac:dyDescent="0.25">
      <c r="G1115" s="193"/>
    </row>
    <row r="1116" spans="7:7" x14ac:dyDescent="0.25">
      <c r="G1116" s="193"/>
    </row>
    <row r="1117" spans="7:7" x14ac:dyDescent="0.25">
      <c r="G1117" s="193"/>
    </row>
    <row r="1118" spans="7:7" x14ac:dyDescent="0.25">
      <c r="G1118" s="193"/>
    </row>
    <row r="1119" spans="7:7" x14ac:dyDescent="0.25">
      <c r="G1119" s="193"/>
    </row>
    <row r="1120" spans="7:7" x14ac:dyDescent="0.25">
      <c r="G1120" s="193"/>
    </row>
    <row r="1121" spans="7:7" x14ac:dyDescent="0.25">
      <c r="G1121" s="193"/>
    </row>
    <row r="1122" spans="7:7" x14ac:dyDescent="0.25">
      <c r="G1122" s="193"/>
    </row>
    <row r="1123" spans="7:7" x14ac:dyDescent="0.25">
      <c r="G1123" s="193"/>
    </row>
    <row r="1124" spans="7:7" x14ac:dyDescent="0.25">
      <c r="G1124" s="193"/>
    </row>
    <row r="1125" spans="7:7" x14ac:dyDescent="0.25">
      <c r="G1125" s="193"/>
    </row>
    <row r="1126" spans="7:7" x14ac:dyDescent="0.25">
      <c r="G1126" s="193"/>
    </row>
    <row r="1127" spans="7:7" x14ac:dyDescent="0.25">
      <c r="G1127" s="193"/>
    </row>
    <row r="1128" spans="7:7" x14ac:dyDescent="0.25">
      <c r="G1128" s="193"/>
    </row>
    <row r="1129" spans="7:7" x14ac:dyDescent="0.25">
      <c r="G1129" s="193"/>
    </row>
    <row r="1130" spans="7:7" x14ac:dyDescent="0.25">
      <c r="G1130" s="193"/>
    </row>
    <row r="1131" spans="7:7" x14ac:dyDescent="0.25">
      <c r="G1131" s="193"/>
    </row>
    <row r="1132" spans="7:7" x14ac:dyDescent="0.25">
      <c r="G1132" s="193"/>
    </row>
    <row r="1133" spans="7:7" x14ac:dyDescent="0.25">
      <c r="G1133" s="193"/>
    </row>
    <row r="1134" spans="7:7" x14ac:dyDescent="0.25">
      <c r="G1134" s="193"/>
    </row>
    <row r="1135" spans="7:7" x14ac:dyDescent="0.25">
      <c r="G1135" s="193"/>
    </row>
    <row r="1136" spans="7:7" x14ac:dyDescent="0.25">
      <c r="G1136" s="193"/>
    </row>
    <row r="1137" spans="7:7" x14ac:dyDescent="0.25">
      <c r="G1137" s="193"/>
    </row>
    <row r="1138" spans="7:7" x14ac:dyDescent="0.25">
      <c r="G1138" s="193"/>
    </row>
    <row r="1139" spans="7:7" x14ac:dyDescent="0.25">
      <c r="G1139" s="193"/>
    </row>
    <row r="1140" spans="7:7" x14ac:dyDescent="0.25">
      <c r="G1140" s="193"/>
    </row>
    <row r="1141" spans="7:7" x14ac:dyDescent="0.25">
      <c r="G1141" s="193"/>
    </row>
    <row r="1142" spans="7:7" x14ac:dyDescent="0.25">
      <c r="G1142" s="193"/>
    </row>
    <row r="1143" spans="7:7" x14ac:dyDescent="0.25">
      <c r="G1143" s="193"/>
    </row>
    <row r="1144" spans="7:7" x14ac:dyDescent="0.25">
      <c r="G1144" s="193"/>
    </row>
    <row r="1145" spans="7:7" x14ac:dyDescent="0.25">
      <c r="G1145" s="193"/>
    </row>
    <row r="1146" spans="7:7" x14ac:dyDescent="0.25">
      <c r="G1146" s="193"/>
    </row>
    <row r="1147" spans="7:7" x14ac:dyDescent="0.25">
      <c r="G1147" s="193"/>
    </row>
    <row r="1148" spans="7:7" x14ac:dyDescent="0.25">
      <c r="G1148" s="193"/>
    </row>
    <row r="1149" spans="7:7" x14ac:dyDescent="0.25">
      <c r="G1149" s="193"/>
    </row>
    <row r="1150" spans="7:7" x14ac:dyDescent="0.25">
      <c r="G1150" s="193"/>
    </row>
    <row r="1151" spans="7:7" x14ac:dyDescent="0.25">
      <c r="G1151" s="193"/>
    </row>
    <row r="1152" spans="7:7" x14ac:dyDescent="0.25">
      <c r="G1152" s="193"/>
    </row>
    <row r="1153" spans="7:7" x14ac:dyDescent="0.25">
      <c r="G1153" s="193"/>
    </row>
    <row r="1154" spans="7:7" x14ac:dyDescent="0.25">
      <c r="G1154" s="193"/>
    </row>
    <row r="1155" spans="7:7" x14ac:dyDescent="0.25">
      <c r="G1155" s="193"/>
    </row>
  </sheetData>
  <mergeCells count="12">
    <mergeCell ref="J58:L58"/>
    <mergeCell ref="A3:B3"/>
    <mergeCell ref="B7:D7"/>
    <mergeCell ref="E7:G7"/>
    <mergeCell ref="H7:J7"/>
    <mergeCell ref="K7:M7"/>
    <mergeCell ref="J48:K48"/>
    <mergeCell ref="J49:K49"/>
    <mergeCell ref="J50:K50"/>
    <mergeCell ref="J55:L55"/>
    <mergeCell ref="J56:L56"/>
    <mergeCell ref="J57:L57"/>
  </mergeCells>
  <conditionalFormatting sqref="N9:N45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{98811E30-B555-472F-8501-9EB8CB462A0F}</x14:id>
        </ext>
      </extLst>
    </cfRule>
  </conditionalFormatting>
  <pageMargins left="0.75" right="0.75" top="1" bottom="1" header="0" footer="0"/>
  <pageSetup orientation="portrait" horizontalDpi="300" verticalDpi="300" r:id="rId2"/>
  <headerFooter alignWithMargins="0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8811E30-B555-472F-8501-9EB8CB462A0F}">
            <x14:dataBar minLength="0" maxLength="100" negativeBarColorSameAsPositive="1" axisPosition="none">
              <x14:cfvo type="min"/>
              <x14:cfvo type="max"/>
            </x14:dataBar>
          </x14:cfRule>
          <xm:sqref>N9:N45</xm:sqref>
        </x14:conditionalFormatting>
      </x14:conditionalFormatting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16">
    <tabColor rgb="FFFFFF00"/>
  </sheetPr>
  <dimension ref="A1:AE1155"/>
  <sheetViews>
    <sheetView topLeftCell="A19" zoomScale="75" workbookViewId="0">
      <selection activeCell="H64" sqref="H64"/>
    </sheetView>
  </sheetViews>
  <sheetFormatPr baseColWidth="10" defaultColWidth="12.54296875" defaultRowHeight="12.5" x14ac:dyDescent="0.25"/>
  <cols>
    <col min="1" max="1" width="7.7265625" style="11" customWidth="1"/>
    <col min="2" max="2" width="6.54296875" style="11" customWidth="1"/>
    <col min="3" max="7" width="8.7265625" style="11" customWidth="1"/>
    <col min="8" max="8" width="9.26953125" style="11" customWidth="1"/>
    <col min="9" max="9" width="8.7265625" style="11" customWidth="1"/>
    <col min="10" max="10" width="13.26953125" style="11" customWidth="1"/>
    <col min="11" max="11" width="14.54296875" style="11" customWidth="1"/>
    <col min="12" max="12" width="5.453125" style="11" customWidth="1"/>
    <col min="13" max="13" width="11.54296875" style="11" customWidth="1"/>
    <col min="14" max="14" width="9.1796875" style="11" bestFit="1" customWidth="1"/>
    <col min="15" max="18" width="8.7265625" style="11" customWidth="1"/>
    <col min="19" max="16384" width="12.54296875" style="11"/>
  </cols>
  <sheetData>
    <row r="1" spans="1:31" ht="13" x14ac:dyDescent="0.3">
      <c r="A1" s="76" t="s">
        <v>89</v>
      </c>
      <c r="G1" s="12"/>
    </row>
    <row r="2" spans="1:31" ht="13" x14ac:dyDescent="0.3">
      <c r="A2" s="10"/>
      <c r="G2" s="12"/>
    </row>
    <row r="3" spans="1:31" ht="13" x14ac:dyDescent="0.3">
      <c r="A3" s="250" t="s">
        <v>43</v>
      </c>
      <c r="B3" s="250"/>
      <c r="C3" s="13" t="s">
        <v>83</v>
      </c>
      <c r="G3" s="85"/>
      <c r="H3" s="77"/>
      <c r="I3" s="77"/>
    </row>
    <row r="4" spans="1:31" x14ac:dyDescent="0.25">
      <c r="I4" s="14"/>
      <c r="J4" s="14"/>
      <c r="K4" s="15"/>
      <c r="L4" s="15"/>
    </row>
    <row r="5" spans="1:31" ht="13" x14ac:dyDescent="0.3">
      <c r="A5" s="10" t="s">
        <v>44</v>
      </c>
    </row>
    <row r="7" spans="1:31" ht="13" x14ac:dyDescent="0.3">
      <c r="A7" s="16" t="s">
        <v>45</v>
      </c>
      <c r="B7" s="248" t="s">
        <v>46</v>
      </c>
      <c r="C7" s="248"/>
      <c r="D7" s="249"/>
      <c r="E7" s="247" t="s">
        <v>47</v>
      </c>
      <c r="F7" s="248"/>
      <c r="G7" s="249"/>
      <c r="H7" s="247" t="s">
        <v>48</v>
      </c>
      <c r="I7" s="248"/>
      <c r="J7" s="249"/>
      <c r="K7" s="247" t="s">
        <v>49</v>
      </c>
      <c r="L7" s="248"/>
      <c r="M7" s="249"/>
      <c r="N7" s="16" t="s">
        <v>50</v>
      </c>
      <c r="O7" s="16" t="s">
        <v>50</v>
      </c>
      <c r="P7" s="16"/>
      <c r="Q7" s="16" t="s">
        <v>51</v>
      </c>
    </row>
    <row r="8" spans="1:31" x14ac:dyDescent="0.25">
      <c r="A8" s="17" t="s">
        <v>52</v>
      </c>
      <c r="B8" s="3" t="s">
        <v>53</v>
      </c>
      <c r="C8" s="4" t="s">
        <v>54</v>
      </c>
      <c r="D8" s="4" t="s">
        <v>55</v>
      </c>
      <c r="E8" s="4" t="s">
        <v>53</v>
      </c>
      <c r="F8" s="4" t="s">
        <v>54</v>
      </c>
      <c r="G8" s="4" t="s">
        <v>55</v>
      </c>
      <c r="H8" s="4" t="s">
        <v>53</v>
      </c>
      <c r="I8" s="4" t="s">
        <v>54</v>
      </c>
      <c r="J8" s="4" t="s">
        <v>55</v>
      </c>
      <c r="K8" s="4" t="s">
        <v>53</v>
      </c>
      <c r="L8" s="4" t="s">
        <v>54</v>
      </c>
      <c r="M8" s="4" t="s">
        <v>55</v>
      </c>
      <c r="N8" s="17" t="s">
        <v>56</v>
      </c>
      <c r="O8" s="17" t="s">
        <v>57</v>
      </c>
      <c r="P8" s="17" t="s">
        <v>58</v>
      </c>
      <c r="Q8" s="17" t="s">
        <v>59</v>
      </c>
    </row>
    <row r="9" spans="1:31" x14ac:dyDescent="0.25">
      <c r="A9" s="18">
        <v>2</v>
      </c>
      <c r="B9" s="19"/>
      <c r="C9" s="19"/>
      <c r="D9" s="20" t="str">
        <f>IF(C9&gt;0,C9/B9,"")</f>
        <v/>
      </c>
      <c r="E9" s="19"/>
      <c r="F9" s="19"/>
      <c r="G9" s="20" t="str">
        <f>IF(F9&gt;0,F9/E9,"")</f>
        <v/>
      </c>
      <c r="H9" s="19"/>
      <c r="I9" s="19"/>
      <c r="J9" s="21" t="str">
        <f t="shared" ref="J9:J45" si="0">IF(I9&gt;0,I9/H9,"")</f>
        <v/>
      </c>
      <c r="K9" s="22">
        <f t="shared" ref="K9:L45" si="1">B9+E9+H9</f>
        <v>0</v>
      </c>
      <c r="L9" s="23">
        <f t="shared" si="1"/>
        <v>0</v>
      </c>
      <c r="M9" s="21" t="str">
        <f t="shared" ref="M9:M45" si="2">IF(L9&gt;0,L9/K9,"")</f>
        <v/>
      </c>
      <c r="N9" s="24">
        <f t="shared" ref="N9:N45" si="3">IF(K$46&gt;0,K9*100/$K$46,0)</f>
        <v>0</v>
      </c>
      <c r="O9" s="25">
        <f>N9</f>
        <v>0</v>
      </c>
      <c r="P9" s="26">
        <f t="shared" ref="P9:P45" si="4">A9*K9</f>
        <v>0</v>
      </c>
      <c r="Q9" s="27">
        <f t="shared" ref="Q9:Q45" si="5">IF((INT(A9)-A9)=0,A9,"")</f>
        <v>2</v>
      </c>
      <c r="X9" s="28"/>
      <c r="Y9" s="28"/>
      <c r="Z9" s="28"/>
      <c r="AA9" s="28"/>
      <c r="AB9" s="28"/>
      <c r="AC9" s="28"/>
      <c r="AD9" s="28"/>
      <c r="AE9" s="28"/>
    </row>
    <row r="10" spans="1:31" x14ac:dyDescent="0.25">
      <c r="A10" s="18">
        <v>2.5</v>
      </c>
      <c r="B10" s="19"/>
      <c r="C10" s="19"/>
      <c r="D10" s="20" t="str">
        <f>IF(C10&gt;0,C10/B10,"")</f>
        <v/>
      </c>
      <c r="E10" s="19"/>
      <c r="F10" s="19"/>
      <c r="G10" s="20" t="str">
        <f>IF(F10&gt;0,F10/E10,"")</f>
        <v/>
      </c>
      <c r="H10" s="19"/>
      <c r="I10" s="19"/>
      <c r="J10" s="21" t="str">
        <f t="shared" si="0"/>
        <v/>
      </c>
      <c r="K10" s="29">
        <f t="shared" si="1"/>
        <v>0</v>
      </c>
      <c r="L10" s="11">
        <f t="shared" si="1"/>
        <v>0</v>
      </c>
      <c r="M10" s="30" t="str">
        <f t="shared" si="2"/>
        <v/>
      </c>
      <c r="N10" s="24">
        <f t="shared" si="3"/>
        <v>0</v>
      </c>
      <c r="O10" s="31">
        <f t="shared" ref="O10:O45" si="6">O9+N10</f>
        <v>0</v>
      </c>
      <c r="P10" s="32">
        <f t="shared" si="4"/>
        <v>0</v>
      </c>
      <c r="Q10" s="33" t="str">
        <f t="shared" si="5"/>
        <v/>
      </c>
    </row>
    <row r="11" spans="1:31" x14ac:dyDescent="0.25">
      <c r="A11" s="18">
        <v>3</v>
      </c>
      <c r="B11" s="19"/>
      <c r="C11" s="19"/>
      <c r="D11" s="20"/>
      <c r="E11" s="19"/>
      <c r="F11" s="19"/>
      <c r="G11" s="20"/>
      <c r="H11" s="19"/>
      <c r="I11" s="19"/>
      <c r="J11" s="21" t="str">
        <f t="shared" si="0"/>
        <v/>
      </c>
      <c r="K11" s="29">
        <f t="shared" si="1"/>
        <v>0</v>
      </c>
      <c r="L11" s="11">
        <f t="shared" si="1"/>
        <v>0</v>
      </c>
      <c r="M11" s="30" t="str">
        <f t="shared" si="2"/>
        <v/>
      </c>
      <c r="N11" s="24">
        <f t="shared" si="3"/>
        <v>0</v>
      </c>
      <c r="O11" s="31">
        <f t="shared" si="6"/>
        <v>0</v>
      </c>
      <c r="P11" s="32">
        <f t="shared" si="4"/>
        <v>0</v>
      </c>
      <c r="Q11" s="33">
        <f t="shared" si="5"/>
        <v>3</v>
      </c>
    </row>
    <row r="12" spans="1:31" x14ac:dyDescent="0.25">
      <c r="A12" s="18">
        <v>3.5</v>
      </c>
      <c r="B12" s="19"/>
      <c r="C12" s="19"/>
      <c r="D12" s="20"/>
      <c r="E12" s="19"/>
      <c r="F12" s="19"/>
      <c r="G12" s="20"/>
      <c r="H12" s="19"/>
      <c r="I12" s="19"/>
      <c r="J12" s="21" t="str">
        <f t="shared" si="0"/>
        <v/>
      </c>
      <c r="K12" s="29">
        <f t="shared" si="1"/>
        <v>0</v>
      </c>
      <c r="L12" s="11">
        <f t="shared" si="1"/>
        <v>0</v>
      </c>
      <c r="M12" s="30" t="str">
        <f t="shared" si="2"/>
        <v/>
      </c>
      <c r="N12" s="24">
        <f t="shared" si="3"/>
        <v>0</v>
      </c>
      <c r="O12" s="31">
        <f t="shared" si="6"/>
        <v>0</v>
      </c>
      <c r="P12" s="32">
        <f t="shared" si="4"/>
        <v>0</v>
      </c>
      <c r="Q12" s="33" t="str">
        <f t="shared" si="5"/>
        <v/>
      </c>
    </row>
    <row r="13" spans="1:31" x14ac:dyDescent="0.25">
      <c r="A13" s="18">
        <v>4</v>
      </c>
      <c r="B13" s="19"/>
      <c r="C13" s="19"/>
      <c r="D13" s="20"/>
      <c r="E13" s="19"/>
      <c r="F13" s="19"/>
      <c r="G13" s="20"/>
      <c r="H13" s="19"/>
      <c r="I13" s="19"/>
      <c r="J13" s="21" t="str">
        <f t="shared" si="0"/>
        <v/>
      </c>
      <c r="K13" s="29">
        <f t="shared" si="1"/>
        <v>0</v>
      </c>
      <c r="L13" s="11">
        <f t="shared" si="1"/>
        <v>0</v>
      </c>
      <c r="M13" s="30" t="str">
        <f t="shared" si="2"/>
        <v/>
      </c>
      <c r="N13" s="24">
        <f t="shared" si="3"/>
        <v>0</v>
      </c>
      <c r="O13" s="31">
        <f t="shared" si="6"/>
        <v>0</v>
      </c>
      <c r="P13" s="32">
        <f t="shared" si="4"/>
        <v>0</v>
      </c>
      <c r="Q13" s="33">
        <f t="shared" si="5"/>
        <v>4</v>
      </c>
    </row>
    <row r="14" spans="1:31" x14ac:dyDescent="0.25">
      <c r="A14" s="18">
        <v>4.5</v>
      </c>
      <c r="B14" s="19"/>
      <c r="C14" s="19"/>
      <c r="D14" s="20"/>
      <c r="E14" s="19"/>
      <c r="F14" s="19"/>
      <c r="G14" s="20"/>
      <c r="H14" s="19"/>
      <c r="I14" s="19"/>
      <c r="J14" s="21" t="str">
        <f t="shared" si="0"/>
        <v/>
      </c>
      <c r="K14" s="29">
        <f t="shared" si="1"/>
        <v>0</v>
      </c>
      <c r="L14" s="11">
        <f t="shared" si="1"/>
        <v>0</v>
      </c>
      <c r="M14" s="30" t="str">
        <f t="shared" si="2"/>
        <v/>
      </c>
      <c r="N14" s="24">
        <f t="shared" si="3"/>
        <v>0</v>
      </c>
      <c r="O14" s="31">
        <f t="shared" si="6"/>
        <v>0</v>
      </c>
      <c r="P14" s="32">
        <f t="shared" si="4"/>
        <v>0</v>
      </c>
      <c r="Q14" s="33" t="str">
        <f t="shared" si="5"/>
        <v/>
      </c>
    </row>
    <row r="15" spans="1:31" x14ac:dyDescent="0.25">
      <c r="A15" s="18">
        <v>5</v>
      </c>
      <c r="B15" s="19"/>
      <c r="C15" s="19"/>
      <c r="D15" s="20"/>
      <c r="E15" s="19"/>
      <c r="F15" s="19"/>
      <c r="G15" s="20"/>
      <c r="H15" s="19"/>
      <c r="I15" s="19"/>
      <c r="J15" s="21" t="str">
        <f t="shared" si="0"/>
        <v/>
      </c>
      <c r="K15" s="29">
        <f t="shared" si="1"/>
        <v>0</v>
      </c>
      <c r="L15" s="11">
        <f t="shared" si="1"/>
        <v>0</v>
      </c>
      <c r="M15" s="30" t="str">
        <f t="shared" si="2"/>
        <v/>
      </c>
      <c r="N15" s="24">
        <f t="shared" si="3"/>
        <v>0</v>
      </c>
      <c r="O15" s="31">
        <f t="shared" si="6"/>
        <v>0</v>
      </c>
      <c r="P15" s="32">
        <f t="shared" si="4"/>
        <v>0</v>
      </c>
      <c r="Q15" s="33">
        <f t="shared" si="5"/>
        <v>5</v>
      </c>
    </row>
    <row r="16" spans="1:31" x14ac:dyDescent="0.25">
      <c r="A16" s="18">
        <v>5.5</v>
      </c>
      <c r="B16" s="19"/>
      <c r="C16" s="19"/>
      <c r="D16" s="20"/>
      <c r="E16" s="19"/>
      <c r="F16" s="19"/>
      <c r="G16" s="20"/>
      <c r="H16" s="19"/>
      <c r="I16" s="19"/>
      <c r="J16" s="21" t="str">
        <f t="shared" si="0"/>
        <v/>
      </c>
      <c r="K16" s="29">
        <f t="shared" si="1"/>
        <v>0</v>
      </c>
      <c r="L16" s="11">
        <f t="shared" si="1"/>
        <v>0</v>
      </c>
      <c r="M16" s="30" t="str">
        <f t="shared" si="2"/>
        <v/>
      </c>
      <c r="N16" s="24">
        <f t="shared" si="3"/>
        <v>0</v>
      </c>
      <c r="O16" s="31">
        <f t="shared" si="6"/>
        <v>0</v>
      </c>
      <c r="P16" s="32">
        <f t="shared" si="4"/>
        <v>0</v>
      </c>
      <c r="Q16" s="33" t="str">
        <f t="shared" si="5"/>
        <v/>
      </c>
    </row>
    <row r="17" spans="1:31" x14ac:dyDescent="0.25">
      <c r="A17" s="18">
        <v>6</v>
      </c>
      <c r="B17" s="19"/>
      <c r="C17" s="19"/>
      <c r="D17" s="20" t="str">
        <f t="shared" ref="D17:D45" si="7">IF(C17&gt;0,C17/B17,"")</f>
        <v/>
      </c>
      <c r="E17" s="19"/>
      <c r="F17" s="19"/>
      <c r="G17" s="20" t="str">
        <f t="shared" ref="G17:G45" si="8">IF(F17&gt;0,F17/E17,"")</f>
        <v/>
      </c>
      <c r="H17" s="19"/>
      <c r="I17" s="19"/>
      <c r="J17" s="21" t="str">
        <f t="shared" si="0"/>
        <v/>
      </c>
      <c r="K17" s="29">
        <f t="shared" si="1"/>
        <v>0</v>
      </c>
      <c r="L17" s="11">
        <f t="shared" si="1"/>
        <v>0</v>
      </c>
      <c r="M17" s="30" t="str">
        <f t="shared" si="2"/>
        <v/>
      </c>
      <c r="N17" s="24">
        <f t="shared" si="3"/>
        <v>0</v>
      </c>
      <c r="O17" s="31">
        <f t="shared" si="6"/>
        <v>0</v>
      </c>
      <c r="P17" s="32">
        <f t="shared" si="4"/>
        <v>0</v>
      </c>
      <c r="Q17" s="33">
        <f t="shared" si="5"/>
        <v>6</v>
      </c>
    </row>
    <row r="18" spans="1:31" x14ac:dyDescent="0.25">
      <c r="A18" s="18">
        <v>6.5</v>
      </c>
      <c r="B18" s="19"/>
      <c r="C18" s="19"/>
      <c r="D18" s="20" t="str">
        <f t="shared" si="7"/>
        <v/>
      </c>
      <c r="E18" s="19"/>
      <c r="F18" s="19"/>
      <c r="G18" s="20" t="str">
        <f t="shared" si="8"/>
        <v/>
      </c>
      <c r="H18" s="19"/>
      <c r="I18" s="19"/>
      <c r="J18" s="21" t="str">
        <f t="shared" si="0"/>
        <v/>
      </c>
      <c r="K18" s="29">
        <f t="shared" si="1"/>
        <v>0</v>
      </c>
      <c r="L18" s="11">
        <f t="shared" si="1"/>
        <v>0</v>
      </c>
      <c r="M18" s="30" t="str">
        <f t="shared" si="2"/>
        <v/>
      </c>
      <c r="N18" s="24">
        <f t="shared" si="3"/>
        <v>0</v>
      </c>
      <c r="O18" s="31">
        <f t="shared" si="6"/>
        <v>0</v>
      </c>
      <c r="P18" s="32">
        <f t="shared" si="4"/>
        <v>0</v>
      </c>
      <c r="Q18" s="33" t="str">
        <f t="shared" si="5"/>
        <v/>
      </c>
      <c r="X18" s="28"/>
      <c r="Y18" s="28"/>
      <c r="Z18" s="28"/>
      <c r="AA18" s="28"/>
      <c r="AB18" s="28"/>
      <c r="AC18" s="28"/>
      <c r="AD18" s="28"/>
      <c r="AE18" s="28"/>
    </row>
    <row r="19" spans="1:31" x14ac:dyDescent="0.25">
      <c r="A19" s="18">
        <v>7</v>
      </c>
      <c r="B19" s="19"/>
      <c r="C19" s="19"/>
      <c r="D19" s="20" t="str">
        <f t="shared" si="7"/>
        <v/>
      </c>
      <c r="E19" s="19"/>
      <c r="F19" s="19"/>
      <c r="G19" s="20" t="str">
        <f t="shared" si="8"/>
        <v/>
      </c>
      <c r="H19" s="19"/>
      <c r="I19" s="19"/>
      <c r="J19" s="21" t="str">
        <f t="shared" si="0"/>
        <v/>
      </c>
      <c r="K19" s="29">
        <f t="shared" si="1"/>
        <v>0</v>
      </c>
      <c r="L19" s="11">
        <f t="shared" si="1"/>
        <v>0</v>
      </c>
      <c r="M19" s="30" t="str">
        <f t="shared" si="2"/>
        <v/>
      </c>
      <c r="N19" s="24">
        <f t="shared" si="3"/>
        <v>0</v>
      </c>
      <c r="O19" s="31">
        <f t="shared" si="6"/>
        <v>0</v>
      </c>
      <c r="P19" s="32">
        <f t="shared" si="4"/>
        <v>0</v>
      </c>
      <c r="Q19" s="33">
        <f t="shared" si="5"/>
        <v>7</v>
      </c>
      <c r="X19" s="28"/>
      <c r="Y19" s="28"/>
      <c r="Z19" s="28"/>
      <c r="AA19" s="28"/>
      <c r="AB19" s="28"/>
      <c r="AC19" s="28"/>
      <c r="AD19" s="28"/>
      <c r="AE19" s="28"/>
    </row>
    <row r="20" spans="1:31" x14ac:dyDescent="0.25">
      <c r="A20" s="18">
        <v>7.5</v>
      </c>
      <c r="B20" s="19"/>
      <c r="C20" s="19"/>
      <c r="D20" s="20" t="str">
        <f t="shared" si="7"/>
        <v/>
      </c>
      <c r="E20" s="19"/>
      <c r="F20" s="19"/>
      <c r="G20" s="20" t="str">
        <f t="shared" si="8"/>
        <v/>
      </c>
      <c r="H20" s="19"/>
      <c r="I20" s="19"/>
      <c r="J20" s="21" t="str">
        <f t="shared" si="0"/>
        <v/>
      </c>
      <c r="K20" s="29">
        <f t="shared" si="1"/>
        <v>0</v>
      </c>
      <c r="L20" s="11">
        <f t="shared" si="1"/>
        <v>0</v>
      </c>
      <c r="M20" s="30" t="str">
        <f t="shared" si="2"/>
        <v/>
      </c>
      <c r="N20" s="24">
        <f t="shared" si="3"/>
        <v>0</v>
      </c>
      <c r="O20" s="31">
        <f t="shared" si="6"/>
        <v>0</v>
      </c>
      <c r="P20" s="32">
        <f t="shared" si="4"/>
        <v>0</v>
      </c>
      <c r="Q20" s="33" t="str">
        <f t="shared" si="5"/>
        <v/>
      </c>
      <c r="X20" s="28"/>
      <c r="Y20" s="28"/>
      <c r="Z20" s="28"/>
      <c r="AA20" s="28"/>
      <c r="AB20" s="28"/>
      <c r="AC20" s="28"/>
      <c r="AD20" s="28"/>
      <c r="AE20" s="28"/>
    </row>
    <row r="21" spans="1:31" x14ac:dyDescent="0.25">
      <c r="A21" s="18">
        <v>8</v>
      </c>
      <c r="B21" s="19"/>
      <c r="C21" s="19"/>
      <c r="D21" s="20" t="str">
        <f t="shared" si="7"/>
        <v/>
      </c>
      <c r="E21" s="19"/>
      <c r="F21" s="19"/>
      <c r="G21" s="20" t="str">
        <f t="shared" si="8"/>
        <v/>
      </c>
      <c r="H21" s="19"/>
      <c r="I21" s="19"/>
      <c r="J21" s="21" t="str">
        <f t="shared" si="0"/>
        <v/>
      </c>
      <c r="K21" s="29">
        <f t="shared" si="1"/>
        <v>0</v>
      </c>
      <c r="L21" s="11">
        <f t="shared" si="1"/>
        <v>0</v>
      </c>
      <c r="M21" s="30" t="str">
        <f t="shared" si="2"/>
        <v/>
      </c>
      <c r="N21" s="24">
        <f t="shared" si="3"/>
        <v>0</v>
      </c>
      <c r="O21" s="31">
        <f t="shared" si="6"/>
        <v>0</v>
      </c>
      <c r="P21" s="32">
        <f t="shared" si="4"/>
        <v>0</v>
      </c>
      <c r="Q21" s="33">
        <f t="shared" si="5"/>
        <v>8</v>
      </c>
      <c r="X21" s="28"/>
      <c r="Y21" s="28"/>
      <c r="Z21" s="28"/>
      <c r="AA21" s="28"/>
      <c r="AB21" s="28"/>
      <c r="AC21" s="28"/>
      <c r="AD21" s="28"/>
      <c r="AE21" s="28"/>
    </row>
    <row r="22" spans="1:31" x14ac:dyDescent="0.25">
      <c r="A22" s="18">
        <v>8.5</v>
      </c>
      <c r="B22" s="19"/>
      <c r="C22" s="19"/>
      <c r="D22" s="20" t="str">
        <f t="shared" si="7"/>
        <v/>
      </c>
      <c r="E22" s="19"/>
      <c r="F22" s="19"/>
      <c r="G22" s="20" t="str">
        <f t="shared" si="8"/>
        <v/>
      </c>
      <c r="H22" s="19"/>
      <c r="I22" s="19"/>
      <c r="J22" s="21" t="str">
        <f t="shared" si="0"/>
        <v/>
      </c>
      <c r="K22" s="29">
        <f t="shared" si="1"/>
        <v>0</v>
      </c>
      <c r="L22" s="11">
        <f t="shared" si="1"/>
        <v>0</v>
      </c>
      <c r="M22" s="30" t="str">
        <f t="shared" si="2"/>
        <v/>
      </c>
      <c r="N22" s="24">
        <f t="shared" si="3"/>
        <v>0</v>
      </c>
      <c r="O22" s="31">
        <f t="shared" si="6"/>
        <v>0</v>
      </c>
      <c r="P22" s="32">
        <f t="shared" si="4"/>
        <v>0</v>
      </c>
      <c r="Q22" s="33" t="str">
        <f t="shared" si="5"/>
        <v/>
      </c>
      <c r="X22" s="28"/>
      <c r="Y22" s="28"/>
      <c r="Z22" s="28"/>
      <c r="AA22" s="28"/>
      <c r="AB22" s="28"/>
      <c r="AC22" s="28"/>
      <c r="AD22" s="28"/>
      <c r="AE22" s="28"/>
    </row>
    <row r="23" spans="1:31" x14ac:dyDescent="0.25">
      <c r="A23" s="18">
        <v>9</v>
      </c>
      <c r="B23" s="19"/>
      <c r="C23" s="19"/>
      <c r="D23" s="20" t="str">
        <f t="shared" si="7"/>
        <v/>
      </c>
      <c r="E23" s="19"/>
      <c r="F23" s="19"/>
      <c r="G23" s="20" t="str">
        <f t="shared" si="8"/>
        <v/>
      </c>
      <c r="H23" s="19"/>
      <c r="I23" s="19"/>
      <c r="J23" s="21" t="str">
        <f t="shared" si="0"/>
        <v/>
      </c>
      <c r="K23" s="29">
        <f t="shared" si="1"/>
        <v>0</v>
      </c>
      <c r="L23" s="11">
        <f t="shared" si="1"/>
        <v>0</v>
      </c>
      <c r="M23" s="30" t="str">
        <f t="shared" si="2"/>
        <v/>
      </c>
      <c r="N23" s="24">
        <f t="shared" si="3"/>
        <v>0</v>
      </c>
      <c r="O23" s="31">
        <f t="shared" si="6"/>
        <v>0</v>
      </c>
      <c r="P23" s="32">
        <f t="shared" si="4"/>
        <v>0</v>
      </c>
      <c r="Q23" s="33">
        <f t="shared" si="5"/>
        <v>9</v>
      </c>
      <c r="X23" s="28"/>
      <c r="Y23" s="28"/>
      <c r="Z23" s="28"/>
      <c r="AA23" s="28"/>
      <c r="AB23" s="28"/>
      <c r="AC23" s="28"/>
      <c r="AD23" s="28"/>
      <c r="AE23" s="28"/>
    </row>
    <row r="24" spans="1:31" x14ac:dyDescent="0.25">
      <c r="A24" s="18">
        <v>9.5</v>
      </c>
      <c r="B24" s="19"/>
      <c r="C24" s="19"/>
      <c r="D24" s="20" t="str">
        <f t="shared" si="7"/>
        <v/>
      </c>
      <c r="E24" s="19"/>
      <c r="F24" s="19"/>
      <c r="G24" s="20" t="str">
        <f t="shared" si="8"/>
        <v/>
      </c>
      <c r="H24" s="19"/>
      <c r="I24" s="19"/>
      <c r="J24" s="21" t="str">
        <f t="shared" si="0"/>
        <v/>
      </c>
      <c r="K24" s="29">
        <f t="shared" si="1"/>
        <v>0</v>
      </c>
      <c r="L24" s="11">
        <f t="shared" si="1"/>
        <v>0</v>
      </c>
      <c r="M24" s="30" t="str">
        <f t="shared" si="2"/>
        <v/>
      </c>
      <c r="N24" s="24">
        <f t="shared" si="3"/>
        <v>0</v>
      </c>
      <c r="O24" s="31">
        <f t="shared" si="6"/>
        <v>0</v>
      </c>
      <c r="P24" s="32">
        <f t="shared" si="4"/>
        <v>0</v>
      </c>
      <c r="Q24" s="33" t="str">
        <f t="shared" si="5"/>
        <v/>
      </c>
      <c r="X24" s="28"/>
      <c r="Y24" s="28"/>
      <c r="Z24" s="28"/>
      <c r="AA24" s="28"/>
      <c r="AB24" s="28"/>
      <c r="AC24" s="28"/>
      <c r="AD24" s="28"/>
      <c r="AE24" s="28"/>
    </row>
    <row r="25" spans="1:31" x14ac:dyDescent="0.25">
      <c r="A25" s="18">
        <v>10</v>
      </c>
      <c r="B25" s="19"/>
      <c r="C25" s="19"/>
      <c r="D25" s="20" t="str">
        <f t="shared" si="7"/>
        <v/>
      </c>
      <c r="E25" s="19"/>
      <c r="F25" s="19"/>
      <c r="G25" s="20" t="str">
        <f t="shared" si="8"/>
        <v/>
      </c>
      <c r="H25" s="19"/>
      <c r="I25" s="19"/>
      <c r="J25" s="21" t="str">
        <f t="shared" si="0"/>
        <v/>
      </c>
      <c r="K25" s="29">
        <f t="shared" si="1"/>
        <v>0</v>
      </c>
      <c r="L25" s="11">
        <f t="shared" si="1"/>
        <v>0</v>
      </c>
      <c r="M25" s="30" t="str">
        <f t="shared" si="2"/>
        <v/>
      </c>
      <c r="N25" s="24">
        <f t="shared" si="3"/>
        <v>0</v>
      </c>
      <c r="O25" s="31">
        <f t="shared" si="6"/>
        <v>0</v>
      </c>
      <c r="P25" s="32">
        <f t="shared" si="4"/>
        <v>0</v>
      </c>
      <c r="Q25" s="33">
        <f t="shared" si="5"/>
        <v>10</v>
      </c>
      <c r="X25" s="28"/>
      <c r="Y25" s="28"/>
      <c r="Z25" s="28"/>
      <c r="AA25" s="28"/>
      <c r="AB25" s="28"/>
      <c r="AC25" s="28"/>
      <c r="AD25" s="28"/>
      <c r="AE25" s="28"/>
    </row>
    <row r="26" spans="1:31" x14ac:dyDescent="0.25">
      <c r="A26" s="18">
        <v>10.5</v>
      </c>
      <c r="B26" s="19"/>
      <c r="C26" s="19"/>
      <c r="D26" s="20" t="str">
        <f t="shared" si="7"/>
        <v/>
      </c>
      <c r="E26" s="19"/>
      <c r="F26" s="19"/>
      <c r="G26" s="20" t="str">
        <f t="shared" si="8"/>
        <v/>
      </c>
      <c r="H26" s="19"/>
      <c r="I26" s="19"/>
      <c r="J26" s="21" t="str">
        <f t="shared" si="0"/>
        <v/>
      </c>
      <c r="K26" s="29">
        <f t="shared" si="1"/>
        <v>0</v>
      </c>
      <c r="L26" s="11">
        <f t="shared" si="1"/>
        <v>0</v>
      </c>
      <c r="M26" s="30" t="str">
        <f t="shared" si="2"/>
        <v/>
      </c>
      <c r="N26" s="24">
        <f t="shared" si="3"/>
        <v>0</v>
      </c>
      <c r="O26" s="31">
        <f t="shared" si="6"/>
        <v>0</v>
      </c>
      <c r="P26" s="32">
        <f t="shared" si="4"/>
        <v>0</v>
      </c>
      <c r="Q26" s="33" t="str">
        <f t="shared" si="5"/>
        <v/>
      </c>
      <c r="X26" s="28"/>
      <c r="Y26" s="28"/>
      <c r="Z26" s="28"/>
      <c r="AA26" s="28"/>
      <c r="AB26" s="28"/>
      <c r="AC26" s="28"/>
      <c r="AD26" s="28"/>
      <c r="AE26" s="28"/>
    </row>
    <row r="27" spans="1:31" x14ac:dyDescent="0.25">
      <c r="A27" s="18">
        <v>11</v>
      </c>
      <c r="B27" s="19"/>
      <c r="C27" s="19"/>
      <c r="D27" s="20" t="str">
        <f t="shared" si="7"/>
        <v/>
      </c>
      <c r="E27" s="19"/>
      <c r="F27" s="19"/>
      <c r="G27" s="20" t="str">
        <f t="shared" si="8"/>
        <v/>
      </c>
      <c r="H27" s="19"/>
      <c r="I27" s="19"/>
      <c r="J27" s="21" t="str">
        <f t="shared" si="0"/>
        <v/>
      </c>
      <c r="K27" s="29">
        <f t="shared" si="1"/>
        <v>0</v>
      </c>
      <c r="L27" s="11">
        <f t="shared" si="1"/>
        <v>0</v>
      </c>
      <c r="M27" s="30" t="str">
        <f t="shared" si="2"/>
        <v/>
      </c>
      <c r="N27" s="24">
        <f t="shared" si="3"/>
        <v>0</v>
      </c>
      <c r="O27" s="31">
        <f t="shared" si="6"/>
        <v>0</v>
      </c>
      <c r="P27" s="32">
        <f t="shared" si="4"/>
        <v>0</v>
      </c>
      <c r="Q27" s="33">
        <f t="shared" si="5"/>
        <v>11</v>
      </c>
      <c r="X27" s="28"/>
      <c r="Y27" s="28"/>
      <c r="Z27" s="28"/>
      <c r="AA27" s="28"/>
      <c r="AB27" s="28"/>
      <c r="AC27" s="28"/>
      <c r="AD27" s="28"/>
      <c r="AE27" s="28"/>
    </row>
    <row r="28" spans="1:31" x14ac:dyDescent="0.25">
      <c r="A28" s="18">
        <v>11.5</v>
      </c>
      <c r="B28" s="19"/>
      <c r="C28" s="19"/>
      <c r="D28" s="20" t="str">
        <f t="shared" si="7"/>
        <v/>
      </c>
      <c r="E28" s="19"/>
      <c r="F28" s="19"/>
      <c r="G28" s="20" t="str">
        <f t="shared" si="8"/>
        <v/>
      </c>
      <c r="H28" s="19"/>
      <c r="I28" s="19"/>
      <c r="J28" s="21" t="str">
        <f t="shared" si="0"/>
        <v/>
      </c>
      <c r="K28" s="29">
        <f t="shared" si="1"/>
        <v>0</v>
      </c>
      <c r="L28" s="11">
        <f t="shared" si="1"/>
        <v>0</v>
      </c>
      <c r="M28" s="30" t="str">
        <f t="shared" si="2"/>
        <v/>
      </c>
      <c r="N28" s="24">
        <f t="shared" si="3"/>
        <v>0</v>
      </c>
      <c r="O28" s="31">
        <f t="shared" si="6"/>
        <v>0</v>
      </c>
      <c r="P28" s="32">
        <f t="shared" si="4"/>
        <v>0</v>
      </c>
      <c r="Q28" s="33" t="str">
        <f t="shared" si="5"/>
        <v/>
      </c>
      <c r="X28" s="28"/>
      <c r="Y28" s="28"/>
      <c r="Z28" s="28"/>
      <c r="AA28" s="28"/>
      <c r="AB28" s="28"/>
      <c r="AC28" s="28"/>
      <c r="AD28" s="28"/>
      <c r="AE28" s="28"/>
    </row>
    <row r="29" spans="1:31" x14ac:dyDescent="0.25">
      <c r="A29" s="18">
        <v>12</v>
      </c>
      <c r="B29" s="19"/>
      <c r="C29" s="19"/>
      <c r="D29" s="20" t="str">
        <f t="shared" si="7"/>
        <v/>
      </c>
      <c r="E29" s="19"/>
      <c r="F29" s="19"/>
      <c r="G29" s="20" t="str">
        <f t="shared" si="8"/>
        <v/>
      </c>
      <c r="H29" s="19"/>
      <c r="I29" s="19"/>
      <c r="J29" s="21" t="str">
        <f t="shared" si="0"/>
        <v/>
      </c>
      <c r="K29" s="29">
        <f t="shared" si="1"/>
        <v>0</v>
      </c>
      <c r="L29" s="11">
        <f t="shared" si="1"/>
        <v>0</v>
      </c>
      <c r="M29" s="30" t="str">
        <f t="shared" si="2"/>
        <v/>
      </c>
      <c r="N29" s="24">
        <f t="shared" si="3"/>
        <v>0</v>
      </c>
      <c r="O29" s="31">
        <f t="shared" si="6"/>
        <v>0</v>
      </c>
      <c r="P29" s="32">
        <f t="shared" si="4"/>
        <v>0</v>
      </c>
      <c r="Q29" s="33">
        <f t="shared" si="5"/>
        <v>12</v>
      </c>
      <c r="X29" s="28"/>
      <c r="Y29" s="28"/>
      <c r="Z29" s="28"/>
      <c r="AA29" s="28"/>
      <c r="AB29" s="28"/>
      <c r="AC29" s="28"/>
      <c r="AD29" s="28"/>
      <c r="AE29" s="28"/>
    </row>
    <row r="30" spans="1:31" x14ac:dyDescent="0.25">
      <c r="A30" s="18">
        <v>12.5</v>
      </c>
      <c r="B30" s="19"/>
      <c r="C30" s="19"/>
      <c r="D30" s="20" t="str">
        <f t="shared" si="7"/>
        <v/>
      </c>
      <c r="E30" s="19"/>
      <c r="F30" s="19"/>
      <c r="G30" s="20" t="str">
        <f t="shared" si="8"/>
        <v/>
      </c>
      <c r="H30" s="19"/>
      <c r="I30" s="19"/>
      <c r="J30" s="21" t="str">
        <f t="shared" si="0"/>
        <v/>
      </c>
      <c r="K30" s="29">
        <f t="shared" si="1"/>
        <v>0</v>
      </c>
      <c r="L30" s="11">
        <f t="shared" si="1"/>
        <v>0</v>
      </c>
      <c r="M30" s="30" t="str">
        <f t="shared" si="2"/>
        <v/>
      </c>
      <c r="N30" s="24">
        <f t="shared" si="3"/>
        <v>0</v>
      </c>
      <c r="O30" s="31">
        <f t="shared" si="6"/>
        <v>0</v>
      </c>
      <c r="P30" s="32">
        <f t="shared" si="4"/>
        <v>0</v>
      </c>
      <c r="Q30" s="33" t="str">
        <f t="shared" si="5"/>
        <v/>
      </c>
      <c r="X30" s="28"/>
      <c r="Y30" s="28"/>
      <c r="Z30" s="28"/>
      <c r="AA30" s="28"/>
      <c r="AB30" s="28"/>
      <c r="AC30" s="28"/>
      <c r="AD30" s="28"/>
      <c r="AE30" s="28"/>
    </row>
    <row r="31" spans="1:31" x14ac:dyDescent="0.25">
      <c r="A31" s="18">
        <v>13</v>
      </c>
      <c r="B31" s="19"/>
      <c r="C31" s="19"/>
      <c r="D31" s="20" t="str">
        <f t="shared" si="7"/>
        <v/>
      </c>
      <c r="E31" s="19"/>
      <c r="F31" s="19"/>
      <c r="G31" s="20" t="str">
        <f t="shared" si="8"/>
        <v/>
      </c>
      <c r="H31" s="19"/>
      <c r="I31" s="19"/>
      <c r="J31" s="21" t="str">
        <f t="shared" si="0"/>
        <v/>
      </c>
      <c r="K31" s="29">
        <f t="shared" si="1"/>
        <v>0</v>
      </c>
      <c r="L31" s="11">
        <f t="shared" si="1"/>
        <v>0</v>
      </c>
      <c r="M31" s="30" t="str">
        <f t="shared" si="2"/>
        <v/>
      </c>
      <c r="N31" s="24">
        <f t="shared" si="3"/>
        <v>0</v>
      </c>
      <c r="O31" s="31">
        <f t="shared" si="6"/>
        <v>0</v>
      </c>
      <c r="P31" s="32">
        <f t="shared" si="4"/>
        <v>0</v>
      </c>
      <c r="Q31" s="33">
        <f t="shared" si="5"/>
        <v>13</v>
      </c>
      <c r="X31" s="28"/>
      <c r="Y31" s="28"/>
      <c r="Z31" s="28"/>
      <c r="AA31" s="28"/>
      <c r="AB31" s="28"/>
      <c r="AC31" s="28"/>
      <c r="AD31" s="28"/>
      <c r="AE31" s="28"/>
    </row>
    <row r="32" spans="1:31" x14ac:dyDescent="0.25">
      <c r="A32" s="18">
        <v>13.5</v>
      </c>
      <c r="B32" s="19"/>
      <c r="C32" s="19"/>
      <c r="D32" s="20" t="str">
        <f t="shared" si="7"/>
        <v/>
      </c>
      <c r="E32" s="19"/>
      <c r="F32" s="19"/>
      <c r="G32" s="20" t="str">
        <f t="shared" si="8"/>
        <v/>
      </c>
      <c r="H32" s="19"/>
      <c r="I32" s="19"/>
      <c r="J32" s="21" t="str">
        <f t="shared" si="0"/>
        <v/>
      </c>
      <c r="K32" s="29">
        <f t="shared" si="1"/>
        <v>0</v>
      </c>
      <c r="L32" s="11">
        <f t="shared" si="1"/>
        <v>0</v>
      </c>
      <c r="M32" s="30" t="str">
        <f t="shared" si="2"/>
        <v/>
      </c>
      <c r="N32" s="24">
        <f t="shared" si="3"/>
        <v>0</v>
      </c>
      <c r="O32" s="31">
        <f t="shared" si="6"/>
        <v>0</v>
      </c>
      <c r="P32" s="32">
        <f t="shared" si="4"/>
        <v>0</v>
      </c>
      <c r="Q32" s="33" t="str">
        <f t="shared" si="5"/>
        <v/>
      </c>
      <c r="X32" s="28"/>
      <c r="Y32" s="28"/>
      <c r="Z32" s="28"/>
      <c r="AA32" s="28"/>
      <c r="AB32" s="28"/>
      <c r="AC32" s="28"/>
      <c r="AD32" s="28"/>
      <c r="AE32" s="28"/>
    </row>
    <row r="33" spans="1:31" x14ac:dyDescent="0.25">
      <c r="A33" s="18">
        <v>14</v>
      </c>
      <c r="B33" s="19"/>
      <c r="C33" s="19"/>
      <c r="D33" s="20" t="str">
        <f t="shared" si="7"/>
        <v/>
      </c>
      <c r="E33" s="19"/>
      <c r="F33" s="19"/>
      <c r="G33" s="20" t="str">
        <f t="shared" si="8"/>
        <v/>
      </c>
      <c r="H33" s="19"/>
      <c r="I33" s="19"/>
      <c r="J33" s="21" t="str">
        <f t="shared" si="0"/>
        <v/>
      </c>
      <c r="K33" s="29">
        <f t="shared" si="1"/>
        <v>0</v>
      </c>
      <c r="L33" s="11">
        <f t="shared" si="1"/>
        <v>0</v>
      </c>
      <c r="M33" s="30" t="str">
        <f t="shared" si="2"/>
        <v/>
      </c>
      <c r="N33" s="24">
        <f t="shared" si="3"/>
        <v>0</v>
      </c>
      <c r="O33" s="31">
        <f t="shared" si="6"/>
        <v>0</v>
      </c>
      <c r="P33" s="32">
        <f t="shared" si="4"/>
        <v>0</v>
      </c>
      <c r="Q33" s="33">
        <f t="shared" si="5"/>
        <v>14</v>
      </c>
      <c r="X33" s="28"/>
      <c r="Y33" s="28"/>
      <c r="Z33" s="28"/>
      <c r="AA33" s="28"/>
      <c r="AB33" s="28"/>
      <c r="AC33" s="28"/>
      <c r="AD33" s="28"/>
      <c r="AE33" s="28"/>
    </row>
    <row r="34" spans="1:31" x14ac:dyDescent="0.25">
      <c r="A34" s="18">
        <v>14.5</v>
      </c>
      <c r="B34" s="19"/>
      <c r="C34" s="19"/>
      <c r="D34" s="20" t="str">
        <f t="shared" si="7"/>
        <v/>
      </c>
      <c r="E34" s="19"/>
      <c r="F34" s="19"/>
      <c r="G34" s="20" t="str">
        <f t="shared" si="8"/>
        <v/>
      </c>
      <c r="H34" s="19"/>
      <c r="I34" s="19"/>
      <c r="J34" s="21" t="str">
        <f t="shared" si="0"/>
        <v/>
      </c>
      <c r="K34" s="29">
        <f t="shared" si="1"/>
        <v>0</v>
      </c>
      <c r="L34" s="11">
        <f t="shared" si="1"/>
        <v>0</v>
      </c>
      <c r="M34" s="30" t="str">
        <f t="shared" si="2"/>
        <v/>
      </c>
      <c r="N34" s="24">
        <f t="shared" si="3"/>
        <v>0</v>
      </c>
      <c r="O34" s="31">
        <f t="shared" si="6"/>
        <v>0</v>
      </c>
      <c r="P34" s="32">
        <f t="shared" si="4"/>
        <v>0</v>
      </c>
      <c r="Q34" s="33" t="str">
        <f t="shared" si="5"/>
        <v/>
      </c>
      <c r="X34" s="28"/>
      <c r="Y34" s="28"/>
      <c r="Z34" s="28"/>
      <c r="AA34" s="28"/>
      <c r="AB34" s="28"/>
      <c r="AC34" s="28"/>
      <c r="AD34" s="28"/>
      <c r="AE34" s="28"/>
    </row>
    <row r="35" spans="1:31" x14ac:dyDescent="0.25">
      <c r="A35" s="18">
        <v>15</v>
      </c>
      <c r="B35" s="19"/>
      <c r="C35" s="19"/>
      <c r="D35" s="20" t="str">
        <f t="shared" si="7"/>
        <v/>
      </c>
      <c r="E35" s="19"/>
      <c r="F35" s="19"/>
      <c r="G35" s="20" t="str">
        <f t="shared" si="8"/>
        <v/>
      </c>
      <c r="H35" s="19"/>
      <c r="I35" s="19"/>
      <c r="J35" s="21" t="str">
        <f t="shared" si="0"/>
        <v/>
      </c>
      <c r="K35" s="29">
        <f t="shared" si="1"/>
        <v>0</v>
      </c>
      <c r="L35" s="11">
        <f t="shared" si="1"/>
        <v>0</v>
      </c>
      <c r="M35" s="30" t="str">
        <f t="shared" si="2"/>
        <v/>
      </c>
      <c r="N35" s="24">
        <f t="shared" si="3"/>
        <v>0</v>
      </c>
      <c r="O35" s="31">
        <f t="shared" si="6"/>
        <v>0</v>
      </c>
      <c r="P35" s="32">
        <f t="shared" si="4"/>
        <v>0</v>
      </c>
      <c r="Q35" s="33">
        <f t="shared" si="5"/>
        <v>15</v>
      </c>
      <c r="X35" s="28"/>
      <c r="Y35" s="28"/>
      <c r="Z35" s="28"/>
      <c r="AA35" s="28"/>
      <c r="AB35" s="28"/>
      <c r="AC35" s="28"/>
      <c r="AD35" s="28"/>
      <c r="AE35" s="28"/>
    </row>
    <row r="36" spans="1:31" x14ac:dyDescent="0.25">
      <c r="A36" s="18">
        <v>15.5</v>
      </c>
      <c r="B36" s="19"/>
      <c r="C36" s="19"/>
      <c r="D36" s="20" t="str">
        <f t="shared" si="7"/>
        <v/>
      </c>
      <c r="E36" s="19"/>
      <c r="F36" s="19"/>
      <c r="G36" s="20" t="str">
        <f t="shared" si="8"/>
        <v/>
      </c>
      <c r="H36" s="19"/>
      <c r="I36" s="19"/>
      <c r="J36" s="21" t="str">
        <f t="shared" si="0"/>
        <v/>
      </c>
      <c r="K36" s="29">
        <f t="shared" si="1"/>
        <v>0</v>
      </c>
      <c r="L36" s="11">
        <f t="shared" si="1"/>
        <v>0</v>
      </c>
      <c r="M36" s="30" t="str">
        <f t="shared" si="2"/>
        <v/>
      </c>
      <c r="N36" s="24">
        <f t="shared" si="3"/>
        <v>0</v>
      </c>
      <c r="O36" s="31">
        <f t="shared" si="6"/>
        <v>0</v>
      </c>
      <c r="P36" s="32">
        <f t="shared" si="4"/>
        <v>0</v>
      </c>
      <c r="Q36" s="33" t="str">
        <f t="shared" si="5"/>
        <v/>
      </c>
      <c r="X36" s="28"/>
      <c r="Y36" s="28"/>
      <c r="Z36" s="28"/>
      <c r="AA36" s="28"/>
      <c r="AB36" s="28"/>
      <c r="AC36" s="28"/>
      <c r="AD36" s="28"/>
      <c r="AE36" s="28"/>
    </row>
    <row r="37" spans="1:31" x14ac:dyDescent="0.25">
      <c r="A37" s="18">
        <v>16</v>
      </c>
      <c r="B37" s="19"/>
      <c r="C37" s="19"/>
      <c r="D37" s="20" t="str">
        <f t="shared" si="7"/>
        <v/>
      </c>
      <c r="E37" s="19"/>
      <c r="F37" s="19"/>
      <c r="G37" s="20" t="str">
        <f t="shared" si="8"/>
        <v/>
      </c>
      <c r="H37" s="19"/>
      <c r="I37" s="19"/>
      <c r="J37" s="21" t="str">
        <f t="shared" si="0"/>
        <v/>
      </c>
      <c r="K37" s="29">
        <f t="shared" si="1"/>
        <v>0</v>
      </c>
      <c r="L37" s="11">
        <f t="shared" si="1"/>
        <v>0</v>
      </c>
      <c r="M37" s="30" t="str">
        <f t="shared" si="2"/>
        <v/>
      </c>
      <c r="N37" s="24">
        <f t="shared" si="3"/>
        <v>0</v>
      </c>
      <c r="O37" s="31">
        <f t="shared" si="6"/>
        <v>0</v>
      </c>
      <c r="P37" s="32">
        <f t="shared" si="4"/>
        <v>0</v>
      </c>
      <c r="Q37" s="33">
        <f t="shared" si="5"/>
        <v>16</v>
      </c>
      <c r="X37" s="28"/>
      <c r="Y37" s="28"/>
      <c r="Z37" s="28"/>
      <c r="AA37" s="28"/>
      <c r="AB37" s="28"/>
      <c r="AC37" s="28"/>
      <c r="AD37" s="28"/>
      <c r="AE37" s="28"/>
    </row>
    <row r="38" spans="1:31" x14ac:dyDescent="0.25">
      <c r="A38" s="18">
        <v>16.5</v>
      </c>
      <c r="B38" s="19"/>
      <c r="C38" s="19"/>
      <c r="D38" s="20" t="str">
        <f t="shared" si="7"/>
        <v/>
      </c>
      <c r="E38" s="19"/>
      <c r="F38" s="19"/>
      <c r="G38" s="20" t="str">
        <f t="shared" si="8"/>
        <v/>
      </c>
      <c r="H38" s="19"/>
      <c r="I38" s="19"/>
      <c r="J38" s="21" t="str">
        <f t="shared" si="0"/>
        <v/>
      </c>
      <c r="K38" s="29">
        <f t="shared" si="1"/>
        <v>0</v>
      </c>
      <c r="L38" s="11">
        <f t="shared" si="1"/>
        <v>0</v>
      </c>
      <c r="M38" s="30" t="str">
        <f t="shared" si="2"/>
        <v/>
      </c>
      <c r="N38" s="24">
        <f t="shared" si="3"/>
        <v>0</v>
      </c>
      <c r="O38" s="31">
        <f t="shared" si="6"/>
        <v>0</v>
      </c>
      <c r="P38" s="32">
        <f t="shared" si="4"/>
        <v>0</v>
      </c>
      <c r="Q38" s="33" t="str">
        <f t="shared" si="5"/>
        <v/>
      </c>
      <c r="X38" s="28"/>
      <c r="Y38" s="28"/>
      <c r="Z38" s="28"/>
      <c r="AA38" s="28"/>
      <c r="AB38" s="28"/>
      <c r="AC38" s="28"/>
      <c r="AD38" s="28"/>
      <c r="AE38" s="28"/>
    </row>
    <row r="39" spans="1:31" x14ac:dyDescent="0.25">
      <c r="A39" s="18">
        <v>17</v>
      </c>
      <c r="B39" s="19"/>
      <c r="C39" s="19"/>
      <c r="D39" s="20" t="str">
        <f t="shared" si="7"/>
        <v/>
      </c>
      <c r="E39" s="19"/>
      <c r="F39" s="19"/>
      <c r="G39" s="20" t="str">
        <f t="shared" si="8"/>
        <v/>
      </c>
      <c r="H39" s="19"/>
      <c r="I39" s="19"/>
      <c r="J39" s="21" t="str">
        <f t="shared" si="0"/>
        <v/>
      </c>
      <c r="K39" s="29">
        <f t="shared" si="1"/>
        <v>0</v>
      </c>
      <c r="L39" s="11">
        <f t="shared" si="1"/>
        <v>0</v>
      </c>
      <c r="M39" s="30" t="str">
        <f t="shared" si="2"/>
        <v/>
      </c>
      <c r="N39" s="24">
        <f t="shared" si="3"/>
        <v>0</v>
      </c>
      <c r="O39" s="31">
        <f t="shared" si="6"/>
        <v>0</v>
      </c>
      <c r="P39" s="32">
        <f t="shared" si="4"/>
        <v>0</v>
      </c>
      <c r="Q39" s="33">
        <f t="shared" si="5"/>
        <v>17</v>
      </c>
      <c r="X39" s="28"/>
      <c r="Y39" s="28"/>
      <c r="Z39" s="28"/>
      <c r="AA39" s="28"/>
      <c r="AB39" s="28"/>
      <c r="AC39" s="28"/>
      <c r="AD39" s="28"/>
      <c r="AE39" s="28"/>
    </row>
    <row r="40" spans="1:31" x14ac:dyDescent="0.25">
      <c r="A40" s="18">
        <v>17.5</v>
      </c>
      <c r="B40" s="19"/>
      <c r="C40" s="34"/>
      <c r="D40" s="20" t="str">
        <f t="shared" si="7"/>
        <v/>
      </c>
      <c r="E40" s="19"/>
      <c r="F40" s="34"/>
      <c r="G40" s="20" t="str">
        <f t="shared" si="8"/>
        <v/>
      </c>
      <c r="H40" s="19"/>
      <c r="I40" s="34"/>
      <c r="J40" s="21" t="str">
        <f t="shared" si="0"/>
        <v/>
      </c>
      <c r="K40" s="29">
        <f t="shared" si="1"/>
        <v>0</v>
      </c>
      <c r="L40" s="11">
        <f t="shared" si="1"/>
        <v>0</v>
      </c>
      <c r="M40" s="30" t="str">
        <f t="shared" si="2"/>
        <v/>
      </c>
      <c r="N40" s="24">
        <f t="shared" si="3"/>
        <v>0</v>
      </c>
      <c r="O40" s="31">
        <f t="shared" si="6"/>
        <v>0</v>
      </c>
      <c r="P40" s="32">
        <f t="shared" si="4"/>
        <v>0</v>
      </c>
      <c r="Q40" s="33" t="str">
        <f t="shared" si="5"/>
        <v/>
      </c>
      <c r="X40" s="28"/>
      <c r="Y40" s="28"/>
      <c r="Z40" s="28"/>
      <c r="AA40" s="28"/>
      <c r="AB40" s="28"/>
      <c r="AC40" s="28"/>
      <c r="AD40" s="28"/>
      <c r="AE40" s="28"/>
    </row>
    <row r="41" spans="1:31" x14ac:dyDescent="0.25">
      <c r="A41" s="18">
        <v>18</v>
      </c>
      <c r="B41" s="19"/>
      <c r="C41" s="34"/>
      <c r="D41" s="20" t="str">
        <f t="shared" si="7"/>
        <v/>
      </c>
      <c r="E41" s="19"/>
      <c r="F41" s="34"/>
      <c r="G41" s="20" t="str">
        <f t="shared" si="8"/>
        <v/>
      </c>
      <c r="H41" s="19"/>
      <c r="I41" s="34"/>
      <c r="J41" s="21" t="str">
        <f t="shared" si="0"/>
        <v/>
      </c>
      <c r="K41" s="29">
        <f t="shared" si="1"/>
        <v>0</v>
      </c>
      <c r="L41" s="11">
        <f t="shared" si="1"/>
        <v>0</v>
      </c>
      <c r="M41" s="30" t="str">
        <f t="shared" si="2"/>
        <v/>
      </c>
      <c r="N41" s="24">
        <f t="shared" si="3"/>
        <v>0</v>
      </c>
      <c r="O41" s="31">
        <f t="shared" si="6"/>
        <v>0</v>
      </c>
      <c r="P41" s="32">
        <f t="shared" si="4"/>
        <v>0</v>
      </c>
      <c r="Q41" s="33">
        <f t="shared" si="5"/>
        <v>18</v>
      </c>
    </row>
    <row r="42" spans="1:31" x14ac:dyDescent="0.25">
      <c r="A42" s="18">
        <v>18.5</v>
      </c>
      <c r="B42" s="19"/>
      <c r="C42" s="19"/>
      <c r="D42" s="20" t="str">
        <f t="shared" si="7"/>
        <v/>
      </c>
      <c r="E42" s="19"/>
      <c r="F42" s="19"/>
      <c r="G42" s="20" t="str">
        <f t="shared" si="8"/>
        <v/>
      </c>
      <c r="H42" s="19"/>
      <c r="I42" s="19"/>
      <c r="J42" s="21" t="str">
        <f t="shared" si="0"/>
        <v/>
      </c>
      <c r="K42" s="29">
        <f t="shared" si="1"/>
        <v>0</v>
      </c>
      <c r="L42" s="11">
        <f t="shared" si="1"/>
        <v>0</v>
      </c>
      <c r="M42" s="30" t="str">
        <f t="shared" si="2"/>
        <v/>
      </c>
      <c r="N42" s="24">
        <f t="shared" si="3"/>
        <v>0</v>
      </c>
      <c r="O42" s="31">
        <f t="shared" si="6"/>
        <v>0</v>
      </c>
      <c r="P42" s="32">
        <f t="shared" si="4"/>
        <v>0</v>
      </c>
      <c r="Q42" s="33" t="str">
        <f t="shared" si="5"/>
        <v/>
      </c>
    </row>
    <row r="43" spans="1:31" x14ac:dyDescent="0.25">
      <c r="A43" s="18">
        <v>19</v>
      </c>
      <c r="B43" s="19"/>
      <c r="C43" s="19"/>
      <c r="D43" s="20" t="str">
        <f t="shared" si="7"/>
        <v/>
      </c>
      <c r="E43" s="19"/>
      <c r="F43" s="19"/>
      <c r="G43" s="20" t="str">
        <f t="shared" si="8"/>
        <v/>
      </c>
      <c r="H43" s="19"/>
      <c r="I43" s="19"/>
      <c r="J43" s="21" t="str">
        <f t="shared" si="0"/>
        <v/>
      </c>
      <c r="K43" s="29">
        <f t="shared" si="1"/>
        <v>0</v>
      </c>
      <c r="L43" s="11">
        <f t="shared" si="1"/>
        <v>0</v>
      </c>
      <c r="M43" s="30" t="str">
        <f t="shared" si="2"/>
        <v/>
      </c>
      <c r="N43" s="24">
        <f t="shared" si="3"/>
        <v>0</v>
      </c>
      <c r="O43" s="31">
        <f t="shared" si="6"/>
        <v>0</v>
      </c>
      <c r="P43" s="32">
        <f t="shared" si="4"/>
        <v>0</v>
      </c>
      <c r="Q43" s="33">
        <f t="shared" si="5"/>
        <v>19</v>
      </c>
      <c r="X43" s="28"/>
      <c r="Y43" s="28"/>
      <c r="Z43" s="28"/>
      <c r="AA43" s="28"/>
      <c r="AB43" s="28"/>
      <c r="AC43" s="28"/>
      <c r="AD43" s="28"/>
      <c r="AE43" s="28"/>
    </row>
    <row r="44" spans="1:31" x14ac:dyDescent="0.25">
      <c r="A44" s="18">
        <v>19.5</v>
      </c>
      <c r="B44" s="19"/>
      <c r="C44" s="19"/>
      <c r="D44" s="20" t="str">
        <f t="shared" si="7"/>
        <v/>
      </c>
      <c r="E44" s="19"/>
      <c r="F44" s="19"/>
      <c r="G44" s="20" t="str">
        <f t="shared" si="8"/>
        <v/>
      </c>
      <c r="H44" s="19"/>
      <c r="I44" s="19"/>
      <c r="J44" s="21" t="str">
        <f t="shared" si="0"/>
        <v/>
      </c>
      <c r="K44" s="29">
        <f t="shared" si="1"/>
        <v>0</v>
      </c>
      <c r="L44" s="11">
        <f t="shared" si="1"/>
        <v>0</v>
      </c>
      <c r="M44" s="30" t="str">
        <f t="shared" si="2"/>
        <v/>
      </c>
      <c r="N44" s="24">
        <f t="shared" si="3"/>
        <v>0</v>
      </c>
      <c r="O44" s="31">
        <f t="shared" si="6"/>
        <v>0</v>
      </c>
      <c r="P44" s="32">
        <f t="shared" si="4"/>
        <v>0</v>
      </c>
      <c r="Q44" s="33" t="str">
        <f t="shared" si="5"/>
        <v/>
      </c>
      <c r="X44" s="28"/>
      <c r="Y44" s="28"/>
      <c r="Z44" s="28"/>
      <c r="AA44" s="28"/>
      <c r="AB44" s="28"/>
      <c r="AC44" s="28"/>
      <c r="AD44" s="28"/>
      <c r="AE44" s="28"/>
    </row>
    <row r="45" spans="1:31" x14ac:dyDescent="0.25">
      <c r="A45" s="18">
        <v>20</v>
      </c>
      <c r="B45" s="19"/>
      <c r="C45" s="19"/>
      <c r="D45" s="20" t="str">
        <f t="shared" si="7"/>
        <v/>
      </c>
      <c r="E45" s="19"/>
      <c r="F45" s="19"/>
      <c r="G45" s="20" t="str">
        <f t="shared" si="8"/>
        <v/>
      </c>
      <c r="H45" s="19"/>
      <c r="I45" s="19"/>
      <c r="J45" s="21" t="str">
        <f t="shared" si="0"/>
        <v/>
      </c>
      <c r="K45" s="35">
        <f t="shared" si="1"/>
        <v>0</v>
      </c>
      <c r="L45" s="36">
        <f t="shared" si="1"/>
        <v>0</v>
      </c>
      <c r="M45" s="37" t="str">
        <f t="shared" si="2"/>
        <v/>
      </c>
      <c r="N45" s="38">
        <f t="shared" si="3"/>
        <v>0</v>
      </c>
      <c r="O45" s="31">
        <f t="shared" si="6"/>
        <v>0</v>
      </c>
      <c r="P45" s="39">
        <f t="shared" si="4"/>
        <v>0</v>
      </c>
      <c r="Q45" s="40">
        <f t="shared" si="5"/>
        <v>20</v>
      </c>
      <c r="X45" s="28"/>
      <c r="Y45" s="28"/>
      <c r="Z45" s="28"/>
      <c r="AA45" s="28"/>
      <c r="AB45" s="28"/>
      <c r="AC45" s="28"/>
      <c r="AD45" s="28"/>
      <c r="AE45" s="28"/>
    </row>
    <row r="46" spans="1:31" x14ac:dyDescent="0.25">
      <c r="A46" s="41" t="s">
        <v>49</v>
      </c>
      <c r="B46" s="42">
        <f>SUM(B9:B45)</f>
        <v>0</v>
      </c>
      <c r="C46" s="42">
        <f>SUM(C9:C45)</f>
        <v>0</v>
      </c>
      <c r="D46" s="31"/>
      <c r="E46" s="42">
        <f>SUM(E9:E45)</f>
        <v>0</v>
      </c>
      <c r="F46" s="42">
        <f>SUM(F9:F45)</f>
        <v>0</v>
      </c>
      <c r="G46" s="31"/>
      <c r="H46" s="42">
        <f>SUM(H9:H45)</f>
        <v>0</v>
      </c>
      <c r="I46" s="42">
        <f>SUM(I9:I45)</f>
        <v>0</v>
      </c>
      <c r="J46" s="31"/>
      <c r="K46" s="42">
        <f>SUM(K9:K45)</f>
        <v>0</v>
      </c>
      <c r="L46" s="42">
        <f>SUM(L9:L45)</f>
        <v>0</v>
      </c>
      <c r="M46" s="42"/>
      <c r="N46" s="31">
        <f>SUM(N9:N45)</f>
        <v>0</v>
      </c>
      <c r="O46" s="42"/>
      <c r="P46" s="43">
        <f>SUM(P9:P45)</f>
        <v>0</v>
      </c>
      <c r="X46" s="28"/>
      <c r="Y46" s="28"/>
      <c r="Z46" s="28"/>
      <c r="AA46" s="28"/>
      <c r="AB46" s="28"/>
      <c r="AD46" s="28"/>
      <c r="AE46" s="28"/>
    </row>
    <row r="48" spans="1:31" ht="13" x14ac:dyDescent="0.3">
      <c r="J48" s="237" t="s">
        <v>60</v>
      </c>
      <c r="K48" s="237"/>
      <c r="L48" s="44">
        <f>IF(K46&gt;0,L46/K46,0)</f>
        <v>0</v>
      </c>
      <c r="M48" s="45" t="s">
        <v>61</v>
      </c>
    </row>
    <row r="49" spans="1:17" ht="13" x14ac:dyDescent="0.3">
      <c r="E49" s="44"/>
      <c r="J49" s="237" t="s">
        <v>62</v>
      </c>
      <c r="K49" s="237"/>
      <c r="L49" s="44">
        <f>IF(K46&gt;0,P46/K46,0)</f>
        <v>0</v>
      </c>
      <c r="M49" s="45" t="s">
        <v>63</v>
      </c>
    </row>
    <row r="50" spans="1:17" ht="13" x14ac:dyDescent="0.3">
      <c r="J50" s="237" t="s">
        <v>64</v>
      </c>
      <c r="K50" s="237"/>
      <c r="L50" s="44">
        <f>O28</f>
        <v>0</v>
      </c>
      <c r="M50" s="45" t="s">
        <v>65</v>
      </c>
    </row>
    <row r="51" spans="1:17" ht="13" x14ac:dyDescent="0.3">
      <c r="J51" s="11" t="s">
        <v>66</v>
      </c>
      <c r="L51" s="46">
        <v>0</v>
      </c>
      <c r="M51" s="45" t="s">
        <v>63</v>
      </c>
      <c r="O51" s="47"/>
    </row>
    <row r="52" spans="1:17" ht="13" x14ac:dyDescent="0.3">
      <c r="M52" s="47"/>
    </row>
    <row r="54" spans="1:17" ht="13" x14ac:dyDescent="0.3">
      <c r="A54" s="10" t="s">
        <v>67</v>
      </c>
      <c r="F54" s="12"/>
      <c r="G54" s="12"/>
    </row>
    <row r="55" spans="1:17" ht="13" x14ac:dyDescent="0.3">
      <c r="A55" s="10"/>
      <c r="C55" s="77"/>
      <c r="F55" s="12"/>
      <c r="G55" s="12"/>
      <c r="H55" s="12"/>
      <c r="J55" s="241" t="s">
        <v>68</v>
      </c>
      <c r="K55" s="242"/>
      <c r="L55" s="243"/>
    </row>
    <row r="56" spans="1:17" ht="13" x14ac:dyDescent="0.3">
      <c r="A56" s="16" t="s">
        <v>69</v>
      </c>
      <c r="B56" s="48" t="s">
        <v>45</v>
      </c>
      <c r="C56" s="81" t="s">
        <v>84</v>
      </c>
      <c r="D56" s="16" t="s">
        <v>54</v>
      </c>
      <c r="E56" s="16" t="s">
        <v>54</v>
      </c>
      <c r="F56" s="79" t="s">
        <v>70</v>
      </c>
      <c r="G56" s="16" t="s">
        <v>71</v>
      </c>
      <c r="H56" s="16" t="s">
        <v>54</v>
      </c>
      <c r="I56" s="16" t="s">
        <v>72</v>
      </c>
      <c r="J56" s="244" t="s">
        <v>73</v>
      </c>
      <c r="K56" s="245"/>
      <c r="L56" s="246"/>
      <c r="M56" s="49">
        <f>SUMIF(F58:F157,2,H58:H157)</f>
        <v>0</v>
      </c>
      <c r="N56" s="44"/>
    </row>
    <row r="57" spans="1:17" ht="13" x14ac:dyDescent="0.3">
      <c r="A57" s="17" t="s">
        <v>74</v>
      </c>
      <c r="B57" s="50" t="s">
        <v>52</v>
      </c>
      <c r="C57" s="81" t="s">
        <v>85</v>
      </c>
      <c r="D57" s="17" t="s">
        <v>75</v>
      </c>
      <c r="E57" s="17" t="s">
        <v>76</v>
      </c>
      <c r="F57" s="80"/>
      <c r="G57" s="17" t="s">
        <v>77</v>
      </c>
      <c r="H57" s="17" t="s">
        <v>78</v>
      </c>
      <c r="I57" s="17" t="s">
        <v>79</v>
      </c>
      <c r="J57" s="244" t="s">
        <v>80</v>
      </c>
      <c r="K57" s="245"/>
      <c r="L57" s="246"/>
      <c r="M57" s="51">
        <f>SUMIF(I58:I157,"&lt;&gt; 0",D58:D258)</f>
        <v>0</v>
      </c>
    </row>
    <row r="58" spans="1:17" ht="13" x14ac:dyDescent="0.3">
      <c r="A58" s="33">
        <v>1</v>
      </c>
      <c r="B58" s="52"/>
      <c r="D58" s="23"/>
      <c r="E58" s="23"/>
      <c r="F58" s="23"/>
      <c r="G58" s="23"/>
      <c r="H58" s="53"/>
      <c r="I58" s="54">
        <f>IF(F58=2,H58*100/E58,)</f>
        <v>0</v>
      </c>
      <c r="J58" s="238" t="s">
        <v>81</v>
      </c>
      <c r="K58" s="239"/>
      <c r="L58" s="240"/>
      <c r="M58" s="49" t="e">
        <f>M56*100/M57</f>
        <v>#DIV/0!</v>
      </c>
    </row>
    <row r="59" spans="1:17" x14ac:dyDescent="0.25">
      <c r="A59" s="33">
        <v>2</v>
      </c>
      <c r="B59" s="55"/>
      <c r="H59" s="28"/>
      <c r="I59" s="56">
        <f t="shared" ref="I59:I122" si="9">IF(F59=2,H59*100/E59,)</f>
        <v>0</v>
      </c>
    </row>
    <row r="60" spans="1:17" x14ac:dyDescent="0.25">
      <c r="A60" s="33">
        <v>3</v>
      </c>
      <c r="B60" s="55"/>
      <c r="H60" s="28"/>
      <c r="I60" s="28">
        <f t="shared" si="9"/>
        <v>0</v>
      </c>
      <c r="N60" s="28"/>
    </row>
    <row r="61" spans="1:17" x14ac:dyDescent="0.25">
      <c r="A61" s="33">
        <v>4</v>
      </c>
      <c r="B61" s="55"/>
      <c r="H61" s="28"/>
      <c r="I61" s="28">
        <f t="shared" si="9"/>
        <v>0</v>
      </c>
      <c r="K61"/>
      <c r="L61"/>
      <c r="M61"/>
      <c r="N61"/>
      <c r="O61"/>
      <c r="P61"/>
      <c r="Q61"/>
    </row>
    <row r="62" spans="1:17" x14ac:dyDescent="0.25">
      <c r="A62" s="33">
        <v>5</v>
      </c>
      <c r="B62" s="55"/>
      <c r="H62" s="28"/>
      <c r="I62" s="28">
        <f t="shared" si="9"/>
        <v>0</v>
      </c>
      <c r="J62"/>
      <c r="K62"/>
      <c r="L62"/>
      <c r="M62"/>
      <c r="N62"/>
      <c r="O62"/>
      <c r="P62"/>
      <c r="Q62"/>
    </row>
    <row r="63" spans="1:17" x14ac:dyDescent="0.25">
      <c r="A63" s="33">
        <v>6</v>
      </c>
      <c r="B63" s="55"/>
      <c r="H63" s="28"/>
      <c r="I63" s="28">
        <f t="shared" si="9"/>
        <v>0</v>
      </c>
      <c r="J63"/>
      <c r="K63"/>
      <c r="L63"/>
      <c r="M63"/>
      <c r="N63"/>
      <c r="O63"/>
      <c r="P63"/>
      <c r="Q63"/>
    </row>
    <row r="64" spans="1:17" x14ac:dyDescent="0.25">
      <c r="A64" s="33">
        <v>7</v>
      </c>
      <c r="B64" s="55"/>
      <c r="H64" s="28"/>
      <c r="I64" s="28">
        <f t="shared" si="9"/>
        <v>0</v>
      </c>
      <c r="J64"/>
      <c r="K64"/>
      <c r="L64"/>
      <c r="M64"/>
      <c r="N64"/>
      <c r="O64"/>
      <c r="P64"/>
      <c r="Q64"/>
    </row>
    <row r="65" spans="1:17" x14ac:dyDescent="0.25">
      <c r="A65" s="33">
        <v>8</v>
      </c>
      <c r="B65" s="55"/>
      <c r="H65" s="28"/>
      <c r="I65" s="28">
        <f t="shared" si="9"/>
        <v>0</v>
      </c>
      <c r="J65"/>
      <c r="K65"/>
      <c r="L65"/>
      <c r="M65"/>
      <c r="N65"/>
      <c r="O65"/>
      <c r="P65"/>
      <c r="Q65"/>
    </row>
    <row r="66" spans="1:17" ht="25" x14ac:dyDescent="0.5">
      <c r="A66" s="33">
        <v>9</v>
      </c>
      <c r="B66" s="55"/>
      <c r="C66" s="216" t="s">
        <v>118</v>
      </c>
      <c r="H66" s="28"/>
      <c r="I66" s="28">
        <f t="shared" si="9"/>
        <v>0</v>
      </c>
      <c r="J66"/>
      <c r="K66"/>
      <c r="L66"/>
      <c r="M66"/>
      <c r="N66"/>
      <c r="O66"/>
      <c r="P66"/>
      <c r="Q66"/>
    </row>
    <row r="67" spans="1:17" x14ac:dyDescent="0.25">
      <c r="A67" s="33">
        <v>10</v>
      </c>
      <c r="B67" s="55"/>
      <c r="H67" s="28"/>
      <c r="I67" s="28">
        <f t="shared" si="9"/>
        <v>0</v>
      </c>
      <c r="J67"/>
      <c r="K67"/>
      <c r="L67"/>
      <c r="M67"/>
      <c r="N67"/>
      <c r="O67"/>
      <c r="P67"/>
      <c r="Q67"/>
    </row>
    <row r="68" spans="1:17" x14ac:dyDescent="0.25">
      <c r="A68" s="33">
        <v>11</v>
      </c>
      <c r="B68" s="55"/>
      <c r="H68" s="28"/>
      <c r="I68" s="28">
        <f t="shared" si="9"/>
        <v>0</v>
      </c>
      <c r="J68"/>
      <c r="K68"/>
      <c r="L68"/>
      <c r="M68"/>
      <c r="N68"/>
      <c r="O68"/>
      <c r="P68"/>
      <c r="Q68"/>
    </row>
    <row r="69" spans="1:17" x14ac:dyDescent="0.25">
      <c r="A69" s="33">
        <v>12</v>
      </c>
      <c r="B69" s="55"/>
      <c r="H69" s="28"/>
      <c r="I69" s="28">
        <f t="shared" si="9"/>
        <v>0</v>
      </c>
      <c r="J69"/>
      <c r="K69"/>
      <c r="L69"/>
      <c r="M69"/>
    </row>
    <row r="70" spans="1:17" x14ac:dyDescent="0.25">
      <c r="A70" s="33">
        <v>13</v>
      </c>
      <c r="B70" s="55"/>
      <c r="H70" s="28"/>
      <c r="I70" s="28">
        <f t="shared" si="9"/>
        <v>0</v>
      </c>
      <c r="J70"/>
      <c r="K70"/>
      <c r="L70"/>
      <c r="M70"/>
    </row>
    <row r="71" spans="1:17" x14ac:dyDescent="0.25">
      <c r="A71" s="33">
        <v>14</v>
      </c>
      <c r="B71" s="55"/>
      <c r="H71" s="28"/>
      <c r="I71" s="28">
        <f t="shared" si="9"/>
        <v>0</v>
      </c>
      <c r="J71"/>
      <c r="K71"/>
      <c r="L71"/>
      <c r="M71"/>
    </row>
    <row r="72" spans="1:17" x14ac:dyDescent="0.25">
      <c r="A72" s="33">
        <v>15</v>
      </c>
      <c r="B72" s="55"/>
      <c r="H72" s="28"/>
      <c r="I72" s="28">
        <f t="shared" si="9"/>
        <v>0</v>
      </c>
      <c r="J72"/>
      <c r="K72"/>
      <c r="L72"/>
      <c r="M72"/>
    </row>
    <row r="73" spans="1:17" x14ac:dyDescent="0.25">
      <c r="A73" s="33">
        <v>16</v>
      </c>
      <c r="B73" s="55"/>
      <c r="H73" s="28"/>
      <c r="I73" s="28">
        <f t="shared" si="9"/>
        <v>0</v>
      </c>
      <c r="J73"/>
      <c r="K73"/>
      <c r="L73"/>
      <c r="M73"/>
    </row>
    <row r="74" spans="1:17" x14ac:dyDescent="0.25">
      <c r="A74" s="33">
        <v>17</v>
      </c>
      <c r="B74" s="55"/>
      <c r="H74" s="28"/>
      <c r="I74" s="28">
        <f t="shared" si="9"/>
        <v>0</v>
      </c>
      <c r="J74"/>
      <c r="K74"/>
      <c r="L74"/>
      <c r="M74"/>
    </row>
    <row r="75" spans="1:17" x14ac:dyDescent="0.25">
      <c r="A75" s="33">
        <v>18</v>
      </c>
      <c r="B75" s="55"/>
      <c r="H75" s="28"/>
      <c r="I75" s="28">
        <f t="shared" si="9"/>
        <v>0</v>
      </c>
      <c r="J75"/>
      <c r="K75"/>
      <c r="L75"/>
      <c r="M75"/>
    </row>
    <row r="76" spans="1:17" x14ac:dyDescent="0.25">
      <c r="A76" s="33">
        <v>19</v>
      </c>
      <c r="B76" s="55"/>
      <c r="H76" s="28"/>
      <c r="I76" s="28">
        <f t="shared" si="9"/>
        <v>0</v>
      </c>
      <c r="K76"/>
      <c r="L76"/>
      <c r="M76" s="57"/>
    </row>
    <row r="77" spans="1:17" x14ac:dyDescent="0.25">
      <c r="A77" s="33">
        <v>20</v>
      </c>
      <c r="B77" s="55"/>
      <c r="H77" s="28"/>
      <c r="I77" s="28">
        <f t="shared" si="9"/>
        <v>0</v>
      </c>
      <c r="K77"/>
      <c r="L77"/>
      <c r="M77" s="57"/>
    </row>
    <row r="78" spans="1:17" x14ac:dyDescent="0.25">
      <c r="A78" s="33">
        <v>21</v>
      </c>
      <c r="B78" s="55"/>
      <c r="H78" s="28"/>
      <c r="I78" s="28">
        <f t="shared" si="9"/>
        <v>0</v>
      </c>
      <c r="K78"/>
      <c r="L78"/>
      <c r="M78" s="57"/>
    </row>
    <row r="79" spans="1:17" x14ac:dyDescent="0.25">
      <c r="A79" s="33">
        <v>22</v>
      </c>
      <c r="B79" s="55"/>
      <c r="H79" s="28"/>
      <c r="I79" s="28">
        <f t="shared" si="9"/>
        <v>0</v>
      </c>
      <c r="K79"/>
      <c r="L79"/>
      <c r="M79" s="57"/>
    </row>
    <row r="80" spans="1:17" x14ac:dyDescent="0.25">
      <c r="A80" s="33">
        <v>23</v>
      </c>
      <c r="B80" s="55"/>
      <c r="H80" s="28"/>
      <c r="I80" s="28">
        <f t="shared" si="9"/>
        <v>0</v>
      </c>
      <c r="K80"/>
      <c r="L80"/>
      <c r="M80" s="57"/>
    </row>
    <row r="81" spans="1:13" x14ac:dyDescent="0.25">
      <c r="A81" s="33">
        <v>24</v>
      </c>
      <c r="B81" s="55"/>
      <c r="H81" s="28"/>
      <c r="I81" s="28">
        <f t="shared" si="9"/>
        <v>0</v>
      </c>
      <c r="K81"/>
      <c r="L81"/>
      <c r="M81" s="57"/>
    </row>
    <row r="82" spans="1:13" x14ac:dyDescent="0.25">
      <c r="A82" s="33">
        <v>25</v>
      </c>
      <c r="B82" s="55"/>
      <c r="H82" s="28"/>
      <c r="I82" s="28">
        <f t="shared" si="9"/>
        <v>0</v>
      </c>
      <c r="K82"/>
      <c r="L82"/>
      <c r="M82" s="57"/>
    </row>
    <row r="83" spans="1:13" x14ac:dyDescent="0.25">
      <c r="A83" s="33">
        <v>26</v>
      </c>
      <c r="B83" s="55"/>
      <c r="H83" s="28"/>
      <c r="I83" s="28">
        <f t="shared" si="9"/>
        <v>0</v>
      </c>
      <c r="K83"/>
      <c r="L83"/>
      <c r="M83" s="57"/>
    </row>
    <row r="84" spans="1:13" x14ac:dyDescent="0.25">
      <c r="A84" s="33">
        <v>27</v>
      </c>
      <c r="B84" s="55"/>
      <c r="H84" s="28"/>
      <c r="I84" s="28">
        <f t="shared" si="9"/>
        <v>0</v>
      </c>
      <c r="K84"/>
      <c r="L84"/>
      <c r="M84" s="57"/>
    </row>
    <row r="85" spans="1:13" x14ac:dyDescent="0.25">
      <c r="A85" s="33">
        <v>28</v>
      </c>
      <c r="B85" s="55"/>
      <c r="H85" s="28"/>
      <c r="I85" s="28">
        <f t="shared" si="9"/>
        <v>0</v>
      </c>
      <c r="J85" s="41"/>
      <c r="K85"/>
      <c r="L85"/>
      <c r="M85" s="57"/>
    </row>
    <row r="86" spans="1:13" x14ac:dyDescent="0.25">
      <c r="A86" s="33">
        <v>29</v>
      </c>
      <c r="B86" s="55"/>
      <c r="H86" s="28"/>
      <c r="I86" s="28">
        <f t="shared" si="9"/>
        <v>0</v>
      </c>
      <c r="K86"/>
      <c r="L86"/>
      <c r="M86" s="57"/>
    </row>
    <row r="87" spans="1:13" x14ac:dyDescent="0.25">
      <c r="A87" s="33">
        <v>30</v>
      </c>
      <c r="B87" s="55"/>
      <c r="H87" s="28"/>
      <c r="I87" s="28">
        <f t="shared" si="9"/>
        <v>0</v>
      </c>
      <c r="K87"/>
      <c r="L87"/>
      <c r="M87" s="57"/>
    </row>
    <row r="88" spans="1:13" x14ac:dyDescent="0.25">
      <c r="A88" s="33">
        <v>31</v>
      </c>
      <c r="B88" s="55"/>
      <c r="H88" s="28"/>
      <c r="I88" s="28">
        <f t="shared" si="9"/>
        <v>0</v>
      </c>
      <c r="K88"/>
      <c r="L88"/>
    </row>
    <row r="89" spans="1:13" x14ac:dyDescent="0.25">
      <c r="A89" s="33">
        <v>32</v>
      </c>
      <c r="B89" s="55"/>
      <c r="H89" s="28"/>
      <c r="I89" s="28">
        <f t="shared" si="9"/>
        <v>0</v>
      </c>
      <c r="K89"/>
      <c r="L89"/>
    </row>
    <row r="90" spans="1:13" x14ac:dyDescent="0.25">
      <c r="A90" s="33">
        <v>33</v>
      </c>
      <c r="B90" s="55"/>
      <c r="H90" s="28"/>
      <c r="I90" s="28">
        <f t="shared" si="9"/>
        <v>0</v>
      </c>
      <c r="K90"/>
      <c r="L90"/>
    </row>
    <row r="91" spans="1:13" x14ac:dyDescent="0.25">
      <c r="A91" s="33">
        <v>34</v>
      </c>
      <c r="B91" s="55"/>
      <c r="H91" s="28"/>
      <c r="I91" s="28">
        <f t="shared" si="9"/>
        <v>0</v>
      </c>
      <c r="K91"/>
      <c r="L91"/>
    </row>
    <row r="92" spans="1:13" x14ac:dyDescent="0.25">
      <c r="A92" s="33">
        <v>35</v>
      </c>
      <c r="B92" s="55"/>
      <c r="H92" s="28"/>
      <c r="I92" s="28">
        <f t="shared" si="9"/>
        <v>0</v>
      </c>
      <c r="K92"/>
      <c r="L92"/>
    </row>
    <row r="93" spans="1:13" x14ac:dyDescent="0.25">
      <c r="A93" s="33">
        <v>36</v>
      </c>
      <c r="B93" s="55"/>
      <c r="H93" s="28"/>
      <c r="I93" s="28">
        <f t="shared" si="9"/>
        <v>0</v>
      </c>
      <c r="K93"/>
      <c r="L93"/>
    </row>
    <row r="94" spans="1:13" x14ac:dyDescent="0.25">
      <c r="A94" s="33">
        <v>37</v>
      </c>
      <c r="B94" s="55"/>
      <c r="H94" s="28"/>
      <c r="I94" s="28">
        <f t="shared" si="9"/>
        <v>0</v>
      </c>
      <c r="K94"/>
      <c r="L94"/>
    </row>
    <row r="95" spans="1:13" x14ac:dyDescent="0.25">
      <c r="A95" s="33">
        <v>38</v>
      </c>
      <c r="B95" s="55"/>
      <c r="H95" s="28"/>
      <c r="I95" s="28">
        <f t="shared" si="9"/>
        <v>0</v>
      </c>
      <c r="K95"/>
      <c r="L95"/>
    </row>
    <row r="96" spans="1:13" x14ac:dyDescent="0.25">
      <c r="A96" s="33">
        <v>39</v>
      </c>
      <c r="B96" s="55"/>
      <c r="H96" s="28"/>
      <c r="I96" s="28">
        <f t="shared" si="9"/>
        <v>0</v>
      </c>
      <c r="K96"/>
      <c r="L96"/>
    </row>
    <row r="97" spans="1:14" x14ac:dyDescent="0.25">
      <c r="A97" s="33">
        <v>40</v>
      </c>
      <c r="B97" s="55"/>
      <c r="H97" s="28"/>
      <c r="I97" s="28">
        <f t="shared" si="9"/>
        <v>0</v>
      </c>
      <c r="K97"/>
      <c r="L97"/>
    </row>
    <row r="98" spans="1:14" x14ac:dyDescent="0.25">
      <c r="A98" s="33">
        <v>41</v>
      </c>
      <c r="B98" s="55"/>
      <c r="H98" s="28"/>
      <c r="I98" s="28">
        <f t="shared" si="9"/>
        <v>0</v>
      </c>
      <c r="K98"/>
      <c r="L98"/>
    </row>
    <row r="99" spans="1:14" x14ac:dyDescent="0.25">
      <c r="A99" s="33">
        <v>42</v>
      </c>
      <c r="B99" s="55"/>
      <c r="H99" s="28"/>
      <c r="I99" s="28">
        <f t="shared" si="9"/>
        <v>0</v>
      </c>
      <c r="K99"/>
      <c r="L99"/>
    </row>
    <row r="100" spans="1:14" x14ac:dyDescent="0.25">
      <c r="A100" s="33">
        <v>43</v>
      </c>
      <c r="B100" s="55"/>
      <c r="H100" s="28"/>
      <c r="I100" s="28">
        <f t="shared" si="9"/>
        <v>0</v>
      </c>
      <c r="K100"/>
      <c r="L100"/>
    </row>
    <row r="101" spans="1:14" x14ac:dyDescent="0.25">
      <c r="A101" s="33">
        <v>44</v>
      </c>
      <c r="B101" s="55"/>
      <c r="H101" s="28"/>
      <c r="I101" s="28">
        <f t="shared" si="9"/>
        <v>0</v>
      </c>
      <c r="K101"/>
      <c r="L101"/>
    </row>
    <row r="102" spans="1:14" x14ac:dyDescent="0.25">
      <c r="A102" s="33">
        <v>45</v>
      </c>
      <c r="B102" s="55"/>
      <c r="H102" s="28"/>
      <c r="I102" s="28">
        <f t="shared" si="9"/>
        <v>0</v>
      </c>
      <c r="K102"/>
      <c r="L102"/>
    </row>
    <row r="103" spans="1:14" x14ac:dyDescent="0.25">
      <c r="A103" s="33">
        <v>46</v>
      </c>
      <c r="B103" s="55"/>
      <c r="H103" s="28"/>
      <c r="I103" s="28">
        <f t="shared" si="9"/>
        <v>0</v>
      </c>
      <c r="K103"/>
      <c r="L103"/>
    </row>
    <row r="104" spans="1:14" x14ac:dyDescent="0.25">
      <c r="A104" s="33">
        <v>47</v>
      </c>
      <c r="B104" s="55"/>
      <c r="H104" s="28"/>
      <c r="I104" s="28">
        <f t="shared" si="9"/>
        <v>0</v>
      </c>
      <c r="K104"/>
      <c r="L104"/>
    </row>
    <row r="105" spans="1:14" x14ac:dyDescent="0.25">
      <c r="A105" s="33">
        <v>48</v>
      </c>
      <c r="B105" s="55"/>
      <c r="H105" s="28"/>
      <c r="I105" s="28">
        <f t="shared" si="9"/>
        <v>0</v>
      </c>
      <c r="K105"/>
      <c r="L105"/>
    </row>
    <row r="106" spans="1:14" x14ac:dyDescent="0.25">
      <c r="A106" s="33">
        <v>49</v>
      </c>
      <c r="B106" s="55"/>
      <c r="H106" s="28"/>
      <c r="I106" s="28">
        <f t="shared" si="9"/>
        <v>0</v>
      </c>
      <c r="K106"/>
      <c r="L106"/>
    </row>
    <row r="107" spans="1:14" x14ac:dyDescent="0.25">
      <c r="A107" s="33">
        <v>50</v>
      </c>
      <c r="B107" s="55"/>
      <c r="H107" s="28"/>
      <c r="I107" s="28">
        <f t="shared" si="9"/>
        <v>0</v>
      </c>
      <c r="K107"/>
      <c r="L107"/>
    </row>
    <row r="108" spans="1:14" x14ac:dyDescent="0.25">
      <c r="A108" s="33">
        <v>51</v>
      </c>
      <c r="B108" s="55"/>
      <c r="H108" s="28"/>
      <c r="I108" s="28">
        <f t="shared" si="9"/>
        <v>0</v>
      </c>
      <c r="K108"/>
      <c r="L108"/>
    </row>
    <row r="109" spans="1:14" x14ac:dyDescent="0.25">
      <c r="A109" s="33">
        <v>52</v>
      </c>
      <c r="B109" s="55"/>
      <c r="H109" s="28"/>
      <c r="I109" s="28">
        <f t="shared" si="9"/>
        <v>0</v>
      </c>
      <c r="K109"/>
      <c r="L109"/>
    </row>
    <row r="110" spans="1:14" x14ac:dyDescent="0.25">
      <c r="A110" s="33">
        <v>53</v>
      </c>
      <c r="B110" s="55"/>
      <c r="H110" s="28"/>
      <c r="I110" s="28">
        <f t="shared" si="9"/>
        <v>0</v>
      </c>
      <c r="K110"/>
      <c r="L110"/>
    </row>
    <row r="111" spans="1:14" x14ac:dyDescent="0.25">
      <c r="A111" s="33">
        <v>54</v>
      </c>
      <c r="B111" s="55"/>
      <c r="H111" s="28"/>
      <c r="I111" s="28">
        <f t="shared" si="9"/>
        <v>0</v>
      </c>
      <c r="K111"/>
      <c r="L111"/>
      <c r="N111" s="57"/>
    </row>
    <row r="112" spans="1:14" x14ac:dyDescent="0.25">
      <c r="A112" s="33">
        <v>55</v>
      </c>
      <c r="B112" s="55"/>
      <c r="H112" s="28"/>
      <c r="I112" s="28">
        <f t="shared" si="9"/>
        <v>0</v>
      </c>
      <c r="K112"/>
      <c r="L112"/>
      <c r="N112" s="57"/>
    </row>
    <row r="113" spans="1:14" x14ac:dyDescent="0.25">
      <c r="A113" s="33">
        <v>56</v>
      </c>
      <c r="B113" s="55"/>
      <c r="H113" s="28"/>
      <c r="I113" s="28">
        <f t="shared" si="9"/>
        <v>0</v>
      </c>
      <c r="K113"/>
      <c r="L113"/>
      <c r="N113" s="57"/>
    </row>
    <row r="114" spans="1:14" x14ac:dyDescent="0.25">
      <c r="A114" s="33">
        <v>57</v>
      </c>
      <c r="B114" s="55"/>
      <c r="H114" s="28"/>
      <c r="I114" s="28">
        <f t="shared" si="9"/>
        <v>0</v>
      </c>
      <c r="K114"/>
      <c r="L114"/>
      <c r="N114" s="57"/>
    </row>
    <row r="115" spans="1:14" x14ac:dyDescent="0.25">
      <c r="A115" s="33">
        <v>58</v>
      </c>
      <c r="B115" s="55"/>
      <c r="H115" s="28"/>
      <c r="I115" s="28">
        <f t="shared" si="9"/>
        <v>0</v>
      </c>
      <c r="K115"/>
      <c r="L115"/>
      <c r="N115" s="57"/>
    </row>
    <row r="116" spans="1:14" x14ac:dyDescent="0.25">
      <c r="A116" s="33">
        <v>59</v>
      </c>
      <c r="B116" s="55"/>
      <c r="H116" s="28"/>
      <c r="I116" s="28">
        <f t="shared" si="9"/>
        <v>0</v>
      </c>
      <c r="K116"/>
      <c r="L116"/>
      <c r="N116" s="57"/>
    </row>
    <row r="117" spans="1:14" x14ac:dyDescent="0.25">
      <c r="A117" s="33">
        <v>60</v>
      </c>
      <c r="B117" s="55"/>
      <c r="H117" s="28"/>
      <c r="I117" s="28">
        <f t="shared" si="9"/>
        <v>0</v>
      </c>
      <c r="K117"/>
      <c r="L117"/>
      <c r="N117" s="57"/>
    </row>
    <row r="118" spans="1:14" x14ac:dyDescent="0.25">
      <c r="A118" s="33">
        <v>61</v>
      </c>
      <c r="B118" s="55"/>
      <c r="H118" s="28"/>
      <c r="I118" s="28">
        <f t="shared" si="9"/>
        <v>0</v>
      </c>
      <c r="K118"/>
      <c r="L118"/>
      <c r="N118" s="57"/>
    </row>
    <row r="119" spans="1:14" x14ac:dyDescent="0.25">
      <c r="A119" s="33">
        <v>62</v>
      </c>
      <c r="B119" s="55"/>
      <c r="H119" s="28"/>
      <c r="I119" s="28">
        <f t="shared" si="9"/>
        <v>0</v>
      </c>
      <c r="K119"/>
      <c r="L119"/>
      <c r="N119" s="57"/>
    </row>
    <row r="120" spans="1:14" x14ac:dyDescent="0.25">
      <c r="A120" s="33">
        <v>63</v>
      </c>
      <c r="B120" s="55"/>
      <c r="H120" s="28"/>
      <c r="I120" s="28">
        <f t="shared" si="9"/>
        <v>0</v>
      </c>
      <c r="K120"/>
      <c r="L120"/>
      <c r="N120" s="57"/>
    </row>
    <row r="121" spans="1:14" x14ac:dyDescent="0.25">
      <c r="A121" s="33">
        <v>64</v>
      </c>
      <c r="B121" s="55"/>
      <c r="H121" s="28"/>
      <c r="I121" s="28">
        <f t="shared" si="9"/>
        <v>0</v>
      </c>
      <c r="K121"/>
      <c r="L121"/>
      <c r="N121" s="57"/>
    </row>
    <row r="122" spans="1:14" x14ac:dyDescent="0.25">
      <c r="A122" s="33">
        <v>65</v>
      </c>
      <c r="B122" s="55"/>
      <c r="H122" s="28"/>
      <c r="I122" s="28">
        <f t="shared" si="9"/>
        <v>0</v>
      </c>
      <c r="K122"/>
      <c r="L122"/>
      <c r="N122" s="57"/>
    </row>
    <row r="123" spans="1:14" x14ac:dyDescent="0.25">
      <c r="A123" s="33">
        <v>66</v>
      </c>
      <c r="B123" s="55"/>
      <c r="H123" s="28"/>
      <c r="I123" s="28">
        <f t="shared" ref="I123:I153" si="10">IF(F123=2,H123*100/E123,)</f>
        <v>0</v>
      </c>
      <c r="K123"/>
      <c r="L123"/>
      <c r="N123" s="57"/>
    </row>
    <row r="124" spans="1:14" x14ac:dyDescent="0.25">
      <c r="A124" s="33">
        <v>67</v>
      </c>
      <c r="B124" s="55"/>
      <c r="H124" s="28"/>
      <c r="I124" s="28">
        <f t="shared" si="10"/>
        <v>0</v>
      </c>
      <c r="K124"/>
      <c r="L124"/>
      <c r="M124" s="59"/>
      <c r="N124" s="57"/>
    </row>
    <row r="125" spans="1:14" x14ac:dyDescent="0.25">
      <c r="A125" s="33">
        <v>68</v>
      </c>
      <c r="B125" s="55"/>
      <c r="H125" s="28"/>
      <c r="I125" s="28">
        <f t="shared" si="10"/>
        <v>0</v>
      </c>
      <c r="K125"/>
      <c r="L125"/>
      <c r="M125" s="59"/>
      <c r="N125" s="57"/>
    </row>
    <row r="126" spans="1:14" x14ac:dyDescent="0.25">
      <c r="A126" s="33">
        <v>69</v>
      </c>
      <c r="B126" s="55"/>
      <c r="H126" s="28"/>
      <c r="I126" s="28">
        <f t="shared" si="10"/>
        <v>0</v>
      </c>
      <c r="K126"/>
      <c r="L126"/>
      <c r="M126" s="59"/>
      <c r="N126" s="57"/>
    </row>
    <row r="127" spans="1:14" x14ac:dyDescent="0.25">
      <c r="A127" s="33">
        <v>70</v>
      </c>
      <c r="B127" s="55"/>
      <c r="H127" s="28"/>
      <c r="I127" s="28">
        <f t="shared" si="10"/>
        <v>0</v>
      </c>
      <c r="K127"/>
      <c r="L127"/>
      <c r="M127" s="59"/>
      <c r="N127" s="57"/>
    </row>
    <row r="128" spans="1:14" x14ac:dyDescent="0.25">
      <c r="A128" s="33">
        <v>71</v>
      </c>
      <c r="B128" s="55"/>
      <c r="H128" s="28"/>
      <c r="I128" s="28">
        <f t="shared" si="10"/>
        <v>0</v>
      </c>
      <c r="K128"/>
      <c r="L128"/>
      <c r="M128" s="59"/>
      <c r="N128" s="57"/>
    </row>
    <row r="129" spans="1:14" x14ac:dyDescent="0.25">
      <c r="A129" s="33">
        <v>72</v>
      </c>
      <c r="B129" s="55"/>
      <c r="H129" s="28"/>
      <c r="I129" s="28">
        <f t="shared" si="10"/>
        <v>0</v>
      </c>
      <c r="K129"/>
      <c r="L129"/>
      <c r="M129" s="59"/>
      <c r="N129" s="57"/>
    </row>
    <row r="130" spans="1:14" x14ac:dyDescent="0.25">
      <c r="A130" s="33">
        <v>73</v>
      </c>
      <c r="B130" s="55"/>
      <c r="H130" s="28"/>
      <c r="I130" s="28">
        <f t="shared" si="10"/>
        <v>0</v>
      </c>
      <c r="K130"/>
      <c r="L130"/>
      <c r="M130" s="59"/>
      <c r="N130" s="57"/>
    </row>
    <row r="131" spans="1:14" x14ac:dyDescent="0.25">
      <c r="A131" s="33">
        <v>74</v>
      </c>
      <c r="B131" s="55"/>
      <c r="H131" s="28"/>
      <c r="I131" s="28">
        <f t="shared" si="10"/>
        <v>0</v>
      </c>
      <c r="K131"/>
      <c r="L131"/>
      <c r="M131" s="59"/>
      <c r="N131" s="57"/>
    </row>
    <row r="132" spans="1:14" x14ac:dyDescent="0.25">
      <c r="A132" s="33">
        <v>75</v>
      </c>
      <c r="B132" s="55"/>
      <c r="H132" s="28"/>
      <c r="I132" s="28">
        <f t="shared" si="10"/>
        <v>0</v>
      </c>
      <c r="K132"/>
      <c r="L132"/>
      <c r="M132" s="59"/>
      <c r="N132" s="57"/>
    </row>
    <row r="133" spans="1:14" x14ac:dyDescent="0.25">
      <c r="A133" s="33">
        <v>76</v>
      </c>
      <c r="B133" s="55"/>
      <c r="H133" s="28"/>
      <c r="I133" s="28">
        <f t="shared" si="10"/>
        <v>0</v>
      </c>
      <c r="K133"/>
      <c r="L133"/>
      <c r="M133" s="59"/>
      <c r="N133" s="57"/>
    </row>
    <row r="134" spans="1:14" x14ac:dyDescent="0.25">
      <c r="A134" s="33">
        <v>77</v>
      </c>
      <c r="B134" s="55"/>
      <c r="H134" s="28"/>
      <c r="I134" s="28">
        <f t="shared" si="10"/>
        <v>0</v>
      </c>
      <c r="K134"/>
      <c r="L134"/>
      <c r="M134" s="59"/>
      <c r="N134" s="57"/>
    </row>
    <row r="135" spans="1:14" x14ac:dyDescent="0.25">
      <c r="A135" s="33">
        <v>78</v>
      </c>
      <c r="B135" s="55"/>
      <c r="H135" s="28"/>
      <c r="I135" s="28">
        <f t="shared" si="10"/>
        <v>0</v>
      </c>
      <c r="K135"/>
      <c r="L135"/>
      <c r="M135" s="59"/>
      <c r="N135" s="57"/>
    </row>
    <row r="136" spans="1:14" x14ac:dyDescent="0.25">
      <c r="A136" s="33">
        <v>79</v>
      </c>
      <c r="B136" s="55"/>
      <c r="H136" s="28"/>
      <c r="I136" s="28">
        <f t="shared" si="10"/>
        <v>0</v>
      </c>
      <c r="K136"/>
      <c r="L136"/>
      <c r="M136" s="59"/>
      <c r="N136" s="57"/>
    </row>
    <row r="137" spans="1:14" x14ac:dyDescent="0.25">
      <c r="A137" s="33">
        <v>80</v>
      </c>
      <c r="B137" s="55"/>
      <c r="H137" s="28"/>
      <c r="I137" s="28">
        <f t="shared" si="10"/>
        <v>0</v>
      </c>
      <c r="K137"/>
      <c r="L137"/>
      <c r="M137" s="59"/>
      <c r="N137" s="57"/>
    </row>
    <row r="138" spans="1:14" x14ac:dyDescent="0.25">
      <c r="A138" s="33">
        <v>81</v>
      </c>
      <c r="B138" s="55"/>
      <c r="H138" s="28"/>
      <c r="I138" s="28">
        <f t="shared" si="10"/>
        <v>0</v>
      </c>
      <c r="K138"/>
      <c r="L138"/>
      <c r="M138" s="59"/>
      <c r="N138" s="57"/>
    </row>
    <row r="139" spans="1:14" x14ac:dyDescent="0.25">
      <c r="A139" s="33">
        <v>82</v>
      </c>
      <c r="B139" s="55"/>
      <c r="H139" s="28"/>
      <c r="I139" s="28">
        <f t="shared" si="10"/>
        <v>0</v>
      </c>
      <c r="K139"/>
      <c r="L139"/>
    </row>
    <row r="140" spans="1:14" x14ac:dyDescent="0.25">
      <c r="A140" s="33">
        <v>83</v>
      </c>
      <c r="B140" s="55"/>
      <c r="H140" s="28"/>
      <c r="I140" s="28">
        <f t="shared" si="10"/>
        <v>0</v>
      </c>
      <c r="K140"/>
      <c r="L140"/>
    </row>
    <row r="141" spans="1:14" x14ac:dyDescent="0.25">
      <c r="A141" s="33">
        <v>84</v>
      </c>
      <c r="B141" s="55"/>
      <c r="H141" s="28"/>
      <c r="I141" s="28">
        <f t="shared" si="10"/>
        <v>0</v>
      </c>
      <c r="K141"/>
      <c r="L141"/>
    </row>
    <row r="142" spans="1:14" x14ac:dyDescent="0.25">
      <c r="A142" s="33">
        <v>85</v>
      </c>
      <c r="B142" s="55"/>
      <c r="H142" s="28"/>
      <c r="I142" s="28">
        <f t="shared" si="10"/>
        <v>0</v>
      </c>
      <c r="K142"/>
      <c r="L142"/>
    </row>
    <row r="143" spans="1:14" x14ac:dyDescent="0.25">
      <c r="A143" s="33">
        <v>86</v>
      </c>
      <c r="B143" s="55"/>
      <c r="H143" s="28"/>
      <c r="I143" s="28">
        <f t="shared" si="10"/>
        <v>0</v>
      </c>
      <c r="K143"/>
      <c r="L143"/>
    </row>
    <row r="144" spans="1:14" x14ac:dyDescent="0.25">
      <c r="A144" s="33">
        <v>87</v>
      </c>
      <c r="B144" s="55"/>
      <c r="H144" s="28"/>
      <c r="I144" s="28">
        <f t="shared" si="10"/>
        <v>0</v>
      </c>
      <c r="K144"/>
      <c r="L144"/>
    </row>
    <row r="145" spans="1:12" x14ac:dyDescent="0.25">
      <c r="A145" s="33">
        <v>88</v>
      </c>
      <c r="B145" s="55"/>
      <c r="H145" s="28"/>
      <c r="I145" s="28">
        <f t="shared" si="10"/>
        <v>0</v>
      </c>
      <c r="K145"/>
      <c r="L145"/>
    </row>
    <row r="146" spans="1:12" x14ac:dyDescent="0.25">
      <c r="A146" s="33">
        <v>89</v>
      </c>
      <c r="B146" s="55"/>
      <c r="H146" s="28"/>
      <c r="I146" s="28">
        <f t="shared" si="10"/>
        <v>0</v>
      </c>
      <c r="K146"/>
      <c r="L146"/>
    </row>
    <row r="147" spans="1:12" x14ac:dyDescent="0.25">
      <c r="A147" s="33">
        <v>90</v>
      </c>
      <c r="B147" s="55"/>
      <c r="H147" s="28"/>
      <c r="I147" s="28">
        <f t="shared" si="10"/>
        <v>0</v>
      </c>
      <c r="K147"/>
      <c r="L147"/>
    </row>
    <row r="148" spans="1:12" x14ac:dyDescent="0.25">
      <c r="A148" s="33">
        <v>91</v>
      </c>
      <c r="B148" s="55"/>
      <c r="H148" s="28"/>
      <c r="I148" s="28">
        <f t="shared" si="10"/>
        <v>0</v>
      </c>
      <c r="K148"/>
      <c r="L148"/>
    </row>
    <row r="149" spans="1:12" x14ac:dyDescent="0.25">
      <c r="A149" s="33">
        <v>92</v>
      </c>
      <c r="B149" s="55"/>
      <c r="H149" s="28"/>
      <c r="I149" s="28">
        <f t="shared" si="10"/>
        <v>0</v>
      </c>
      <c r="K149"/>
      <c r="L149"/>
    </row>
    <row r="150" spans="1:12" x14ac:dyDescent="0.25">
      <c r="A150" s="33">
        <v>93</v>
      </c>
      <c r="B150" s="55"/>
      <c r="H150" s="28"/>
      <c r="I150" s="28">
        <f t="shared" si="10"/>
        <v>0</v>
      </c>
      <c r="K150"/>
      <c r="L150"/>
    </row>
    <row r="151" spans="1:12" x14ac:dyDescent="0.25">
      <c r="A151" s="33">
        <v>94</v>
      </c>
      <c r="B151" s="55"/>
      <c r="H151" s="28"/>
      <c r="I151" s="28">
        <f t="shared" si="10"/>
        <v>0</v>
      </c>
      <c r="K151"/>
      <c r="L151"/>
    </row>
    <row r="152" spans="1:12" x14ac:dyDescent="0.25">
      <c r="A152" s="33">
        <v>95</v>
      </c>
      <c r="B152" s="55"/>
      <c r="H152" s="28"/>
      <c r="I152" s="28">
        <f t="shared" si="10"/>
        <v>0</v>
      </c>
      <c r="K152"/>
      <c r="L152"/>
    </row>
    <row r="153" spans="1:12" x14ac:dyDescent="0.25">
      <c r="A153" s="33">
        <v>96</v>
      </c>
      <c r="B153" s="55"/>
      <c r="H153" s="28"/>
      <c r="I153" s="28">
        <f t="shared" si="10"/>
        <v>0</v>
      </c>
      <c r="K153"/>
      <c r="L153"/>
    </row>
    <row r="154" spans="1:12" x14ac:dyDescent="0.25">
      <c r="A154" s="33">
        <v>97</v>
      </c>
      <c r="B154" s="55"/>
      <c r="H154" s="28"/>
      <c r="I154" s="28">
        <f>IF(F154=2,H154*100/E154,)</f>
        <v>0</v>
      </c>
      <c r="K154"/>
      <c r="L154"/>
    </row>
    <row r="155" spans="1:12" x14ac:dyDescent="0.25">
      <c r="A155" s="33">
        <v>98</v>
      </c>
      <c r="B155" s="55"/>
      <c r="E155" s="41"/>
      <c r="H155" s="28"/>
      <c r="I155" s="28">
        <f>IF(F155=2,H155*100/E155,)</f>
        <v>0</v>
      </c>
      <c r="K155"/>
      <c r="L155"/>
    </row>
    <row r="156" spans="1:12" x14ac:dyDescent="0.25">
      <c r="A156" s="33">
        <v>99</v>
      </c>
      <c r="B156" s="55"/>
      <c r="D156" s="41"/>
      <c r="H156" s="28"/>
      <c r="I156" s="28">
        <f>IF(F156=2,H156*100/E156,)</f>
        <v>0</v>
      </c>
      <c r="K156"/>
      <c r="L156"/>
    </row>
    <row r="157" spans="1:12" x14ac:dyDescent="0.25">
      <c r="A157" s="33">
        <v>100</v>
      </c>
      <c r="B157" s="55"/>
      <c r="H157" s="28"/>
      <c r="I157" s="28">
        <f>IF(F157=2,H157*100/E157,)</f>
        <v>0</v>
      </c>
      <c r="K157"/>
      <c r="L157"/>
    </row>
    <row r="158" spans="1:12" x14ac:dyDescent="0.25">
      <c r="A158" s="33">
        <v>101</v>
      </c>
      <c r="B158" s="55"/>
      <c r="H158" s="28"/>
      <c r="I158" s="28">
        <f t="shared" ref="I158:I221" si="11">IF(F158=2,H158*100/E158,)</f>
        <v>0</v>
      </c>
      <c r="K158"/>
      <c r="L158"/>
    </row>
    <row r="159" spans="1:12" x14ac:dyDescent="0.25">
      <c r="A159" s="33">
        <v>102</v>
      </c>
      <c r="B159" s="55"/>
      <c r="H159" s="28"/>
      <c r="I159" s="28">
        <f t="shared" si="11"/>
        <v>0</v>
      </c>
      <c r="K159"/>
      <c r="L159"/>
    </row>
    <row r="160" spans="1:12" x14ac:dyDescent="0.25">
      <c r="A160" s="33">
        <v>103</v>
      </c>
      <c r="B160" s="55"/>
      <c r="H160" s="28"/>
      <c r="I160" s="28">
        <f t="shared" si="11"/>
        <v>0</v>
      </c>
      <c r="K160"/>
      <c r="L160"/>
    </row>
    <row r="161" spans="1:12" x14ac:dyDescent="0.25">
      <c r="A161" s="33">
        <v>104</v>
      </c>
      <c r="B161" s="55"/>
      <c r="H161" s="28"/>
      <c r="I161" s="28">
        <f t="shared" si="11"/>
        <v>0</v>
      </c>
      <c r="K161"/>
      <c r="L161"/>
    </row>
    <row r="162" spans="1:12" x14ac:dyDescent="0.25">
      <c r="A162" s="33">
        <v>105</v>
      </c>
      <c r="B162" s="55"/>
      <c r="H162" s="28"/>
      <c r="I162" s="28">
        <f t="shared" si="11"/>
        <v>0</v>
      </c>
      <c r="K162"/>
      <c r="L162"/>
    </row>
    <row r="163" spans="1:12" x14ac:dyDescent="0.25">
      <c r="A163" s="33">
        <v>106</v>
      </c>
      <c r="B163" s="55"/>
      <c r="H163" s="28"/>
      <c r="I163" s="28">
        <f t="shared" si="11"/>
        <v>0</v>
      </c>
      <c r="K163"/>
      <c r="L163"/>
    </row>
    <row r="164" spans="1:12" x14ac:dyDescent="0.25">
      <c r="A164" s="33">
        <v>107</v>
      </c>
      <c r="B164" s="55"/>
      <c r="H164" s="28"/>
      <c r="I164" s="28">
        <f t="shared" si="11"/>
        <v>0</v>
      </c>
      <c r="K164"/>
      <c r="L164"/>
    </row>
    <row r="165" spans="1:12" x14ac:dyDescent="0.25">
      <c r="A165" s="33">
        <v>108</v>
      </c>
      <c r="B165" s="55"/>
      <c r="H165" s="28"/>
      <c r="I165" s="28">
        <f t="shared" si="11"/>
        <v>0</v>
      </c>
      <c r="K165"/>
      <c r="L165"/>
    </row>
    <row r="166" spans="1:12" x14ac:dyDescent="0.25">
      <c r="A166" s="33">
        <v>109</v>
      </c>
      <c r="B166" s="55"/>
      <c r="H166" s="28"/>
      <c r="I166" s="28">
        <f t="shared" si="11"/>
        <v>0</v>
      </c>
      <c r="K166"/>
      <c r="L166"/>
    </row>
    <row r="167" spans="1:12" x14ac:dyDescent="0.25">
      <c r="A167" s="33">
        <v>110</v>
      </c>
      <c r="B167" s="55"/>
      <c r="H167" s="28"/>
      <c r="I167" s="28">
        <f t="shared" si="11"/>
        <v>0</v>
      </c>
      <c r="K167"/>
      <c r="L167"/>
    </row>
    <row r="168" spans="1:12" x14ac:dyDescent="0.25">
      <c r="A168" s="33">
        <v>111</v>
      </c>
      <c r="B168" s="55"/>
      <c r="H168" s="28"/>
      <c r="I168" s="28">
        <f t="shared" si="11"/>
        <v>0</v>
      </c>
      <c r="K168"/>
      <c r="L168"/>
    </row>
    <row r="169" spans="1:12" x14ac:dyDescent="0.25">
      <c r="A169" s="33">
        <v>112</v>
      </c>
      <c r="B169" s="55"/>
      <c r="H169" s="28"/>
      <c r="I169" s="28">
        <f t="shared" si="11"/>
        <v>0</v>
      </c>
      <c r="K169"/>
      <c r="L169"/>
    </row>
    <row r="170" spans="1:12" x14ac:dyDescent="0.25">
      <c r="A170" s="33">
        <v>113</v>
      </c>
      <c r="B170" s="55"/>
      <c r="H170" s="28"/>
      <c r="I170" s="28">
        <f t="shared" si="11"/>
        <v>0</v>
      </c>
      <c r="K170"/>
      <c r="L170"/>
    </row>
    <row r="171" spans="1:12" x14ac:dyDescent="0.25">
      <c r="A171" s="33">
        <v>114</v>
      </c>
      <c r="B171" s="55"/>
      <c r="H171" s="28"/>
      <c r="I171" s="28">
        <f t="shared" si="11"/>
        <v>0</v>
      </c>
      <c r="K171"/>
      <c r="L171"/>
    </row>
    <row r="172" spans="1:12" x14ac:dyDescent="0.25">
      <c r="A172" s="33">
        <v>115</v>
      </c>
      <c r="B172" s="55"/>
      <c r="H172" s="28"/>
      <c r="I172" s="28">
        <f t="shared" si="11"/>
        <v>0</v>
      </c>
      <c r="K172"/>
      <c r="L172"/>
    </row>
    <row r="173" spans="1:12" x14ac:dyDescent="0.25">
      <c r="A173" s="33">
        <v>116</v>
      </c>
      <c r="B173" s="55"/>
      <c r="H173" s="28"/>
      <c r="I173" s="28">
        <f t="shared" si="11"/>
        <v>0</v>
      </c>
    </row>
    <row r="174" spans="1:12" x14ac:dyDescent="0.25">
      <c r="A174" s="33">
        <v>117</v>
      </c>
      <c r="B174" s="55"/>
      <c r="H174" s="28"/>
      <c r="I174" s="28">
        <f t="shared" si="11"/>
        <v>0</v>
      </c>
    </row>
    <row r="175" spans="1:12" x14ac:dyDescent="0.25">
      <c r="A175" s="33">
        <v>118</v>
      </c>
      <c r="B175" s="55"/>
      <c r="H175" s="28"/>
      <c r="I175" s="28">
        <f t="shared" si="11"/>
        <v>0</v>
      </c>
    </row>
    <row r="176" spans="1:12" x14ac:dyDescent="0.25">
      <c r="A176" s="33">
        <v>119</v>
      </c>
      <c r="B176" s="55"/>
      <c r="H176" s="28"/>
      <c r="I176" s="28">
        <f t="shared" si="11"/>
        <v>0</v>
      </c>
    </row>
    <row r="177" spans="1:9" x14ac:dyDescent="0.25">
      <c r="A177" s="33">
        <v>120</v>
      </c>
      <c r="B177" s="55"/>
      <c r="H177" s="28"/>
      <c r="I177" s="28">
        <f t="shared" si="11"/>
        <v>0</v>
      </c>
    </row>
    <row r="178" spans="1:9" x14ac:dyDescent="0.25">
      <c r="A178" s="33">
        <v>121</v>
      </c>
      <c r="B178" s="55"/>
      <c r="H178" s="28"/>
      <c r="I178" s="28">
        <f t="shared" si="11"/>
        <v>0</v>
      </c>
    </row>
    <row r="179" spans="1:9" x14ac:dyDescent="0.25">
      <c r="A179" s="33">
        <v>122</v>
      </c>
      <c r="B179" s="55"/>
      <c r="H179" s="28"/>
      <c r="I179" s="28">
        <f t="shared" si="11"/>
        <v>0</v>
      </c>
    </row>
    <row r="180" spans="1:9" x14ac:dyDescent="0.25">
      <c r="A180" s="33">
        <v>123</v>
      </c>
      <c r="B180" s="55"/>
      <c r="H180" s="28"/>
      <c r="I180" s="28">
        <f t="shared" si="11"/>
        <v>0</v>
      </c>
    </row>
    <row r="181" spans="1:9" x14ac:dyDescent="0.25">
      <c r="A181" s="33">
        <v>124</v>
      </c>
      <c r="B181" s="55"/>
      <c r="H181" s="28"/>
      <c r="I181" s="28">
        <f t="shared" si="11"/>
        <v>0</v>
      </c>
    </row>
    <row r="182" spans="1:9" x14ac:dyDescent="0.25">
      <c r="A182" s="33">
        <v>125</v>
      </c>
      <c r="B182" s="55"/>
      <c r="H182" s="28"/>
      <c r="I182" s="28">
        <f t="shared" si="11"/>
        <v>0</v>
      </c>
    </row>
    <row r="183" spans="1:9" x14ac:dyDescent="0.25">
      <c r="A183" s="33">
        <v>126</v>
      </c>
      <c r="B183" s="55"/>
      <c r="H183" s="28"/>
      <c r="I183" s="56">
        <f t="shared" si="11"/>
        <v>0</v>
      </c>
    </row>
    <row r="184" spans="1:9" x14ac:dyDescent="0.25">
      <c r="A184" s="33">
        <v>127</v>
      </c>
      <c r="B184" s="55"/>
      <c r="H184" s="28"/>
      <c r="I184" s="56">
        <f t="shared" si="11"/>
        <v>0</v>
      </c>
    </row>
    <row r="185" spans="1:9" x14ac:dyDescent="0.25">
      <c r="A185" s="33">
        <v>128</v>
      </c>
      <c r="B185" s="55"/>
      <c r="H185" s="28"/>
      <c r="I185" s="56">
        <f t="shared" si="11"/>
        <v>0</v>
      </c>
    </row>
    <row r="186" spans="1:9" x14ac:dyDescent="0.25">
      <c r="A186" s="33">
        <v>129</v>
      </c>
      <c r="B186" s="55"/>
      <c r="H186" s="28"/>
      <c r="I186" s="56">
        <f t="shared" si="11"/>
        <v>0</v>
      </c>
    </row>
    <row r="187" spans="1:9" x14ac:dyDescent="0.25">
      <c r="A187" s="33">
        <v>130</v>
      </c>
      <c r="B187" s="55"/>
      <c r="H187" s="28"/>
      <c r="I187" s="56">
        <f t="shared" si="11"/>
        <v>0</v>
      </c>
    </row>
    <row r="188" spans="1:9" x14ac:dyDescent="0.25">
      <c r="A188" s="33">
        <v>131</v>
      </c>
      <c r="B188" s="55"/>
      <c r="H188" s="28"/>
      <c r="I188" s="56">
        <f t="shared" si="11"/>
        <v>0</v>
      </c>
    </row>
    <row r="189" spans="1:9" x14ac:dyDescent="0.25">
      <c r="A189" s="33">
        <v>132</v>
      </c>
      <c r="B189" s="55"/>
      <c r="H189" s="28"/>
      <c r="I189" s="56">
        <f t="shared" si="11"/>
        <v>0</v>
      </c>
    </row>
    <row r="190" spans="1:9" x14ac:dyDescent="0.25">
      <c r="A190" s="33">
        <v>133</v>
      </c>
      <c r="B190" s="55"/>
      <c r="H190" s="28"/>
      <c r="I190" s="56">
        <f t="shared" si="11"/>
        <v>0</v>
      </c>
    </row>
    <row r="191" spans="1:9" x14ac:dyDescent="0.25">
      <c r="A191" s="33">
        <v>134</v>
      </c>
      <c r="B191" s="55"/>
      <c r="H191" s="28"/>
      <c r="I191" s="56">
        <f t="shared" si="11"/>
        <v>0</v>
      </c>
    </row>
    <row r="192" spans="1:9" x14ac:dyDescent="0.25">
      <c r="A192" s="33">
        <v>135</v>
      </c>
      <c r="B192" s="55"/>
      <c r="H192" s="28"/>
      <c r="I192" s="56">
        <f t="shared" si="11"/>
        <v>0</v>
      </c>
    </row>
    <row r="193" spans="1:9" x14ac:dyDescent="0.25">
      <c r="A193" s="33">
        <v>136</v>
      </c>
      <c r="B193" s="55"/>
      <c r="H193" s="28"/>
      <c r="I193" s="56">
        <f t="shared" si="11"/>
        <v>0</v>
      </c>
    </row>
    <row r="194" spans="1:9" x14ac:dyDescent="0.25">
      <c r="A194" s="33">
        <v>137</v>
      </c>
      <c r="B194" s="55"/>
      <c r="H194" s="28"/>
      <c r="I194" s="56">
        <f t="shared" si="11"/>
        <v>0</v>
      </c>
    </row>
    <row r="195" spans="1:9" x14ac:dyDescent="0.25">
      <c r="A195" s="33">
        <v>138</v>
      </c>
      <c r="B195" s="55"/>
      <c r="H195" s="28"/>
      <c r="I195" s="56">
        <f t="shared" si="11"/>
        <v>0</v>
      </c>
    </row>
    <row r="196" spans="1:9" x14ac:dyDescent="0.25">
      <c r="A196" s="33">
        <v>139</v>
      </c>
      <c r="B196" s="55"/>
      <c r="H196" s="28"/>
      <c r="I196" s="56">
        <f t="shared" si="11"/>
        <v>0</v>
      </c>
    </row>
    <row r="197" spans="1:9" x14ac:dyDescent="0.25">
      <c r="A197" s="33">
        <v>140</v>
      </c>
      <c r="B197" s="55"/>
      <c r="H197" s="28"/>
      <c r="I197" s="56">
        <f t="shared" si="11"/>
        <v>0</v>
      </c>
    </row>
    <row r="198" spans="1:9" x14ac:dyDescent="0.25">
      <c r="A198" s="33">
        <v>141</v>
      </c>
      <c r="B198" s="55"/>
      <c r="H198" s="28"/>
      <c r="I198" s="56">
        <f t="shared" si="11"/>
        <v>0</v>
      </c>
    </row>
    <row r="199" spans="1:9" x14ac:dyDescent="0.25">
      <c r="A199" s="33">
        <v>142</v>
      </c>
      <c r="B199" s="55"/>
      <c r="H199" s="28"/>
      <c r="I199" s="56">
        <f t="shared" si="11"/>
        <v>0</v>
      </c>
    </row>
    <row r="200" spans="1:9" x14ac:dyDescent="0.25">
      <c r="A200" s="33">
        <v>143</v>
      </c>
      <c r="B200" s="55"/>
      <c r="H200" s="28"/>
      <c r="I200" s="56">
        <f t="shared" si="11"/>
        <v>0</v>
      </c>
    </row>
    <row r="201" spans="1:9" x14ac:dyDescent="0.25">
      <c r="A201" s="33">
        <v>144</v>
      </c>
      <c r="B201" s="55"/>
      <c r="H201" s="28"/>
      <c r="I201" s="56">
        <f t="shared" si="11"/>
        <v>0</v>
      </c>
    </row>
    <row r="202" spans="1:9" x14ac:dyDescent="0.25">
      <c r="A202" s="33">
        <v>145</v>
      </c>
      <c r="B202" s="55"/>
      <c r="H202" s="28"/>
      <c r="I202" s="56">
        <f t="shared" si="11"/>
        <v>0</v>
      </c>
    </row>
    <row r="203" spans="1:9" x14ac:dyDescent="0.25">
      <c r="A203" s="33">
        <v>146</v>
      </c>
      <c r="B203" s="55"/>
      <c r="H203" s="28"/>
      <c r="I203" s="56">
        <f t="shared" si="11"/>
        <v>0</v>
      </c>
    </row>
    <row r="204" spans="1:9" x14ac:dyDescent="0.25">
      <c r="A204" s="33">
        <v>147</v>
      </c>
      <c r="B204" s="55"/>
      <c r="H204" s="28"/>
      <c r="I204" s="56">
        <f t="shared" si="11"/>
        <v>0</v>
      </c>
    </row>
    <row r="205" spans="1:9" x14ac:dyDescent="0.25">
      <c r="A205" s="33">
        <v>148</v>
      </c>
      <c r="B205" s="55"/>
      <c r="H205" s="28"/>
      <c r="I205" s="56">
        <f t="shared" si="11"/>
        <v>0</v>
      </c>
    </row>
    <row r="206" spans="1:9" x14ac:dyDescent="0.25">
      <c r="A206" s="33">
        <v>149</v>
      </c>
      <c r="B206" s="55"/>
      <c r="H206" s="28"/>
      <c r="I206" s="56">
        <f t="shared" si="11"/>
        <v>0</v>
      </c>
    </row>
    <row r="207" spans="1:9" x14ac:dyDescent="0.25">
      <c r="A207" s="33">
        <v>150</v>
      </c>
      <c r="B207" s="55"/>
      <c r="H207" s="28"/>
      <c r="I207" s="56">
        <f t="shared" si="11"/>
        <v>0</v>
      </c>
    </row>
    <row r="208" spans="1:9" x14ac:dyDescent="0.25">
      <c r="A208" s="33">
        <v>151</v>
      </c>
      <c r="B208" s="55"/>
      <c r="H208" s="28"/>
      <c r="I208" s="56">
        <f t="shared" si="11"/>
        <v>0</v>
      </c>
    </row>
    <row r="209" spans="1:9" x14ac:dyDescent="0.25">
      <c r="A209" s="33">
        <v>152</v>
      </c>
      <c r="B209" s="55"/>
      <c r="H209" s="28"/>
      <c r="I209" s="56">
        <f t="shared" si="11"/>
        <v>0</v>
      </c>
    </row>
    <row r="210" spans="1:9" x14ac:dyDescent="0.25">
      <c r="A210" s="33">
        <v>153</v>
      </c>
      <c r="B210" s="55"/>
      <c r="H210" s="28"/>
      <c r="I210" s="56">
        <f t="shared" si="11"/>
        <v>0</v>
      </c>
    </row>
    <row r="211" spans="1:9" x14ac:dyDescent="0.25">
      <c r="A211" s="33">
        <v>154</v>
      </c>
      <c r="B211" s="55"/>
      <c r="H211" s="28"/>
      <c r="I211" s="56">
        <f t="shared" si="11"/>
        <v>0</v>
      </c>
    </row>
    <row r="212" spans="1:9" x14ac:dyDescent="0.25">
      <c r="A212" s="33">
        <v>155</v>
      </c>
      <c r="B212" s="55"/>
      <c r="H212" s="28"/>
      <c r="I212" s="56">
        <f t="shared" si="11"/>
        <v>0</v>
      </c>
    </row>
    <row r="213" spans="1:9" x14ac:dyDescent="0.25">
      <c r="A213" s="33">
        <v>156</v>
      </c>
      <c r="B213" s="55"/>
      <c r="H213" s="28"/>
      <c r="I213" s="56">
        <f t="shared" si="11"/>
        <v>0</v>
      </c>
    </row>
    <row r="214" spans="1:9" x14ac:dyDescent="0.25">
      <c r="A214" s="33">
        <v>157</v>
      </c>
      <c r="B214" s="55"/>
      <c r="H214" s="28"/>
      <c r="I214" s="56">
        <f t="shared" si="11"/>
        <v>0</v>
      </c>
    </row>
    <row r="215" spans="1:9" x14ac:dyDescent="0.25">
      <c r="A215" s="33">
        <v>158</v>
      </c>
      <c r="B215" s="55"/>
      <c r="H215" s="28"/>
      <c r="I215" s="56">
        <f t="shared" si="11"/>
        <v>0</v>
      </c>
    </row>
    <row r="216" spans="1:9" x14ac:dyDescent="0.25">
      <c r="A216" s="33">
        <v>159</v>
      </c>
      <c r="B216" s="55"/>
      <c r="H216" s="28"/>
      <c r="I216" s="56">
        <f t="shared" si="11"/>
        <v>0</v>
      </c>
    </row>
    <row r="217" spans="1:9" x14ac:dyDescent="0.25">
      <c r="A217" s="33">
        <v>160</v>
      </c>
      <c r="B217" s="55"/>
      <c r="H217" s="28"/>
      <c r="I217" s="56">
        <f t="shared" si="11"/>
        <v>0</v>
      </c>
    </row>
    <row r="218" spans="1:9" x14ac:dyDescent="0.25">
      <c r="A218" s="33">
        <v>161</v>
      </c>
      <c r="B218" s="55"/>
      <c r="H218" s="28"/>
      <c r="I218" s="56">
        <f t="shared" si="11"/>
        <v>0</v>
      </c>
    </row>
    <row r="219" spans="1:9" x14ac:dyDescent="0.25">
      <c r="A219" s="33">
        <v>162</v>
      </c>
      <c r="B219" s="55"/>
      <c r="H219" s="28"/>
      <c r="I219" s="56">
        <f t="shared" si="11"/>
        <v>0</v>
      </c>
    </row>
    <row r="220" spans="1:9" x14ac:dyDescent="0.25">
      <c r="A220" s="33">
        <v>163</v>
      </c>
      <c r="B220" s="55"/>
      <c r="H220" s="28"/>
      <c r="I220" s="56">
        <f t="shared" si="11"/>
        <v>0</v>
      </c>
    </row>
    <row r="221" spans="1:9" x14ac:dyDescent="0.25">
      <c r="A221" s="33">
        <v>164</v>
      </c>
      <c r="B221" s="55"/>
      <c r="H221" s="28"/>
      <c r="I221" s="56">
        <f t="shared" si="11"/>
        <v>0</v>
      </c>
    </row>
    <row r="222" spans="1:9" x14ac:dyDescent="0.25">
      <c r="A222" s="33">
        <v>165</v>
      </c>
      <c r="B222" s="55"/>
      <c r="H222" s="28"/>
      <c r="I222" s="56">
        <f t="shared" ref="I222:I247" si="12">IF(F222=2,H222*100/E222,)</f>
        <v>0</v>
      </c>
    </row>
    <row r="223" spans="1:9" x14ac:dyDescent="0.25">
      <c r="A223" s="33">
        <v>166</v>
      </c>
      <c r="B223" s="55"/>
      <c r="H223" s="28"/>
      <c r="I223" s="56">
        <f t="shared" si="12"/>
        <v>0</v>
      </c>
    </row>
    <row r="224" spans="1:9" x14ac:dyDescent="0.25">
      <c r="A224" s="33">
        <v>167</v>
      </c>
      <c r="B224" s="55"/>
      <c r="H224" s="28"/>
      <c r="I224" s="56">
        <f t="shared" si="12"/>
        <v>0</v>
      </c>
    </row>
    <row r="225" spans="1:9" x14ac:dyDescent="0.25">
      <c r="A225" s="33">
        <v>168</v>
      </c>
      <c r="B225" s="55"/>
      <c r="H225" s="28"/>
      <c r="I225" s="56">
        <f t="shared" si="12"/>
        <v>0</v>
      </c>
    </row>
    <row r="226" spans="1:9" x14ac:dyDescent="0.25">
      <c r="A226" s="33">
        <v>169</v>
      </c>
      <c r="B226" s="55"/>
      <c r="H226" s="28"/>
      <c r="I226" s="56">
        <f t="shared" si="12"/>
        <v>0</v>
      </c>
    </row>
    <row r="227" spans="1:9" x14ac:dyDescent="0.25">
      <c r="A227" s="33">
        <v>170</v>
      </c>
      <c r="B227" s="55"/>
      <c r="H227" s="28"/>
      <c r="I227" s="56">
        <f t="shared" si="12"/>
        <v>0</v>
      </c>
    </row>
    <row r="228" spans="1:9" x14ac:dyDescent="0.25">
      <c r="A228" s="33">
        <v>171</v>
      </c>
      <c r="B228" s="55"/>
      <c r="H228" s="28"/>
      <c r="I228" s="56">
        <f t="shared" si="12"/>
        <v>0</v>
      </c>
    </row>
    <row r="229" spans="1:9" x14ac:dyDescent="0.25">
      <c r="A229" s="33">
        <v>172</v>
      </c>
      <c r="B229" s="55"/>
      <c r="H229" s="28"/>
      <c r="I229" s="56">
        <f t="shared" si="12"/>
        <v>0</v>
      </c>
    </row>
    <row r="230" spans="1:9" x14ac:dyDescent="0.25">
      <c r="A230" s="33">
        <v>173</v>
      </c>
      <c r="B230" s="55"/>
      <c r="H230" s="28"/>
      <c r="I230" s="56">
        <f t="shared" si="12"/>
        <v>0</v>
      </c>
    </row>
    <row r="231" spans="1:9" x14ac:dyDescent="0.25">
      <c r="A231" s="33">
        <v>174</v>
      </c>
      <c r="B231" s="55"/>
      <c r="H231" s="28"/>
      <c r="I231" s="56">
        <f t="shared" si="12"/>
        <v>0</v>
      </c>
    </row>
    <row r="232" spans="1:9" x14ac:dyDescent="0.25">
      <c r="A232" s="33">
        <v>175</v>
      </c>
      <c r="B232" s="55"/>
      <c r="H232" s="28"/>
      <c r="I232" s="56">
        <f t="shared" si="12"/>
        <v>0</v>
      </c>
    </row>
    <row r="233" spans="1:9" x14ac:dyDescent="0.25">
      <c r="A233" s="33">
        <v>176</v>
      </c>
      <c r="B233" s="55"/>
      <c r="H233" s="28"/>
      <c r="I233" s="56">
        <f t="shared" si="12"/>
        <v>0</v>
      </c>
    </row>
    <row r="234" spans="1:9" x14ac:dyDescent="0.25">
      <c r="A234" s="33">
        <v>177</v>
      </c>
      <c r="B234" s="55"/>
      <c r="H234" s="28"/>
      <c r="I234" s="56">
        <f t="shared" si="12"/>
        <v>0</v>
      </c>
    </row>
    <row r="235" spans="1:9" x14ac:dyDescent="0.25">
      <c r="A235" s="33">
        <v>178</v>
      </c>
      <c r="B235" s="55"/>
      <c r="H235" s="28"/>
      <c r="I235" s="56">
        <f t="shared" si="12"/>
        <v>0</v>
      </c>
    </row>
    <row r="236" spans="1:9" x14ac:dyDescent="0.25">
      <c r="A236" s="33">
        <v>179</v>
      </c>
      <c r="B236" s="55"/>
      <c r="H236" s="28"/>
      <c r="I236" s="56">
        <f t="shared" si="12"/>
        <v>0</v>
      </c>
    </row>
    <row r="237" spans="1:9" x14ac:dyDescent="0.25">
      <c r="A237" s="33">
        <v>180</v>
      </c>
      <c r="B237" s="55"/>
      <c r="H237" s="28"/>
      <c r="I237" s="56">
        <f t="shared" si="12"/>
        <v>0</v>
      </c>
    </row>
    <row r="238" spans="1:9" x14ac:dyDescent="0.25">
      <c r="A238" s="33">
        <v>181</v>
      </c>
      <c r="B238" s="55"/>
      <c r="H238" s="28"/>
      <c r="I238" s="56">
        <f t="shared" si="12"/>
        <v>0</v>
      </c>
    </row>
    <row r="239" spans="1:9" x14ac:dyDescent="0.25">
      <c r="A239" s="33">
        <v>182</v>
      </c>
      <c r="B239" s="55"/>
      <c r="H239" s="28"/>
      <c r="I239" s="56">
        <f t="shared" si="12"/>
        <v>0</v>
      </c>
    </row>
    <row r="240" spans="1:9" x14ac:dyDescent="0.25">
      <c r="A240" s="33">
        <v>183</v>
      </c>
      <c r="B240" s="55"/>
      <c r="H240" s="28"/>
      <c r="I240" s="56">
        <f t="shared" si="12"/>
        <v>0</v>
      </c>
    </row>
    <row r="241" spans="1:9" x14ac:dyDescent="0.25">
      <c r="A241" s="33">
        <v>184</v>
      </c>
      <c r="B241" s="55"/>
      <c r="H241" s="28"/>
      <c r="I241" s="56">
        <f t="shared" si="12"/>
        <v>0</v>
      </c>
    </row>
    <row r="242" spans="1:9" x14ac:dyDescent="0.25">
      <c r="A242" s="33">
        <v>185</v>
      </c>
      <c r="B242" s="55"/>
      <c r="H242" s="28"/>
      <c r="I242" s="56">
        <f t="shared" si="12"/>
        <v>0</v>
      </c>
    </row>
    <row r="243" spans="1:9" x14ac:dyDescent="0.25">
      <c r="A243" s="33">
        <v>186</v>
      </c>
      <c r="B243" s="55"/>
      <c r="H243" s="28"/>
      <c r="I243" s="56">
        <f t="shared" si="12"/>
        <v>0</v>
      </c>
    </row>
    <row r="244" spans="1:9" x14ac:dyDescent="0.25">
      <c r="A244" s="33">
        <v>187</v>
      </c>
      <c r="B244" s="55"/>
      <c r="H244" s="28"/>
      <c r="I244" s="56">
        <f t="shared" si="12"/>
        <v>0</v>
      </c>
    </row>
    <row r="245" spans="1:9" x14ac:dyDescent="0.25">
      <c r="A245" s="33">
        <v>188</v>
      </c>
      <c r="B245" s="55"/>
      <c r="H245" s="28"/>
      <c r="I245" s="56">
        <f t="shared" si="12"/>
        <v>0</v>
      </c>
    </row>
    <row r="246" spans="1:9" x14ac:dyDescent="0.25">
      <c r="A246" s="33">
        <v>189</v>
      </c>
      <c r="B246" s="55"/>
      <c r="H246" s="28"/>
      <c r="I246" s="56">
        <f t="shared" si="12"/>
        <v>0</v>
      </c>
    </row>
    <row r="247" spans="1:9" x14ac:dyDescent="0.25">
      <c r="A247" s="33">
        <v>190</v>
      </c>
      <c r="B247" s="55"/>
      <c r="H247" s="28"/>
      <c r="I247" s="56">
        <f t="shared" si="12"/>
        <v>0</v>
      </c>
    </row>
    <row r="248" spans="1:9" x14ac:dyDescent="0.25">
      <c r="A248" s="33">
        <v>191</v>
      </c>
      <c r="B248" s="55"/>
      <c r="F248" s="59"/>
      <c r="H248" s="57"/>
      <c r="I248" s="56"/>
    </row>
    <row r="249" spans="1:9" x14ac:dyDescent="0.25">
      <c r="A249" s="33">
        <v>192</v>
      </c>
      <c r="B249" s="55"/>
      <c r="F249" s="59"/>
      <c r="H249" s="57"/>
      <c r="I249" s="56"/>
    </row>
    <row r="250" spans="1:9" x14ac:dyDescent="0.25">
      <c r="A250" s="33">
        <v>193</v>
      </c>
      <c r="B250" s="55"/>
      <c r="F250" s="59"/>
      <c r="H250" s="57"/>
      <c r="I250" s="56"/>
    </row>
    <row r="251" spans="1:9" x14ac:dyDescent="0.25">
      <c r="A251" s="33">
        <v>194</v>
      </c>
      <c r="B251" s="55"/>
      <c r="F251" s="59"/>
      <c r="H251" s="57"/>
      <c r="I251" s="56"/>
    </row>
    <row r="252" spans="1:9" x14ac:dyDescent="0.25">
      <c r="A252" s="33">
        <v>195</v>
      </c>
      <c r="B252" s="55"/>
      <c r="F252" s="59"/>
      <c r="H252" s="57"/>
      <c r="I252" s="56"/>
    </row>
    <row r="253" spans="1:9" x14ac:dyDescent="0.25">
      <c r="A253" s="33">
        <v>196</v>
      </c>
      <c r="B253" s="55"/>
      <c r="F253" s="59"/>
      <c r="H253" s="57"/>
      <c r="I253" s="56"/>
    </row>
    <row r="254" spans="1:9" x14ac:dyDescent="0.25">
      <c r="A254" s="33">
        <v>197</v>
      </c>
      <c r="B254" s="55"/>
      <c r="F254" s="59"/>
      <c r="H254" s="57"/>
      <c r="I254" s="56"/>
    </row>
    <row r="255" spans="1:9" x14ac:dyDescent="0.25">
      <c r="A255" s="33">
        <v>198</v>
      </c>
      <c r="B255" s="55"/>
      <c r="F255" s="59"/>
      <c r="H255" s="57"/>
      <c r="I255" s="56"/>
    </row>
    <row r="256" spans="1:9" x14ac:dyDescent="0.25">
      <c r="A256" s="33">
        <v>199</v>
      </c>
      <c r="B256" s="55"/>
      <c r="F256" s="59"/>
      <c r="H256" s="57"/>
      <c r="I256" s="56"/>
    </row>
    <row r="257" spans="1:31" x14ac:dyDescent="0.25">
      <c r="A257" s="40">
        <v>200</v>
      </c>
      <c r="B257" s="60"/>
      <c r="D257" s="36"/>
      <c r="E257" s="36"/>
      <c r="F257" s="61"/>
      <c r="G257" s="36"/>
      <c r="H257" s="62"/>
      <c r="I257" s="63"/>
    </row>
    <row r="258" spans="1:31" x14ac:dyDescent="0.25">
      <c r="B258" s="58"/>
      <c r="F258" s="59"/>
      <c r="G258" s="57"/>
      <c r="H258" s="57"/>
    </row>
    <row r="259" spans="1:31" x14ac:dyDescent="0.25">
      <c r="B259" s="58"/>
      <c r="F259" s="59"/>
      <c r="G259" s="57"/>
      <c r="H259" s="57"/>
    </row>
    <row r="260" spans="1:31" ht="13" x14ac:dyDescent="0.3">
      <c r="A260" s="10" t="s">
        <v>82</v>
      </c>
      <c r="B260" s="58"/>
      <c r="F260" s="59"/>
      <c r="G260" s="57"/>
      <c r="H260" s="57"/>
    </row>
    <row r="261" spans="1:31" ht="13" x14ac:dyDescent="0.3">
      <c r="A261" s="10"/>
      <c r="B261" s="58"/>
      <c r="F261" s="59"/>
      <c r="G261" s="57"/>
      <c r="H261" s="57"/>
    </row>
    <row r="262" spans="1:31" x14ac:dyDescent="0.25">
      <c r="A262" s="16" t="s">
        <v>69</v>
      </c>
      <c r="B262" s="64" t="s">
        <v>45</v>
      </c>
      <c r="C262" s="16" t="s">
        <v>54</v>
      </c>
      <c r="D262" s="48" t="s">
        <v>70</v>
      </c>
      <c r="F262" s="59"/>
      <c r="G262" s="57"/>
      <c r="H262" s="57"/>
    </row>
    <row r="263" spans="1:31" x14ac:dyDescent="0.25">
      <c r="A263" s="17" t="s">
        <v>74</v>
      </c>
      <c r="B263" s="65" t="s">
        <v>52</v>
      </c>
      <c r="C263" s="17" t="s">
        <v>75</v>
      </c>
      <c r="D263" s="50"/>
      <c r="F263" s="59"/>
      <c r="G263" s="57"/>
      <c r="H263" s="57"/>
    </row>
    <row r="264" spans="1:31" x14ac:dyDescent="0.25">
      <c r="A264" s="27">
        <v>1</v>
      </c>
      <c r="B264" s="66"/>
      <c r="C264" s="67"/>
      <c r="D264" s="68"/>
      <c r="F264" s="59"/>
      <c r="G264" s="57"/>
      <c r="H264" s="57"/>
    </row>
    <row r="265" spans="1:31" x14ac:dyDescent="0.25">
      <c r="A265" s="33">
        <v>2</v>
      </c>
      <c r="B265" s="58"/>
      <c r="C265" s="69"/>
      <c r="D265" s="70"/>
      <c r="F265" s="59"/>
      <c r="G265" s="57"/>
      <c r="H265" s="57"/>
    </row>
    <row r="266" spans="1:31" x14ac:dyDescent="0.25">
      <c r="A266" s="33">
        <v>3</v>
      </c>
      <c r="B266" s="58"/>
      <c r="C266" s="69"/>
      <c r="D266" s="70"/>
      <c r="F266" s="59"/>
      <c r="G266" s="57"/>
      <c r="H266" s="57"/>
      <c r="K266" s="71"/>
      <c r="N266" s="71"/>
      <c r="X266" s="28"/>
      <c r="Y266" s="28"/>
      <c r="Z266" s="28"/>
      <c r="AA266" s="28"/>
      <c r="AB266" s="28"/>
      <c r="AC266" s="28"/>
      <c r="AD266" s="28"/>
      <c r="AE266" s="28"/>
    </row>
    <row r="267" spans="1:31" x14ac:dyDescent="0.25">
      <c r="A267" s="33">
        <v>4</v>
      </c>
      <c r="B267" s="58"/>
      <c r="C267" s="69"/>
      <c r="D267" s="70"/>
      <c r="F267" s="59"/>
      <c r="G267" s="57"/>
      <c r="H267" s="57"/>
      <c r="K267" s="71"/>
      <c r="N267" s="71"/>
    </row>
    <row r="268" spans="1:31" x14ac:dyDescent="0.25">
      <c r="A268" s="33">
        <v>5</v>
      </c>
      <c r="B268" s="58"/>
      <c r="C268" s="69"/>
      <c r="D268" s="70"/>
      <c r="F268" s="59"/>
      <c r="G268" s="57"/>
      <c r="H268" s="57"/>
      <c r="K268" s="71"/>
      <c r="N268" s="71"/>
    </row>
    <row r="269" spans="1:31" x14ac:dyDescent="0.25">
      <c r="A269" s="33">
        <v>6</v>
      </c>
      <c r="C269" s="69"/>
      <c r="D269" s="70"/>
      <c r="F269" s="59"/>
      <c r="G269" s="57"/>
      <c r="H269" s="57"/>
      <c r="K269" s="71"/>
      <c r="N269" s="71"/>
      <c r="X269" s="28"/>
      <c r="Y269" s="28"/>
      <c r="Z269" s="28"/>
      <c r="AA269" s="28"/>
      <c r="AB269" s="28"/>
      <c r="AC269" s="28"/>
      <c r="AD269" s="28"/>
      <c r="AE269" s="28"/>
    </row>
    <row r="270" spans="1:31" x14ac:dyDescent="0.25">
      <c r="A270" s="33">
        <v>7</v>
      </c>
      <c r="C270" s="69"/>
      <c r="D270" s="70"/>
      <c r="F270" s="59"/>
      <c r="G270" s="57"/>
      <c r="H270" s="57"/>
      <c r="K270" s="71"/>
      <c r="N270" s="71"/>
      <c r="X270" s="28"/>
      <c r="Y270" s="28"/>
      <c r="Z270" s="28"/>
      <c r="AA270" s="28"/>
      <c r="AB270" s="28"/>
      <c r="AC270" s="28"/>
      <c r="AD270" s="28"/>
      <c r="AE270" s="28"/>
    </row>
    <row r="271" spans="1:31" x14ac:dyDescent="0.25">
      <c r="A271" s="33">
        <v>8</v>
      </c>
      <c r="C271" s="69"/>
      <c r="D271" s="70"/>
      <c r="F271" s="59"/>
      <c r="G271" s="57"/>
      <c r="H271" s="57"/>
      <c r="K271" s="71"/>
      <c r="N271" s="71"/>
      <c r="X271" s="28"/>
      <c r="Y271" s="28"/>
      <c r="Z271" s="28"/>
      <c r="AA271" s="28"/>
      <c r="AB271" s="28"/>
      <c r="AC271" s="28"/>
      <c r="AD271" s="28"/>
      <c r="AE271" s="28"/>
    </row>
    <row r="272" spans="1:31" x14ac:dyDescent="0.25">
      <c r="A272" s="33">
        <v>9</v>
      </c>
      <c r="C272" s="69"/>
      <c r="D272" s="70"/>
      <c r="F272" s="59"/>
      <c r="G272" s="57"/>
      <c r="H272" s="57"/>
      <c r="K272" s="71"/>
      <c r="N272" s="71"/>
      <c r="X272" s="28"/>
      <c r="Y272" s="28"/>
      <c r="Z272" s="28"/>
      <c r="AA272" s="28"/>
      <c r="AB272" s="28"/>
      <c r="AC272" s="28"/>
      <c r="AD272" s="28"/>
      <c r="AE272" s="28"/>
    </row>
    <row r="273" spans="1:31" x14ac:dyDescent="0.25">
      <c r="A273" s="33">
        <v>10</v>
      </c>
      <c r="C273" s="69"/>
      <c r="D273" s="70"/>
      <c r="F273" s="59"/>
      <c r="G273" s="57"/>
      <c r="H273" s="57"/>
      <c r="K273" s="71"/>
      <c r="N273" s="71"/>
      <c r="X273" s="28"/>
      <c r="Y273" s="28"/>
      <c r="Z273" s="28"/>
      <c r="AA273" s="28"/>
      <c r="AB273" s="28"/>
      <c r="AC273" s="28"/>
      <c r="AD273" s="28"/>
      <c r="AE273" s="28"/>
    </row>
    <row r="274" spans="1:31" x14ac:dyDescent="0.25">
      <c r="A274" s="33">
        <v>11</v>
      </c>
      <c r="C274" s="69"/>
      <c r="D274" s="70"/>
      <c r="F274" s="59"/>
      <c r="G274" s="57"/>
      <c r="H274" s="57"/>
      <c r="K274" s="71"/>
      <c r="N274" s="71"/>
      <c r="X274" s="28"/>
      <c r="Y274" s="28"/>
      <c r="Z274" s="28"/>
      <c r="AA274" s="28"/>
      <c r="AB274" s="28"/>
      <c r="AC274" s="28"/>
      <c r="AD274" s="28"/>
      <c r="AE274" s="28"/>
    </row>
    <row r="275" spans="1:31" x14ac:dyDescent="0.25">
      <c r="A275" s="33">
        <v>12</v>
      </c>
      <c r="C275" s="69"/>
      <c r="D275" s="30"/>
      <c r="F275" s="59"/>
      <c r="G275" s="57"/>
      <c r="H275" s="57"/>
      <c r="K275" s="71"/>
      <c r="N275" s="71"/>
      <c r="X275" s="28"/>
      <c r="Y275" s="28"/>
      <c r="Z275" s="28"/>
      <c r="AA275" s="28"/>
      <c r="AB275" s="28"/>
      <c r="AC275" s="28"/>
      <c r="AD275" s="28"/>
      <c r="AE275" s="28"/>
    </row>
    <row r="276" spans="1:31" x14ac:dyDescent="0.25">
      <c r="A276" s="33">
        <v>13</v>
      </c>
      <c r="C276" s="69"/>
      <c r="D276" s="30"/>
      <c r="F276" s="59"/>
      <c r="G276" s="57"/>
      <c r="H276" s="57"/>
      <c r="K276" s="71"/>
      <c r="N276" s="71"/>
      <c r="X276" s="28"/>
      <c r="Y276" s="28"/>
      <c r="Z276" s="28"/>
      <c r="AA276" s="28"/>
      <c r="AB276" s="28"/>
      <c r="AC276" s="28"/>
      <c r="AD276" s="28"/>
      <c r="AE276" s="28"/>
    </row>
    <row r="277" spans="1:31" x14ac:dyDescent="0.25">
      <c r="A277" s="33">
        <v>14</v>
      </c>
      <c r="C277" s="69"/>
      <c r="D277" s="30"/>
      <c r="F277" s="59"/>
      <c r="G277" s="57"/>
      <c r="H277" s="57"/>
      <c r="K277" s="71"/>
      <c r="N277" s="71"/>
      <c r="X277" s="28"/>
      <c r="Y277" s="28"/>
      <c r="Z277" s="28"/>
      <c r="AA277" s="28"/>
      <c r="AB277" s="28"/>
      <c r="AC277" s="28"/>
      <c r="AD277" s="28"/>
      <c r="AE277" s="28"/>
    </row>
    <row r="278" spans="1:31" x14ac:dyDescent="0.25">
      <c r="A278" s="33">
        <v>15</v>
      </c>
      <c r="C278" s="69"/>
      <c r="D278" s="30"/>
      <c r="F278" s="59"/>
      <c r="G278" s="57"/>
      <c r="H278" s="57"/>
      <c r="K278" s="71"/>
      <c r="N278" s="71"/>
      <c r="X278" s="28"/>
      <c r="Y278" s="28"/>
      <c r="Z278" s="28"/>
      <c r="AA278" s="28"/>
      <c r="AB278" s="28"/>
      <c r="AC278" s="28"/>
      <c r="AD278" s="28"/>
      <c r="AE278" s="28"/>
    </row>
    <row r="279" spans="1:31" x14ac:dyDescent="0.25">
      <c r="A279" s="33">
        <v>16</v>
      </c>
      <c r="C279" s="69"/>
      <c r="D279" s="30"/>
      <c r="F279" s="59"/>
      <c r="G279" s="57"/>
      <c r="H279" s="57"/>
      <c r="K279" s="71"/>
      <c r="N279" s="71"/>
      <c r="X279" s="28"/>
      <c r="Y279" s="28"/>
      <c r="Z279" s="28"/>
      <c r="AA279" s="28"/>
      <c r="AB279" s="28"/>
      <c r="AC279" s="28"/>
      <c r="AD279" s="28"/>
      <c r="AE279" s="28"/>
    </row>
    <row r="280" spans="1:31" x14ac:dyDescent="0.25">
      <c r="A280" s="33">
        <v>17</v>
      </c>
      <c r="C280" s="69"/>
      <c r="D280" s="30"/>
      <c r="F280" s="59"/>
      <c r="G280" s="57"/>
      <c r="H280" s="57"/>
      <c r="K280" s="71"/>
      <c r="N280" s="71"/>
      <c r="X280" s="28"/>
      <c r="Y280" s="28"/>
      <c r="Z280" s="28"/>
      <c r="AA280" s="28"/>
      <c r="AB280" s="28"/>
      <c r="AC280" s="28"/>
      <c r="AD280" s="28"/>
      <c r="AE280" s="28"/>
    </row>
    <row r="281" spans="1:31" x14ac:dyDescent="0.25">
      <c r="A281" s="33">
        <v>18</v>
      </c>
      <c r="C281" s="69"/>
      <c r="D281" s="30"/>
      <c r="F281" s="59"/>
      <c r="G281" s="57"/>
      <c r="H281" s="57"/>
      <c r="K281" s="71"/>
      <c r="N281" s="71"/>
      <c r="X281" s="28"/>
      <c r="Y281" s="28"/>
      <c r="Z281" s="28"/>
      <c r="AA281" s="28"/>
      <c r="AB281" s="28"/>
      <c r="AC281" s="28"/>
      <c r="AD281" s="28"/>
      <c r="AE281" s="28"/>
    </row>
    <row r="282" spans="1:31" x14ac:dyDescent="0.25">
      <c r="A282" s="33">
        <v>19</v>
      </c>
      <c r="C282" s="69"/>
      <c r="D282" s="30"/>
      <c r="F282" s="59"/>
      <c r="G282" s="57"/>
      <c r="H282" s="57"/>
      <c r="K282" s="71"/>
      <c r="N282" s="71"/>
      <c r="X282" s="28"/>
      <c r="Y282" s="28"/>
      <c r="Z282" s="28"/>
      <c r="AA282" s="28"/>
      <c r="AB282" s="28"/>
      <c r="AC282" s="28"/>
      <c r="AD282" s="28"/>
      <c r="AE282" s="28"/>
    </row>
    <row r="283" spans="1:31" x14ac:dyDescent="0.25">
      <c r="A283" s="33">
        <v>20</v>
      </c>
      <c r="C283" s="69"/>
      <c r="D283" s="30"/>
      <c r="F283" s="59"/>
      <c r="G283" s="57"/>
      <c r="H283" s="57"/>
      <c r="K283" s="71"/>
      <c r="N283" s="71"/>
      <c r="X283" s="28"/>
      <c r="Y283" s="28"/>
      <c r="Z283" s="28"/>
      <c r="AA283" s="28"/>
      <c r="AB283" s="28"/>
      <c r="AC283" s="28"/>
      <c r="AD283" s="28"/>
      <c r="AE283" s="28"/>
    </row>
    <row r="284" spans="1:31" x14ac:dyDescent="0.25">
      <c r="A284" s="33">
        <v>21</v>
      </c>
      <c r="C284" s="69"/>
      <c r="D284" s="30"/>
      <c r="F284" s="59"/>
      <c r="G284" s="57"/>
      <c r="H284" s="57"/>
      <c r="K284" s="71"/>
      <c r="N284" s="71"/>
      <c r="X284" s="28"/>
      <c r="Y284" s="28"/>
      <c r="Z284" s="28"/>
      <c r="AA284" s="28"/>
      <c r="AB284" s="28"/>
      <c r="AC284" s="28"/>
      <c r="AD284" s="28"/>
      <c r="AE284" s="28"/>
    </row>
    <row r="285" spans="1:31" x14ac:dyDescent="0.25">
      <c r="A285" s="33">
        <v>22</v>
      </c>
      <c r="C285" s="69"/>
      <c r="D285" s="30"/>
      <c r="F285" s="59"/>
      <c r="G285" s="57"/>
      <c r="H285" s="57"/>
      <c r="K285" s="71"/>
      <c r="N285" s="71"/>
      <c r="X285" s="28"/>
      <c r="Y285" s="28"/>
      <c r="Z285" s="28"/>
      <c r="AA285" s="28"/>
      <c r="AB285" s="28"/>
      <c r="AC285" s="28"/>
      <c r="AD285" s="28"/>
      <c r="AE285" s="28"/>
    </row>
    <row r="286" spans="1:31" x14ac:dyDescent="0.25">
      <c r="A286" s="33">
        <v>23</v>
      </c>
      <c r="C286" s="69"/>
      <c r="D286" s="30"/>
      <c r="F286" s="59"/>
      <c r="G286" s="57"/>
      <c r="H286" s="57"/>
      <c r="K286" s="71"/>
      <c r="N286" s="71"/>
      <c r="X286" s="28"/>
      <c r="Y286" s="28"/>
      <c r="Z286" s="28"/>
      <c r="AA286" s="28"/>
      <c r="AB286" s="28"/>
      <c r="AC286" s="28"/>
      <c r="AD286" s="28"/>
      <c r="AE286" s="28"/>
    </row>
    <row r="287" spans="1:31" x14ac:dyDescent="0.25">
      <c r="A287" s="33">
        <v>24</v>
      </c>
      <c r="C287" s="69"/>
      <c r="D287" s="30"/>
      <c r="F287" s="59"/>
      <c r="G287" s="57"/>
      <c r="H287" s="57"/>
      <c r="K287" s="71"/>
      <c r="N287" s="71"/>
      <c r="X287" s="28"/>
      <c r="Y287" s="28"/>
      <c r="Z287" s="28"/>
      <c r="AA287" s="28"/>
      <c r="AB287" s="28"/>
      <c r="AC287" s="28"/>
      <c r="AD287" s="28"/>
      <c r="AE287" s="28"/>
    </row>
    <row r="288" spans="1:31" x14ac:dyDescent="0.25">
      <c r="A288" s="33">
        <v>25</v>
      </c>
      <c r="C288" s="69"/>
      <c r="D288" s="30"/>
      <c r="F288" s="59"/>
      <c r="G288" s="57"/>
      <c r="H288" s="57"/>
      <c r="K288" s="71"/>
      <c r="N288" s="71"/>
      <c r="X288" s="28"/>
      <c r="Y288" s="28"/>
      <c r="Z288" s="28"/>
      <c r="AA288" s="28"/>
      <c r="AB288" s="28"/>
      <c r="AC288" s="28"/>
      <c r="AD288" s="28"/>
      <c r="AE288" s="28"/>
    </row>
    <row r="289" spans="1:31" x14ac:dyDescent="0.25">
      <c r="A289" s="33">
        <v>26</v>
      </c>
      <c r="C289" s="69"/>
      <c r="D289" s="30"/>
      <c r="F289" s="59"/>
      <c r="G289" s="57"/>
      <c r="H289" s="57"/>
      <c r="K289" s="71"/>
      <c r="N289" s="71"/>
      <c r="X289" s="28"/>
      <c r="Y289" s="28"/>
      <c r="Z289" s="28"/>
      <c r="AA289" s="28"/>
      <c r="AB289" s="28"/>
      <c r="AC289" s="28"/>
      <c r="AD289" s="28"/>
      <c r="AE289" s="28"/>
    </row>
    <row r="290" spans="1:31" x14ac:dyDescent="0.25">
      <c r="A290" s="33">
        <v>27</v>
      </c>
      <c r="C290" s="69"/>
      <c r="D290" s="30"/>
      <c r="F290" s="59"/>
      <c r="G290" s="57"/>
      <c r="H290" s="57"/>
      <c r="K290" s="71"/>
      <c r="N290" s="71"/>
      <c r="X290" s="28"/>
      <c r="Y290" s="28"/>
      <c r="Z290" s="28"/>
      <c r="AA290" s="28"/>
      <c r="AB290" s="28"/>
      <c r="AC290" s="28"/>
      <c r="AD290" s="28"/>
      <c r="AE290" s="28"/>
    </row>
    <row r="291" spans="1:31" x14ac:dyDescent="0.25">
      <c r="A291" s="33">
        <v>28</v>
      </c>
      <c r="C291" s="69"/>
      <c r="D291" s="30"/>
      <c r="F291" s="59"/>
      <c r="G291" s="57"/>
      <c r="H291" s="57"/>
      <c r="K291" s="71"/>
      <c r="N291" s="71"/>
      <c r="X291" s="28"/>
      <c r="Y291" s="28"/>
      <c r="Z291" s="28"/>
      <c r="AA291" s="28"/>
      <c r="AB291" s="28"/>
      <c r="AC291" s="28"/>
      <c r="AD291" s="28"/>
      <c r="AE291" s="28"/>
    </row>
    <row r="292" spans="1:31" x14ac:dyDescent="0.25">
      <c r="A292" s="33">
        <v>29</v>
      </c>
      <c r="C292" s="69"/>
      <c r="D292" s="30"/>
      <c r="F292" s="59"/>
      <c r="G292" s="57"/>
      <c r="H292" s="57"/>
      <c r="K292" s="71"/>
      <c r="N292" s="71"/>
    </row>
    <row r="293" spans="1:31" x14ac:dyDescent="0.25">
      <c r="A293" s="33">
        <v>30</v>
      </c>
      <c r="C293" s="69"/>
      <c r="D293" s="30"/>
      <c r="F293" s="59"/>
      <c r="G293" s="57"/>
      <c r="H293" s="57"/>
      <c r="K293" s="71"/>
      <c r="N293" s="71"/>
    </row>
    <row r="294" spans="1:31" x14ac:dyDescent="0.25">
      <c r="A294" s="33">
        <v>31</v>
      </c>
      <c r="C294" s="69"/>
      <c r="D294" s="30"/>
      <c r="F294" s="59"/>
      <c r="G294" s="57"/>
      <c r="H294" s="57"/>
      <c r="K294" s="71"/>
      <c r="N294" s="71"/>
      <c r="X294" s="28"/>
      <c r="Y294" s="28"/>
      <c r="Z294" s="28"/>
      <c r="AA294" s="28"/>
      <c r="AB294" s="28"/>
      <c r="AC294" s="28"/>
      <c r="AD294" s="28"/>
      <c r="AE294" s="28"/>
    </row>
    <row r="295" spans="1:31" x14ac:dyDescent="0.25">
      <c r="A295" s="33">
        <v>32</v>
      </c>
      <c r="C295" s="69"/>
      <c r="D295" s="30"/>
      <c r="F295" s="59"/>
      <c r="G295" s="57"/>
      <c r="H295" s="57"/>
      <c r="K295" s="71"/>
      <c r="X295" s="28"/>
      <c r="Y295" s="28"/>
      <c r="Z295" s="28"/>
      <c r="AA295" s="28"/>
      <c r="AB295" s="28"/>
      <c r="AD295" s="28"/>
      <c r="AE295" s="28"/>
    </row>
    <row r="296" spans="1:31" x14ac:dyDescent="0.25">
      <c r="A296" s="33">
        <v>33</v>
      </c>
      <c r="C296" s="69"/>
      <c r="D296" s="30"/>
      <c r="F296" s="59"/>
      <c r="G296" s="57"/>
      <c r="H296" s="57"/>
    </row>
    <row r="297" spans="1:31" x14ac:dyDescent="0.25">
      <c r="A297" s="33">
        <v>34</v>
      </c>
      <c r="C297" s="69"/>
      <c r="D297" s="30"/>
      <c r="F297" s="59"/>
      <c r="G297" s="57"/>
      <c r="H297" s="57"/>
      <c r="M297" s="71"/>
    </row>
    <row r="298" spans="1:31" x14ac:dyDescent="0.25">
      <c r="A298" s="33">
        <v>35</v>
      </c>
      <c r="C298" s="69"/>
      <c r="D298" s="30"/>
      <c r="F298" s="59"/>
      <c r="G298" s="57"/>
      <c r="H298" s="57"/>
      <c r="M298" s="71"/>
    </row>
    <row r="299" spans="1:31" x14ac:dyDescent="0.25">
      <c r="A299" s="33">
        <v>36</v>
      </c>
      <c r="C299" s="69"/>
      <c r="D299" s="30"/>
      <c r="F299" s="59"/>
      <c r="G299" s="57"/>
      <c r="H299" s="57"/>
    </row>
    <row r="300" spans="1:31" x14ac:dyDescent="0.25">
      <c r="A300" s="33">
        <v>37</v>
      </c>
      <c r="C300" s="69"/>
      <c r="D300" s="30"/>
      <c r="F300" s="59"/>
      <c r="G300" s="57"/>
      <c r="H300" s="57"/>
    </row>
    <row r="301" spans="1:31" x14ac:dyDescent="0.25">
      <c r="A301" s="33">
        <v>38</v>
      </c>
      <c r="C301" s="69"/>
      <c r="D301" s="30"/>
      <c r="F301" s="59"/>
      <c r="G301" s="57"/>
      <c r="H301" s="57"/>
    </row>
    <row r="302" spans="1:31" x14ac:dyDescent="0.25">
      <c r="A302" s="33">
        <v>39</v>
      </c>
      <c r="C302" s="69"/>
      <c r="D302" s="30"/>
      <c r="F302" s="59"/>
      <c r="G302" s="57"/>
      <c r="H302" s="57"/>
    </row>
    <row r="303" spans="1:31" x14ac:dyDescent="0.25">
      <c r="A303" s="33">
        <v>40</v>
      </c>
      <c r="C303" s="69"/>
      <c r="D303" s="30"/>
      <c r="F303" s="59"/>
      <c r="G303" s="57"/>
      <c r="H303" s="57"/>
    </row>
    <row r="304" spans="1:31" x14ac:dyDescent="0.25">
      <c r="A304" s="33">
        <v>41</v>
      </c>
      <c r="C304" s="69"/>
      <c r="D304" s="30"/>
      <c r="F304" s="59"/>
      <c r="G304" s="57"/>
      <c r="H304" s="57"/>
    </row>
    <row r="305" spans="1:8" x14ac:dyDescent="0.25">
      <c r="A305" s="33">
        <v>42</v>
      </c>
      <c r="C305" s="69"/>
      <c r="D305" s="30"/>
      <c r="F305" s="59"/>
      <c r="G305" s="57"/>
      <c r="H305" s="57"/>
    </row>
    <row r="306" spans="1:8" x14ac:dyDescent="0.25">
      <c r="A306" s="33">
        <v>43</v>
      </c>
      <c r="C306" s="69"/>
      <c r="D306" s="30"/>
      <c r="F306" s="59"/>
      <c r="G306" s="57"/>
      <c r="H306" s="57"/>
    </row>
    <row r="307" spans="1:8" x14ac:dyDescent="0.25">
      <c r="A307" s="33">
        <v>44</v>
      </c>
      <c r="C307" s="69"/>
      <c r="D307" s="70"/>
      <c r="G307" s="57"/>
      <c r="H307" s="57"/>
    </row>
    <row r="308" spans="1:8" x14ac:dyDescent="0.25">
      <c r="A308" s="33">
        <v>45</v>
      </c>
      <c r="C308" s="69"/>
      <c r="D308" s="70"/>
      <c r="G308" s="57"/>
      <c r="H308" s="57"/>
    </row>
    <row r="309" spans="1:8" x14ac:dyDescent="0.25">
      <c r="A309" s="33">
        <v>46</v>
      </c>
      <c r="C309" s="69"/>
      <c r="D309" s="70"/>
      <c r="G309" s="57"/>
      <c r="H309" s="57"/>
    </row>
    <row r="310" spans="1:8" x14ac:dyDescent="0.25">
      <c r="A310" s="33">
        <v>47</v>
      </c>
      <c r="C310" s="69"/>
      <c r="D310" s="70"/>
      <c r="G310" s="57"/>
      <c r="H310" s="57"/>
    </row>
    <row r="311" spans="1:8" x14ac:dyDescent="0.25">
      <c r="A311" s="33">
        <v>48</v>
      </c>
      <c r="C311" s="69"/>
      <c r="D311" s="70"/>
      <c r="G311" s="57"/>
      <c r="H311" s="57"/>
    </row>
    <row r="312" spans="1:8" x14ac:dyDescent="0.25">
      <c r="A312" s="33">
        <v>49</v>
      </c>
      <c r="C312" s="69"/>
      <c r="D312" s="70"/>
      <c r="G312" s="57"/>
      <c r="H312" s="57"/>
    </row>
    <row r="313" spans="1:8" x14ac:dyDescent="0.25">
      <c r="A313" s="33">
        <v>50</v>
      </c>
      <c r="C313" s="69"/>
      <c r="D313" s="70"/>
      <c r="G313" s="57"/>
      <c r="H313" s="57"/>
    </row>
    <row r="314" spans="1:8" x14ac:dyDescent="0.25">
      <c r="A314" s="33">
        <v>51</v>
      </c>
      <c r="C314" s="69"/>
      <c r="D314" s="70"/>
      <c r="G314" s="57"/>
      <c r="H314" s="57"/>
    </row>
    <row r="315" spans="1:8" x14ac:dyDescent="0.25">
      <c r="A315" s="33">
        <v>52</v>
      </c>
      <c r="C315" s="69"/>
      <c r="D315" s="70"/>
      <c r="G315" s="57"/>
      <c r="H315" s="57"/>
    </row>
    <row r="316" spans="1:8" x14ac:dyDescent="0.25">
      <c r="A316" s="33">
        <v>53</v>
      </c>
      <c r="C316" s="69"/>
      <c r="D316" s="70"/>
      <c r="G316" s="57"/>
      <c r="H316" s="57"/>
    </row>
    <row r="317" spans="1:8" x14ac:dyDescent="0.25">
      <c r="A317" s="33">
        <v>54</v>
      </c>
      <c r="C317" s="69"/>
      <c r="D317" s="70"/>
      <c r="G317" s="57"/>
      <c r="H317" s="57"/>
    </row>
    <row r="318" spans="1:8" x14ac:dyDescent="0.25">
      <c r="A318" s="33">
        <v>55</v>
      </c>
      <c r="C318" s="69"/>
      <c r="D318" s="70"/>
      <c r="G318" s="57"/>
      <c r="H318" s="57"/>
    </row>
    <row r="319" spans="1:8" x14ac:dyDescent="0.25">
      <c r="A319" s="33">
        <v>56</v>
      </c>
      <c r="C319" s="69"/>
      <c r="D319" s="70"/>
      <c r="G319" s="57"/>
      <c r="H319" s="57"/>
    </row>
    <row r="320" spans="1:8" x14ac:dyDescent="0.25">
      <c r="A320" s="33">
        <v>57</v>
      </c>
      <c r="C320" s="69"/>
      <c r="D320" s="70"/>
      <c r="G320" s="57"/>
      <c r="H320" s="57"/>
    </row>
    <row r="321" spans="1:8" x14ac:dyDescent="0.25">
      <c r="A321" s="33">
        <v>58</v>
      </c>
      <c r="C321" s="69"/>
      <c r="D321" s="70"/>
      <c r="G321" s="57"/>
      <c r="H321" s="57"/>
    </row>
    <row r="322" spans="1:8" x14ac:dyDescent="0.25">
      <c r="A322" s="33">
        <v>59</v>
      </c>
      <c r="C322" s="69"/>
      <c r="D322" s="70"/>
      <c r="G322" s="57"/>
      <c r="H322" s="57"/>
    </row>
    <row r="323" spans="1:8" x14ac:dyDescent="0.25">
      <c r="A323" s="33">
        <v>60</v>
      </c>
      <c r="C323" s="69"/>
      <c r="D323" s="70"/>
      <c r="G323" s="57"/>
      <c r="H323" s="57"/>
    </row>
    <row r="324" spans="1:8" x14ac:dyDescent="0.25">
      <c r="A324" s="33">
        <v>61</v>
      </c>
      <c r="C324" s="69"/>
      <c r="D324" s="70"/>
      <c r="G324" s="57"/>
      <c r="H324" s="57"/>
    </row>
    <row r="325" spans="1:8" x14ac:dyDescent="0.25">
      <c r="A325" s="33">
        <v>62</v>
      </c>
      <c r="C325" s="69"/>
      <c r="D325" s="70"/>
      <c r="G325" s="57"/>
      <c r="H325" s="57"/>
    </row>
    <row r="326" spans="1:8" x14ac:dyDescent="0.25">
      <c r="A326" s="33">
        <v>63</v>
      </c>
      <c r="C326" s="69"/>
      <c r="D326" s="70"/>
      <c r="G326" s="57"/>
      <c r="H326" s="57"/>
    </row>
    <row r="327" spans="1:8" x14ac:dyDescent="0.25">
      <c r="A327" s="33">
        <v>64</v>
      </c>
      <c r="C327" s="69"/>
      <c r="D327" s="70"/>
      <c r="G327" s="57"/>
      <c r="H327" s="57"/>
    </row>
    <row r="328" spans="1:8" x14ac:dyDescent="0.25">
      <c r="A328" s="33">
        <v>65</v>
      </c>
      <c r="C328" s="69"/>
      <c r="D328" s="70"/>
      <c r="G328" s="57"/>
      <c r="H328" s="57"/>
    </row>
    <row r="329" spans="1:8" x14ac:dyDescent="0.25">
      <c r="A329" s="33">
        <v>66</v>
      </c>
      <c r="C329" s="69"/>
      <c r="D329" s="70"/>
      <c r="G329" s="57"/>
      <c r="H329" s="57"/>
    </row>
    <row r="330" spans="1:8" x14ac:dyDescent="0.25">
      <c r="A330" s="33">
        <v>67</v>
      </c>
      <c r="C330" s="69"/>
      <c r="D330" s="70"/>
      <c r="G330" s="57"/>
      <c r="H330" s="57"/>
    </row>
    <row r="331" spans="1:8" x14ac:dyDescent="0.25">
      <c r="A331" s="33">
        <v>68</v>
      </c>
      <c r="C331" s="69"/>
      <c r="D331" s="70"/>
      <c r="G331" s="57"/>
      <c r="H331" s="57"/>
    </row>
    <row r="332" spans="1:8" x14ac:dyDescent="0.25">
      <c r="A332" s="33">
        <v>69</v>
      </c>
      <c r="C332" s="69"/>
      <c r="D332" s="70"/>
      <c r="G332" s="57"/>
      <c r="H332" s="57"/>
    </row>
    <row r="333" spans="1:8" x14ac:dyDescent="0.25">
      <c r="A333" s="33">
        <v>70</v>
      </c>
      <c r="C333" s="69"/>
      <c r="D333" s="70"/>
      <c r="G333" s="57"/>
      <c r="H333" s="57"/>
    </row>
    <row r="334" spans="1:8" x14ac:dyDescent="0.25">
      <c r="A334" s="33">
        <v>71</v>
      </c>
      <c r="C334" s="69"/>
      <c r="D334" s="70"/>
      <c r="G334" s="57"/>
      <c r="H334" s="57"/>
    </row>
    <row r="335" spans="1:8" x14ac:dyDescent="0.25">
      <c r="A335" s="33">
        <v>72</v>
      </c>
      <c r="C335" s="69"/>
      <c r="D335" s="70"/>
      <c r="G335" s="57"/>
      <c r="H335" s="57"/>
    </row>
    <row r="336" spans="1:8" x14ac:dyDescent="0.25">
      <c r="A336" s="33">
        <v>73</v>
      </c>
      <c r="C336" s="69"/>
      <c r="D336" s="70"/>
      <c r="G336" s="57"/>
      <c r="H336" s="57"/>
    </row>
    <row r="337" spans="1:8" x14ac:dyDescent="0.25">
      <c r="A337" s="33">
        <v>74</v>
      </c>
      <c r="C337" s="69"/>
      <c r="D337" s="70"/>
      <c r="G337" s="57"/>
      <c r="H337" s="57"/>
    </row>
    <row r="338" spans="1:8" x14ac:dyDescent="0.25">
      <c r="A338" s="33">
        <v>75</v>
      </c>
      <c r="C338" s="69"/>
      <c r="D338" s="70"/>
      <c r="G338" s="57"/>
      <c r="H338" s="57"/>
    </row>
    <row r="339" spans="1:8" x14ac:dyDescent="0.25">
      <c r="A339" s="33">
        <v>76</v>
      </c>
      <c r="C339" s="69"/>
      <c r="D339" s="70"/>
      <c r="G339" s="57"/>
      <c r="H339" s="57"/>
    </row>
    <row r="340" spans="1:8" x14ac:dyDescent="0.25">
      <c r="A340" s="33">
        <v>77</v>
      </c>
      <c r="C340" s="69"/>
      <c r="D340" s="70"/>
      <c r="G340" s="57"/>
      <c r="H340" s="57"/>
    </row>
    <row r="341" spans="1:8" x14ac:dyDescent="0.25">
      <c r="A341" s="33">
        <v>78</v>
      </c>
      <c r="C341" s="69"/>
      <c r="D341" s="70"/>
      <c r="G341" s="57"/>
      <c r="H341" s="57"/>
    </row>
    <row r="342" spans="1:8" x14ac:dyDescent="0.25">
      <c r="A342" s="33">
        <v>79</v>
      </c>
      <c r="C342" s="69"/>
      <c r="D342" s="70"/>
      <c r="G342" s="57"/>
      <c r="H342" s="57"/>
    </row>
    <row r="343" spans="1:8" x14ac:dyDescent="0.25">
      <c r="A343" s="33">
        <v>80</v>
      </c>
      <c r="C343" s="69"/>
      <c r="D343" s="70"/>
      <c r="G343" s="57"/>
      <c r="H343" s="57"/>
    </row>
    <row r="344" spans="1:8" x14ac:dyDescent="0.25">
      <c r="A344" s="33">
        <v>81</v>
      </c>
      <c r="C344" s="69"/>
      <c r="D344" s="70"/>
      <c r="G344" s="57"/>
      <c r="H344" s="57"/>
    </row>
    <row r="345" spans="1:8" x14ac:dyDescent="0.25">
      <c r="A345" s="33">
        <v>82</v>
      </c>
      <c r="C345" s="69"/>
      <c r="D345" s="70"/>
      <c r="G345" s="57"/>
      <c r="H345" s="57"/>
    </row>
    <row r="346" spans="1:8" x14ac:dyDescent="0.25">
      <c r="A346" s="33">
        <v>83</v>
      </c>
      <c r="C346" s="69"/>
      <c r="D346" s="70"/>
      <c r="G346" s="57"/>
      <c r="H346" s="57"/>
    </row>
    <row r="347" spans="1:8" x14ac:dyDescent="0.25">
      <c r="A347" s="33">
        <v>84</v>
      </c>
      <c r="C347" s="69"/>
      <c r="D347" s="70"/>
      <c r="G347" s="57"/>
      <c r="H347" s="57"/>
    </row>
    <row r="348" spans="1:8" x14ac:dyDescent="0.25">
      <c r="A348" s="33">
        <v>85</v>
      </c>
      <c r="C348" s="69"/>
      <c r="D348" s="70"/>
      <c r="G348" s="57"/>
      <c r="H348" s="57"/>
    </row>
    <row r="349" spans="1:8" x14ac:dyDescent="0.25">
      <c r="A349" s="33">
        <v>86</v>
      </c>
      <c r="C349" s="69"/>
      <c r="D349" s="70"/>
      <c r="G349" s="57"/>
      <c r="H349" s="57"/>
    </row>
    <row r="350" spans="1:8" x14ac:dyDescent="0.25">
      <c r="A350" s="33">
        <v>87</v>
      </c>
      <c r="C350" s="69"/>
      <c r="D350" s="70"/>
      <c r="G350" s="57"/>
      <c r="H350" s="57"/>
    </row>
    <row r="351" spans="1:8" x14ac:dyDescent="0.25">
      <c r="A351" s="33">
        <v>88</v>
      </c>
      <c r="C351" s="69"/>
      <c r="D351" s="70"/>
      <c r="G351" s="57"/>
      <c r="H351" s="57"/>
    </row>
    <row r="352" spans="1:8" x14ac:dyDescent="0.25">
      <c r="A352" s="33">
        <v>89</v>
      </c>
      <c r="C352" s="69"/>
      <c r="D352" s="70"/>
      <c r="G352" s="57"/>
      <c r="H352" s="57"/>
    </row>
    <row r="353" spans="1:8" x14ac:dyDescent="0.25">
      <c r="A353" s="33">
        <v>90</v>
      </c>
      <c r="C353" s="69"/>
      <c r="D353" s="70"/>
      <c r="G353" s="57"/>
      <c r="H353" s="57"/>
    </row>
    <row r="354" spans="1:8" x14ac:dyDescent="0.25">
      <c r="A354" s="33">
        <v>91</v>
      </c>
      <c r="C354" s="69"/>
      <c r="D354" s="70"/>
      <c r="G354" s="57"/>
      <c r="H354" s="57"/>
    </row>
    <row r="355" spans="1:8" x14ac:dyDescent="0.25">
      <c r="A355" s="33">
        <v>92</v>
      </c>
      <c r="C355" s="69"/>
      <c r="D355" s="70"/>
      <c r="G355" s="57"/>
      <c r="H355" s="57"/>
    </row>
    <row r="356" spans="1:8" x14ac:dyDescent="0.25">
      <c r="A356" s="33">
        <v>93</v>
      </c>
      <c r="C356" s="69"/>
      <c r="D356" s="70"/>
      <c r="G356" s="57"/>
      <c r="H356" s="57"/>
    </row>
    <row r="357" spans="1:8" x14ac:dyDescent="0.25">
      <c r="A357" s="33">
        <v>94</v>
      </c>
      <c r="C357" s="69"/>
      <c r="D357" s="70"/>
      <c r="G357" s="57"/>
      <c r="H357" s="57"/>
    </row>
    <row r="358" spans="1:8" x14ac:dyDescent="0.25">
      <c r="A358" s="33">
        <v>95</v>
      </c>
      <c r="C358" s="69"/>
      <c r="D358" s="70"/>
      <c r="G358" s="57"/>
      <c r="H358" s="57"/>
    </row>
    <row r="359" spans="1:8" x14ac:dyDescent="0.25">
      <c r="A359" s="33">
        <v>96</v>
      </c>
      <c r="C359" s="69"/>
      <c r="D359" s="70"/>
      <c r="G359" s="57"/>
      <c r="H359" s="57"/>
    </row>
    <row r="360" spans="1:8" x14ac:dyDescent="0.25">
      <c r="A360" s="33">
        <v>97</v>
      </c>
      <c r="C360" s="69"/>
      <c r="D360" s="70"/>
      <c r="G360" s="57"/>
      <c r="H360" s="57"/>
    </row>
    <row r="361" spans="1:8" x14ac:dyDescent="0.25">
      <c r="A361" s="33">
        <v>98</v>
      </c>
      <c r="C361" s="69"/>
      <c r="D361" s="70"/>
      <c r="G361" s="57"/>
      <c r="H361" s="57"/>
    </row>
    <row r="362" spans="1:8" x14ac:dyDescent="0.25">
      <c r="A362" s="33">
        <v>99</v>
      </c>
      <c r="C362" s="69"/>
      <c r="D362" s="70"/>
      <c r="G362" s="57"/>
      <c r="H362" s="57"/>
    </row>
    <row r="363" spans="1:8" x14ac:dyDescent="0.25">
      <c r="A363" s="33">
        <v>100</v>
      </c>
      <c r="C363" s="69"/>
      <c r="D363" s="70"/>
      <c r="G363" s="57"/>
      <c r="H363" s="57"/>
    </row>
    <row r="364" spans="1:8" x14ac:dyDescent="0.25">
      <c r="A364" s="33">
        <v>101</v>
      </c>
      <c r="C364" s="69"/>
      <c r="D364" s="70"/>
      <c r="G364" s="57"/>
      <c r="H364" s="57"/>
    </row>
    <row r="365" spans="1:8" x14ac:dyDescent="0.25">
      <c r="A365" s="33">
        <v>102</v>
      </c>
      <c r="C365" s="69"/>
      <c r="D365" s="70"/>
      <c r="G365" s="57"/>
      <c r="H365" s="57"/>
    </row>
    <row r="366" spans="1:8" x14ac:dyDescent="0.25">
      <c r="A366" s="33">
        <v>103</v>
      </c>
      <c r="C366" s="69"/>
      <c r="D366" s="70"/>
      <c r="G366" s="57"/>
      <c r="H366" s="57"/>
    </row>
    <row r="367" spans="1:8" x14ac:dyDescent="0.25">
      <c r="A367" s="33">
        <v>104</v>
      </c>
      <c r="C367" s="69"/>
      <c r="D367" s="70"/>
      <c r="G367" s="57"/>
      <c r="H367" s="57"/>
    </row>
    <row r="368" spans="1:8" x14ac:dyDescent="0.25">
      <c r="A368" s="33">
        <v>105</v>
      </c>
      <c r="C368" s="69"/>
      <c r="D368" s="70"/>
      <c r="G368" s="57"/>
      <c r="H368" s="57"/>
    </row>
    <row r="369" spans="1:8" x14ac:dyDescent="0.25">
      <c r="A369" s="33">
        <v>106</v>
      </c>
      <c r="C369" s="69"/>
      <c r="D369" s="70"/>
      <c r="G369" s="57"/>
      <c r="H369" s="57"/>
    </row>
    <row r="370" spans="1:8" x14ac:dyDescent="0.25">
      <c r="A370" s="33">
        <v>107</v>
      </c>
      <c r="C370" s="69"/>
      <c r="D370" s="70"/>
      <c r="G370" s="57"/>
      <c r="H370" s="57"/>
    </row>
    <row r="371" spans="1:8" x14ac:dyDescent="0.25">
      <c r="A371" s="33">
        <v>108</v>
      </c>
      <c r="C371" s="69"/>
      <c r="D371" s="70"/>
      <c r="G371" s="57"/>
      <c r="H371" s="57"/>
    </row>
    <row r="372" spans="1:8" x14ac:dyDescent="0.25">
      <c r="A372" s="33">
        <v>109</v>
      </c>
      <c r="C372" s="69"/>
      <c r="D372" s="70"/>
      <c r="G372" s="57"/>
      <c r="H372" s="57"/>
    </row>
    <row r="373" spans="1:8" x14ac:dyDescent="0.25">
      <c r="A373" s="33">
        <v>110</v>
      </c>
      <c r="C373" s="69"/>
      <c r="D373" s="70"/>
      <c r="G373" s="57"/>
      <c r="H373" s="57"/>
    </row>
    <row r="374" spans="1:8" x14ac:dyDescent="0.25">
      <c r="A374" s="33">
        <v>111</v>
      </c>
      <c r="C374" s="69"/>
      <c r="D374" s="70"/>
      <c r="G374" s="57"/>
      <c r="H374" s="57"/>
    </row>
    <row r="375" spans="1:8" x14ac:dyDescent="0.25">
      <c r="A375" s="33">
        <v>112</v>
      </c>
      <c r="C375" s="69"/>
      <c r="D375" s="70"/>
      <c r="G375" s="57"/>
      <c r="H375" s="57"/>
    </row>
    <row r="376" spans="1:8" x14ac:dyDescent="0.25">
      <c r="A376" s="33">
        <v>113</v>
      </c>
      <c r="C376" s="69"/>
      <c r="D376" s="70"/>
      <c r="G376" s="57"/>
      <c r="H376" s="57"/>
    </row>
    <row r="377" spans="1:8" x14ac:dyDescent="0.25">
      <c r="A377" s="33">
        <v>114</v>
      </c>
      <c r="C377" s="69"/>
      <c r="D377" s="70"/>
      <c r="G377" s="57"/>
      <c r="H377" s="57"/>
    </row>
    <row r="378" spans="1:8" x14ac:dyDescent="0.25">
      <c r="A378" s="33">
        <v>115</v>
      </c>
      <c r="C378" s="69"/>
      <c r="D378" s="70"/>
      <c r="G378" s="57"/>
      <c r="H378" s="57"/>
    </row>
    <row r="379" spans="1:8" x14ac:dyDescent="0.25">
      <c r="A379" s="33">
        <v>116</v>
      </c>
      <c r="C379" s="69"/>
      <c r="D379" s="70"/>
      <c r="G379" s="57"/>
      <c r="H379" s="57"/>
    </row>
    <row r="380" spans="1:8" x14ac:dyDescent="0.25">
      <c r="A380" s="33">
        <v>117</v>
      </c>
      <c r="C380" s="69"/>
      <c r="D380" s="70"/>
      <c r="G380" s="57"/>
      <c r="H380" s="57"/>
    </row>
    <row r="381" spans="1:8" x14ac:dyDescent="0.25">
      <c r="A381" s="33">
        <v>118</v>
      </c>
      <c r="C381" s="69"/>
      <c r="D381" s="70"/>
      <c r="G381" s="57"/>
      <c r="H381" s="57"/>
    </row>
    <row r="382" spans="1:8" x14ac:dyDescent="0.25">
      <c r="A382" s="33">
        <v>119</v>
      </c>
      <c r="C382" s="69"/>
      <c r="D382" s="70"/>
      <c r="G382" s="57"/>
      <c r="H382" s="57"/>
    </row>
    <row r="383" spans="1:8" x14ac:dyDescent="0.25">
      <c r="A383" s="33">
        <v>120</v>
      </c>
      <c r="C383" s="69"/>
      <c r="D383" s="70"/>
      <c r="G383" s="57"/>
      <c r="H383" s="57"/>
    </row>
    <row r="384" spans="1:8" x14ac:dyDescent="0.25">
      <c r="A384" s="33">
        <v>121</v>
      </c>
      <c r="C384" s="69"/>
      <c r="D384" s="70"/>
      <c r="G384" s="57"/>
      <c r="H384" s="57"/>
    </row>
    <row r="385" spans="1:8" x14ac:dyDescent="0.25">
      <c r="A385" s="33">
        <v>122</v>
      </c>
      <c r="C385" s="69"/>
      <c r="D385" s="70"/>
      <c r="G385" s="57"/>
      <c r="H385" s="57"/>
    </row>
    <row r="386" spans="1:8" x14ac:dyDescent="0.25">
      <c r="A386" s="33">
        <v>123</v>
      </c>
      <c r="C386" s="69"/>
      <c r="D386" s="70"/>
      <c r="G386" s="57"/>
      <c r="H386" s="57"/>
    </row>
    <row r="387" spans="1:8" x14ac:dyDescent="0.25">
      <c r="A387" s="33">
        <v>124</v>
      </c>
      <c r="C387" s="69"/>
      <c r="D387" s="70"/>
      <c r="G387" s="57"/>
      <c r="H387" s="57"/>
    </row>
    <row r="388" spans="1:8" x14ac:dyDescent="0.25">
      <c r="A388" s="33">
        <v>125</v>
      </c>
      <c r="C388" s="69"/>
      <c r="D388" s="70"/>
      <c r="G388" s="57"/>
      <c r="H388" s="57"/>
    </row>
    <row r="389" spans="1:8" x14ac:dyDescent="0.25">
      <c r="A389" s="33">
        <v>126</v>
      </c>
      <c r="C389" s="69"/>
      <c r="D389" s="70"/>
      <c r="F389" s="12"/>
      <c r="G389" s="57"/>
      <c r="H389" s="57"/>
    </row>
    <row r="390" spans="1:8" x14ac:dyDescent="0.25">
      <c r="A390" s="33">
        <v>127</v>
      </c>
      <c r="C390" s="69"/>
      <c r="D390" s="70"/>
      <c r="F390" s="12"/>
      <c r="G390" s="57"/>
      <c r="H390" s="57"/>
    </row>
    <row r="391" spans="1:8" x14ac:dyDescent="0.25">
      <c r="A391" s="33">
        <v>128</v>
      </c>
      <c r="C391" s="69"/>
      <c r="D391" s="70"/>
      <c r="F391" s="12"/>
      <c r="G391" s="57"/>
      <c r="H391" s="57"/>
    </row>
    <row r="392" spans="1:8" x14ac:dyDescent="0.25">
      <c r="A392" s="33">
        <v>129</v>
      </c>
      <c r="C392" s="69"/>
      <c r="D392" s="70"/>
      <c r="F392" s="12"/>
      <c r="G392" s="57"/>
      <c r="H392" s="57"/>
    </row>
    <row r="393" spans="1:8" x14ac:dyDescent="0.25">
      <c r="A393" s="33">
        <v>130</v>
      </c>
      <c r="C393" s="69"/>
      <c r="D393" s="70"/>
      <c r="F393" s="12"/>
      <c r="G393" s="57"/>
      <c r="H393" s="57"/>
    </row>
    <row r="394" spans="1:8" x14ac:dyDescent="0.25">
      <c r="A394" s="33">
        <v>131</v>
      </c>
      <c r="C394" s="69"/>
      <c r="D394" s="70"/>
      <c r="F394" s="12"/>
      <c r="G394" s="57"/>
      <c r="H394" s="57"/>
    </row>
    <row r="395" spans="1:8" x14ac:dyDescent="0.25">
      <c r="A395" s="33">
        <v>132</v>
      </c>
      <c r="C395" s="69"/>
      <c r="D395" s="70"/>
      <c r="F395" s="12"/>
      <c r="G395" s="57"/>
      <c r="H395" s="57"/>
    </row>
    <row r="396" spans="1:8" x14ac:dyDescent="0.25">
      <c r="A396" s="33">
        <v>133</v>
      </c>
      <c r="C396" s="69"/>
      <c r="D396" s="70"/>
      <c r="F396" s="12"/>
      <c r="G396" s="57"/>
      <c r="H396" s="57"/>
    </row>
    <row r="397" spans="1:8" x14ac:dyDescent="0.25">
      <c r="A397" s="33">
        <v>134</v>
      </c>
      <c r="C397" s="69"/>
      <c r="D397" s="70"/>
      <c r="F397" s="12"/>
      <c r="G397" s="57"/>
      <c r="H397" s="57"/>
    </row>
    <row r="398" spans="1:8" x14ac:dyDescent="0.25">
      <c r="A398" s="33">
        <v>135</v>
      </c>
      <c r="C398" s="69"/>
      <c r="D398" s="70"/>
      <c r="F398" s="12"/>
      <c r="G398" s="57"/>
      <c r="H398" s="57"/>
    </row>
    <row r="399" spans="1:8" x14ac:dyDescent="0.25">
      <c r="A399" s="33">
        <v>136</v>
      </c>
      <c r="C399" s="69"/>
      <c r="D399" s="70"/>
      <c r="F399" s="12"/>
      <c r="G399" s="57"/>
      <c r="H399" s="57"/>
    </row>
    <row r="400" spans="1:8" x14ac:dyDescent="0.25">
      <c r="A400" s="33">
        <v>137</v>
      </c>
      <c r="C400" s="69"/>
      <c r="D400" s="70"/>
      <c r="F400" s="12"/>
      <c r="G400" s="57"/>
      <c r="H400" s="57"/>
    </row>
    <row r="401" spans="1:8" x14ac:dyDescent="0.25">
      <c r="A401" s="33">
        <v>138</v>
      </c>
      <c r="C401" s="69"/>
      <c r="D401" s="70"/>
      <c r="F401" s="12"/>
      <c r="G401" s="57"/>
      <c r="H401" s="57"/>
    </row>
    <row r="402" spans="1:8" x14ac:dyDescent="0.25">
      <c r="A402" s="33">
        <v>139</v>
      </c>
      <c r="C402" s="69"/>
      <c r="D402" s="70"/>
      <c r="F402" s="12"/>
      <c r="G402" s="57"/>
      <c r="H402" s="57"/>
    </row>
    <row r="403" spans="1:8" x14ac:dyDescent="0.25">
      <c r="A403" s="33">
        <v>140</v>
      </c>
      <c r="C403" s="69"/>
      <c r="D403" s="70"/>
      <c r="F403" s="12"/>
      <c r="G403" s="57"/>
      <c r="H403" s="57"/>
    </row>
    <row r="404" spans="1:8" x14ac:dyDescent="0.25">
      <c r="A404" s="33">
        <v>141</v>
      </c>
      <c r="C404" s="69"/>
      <c r="D404" s="70"/>
      <c r="F404" s="12"/>
      <c r="G404" s="57"/>
      <c r="H404" s="57"/>
    </row>
    <row r="405" spans="1:8" x14ac:dyDescent="0.25">
      <c r="A405" s="33">
        <v>142</v>
      </c>
      <c r="C405" s="69"/>
      <c r="D405" s="70"/>
      <c r="F405" s="12"/>
      <c r="G405" s="57"/>
      <c r="H405" s="57"/>
    </row>
    <row r="406" spans="1:8" x14ac:dyDescent="0.25">
      <c r="A406" s="33">
        <v>143</v>
      </c>
      <c r="C406" s="69"/>
      <c r="D406" s="70"/>
      <c r="F406" s="12"/>
      <c r="G406" s="57"/>
      <c r="H406" s="57"/>
    </row>
    <row r="407" spans="1:8" x14ac:dyDescent="0.25">
      <c r="A407" s="33">
        <v>144</v>
      </c>
      <c r="C407" s="69"/>
      <c r="D407" s="70"/>
      <c r="F407" s="12"/>
      <c r="G407" s="57"/>
      <c r="H407" s="57"/>
    </row>
    <row r="408" spans="1:8" x14ac:dyDescent="0.25">
      <c r="A408" s="33">
        <v>145</v>
      </c>
      <c r="C408" s="69"/>
      <c r="D408" s="70"/>
      <c r="F408" s="12"/>
      <c r="G408" s="57"/>
      <c r="H408" s="57"/>
    </row>
    <row r="409" spans="1:8" x14ac:dyDescent="0.25">
      <c r="A409" s="33">
        <v>146</v>
      </c>
      <c r="C409" s="69"/>
      <c r="D409" s="70"/>
      <c r="F409" s="12"/>
      <c r="G409" s="57"/>
      <c r="H409" s="57"/>
    </row>
    <row r="410" spans="1:8" x14ac:dyDescent="0.25">
      <c r="A410" s="33">
        <v>147</v>
      </c>
      <c r="C410" s="69"/>
      <c r="D410" s="70"/>
      <c r="F410" s="12"/>
      <c r="G410" s="57"/>
      <c r="H410" s="57"/>
    </row>
    <row r="411" spans="1:8" x14ac:dyDescent="0.25">
      <c r="A411" s="33">
        <v>148</v>
      </c>
      <c r="C411" s="69"/>
      <c r="D411" s="70"/>
      <c r="G411" s="57"/>
      <c r="H411" s="57"/>
    </row>
    <row r="412" spans="1:8" x14ac:dyDescent="0.25">
      <c r="A412" s="33">
        <v>149</v>
      </c>
      <c r="C412" s="69"/>
      <c r="D412" s="70"/>
      <c r="G412" s="57"/>
      <c r="H412" s="57"/>
    </row>
    <row r="413" spans="1:8" x14ac:dyDescent="0.25">
      <c r="A413" s="33">
        <v>150</v>
      </c>
      <c r="C413" s="69"/>
      <c r="D413" s="70"/>
      <c r="G413" s="57"/>
      <c r="H413" s="57"/>
    </row>
    <row r="414" spans="1:8" x14ac:dyDescent="0.25">
      <c r="A414" s="33">
        <v>151</v>
      </c>
      <c r="C414" s="69"/>
      <c r="D414" s="70"/>
      <c r="G414" s="57"/>
      <c r="H414" s="57"/>
    </row>
    <row r="415" spans="1:8" x14ac:dyDescent="0.25">
      <c r="A415" s="33">
        <v>152</v>
      </c>
      <c r="C415" s="69"/>
      <c r="D415" s="70"/>
      <c r="G415" s="57"/>
      <c r="H415" s="57"/>
    </row>
    <row r="416" spans="1:8" x14ac:dyDescent="0.25">
      <c r="A416" s="33">
        <v>153</v>
      </c>
      <c r="C416" s="69"/>
      <c r="D416" s="70"/>
      <c r="G416" s="57"/>
      <c r="H416" s="57"/>
    </row>
    <row r="417" spans="1:8" x14ac:dyDescent="0.25">
      <c r="A417" s="33">
        <v>154</v>
      </c>
      <c r="C417" s="69"/>
      <c r="D417" s="70"/>
      <c r="G417" s="57"/>
      <c r="H417" s="57"/>
    </row>
    <row r="418" spans="1:8" x14ac:dyDescent="0.25">
      <c r="A418" s="33">
        <v>155</v>
      </c>
      <c r="C418" s="69"/>
      <c r="D418" s="70"/>
      <c r="G418" s="57"/>
      <c r="H418" s="57"/>
    </row>
    <row r="419" spans="1:8" x14ac:dyDescent="0.25">
      <c r="A419" s="33">
        <v>156</v>
      </c>
      <c r="C419" s="69"/>
      <c r="D419" s="70"/>
      <c r="G419" s="57"/>
      <c r="H419" s="57"/>
    </row>
    <row r="420" spans="1:8" x14ac:dyDescent="0.25">
      <c r="A420" s="33">
        <v>157</v>
      </c>
      <c r="C420" s="69"/>
      <c r="D420" s="70"/>
      <c r="G420" s="57"/>
      <c r="H420" s="57"/>
    </row>
    <row r="421" spans="1:8" x14ac:dyDescent="0.25">
      <c r="A421" s="33">
        <v>158</v>
      </c>
      <c r="C421" s="69"/>
      <c r="D421" s="70"/>
      <c r="G421" s="57"/>
      <c r="H421" s="57"/>
    </row>
    <row r="422" spans="1:8" x14ac:dyDescent="0.25">
      <c r="A422" s="33">
        <v>159</v>
      </c>
      <c r="C422" s="69"/>
      <c r="D422" s="70"/>
      <c r="G422" s="57"/>
      <c r="H422" s="57"/>
    </row>
    <row r="423" spans="1:8" x14ac:dyDescent="0.25">
      <c r="A423" s="33">
        <v>160</v>
      </c>
      <c r="C423" s="69"/>
      <c r="D423" s="70"/>
      <c r="G423" s="57"/>
      <c r="H423" s="57"/>
    </row>
    <row r="424" spans="1:8" x14ac:dyDescent="0.25">
      <c r="A424" s="33">
        <v>161</v>
      </c>
      <c r="C424" s="69"/>
      <c r="D424" s="70"/>
      <c r="G424" s="57"/>
      <c r="H424" s="57"/>
    </row>
    <row r="425" spans="1:8" x14ac:dyDescent="0.25">
      <c r="A425" s="33">
        <v>162</v>
      </c>
      <c r="C425" s="69"/>
      <c r="D425" s="70"/>
      <c r="G425" s="57"/>
      <c r="H425" s="57"/>
    </row>
    <row r="426" spans="1:8" x14ac:dyDescent="0.25">
      <c r="A426" s="33">
        <v>163</v>
      </c>
      <c r="B426" s="41"/>
      <c r="C426" s="69"/>
      <c r="D426" s="72"/>
      <c r="E426" s="41"/>
      <c r="G426" s="57"/>
      <c r="H426" s="57"/>
    </row>
    <row r="427" spans="1:8" x14ac:dyDescent="0.25">
      <c r="A427" s="33">
        <v>164</v>
      </c>
      <c r="C427" s="73"/>
      <c r="D427" s="70"/>
      <c r="G427" s="57"/>
      <c r="H427" s="57"/>
    </row>
    <row r="428" spans="1:8" x14ac:dyDescent="0.25">
      <c r="A428" s="33">
        <v>165</v>
      </c>
      <c r="C428" s="69"/>
      <c r="D428" s="70"/>
      <c r="G428" s="57"/>
      <c r="H428" s="57"/>
    </row>
    <row r="429" spans="1:8" x14ac:dyDescent="0.25">
      <c r="A429" s="33">
        <v>166</v>
      </c>
      <c r="C429" s="69"/>
      <c r="D429" s="70"/>
      <c r="G429" s="57"/>
      <c r="H429" s="57"/>
    </row>
    <row r="430" spans="1:8" x14ac:dyDescent="0.25">
      <c r="A430" s="33">
        <v>167</v>
      </c>
      <c r="C430" s="69"/>
      <c r="D430" s="70"/>
      <c r="G430" s="57"/>
      <c r="H430" s="57"/>
    </row>
    <row r="431" spans="1:8" x14ac:dyDescent="0.25">
      <c r="A431" s="33">
        <v>168</v>
      </c>
      <c r="C431" s="69"/>
      <c r="D431" s="70"/>
      <c r="G431" s="57"/>
      <c r="H431" s="57"/>
    </row>
    <row r="432" spans="1:8" x14ac:dyDescent="0.25">
      <c r="A432" s="33">
        <v>169</v>
      </c>
      <c r="C432" s="69"/>
      <c r="D432" s="70"/>
      <c r="G432" s="57"/>
      <c r="H432" s="57"/>
    </row>
    <row r="433" spans="1:8" x14ac:dyDescent="0.25">
      <c r="A433" s="33">
        <v>170</v>
      </c>
      <c r="C433" s="69"/>
      <c r="D433" s="70"/>
      <c r="G433" s="57"/>
      <c r="H433" s="57"/>
    </row>
    <row r="434" spans="1:8" x14ac:dyDescent="0.25">
      <c r="A434" s="33">
        <v>171</v>
      </c>
      <c r="C434" s="69"/>
      <c r="D434" s="70"/>
      <c r="G434" s="57"/>
      <c r="H434" s="57"/>
    </row>
    <row r="435" spans="1:8" x14ac:dyDescent="0.25">
      <c r="A435" s="33">
        <v>172</v>
      </c>
      <c r="C435" s="69"/>
      <c r="D435" s="70"/>
      <c r="G435" s="57"/>
      <c r="H435" s="57"/>
    </row>
    <row r="436" spans="1:8" x14ac:dyDescent="0.25">
      <c r="A436" s="33">
        <v>173</v>
      </c>
      <c r="C436" s="69"/>
      <c r="D436" s="70"/>
      <c r="G436" s="57"/>
      <c r="H436" s="57"/>
    </row>
    <row r="437" spans="1:8" x14ac:dyDescent="0.25">
      <c r="A437" s="33">
        <v>174</v>
      </c>
      <c r="C437" s="69"/>
      <c r="D437" s="70"/>
      <c r="G437" s="57"/>
      <c r="H437" s="57"/>
    </row>
    <row r="438" spans="1:8" x14ac:dyDescent="0.25">
      <c r="A438" s="33">
        <v>175</v>
      </c>
      <c r="C438" s="69"/>
      <c r="D438" s="70"/>
      <c r="G438" s="57"/>
      <c r="H438" s="57"/>
    </row>
    <row r="439" spans="1:8" x14ac:dyDescent="0.25">
      <c r="A439" s="33">
        <v>176</v>
      </c>
      <c r="C439" s="69"/>
      <c r="D439" s="70"/>
      <c r="G439" s="57"/>
      <c r="H439" s="57"/>
    </row>
    <row r="440" spans="1:8" x14ac:dyDescent="0.25">
      <c r="A440" s="33">
        <v>177</v>
      </c>
      <c r="C440" s="69"/>
      <c r="D440" s="70"/>
      <c r="G440" s="57"/>
      <c r="H440" s="57"/>
    </row>
    <row r="441" spans="1:8" x14ac:dyDescent="0.25">
      <c r="A441" s="33">
        <v>178</v>
      </c>
      <c r="C441" s="69"/>
      <c r="D441" s="70"/>
      <c r="G441" s="57"/>
      <c r="H441" s="57"/>
    </row>
    <row r="442" spans="1:8" x14ac:dyDescent="0.25">
      <c r="A442" s="33">
        <v>179</v>
      </c>
      <c r="C442" s="69"/>
      <c r="D442" s="70"/>
      <c r="G442" s="57"/>
      <c r="H442" s="57"/>
    </row>
    <row r="443" spans="1:8" x14ac:dyDescent="0.25">
      <c r="A443" s="33">
        <v>180</v>
      </c>
      <c r="C443" s="69"/>
      <c r="D443" s="70"/>
      <c r="G443" s="57"/>
      <c r="H443" s="57"/>
    </row>
    <row r="444" spans="1:8" x14ac:dyDescent="0.25">
      <c r="A444" s="33">
        <v>181</v>
      </c>
      <c r="C444" s="69"/>
      <c r="D444" s="70"/>
      <c r="G444" s="57"/>
      <c r="H444" s="57"/>
    </row>
    <row r="445" spans="1:8" x14ac:dyDescent="0.25">
      <c r="A445" s="33">
        <v>182</v>
      </c>
      <c r="C445" s="69"/>
      <c r="D445" s="70"/>
      <c r="G445" s="57"/>
      <c r="H445" s="57"/>
    </row>
    <row r="446" spans="1:8" x14ac:dyDescent="0.25">
      <c r="A446" s="33">
        <v>183</v>
      </c>
      <c r="C446" s="69"/>
      <c r="D446" s="70"/>
      <c r="G446" s="57"/>
      <c r="H446" s="57"/>
    </row>
    <row r="447" spans="1:8" x14ac:dyDescent="0.25">
      <c r="A447" s="33">
        <v>184</v>
      </c>
      <c r="C447" s="69"/>
      <c r="D447" s="70"/>
      <c r="G447" s="57"/>
      <c r="H447" s="57"/>
    </row>
    <row r="448" spans="1:8" x14ac:dyDescent="0.25">
      <c r="A448" s="33">
        <v>185</v>
      </c>
      <c r="C448" s="69"/>
      <c r="D448" s="70"/>
      <c r="G448" s="57"/>
      <c r="H448" s="57"/>
    </row>
    <row r="449" spans="1:8" x14ac:dyDescent="0.25">
      <c r="A449" s="33">
        <v>186</v>
      </c>
      <c r="C449" s="69"/>
      <c r="D449" s="70"/>
      <c r="G449" s="57"/>
      <c r="H449" s="57"/>
    </row>
    <row r="450" spans="1:8" x14ac:dyDescent="0.25">
      <c r="A450" s="33">
        <v>187</v>
      </c>
      <c r="C450" s="69"/>
      <c r="D450" s="70"/>
      <c r="G450" s="57"/>
      <c r="H450" s="57"/>
    </row>
    <row r="451" spans="1:8" x14ac:dyDescent="0.25">
      <c r="A451" s="33">
        <v>188</v>
      </c>
      <c r="C451" s="69"/>
      <c r="D451" s="70"/>
      <c r="G451" s="57"/>
      <c r="H451" s="57"/>
    </row>
    <row r="452" spans="1:8" x14ac:dyDescent="0.25">
      <c r="A452" s="33">
        <v>189</v>
      </c>
      <c r="C452" s="69"/>
      <c r="D452" s="70"/>
      <c r="G452" s="57"/>
      <c r="H452" s="57"/>
    </row>
    <row r="453" spans="1:8" x14ac:dyDescent="0.25">
      <c r="A453" s="33">
        <v>190</v>
      </c>
      <c r="C453" s="69"/>
      <c r="D453" s="70"/>
      <c r="G453" s="57"/>
      <c r="H453" s="57"/>
    </row>
    <row r="454" spans="1:8" x14ac:dyDescent="0.25">
      <c r="A454" s="33">
        <v>191</v>
      </c>
      <c r="C454" s="69"/>
      <c r="D454" s="70"/>
      <c r="G454" s="57"/>
      <c r="H454" s="57"/>
    </row>
    <row r="455" spans="1:8" x14ac:dyDescent="0.25">
      <c r="A455" s="33">
        <v>192</v>
      </c>
      <c r="C455" s="69"/>
      <c r="D455" s="70"/>
      <c r="G455" s="57"/>
      <c r="H455" s="57"/>
    </row>
    <row r="456" spans="1:8" x14ac:dyDescent="0.25">
      <c r="A456" s="33">
        <v>193</v>
      </c>
      <c r="C456" s="69"/>
      <c r="D456" s="70"/>
      <c r="G456" s="57"/>
      <c r="H456" s="57"/>
    </row>
    <row r="457" spans="1:8" x14ac:dyDescent="0.25">
      <c r="A457" s="33">
        <v>194</v>
      </c>
      <c r="C457" s="69"/>
      <c r="D457" s="70"/>
      <c r="G457" s="57"/>
      <c r="H457" s="57"/>
    </row>
    <row r="458" spans="1:8" x14ac:dyDescent="0.25">
      <c r="A458" s="33">
        <v>195</v>
      </c>
      <c r="C458" s="69"/>
      <c r="D458" s="70"/>
      <c r="G458" s="57"/>
      <c r="H458" s="57"/>
    </row>
    <row r="459" spans="1:8" x14ac:dyDescent="0.25">
      <c r="A459" s="33">
        <v>196</v>
      </c>
      <c r="C459" s="69"/>
      <c r="D459" s="70"/>
      <c r="G459" s="57"/>
      <c r="H459" s="57"/>
    </row>
    <row r="460" spans="1:8" x14ac:dyDescent="0.25">
      <c r="A460" s="33">
        <v>197</v>
      </c>
      <c r="C460" s="69"/>
      <c r="D460" s="70"/>
      <c r="G460" s="57"/>
      <c r="H460" s="57"/>
    </row>
    <row r="461" spans="1:8" x14ac:dyDescent="0.25">
      <c r="A461" s="33">
        <v>198</v>
      </c>
      <c r="C461" s="69"/>
      <c r="D461" s="70"/>
      <c r="G461" s="57"/>
      <c r="H461" s="57"/>
    </row>
    <row r="462" spans="1:8" x14ac:dyDescent="0.25">
      <c r="A462" s="33">
        <v>199</v>
      </c>
      <c r="C462" s="69"/>
      <c r="D462" s="70"/>
      <c r="G462" s="57"/>
      <c r="H462" s="57"/>
    </row>
    <row r="463" spans="1:8" x14ac:dyDescent="0.25">
      <c r="A463" s="33">
        <v>200</v>
      </c>
      <c r="C463" s="69"/>
      <c r="D463" s="70"/>
      <c r="G463" s="57"/>
      <c r="H463" s="57"/>
    </row>
    <row r="464" spans="1:8" x14ac:dyDescent="0.25">
      <c r="A464" s="33">
        <v>201</v>
      </c>
      <c r="C464" s="69"/>
      <c r="D464" s="70"/>
      <c r="G464" s="57"/>
      <c r="H464" s="57"/>
    </row>
    <row r="465" spans="1:8" x14ac:dyDescent="0.25">
      <c r="A465" s="33">
        <v>202</v>
      </c>
      <c r="C465" s="69"/>
      <c r="D465" s="70"/>
      <c r="G465" s="57"/>
      <c r="H465" s="57"/>
    </row>
    <row r="466" spans="1:8" x14ac:dyDescent="0.25">
      <c r="A466" s="33">
        <v>203</v>
      </c>
      <c r="C466" s="69"/>
      <c r="D466" s="70"/>
      <c r="G466" s="57"/>
      <c r="H466" s="57"/>
    </row>
    <row r="467" spans="1:8" x14ac:dyDescent="0.25">
      <c r="A467" s="33">
        <v>204</v>
      </c>
      <c r="C467" s="69"/>
      <c r="D467" s="70"/>
      <c r="G467" s="57"/>
      <c r="H467" s="57"/>
    </row>
    <row r="468" spans="1:8" x14ac:dyDescent="0.25">
      <c r="A468" s="40">
        <v>205</v>
      </c>
      <c r="B468" s="36"/>
      <c r="C468" s="74"/>
      <c r="D468" s="75"/>
      <c r="G468" s="57"/>
      <c r="H468" s="57"/>
    </row>
    <row r="469" spans="1:8" x14ac:dyDescent="0.25">
      <c r="G469" s="57"/>
      <c r="H469" s="57"/>
    </row>
    <row r="470" spans="1:8" x14ac:dyDescent="0.25">
      <c r="G470" s="57"/>
      <c r="H470" s="57"/>
    </row>
    <row r="471" spans="1:8" x14ac:dyDescent="0.25">
      <c r="G471" s="57"/>
      <c r="H471" s="57"/>
    </row>
    <row r="472" spans="1:8" x14ac:dyDescent="0.25">
      <c r="G472" s="57"/>
      <c r="H472" s="57"/>
    </row>
    <row r="473" spans="1:8" x14ac:dyDescent="0.25">
      <c r="G473" s="57"/>
      <c r="H473" s="57"/>
    </row>
    <row r="474" spans="1:8" x14ac:dyDescent="0.25">
      <c r="G474" s="57"/>
      <c r="H474" s="57"/>
    </row>
    <row r="475" spans="1:8" x14ac:dyDescent="0.25">
      <c r="G475" s="57"/>
      <c r="H475" s="57"/>
    </row>
    <row r="476" spans="1:8" x14ac:dyDescent="0.25">
      <c r="G476" s="57"/>
      <c r="H476" s="57"/>
    </row>
    <row r="477" spans="1:8" x14ac:dyDescent="0.25">
      <c r="G477" s="57"/>
      <c r="H477" s="57"/>
    </row>
    <row r="478" spans="1:8" x14ac:dyDescent="0.25">
      <c r="G478" s="57"/>
      <c r="H478" s="57"/>
    </row>
    <row r="479" spans="1:8" x14ac:dyDescent="0.25">
      <c r="G479" s="57"/>
      <c r="H479" s="57"/>
    </row>
    <row r="480" spans="1:8" x14ac:dyDescent="0.25">
      <c r="G480" s="57"/>
      <c r="H480" s="57"/>
    </row>
    <row r="481" spans="7:8" x14ac:dyDescent="0.25">
      <c r="G481" s="57"/>
      <c r="H481" s="57"/>
    </row>
    <row r="482" spans="7:8" x14ac:dyDescent="0.25">
      <c r="G482" s="57"/>
      <c r="H482" s="57"/>
    </row>
    <row r="483" spans="7:8" x14ac:dyDescent="0.25">
      <c r="G483" s="57"/>
      <c r="H483" s="57"/>
    </row>
    <row r="484" spans="7:8" x14ac:dyDescent="0.25">
      <c r="G484" s="57"/>
      <c r="H484" s="57"/>
    </row>
    <row r="485" spans="7:8" x14ac:dyDescent="0.25">
      <c r="G485" s="57"/>
      <c r="H485" s="57"/>
    </row>
    <row r="486" spans="7:8" x14ac:dyDescent="0.25">
      <c r="G486" s="57"/>
      <c r="H486" s="57"/>
    </row>
    <row r="487" spans="7:8" x14ac:dyDescent="0.25">
      <c r="G487" s="57"/>
      <c r="H487" s="57"/>
    </row>
    <row r="488" spans="7:8" x14ac:dyDescent="0.25">
      <c r="G488" s="57"/>
      <c r="H488" s="57"/>
    </row>
    <row r="489" spans="7:8" x14ac:dyDescent="0.25">
      <c r="G489" s="57"/>
      <c r="H489" s="57"/>
    </row>
    <row r="490" spans="7:8" x14ac:dyDescent="0.25">
      <c r="G490" s="57"/>
      <c r="H490" s="57"/>
    </row>
    <row r="491" spans="7:8" x14ac:dyDescent="0.25">
      <c r="G491" s="57"/>
      <c r="H491" s="57"/>
    </row>
    <row r="492" spans="7:8" x14ac:dyDescent="0.25">
      <c r="G492" s="57"/>
      <c r="H492" s="57"/>
    </row>
    <row r="493" spans="7:8" x14ac:dyDescent="0.25">
      <c r="G493" s="57"/>
      <c r="H493" s="57"/>
    </row>
    <row r="494" spans="7:8" x14ac:dyDescent="0.25">
      <c r="G494" s="57"/>
      <c r="H494" s="57"/>
    </row>
    <row r="495" spans="7:8" x14ac:dyDescent="0.25">
      <c r="G495" s="57"/>
      <c r="H495" s="57"/>
    </row>
    <row r="496" spans="7:8" x14ac:dyDescent="0.25">
      <c r="G496" s="57"/>
      <c r="H496" s="57"/>
    </row>
    <row r="497" spans="7:8" x14ac:dyDescent="0.25">
      <c r="G497" s="57"/>
      <c r="H497" s="57"/>
    </row>
    <row r="498" spans="7:8" x14ac:dyDescent="0.25">
      <c r="G498" s="57"/>
      <c r="H498" s="57"/>
    </row>
    <row r="499" spans="7:8" x14ac:dyDescent="0.25">
      <c r="G499" s="57"/>
      <c r="H499" s="57"/>
    </row>
    <row r="500" spans="7:8" x14ac:dyDescent="0.25">
      <c r="G500" s="57"/>
      <c r="H500" s="57"/>
    </row>
    <row r="501" spans="7:8" x14ac:dyDescent="0.25">
      <c r="G501" s="57"/>
      <c r="H501" s="57"/>
    </row>
    <row r="502" spans="7:8" x14ac:dyDescent="0.25">
      <c r="G502" s="57"/>
      <c r="H502" s="57"/>
    </row>
    <row r="503" spans="7:8" x14ac:dyDescent="0.25">
      <c r="G503" s="57"/>
      <c r="H503" s="57"/>
    </row>
    <row r="504" spans="7:8" x14ac:dyDescent="0.25">
      <c r="G504" s="57"/>
      <c r="H504" s="57"/>
    </row>
    <row r="505" spans="7:8" x14ac:dyDescent="0.25">
      <c r="G505" s="57"/>
    </row>
    <row r="506" spans="7:8" x14ac:dyDescent="0.25">
      <c r="G506" s="57"/>
    </row>
    <row r="507" spans="7:8" x14ac:dyDescent="0.25">
      <c r="G507" s="57"/>
    </row>
    <row r="508" spans="7:8" x14ac:dyDescent="0.25">
      <c r="G508" s="57"/>
    </row>
    <row r="509" spans="7:8" x14ac:dyDescent="0.25">
      <c r="G509" s="57"/>
    </row>
    <row r="510" spans="7:8" x14ac:dyDescent="0.25">
      <c r="G510" s="57"/>
    </row>
    <row r="511" spans="7:8" x14ac:dyDescent="0.25">
      <c r="G511" s="57"/>
    </row>
    <row r="512" spans="7:8" x14ac:dyDescent="0.25">
      <c r="G512" s="57"/>
    </row>
    <row r="513" spans="7:7" x14ac:dyDescent="0.25">
      <c r="G513" s="57"/>
    </row>
    <row r="514" spans="7:7" x14ac:dyDescent="0.25">
      <c r="G514" s="57"/>
    </row>
    <row r="515" spans="7:7" x14ac:dyDescent="0.25">
      <c r="G515" s="57"/>
    </row>
    <row r="516" spans="7:7" x14ac:dyDescent="0.25">
      <c r="G516" s="57"/>
    </row>
    <row r="517" spans="7:7" x14ac:dyDescent="0.25">
      <c r="G517" s="57"/>
    </row>
    <row r="518" spans="7:7" x14ac:dyDescent="0.25">
      <c r="G518" s="57"/>
    </row>
    <row r="519" spans="7:7" x14ac:dyDescent="0.25">
      <c r="G519" s="57"/>
    </row>
    <row r="520" spans="7:7" x14ac:dyDescent="0.25">
      <c r="G520" s="57"/>
    </row>
    <row r="521" spans="7:7" x14ac:dyDescent="0.25">
      <c r="G521" s="57"/>
    </row>
    <row r="522" spans="7:7" x14ac:dyDescent="0.25">
      <c r="G522" s="57"/>
    </row>
    <row r="523" spans="7:7" x14ac:dyDescent="0.25">
      <c r="G523" s="57"/>
    </row>
    <row r="524" spans="7:7" x14ac:dyDescent="0.25">
      <c r="G524" s="57"/>
    </row>
    <row r="525" spans="7:7" x14ac:dyDescent="0.25">
      <c r="G525" s="57"/>
    </row>
    <row r="526" spans="7:7" x14ac:dyDescent="0.25">
      <c r="G526" s="57"/>
    </row>
    <row r="527" spans="7:7" x14ac:dyDescent="0.25">
      <c r="G527" s="57"/>
    </row>
    <row r="528" spans="7:7" x14ac:dyDescent="0.25">
      <c r="G528" s="57"/>
    </row>
    <row r="529" spans="7:7" x14ac:dyDescent="0.25">
      <c r="G529" s="57"/>
    </row>
    <row r="530" spans="7:7" x14ac:dyDescent="0.25">
      <c r="G530" s="57"/>
    </row>
    <row r="531" spans="7:7" x14ac:dyDescent="0.25">
      <c r="G531" s="57"/>
    </row>
    <row r="532" spans="7:7" x14ac:dyDescent="0.25">
      <c r="G532" s="57"/>
    </row>
    <row r="533" spans="7:7" x14ac:dyDescent="0.25">
      <c r="G533" s="57"/>
    </row>
    <row r="534" spans="7:7" x14ac:dyDescent="0.25">
      <c r="G534" s="57"/>
    </row>
    <row r="535" spans="7:7" x14ac:dyDescent="0.25">
      <c r="G535" s="57"/>
    </row>
    <row r="536" spans="7:7" x14ac:dyDescent="0.25">
      <c r="G536" s="57"/>
    </row>
    <row r="537" spans="7:7" x14ac:dyDescent="0.25">
      <c r="G537" s="57"/>
    </row>
    <row r="538" spans="7:7" x14ac:dyDescent="0.25">
      <c r="G538" s="57"/>
    </row>
    <row r="539" spans="7:7" x14ac:dyDescent="0.25">
      <c r="G539" s="57"/>
    </row>
    <row r="540" spans="7:7" x14ac:dyDescent="0.25">
      <c r="G540" s="57"/>
    </row>
    <row r="541" spans="7:7" x14ac:dyDescent="0.25">
      <c r="G541" s="57"/>
    </row>
    <row r="542" spans="7:7" x14ac:dyDescent="0.25">
      <c r="G542" s="57"/>
    </row>
    <row r="543" spans="7:7" x14ac:dyDescent="0.25">
      <c r="G543" s="57"/>
    </row>
    <row r="544" spans="7:7" x14ac:dyDescent="0.25">
      <c r="G544" s="57"/>
    </row>
    <row r="545" spans="7:7" x14ac:dyDescent="0.25">
      <c r="G545" s="57"/>
    </row>
    <row r="546" spans="7:7" x14ac:dyDescent="0.25">
      <c r="G546" s="57"/>
    </row>
    <row r="547" spans="7:7" x14ac:dyDescent="0.25">
      <c r="G547" s="57"/>
    </row>
    <row r="548" spans="7:7" x14ac:dyDescent="0.25">
      <c r="G548" s="57"/>
    </row>
    <row r="549" spans="7:7" x14ac:dyDescent="0.25">
      <c r="G549" s="57"/>
    </row>
    <row r="550" spans="7:7" x14ac:dyDescent="0.25">
      <c r="G550" s="57"/>
    </row>
    <row r="551" spans="7:7" x14ac:dyDescent="0.25">
      <c r="G551" s="57"/>
    </row>
    <row r="552" spans="7:7" x14ac:dyDescent="0.25">
      <c r="G552" s="57"/>
    </row>
    <row r="553" spans="7:7" x14ac:dyDescent="0.25">
      <c r="G553" s="57"/>
    </row>
    <row r="554" spans="7:7" x14ac:dyDescent="0.25">
      <c r="G554" s="57"/>
    </row>
    <row r="555" spans="7:7" x14ac:dyDescent="0.25">
      <c r="G555" s="57"/>
    </row>
    <row r="556" spans="7:7" x14ac:dyDescent="0.25">
      <c r="G556" s="57"/>
    </row>
    <row r="557" spans="7:7" x14ac:dyDescent="0.25">
      <c r="G557" s="57"/>
    </row>
    <row r="558" spans="7:7" x14ac:dyDescent="0.25">
      <c r="G558" s="57"/>
    </row>
    <row r="559" spans="7:7" x14ac:dyDescent="0.25">
      <c r="G559" s="57"/>
    </row>
    <row r="560" spans="7:7" x14ac:dyDescent="0.25">
      <c r="G560" s="57"/>
    </row>
    <row r="561" spans="7:7" x14ac:dyDescent="0.25">
      <c r="G561" s="57"/>
    </row>
    <row r="562" spans="7:7" x14ac:dyDescent="0.25">
      <c r="G562" s="57"/>
    </row>
    <row r="563" spans="7:7" x14ac:dyDescent="0.25">
      <c r="G563" s="57"/>
    </row>
    <row r="564" spans="7:7" x14ac:dyDescent="0.25">
      <c r="G564" s="57"/>
    </row>
    <row r="565" spans="7:7" x14ac:dyDescent="0.25">
      <c r="G565" s="57"/>
    </row>
    <row r="566" spans="7:7" x14ac:dyDescent="0.25">
      <c r="G566" s="57"/>
    </row>
    <row r="567" spans="7:7" x14ac:dyDescent="0.25">
      <c r="G567" s="57"/>
    </row>
    <row r="568" spans="7:7" x14ac:dyDescent="0.25">
      <c r="G568" s="57"/>
    </row>
    <row r="569" spans="7:7" x14ac:dyDescent="0.25">
      <c r="G569" s="57"/>
    </row>
    <row r="570" spans="7:7" x14ac:dyDescent="0.25">
      <c r="G570" s="57"/>
    </row>
    <row r="571" spans="7:7" x14ac:dyDescent="0.25">
      <c r="G571" s="57"/>
    </row>
    <row r="572" spans="7:7" x14ac:dyDescent="0.25">
      <c r="G572" s="57"/>
    </row>
    <row r="573" spans="7:7" x14ac:dyDescent="0.25">
      <c r="G573" s="57"/>
    </row>
    <row r="574" spans="7:7" x14ac:dyDescent="0.25">
      <c r="G574" s="57"/>
    </row>
    <row r="575" spans="7:7" x14ac:dyDescent="0.25">
      <c r="G575" s="57"/>
    </row>
    <row r="576" spans="7:7" x14ac:dyDescent="0.25">
      <c r="G576" s="57"/>
    </row>
    <row r="577" spans="7:7" x14ac:dyDescent="0.25">
      <c r="G577" s="57"/>
    </row>
    <row r="578" spans="7:7" x14ac:dyDescent="0.25">
      <c r="G578" s="57"/>
    </row>
    <row r="579" spans="7:7" x14ac:dyDescent="0.25">
      <c r="G579" s="57"/>
    </row>
    <row r="580" spans="7:7" x14ac:dyDescent="0.25">
      <c r="G580" s="57"/>
    </row>
    <row r="581" spans="7:7" x14ac:dyDescent="0.25">
      <c r="G581" s="57"/>
    </row>
    <row r="582" spans="7:7" x14ac:dyDescent="0.25">
      <c r="G582" s="57"/>
    </row>
    <row r="583" spans="7:7" x14ac:dyDescent="0.25">
      <c r="G583" s="57"/>
    </row>
    <row r="584" spans="7:7" x14ac:dyDescent="0.25">
      <c r="G584" s="57"/>
    </row>
    <row r="585" spans="7:7" x14ac:dyDescent="0.25">
      <c r="G585" s="57"/>
    </row>
    <row r="586" spans="7:7" x14ac:dyDescent="0.25">
      <c r="G586" s="57"/>
    </row>
    <row r="587" spans="7:7" x14ac:dyDescent="0.25">
      <c r="G587" s="57"/>
    </row>
    <row r="588" spans="7:7" x14ac:dyDescent="0.25">
      <c r="G588" s="57"/>
    </row>
    <row r="589" spans="7:7" x14ac:dyDescent="0.25">
      <c r="G589" s="57"/>
    </row>
    <row r="590" spans="7:7" x14ac:dyDescent="0.25">
      <c r="G590" s="57"/>
    </row>
    <row r="591" spans="7:7" x14ac:dyDescent="0.25">
      <c r="G591" s="57"/>
    </row>
    <row r="592" spans="7:7" x14ac:dyDescent="0.25">
      <c r="G592" s="57"/>
    </row>
    <row r="593" spans="7:7" x14ac:dyDescent="0.25">
      <c r="G593" s="57"/>
    </row>
    <row r="594" spans="7:7" x14ac:dyDescent="0.25">
      <c r="G594" s="57"/>
    </row>
    <row r="595" spans="7:7" x14ac:dyDescent="0.25">
      <c r="G595" s="57"/>
    </row>
    <row r="596" spans="7:7" x14ac:dyDescent="0.25">
      <c r="G596" s="57"/>
    </row>
    <row r="597" spans="7:7" x14ac:dyDescent="0.25">
      <c r="G597" s="57"/>
    </row>
    <row r="598" spans="7:7" x14ac:dyDescent="0.25">
      <c r="G598" s="57"/>
    </row>
    <row r="599" spans="7:7" x14ac:dyDescent="0.25">
      <c r="G599" s="57"/>
    </row>
    <row r="600" spans="7:7" x14ac:dyDescent="0.25">
      <c r="G600" s="57"/>
    </row>
    <row r="601" spans="7:7" x14ac:dyDescent="0.25">
      <c r="G601" s="57"/>
    </row>
    <row r="602" spans="7:7" x14ac:dyDescent="0.25">
      <c r="G602" s="57"/>
    </row>
    <row r="603" spans="7:7" x14ac:dyDescent="0.25">
      <c r="G603" s="57"/>
    </row>
    <row r="604" spans="7:7" x14ac:dyDescent="0.25">
      <c r="G604" s="57"/>
    </row>
    <row r="605" spans="7:7" x14ac:dyDescent="0.25">
      <c r="G605" s="57"/>
    </row>
    <row r="606" spans="7:7" x14ac:dyDescent="0.25">
      <c r="G606" s="57"/>
    </row>
    <row r="607" spans="7:7" x14ac:dyDescent="0.25">
      <c r="G607" s="57"/>
    </row>
    <row r="608" spans="7:7" x14ac:dyDescent="0.25">
      <c r="G608" s="57"/>
    </row>
    <row r="609" spans="7:7" x14ac:dyDescent="0.25">
      <c r="G609" s="57"/>
    </row>
    <row r="610" spans="7:7" x14ac:dyDescent="0.25">
      <c r="G610" s="57"/>
    </row>
    <row r="611" spans="7:7" x14ac:dyDescent="0.25">
      <c r="G611" s="57"/>
    </row>
    <row r="612" spans="7:7" x14ac:dyDescent="0.25">
      <c r="G612" s="57"/>
    </row>
    <row r="613" spans="7:7" x14ac:dyDescent="0.25">
      <c r="G613" s="57"/>
    </row>
    <row r="614" spans="7:7" x14ac:dyDescent="0.25">
      <c r="G614" s="57"/>
    </row>
    <row r="615" spans="7:7" x14ac:dyDescent="0.25">
      <c r="G615" s="57"/>
    </row>
    <row r="616" spans="7:7" x14ac:dyDescent="0.25">
      <c r="G616" s="57"/>
    </row>
    <row r="617" spans="7:7" x14ac:dyDescent="0.25">
      <c r="G617" s="57"/>
    </row>
    <row r="618" spans="7:7" x14ac:dyDescent="0.25">
      <c r="G618" s="57"/>
    </row>
    <row r="619" spans="7:7" x14ac:dyDescent="0.25">
      <c r="G619" s="57"/>
    </row>
    <row r="620" spans="7:7" x14ac:dyDescent="0.25">
      <c r="G620" s="57"/>
    </row>
    <row r="621" spans="7:7" x14ac:dyDescent="0.25">
      <c r="G621" s="57"/>
    </row>
    <row r="622" spans="7:7" x14ac:dyDescent="0.25">
      <c r="G622" s="57"/>
    </row>
    <row r="623" spans="7:7" x14ac:dyDescent="0.25">
      <c r="G623" s="57"/>
    </row>
    <row r="624" spans="7:7" x14ac:dyDescent="0.25">
      <c r="G624" s="57"/>
    </row>
    <row r="625" spans="7:7" x14ac:dyDescent="0.25">
      <c r="G625" s="57"/>
    </row>
    <row r="626" spans="7:7" x14ac:dyDescent="0.25">
      <c r="G626" s="57"/>
    </row>
    <row r="627" spans="7:7" x14ac:dyDescent="0.25">
      <c r="G627" s="57"/>
    </row>
    <row r="628" spans="7:7" x14ac:dyDescent="0.25">
      <c r="G628" s="57"/>
    </row>
    <row r="629" spans="7:7" x14ac:dyDescent="0.25">
      <c r="G629" s="57"/>
    </row>
    <row r="630" spans="7:7" x14ac:dyDescent="0.25">
      <c r="G630" s="57"/>
    </row>
    <row r="631" spans="7:7" x14ac:dyDescent="0.25">
      <c r="G631" s="57"/>
    </row>
    <row r="632" spans="7:7" x14ac:dyDescent="0.25">
      <c r="G632" s="57"/>
    </row>
    <row r="633" spans="7:7" x14ac:dyDescent="0.25">
      <c r="G633" s="57"/>
    </row>
    <row r="634" spans="7:7" x14ac:dyDescent="0.25">
      <c r="G634" s="57"/>
    </row>
    <row r="635" spans="7:7" x14ac:dyDescent="0.25">
      <c r="G635" s="57"/>
    </row>
    <row r="636" spans="7:7" x14ac:dyDescent="0.25">
      <c r="G636" s="57"/>
    </row>
    <row r="637" spans="7:7" x14ac:dyDescent="0.25">
      <c r="G637" s="57"/>
    </row>
    <row r="638" spans="7:7" x14ac:dyDescent="0.25">
      <c r="G638" s="57"/>
    </row>
    <row r="639" spans="7:7" x14ac:dyDescent="0.25">
      <c r="G639" s="57"/>
    </row>
    <row r="640" spans="7:7" x14ac:dyDescent="0.25">
      <c r="G640" s="57"/>
    </row>
    <row r="641" spans="7:7" x14ac:dyDescent="0.25">
      <c r="G641" s="57"/>
    </row>
    <row r="642" spans="7:7" x14ac:dyDescent="0.25">
      <c r="G642" s="57"/>
    </row>
    <row r="643" spans="7:7" x14ac:dyDescent="0.25">
      <c r="G643" s="57"/>
    </row>
    <row r="644" spans="7:7" x14ac:dyDescent="0.25">
      <c r="G644" s="57"/>
    </row>
    <row r="645" spans="7:7" x14ac:dyDescent="0.25">
      <c r="G645" s="57"/>
    </row>
    <row r="646" spans="7:7" x14ac:dyDescent="0.25">
      <c r="G646" s="57"/>
    </row>
    <row r="647" spans="7:7" x14ac:dyDescent="0.25">
      <c r="G647" s="57"/>
    </row>
    <row r="648" spans="7:7" x14ac:dyDescent="0.25">
      <c r="G648" s="57"/>
    </row>
    <row r="649" spans="7:7" x14ac:dyDescent="0.25">
      <c r="G649" s="57"/>
    </row>
    <row r="650" spans="7:7" x14ac:dyDescent="0.25">
      <c r="G650" s="57"/>
    </row>
    <row r="651" spans="7:7" x14ac:dyDescent="0.25">
      <c r="G651" s="57"/>
    </row>
    <row r="652" spans="7:7" x14ac:dyDescent="0.25">
      <c r="G652" s="57"/>
    </row>
    <row r="653" spans="7:7" x14ac:dyDescent="0.25">
      <c r="G653" s="57"/>
    </row>
    <row r="654" spans="7:7" x14ac:dyDescent="0.25">
      <c r="G654" s="57"/>
    </row>
    <row r="655" spans="7:7" x14ac:dyDescent="0.25">
      <c r="G655" s="57"/>
    </row>
    <row r="656" spans="7:7" x14ac:dyDescent="0.25">
      <c r="G656" s="57"/>
    </row>
    <row r="657" spans="7:7" x14ac:dyDescent="0.25">
      <c r="G657" s="57"/>
    </row>
    <row r="658" spans="7:7" x14ac:dyDescent="0.25">
      <c r="G658" s="57"/>
    </row>
    <row r="659" spans="7:7" x14ac:dyDescent="0.25">
      <c r="G659" s="57"/>
    </row>
    <row r="660" spans="7:7" x14ac:dyDescent="0.25">
      <c r="G660" s="57"/>
    </row>
    <row r="661" spans="7:7" x14ac:dyDescent="0.25">
      <c r="G661" s="57"/>
    </row>
    <row r="662" spans="7:7" x14ac:dyDescent="0.25">
      <c r="G662" s="57"/>
    </row>
    <row r="663" spans="7:7" x14ac:dyDescent="0.25">
      <c r="G663" s="57"/>
    </row>
    <row r="664" spans="7:7" x14ac:dyDescent="0.25">
      <c r="G664" s="57"/>
    </row>
    <row r="665" spans="7:7" x14ac:dyDescent="0.25">
      <c r="G665" s="57"/>
    </row>
    <row r="666" spans="7:7" x14ac:dyDescent="0.25">
      <c r="G666" s="57"/>
    </row>
    <row r="667" spans="7:7" x14ac:dyDescent="0.25">
      <c r="G667" s="57"/>
    </row>
    <row r="668" spans="7:7" x14ac:dyDescent="0.25">
      <c r="G668" s="57"/>
    </row>
    <row r="669" spans="7:7" x14ac:dyDescent="0.25">
      <c r="G669" s="57"/>
    </row>
    <row r="670" spans="7:7" x14ac:dyDescent="0.25">
      <c r="G670" s="57"/>
    </row>
    <row r="671" spans="7:7" x14ac:dyDescent="0.25">
      <c r="G671" s="57"/>
    </row>
    <row r="672" spans="7:7" x14ac:dyDescent="0.25">
      <c r="G672" s="57"/>
    </row>
    <row r="673" spans="7:7" x14ac:dyDescent="0.25">
      <c r="G673" s="57"/>
    </row>
    <row r="674" spans="7:7" x14ac:dyDescent="0.25">
      <c r="G674" s="57"/>
    </row>
    <row r="675" spans="7:7" x14ac:dyDescent="0.25">
      <c r="G675" s="57"/>
    </row>
    <row r="676" spans="7:7" x14ac:dyDescent="0.25">
      <c r="G676" s="57"/>
    </row>
    <row r="677" spans="7:7" x14ac:dyDescent="0.25">
      <c r="G677" s="57"/>
    </row>
    <row r="678" spans="7:7" x14ac:dyDescent="0.25">
      <c r="G678" s="57"/>
    </row>
    <row r="679" spans="7:7" x14ac:dyDescent="0.25">
      <c r="G679" s="57"/>
    </row>
    <row r="680" spans="7:7" x14ac:dyDescent="0.25">
      <c r="G680" s="57"/>
    </row>
    <row r="681" spans="7:7" x14ac:dyDescent="0.25">
      <c r="G681" s="57"/>
    </row>
    <row r="682" spans="7:7" x14ac:dyDescent="0.25">
      <c r="G682" s="57"/>
    </row>
    <row r="683" spans="7:7" x14ac:dyDescent="0.25">
      <c r="G683" s="57"/>
    </row>
    <row r="684" spans="7:7" x14ac:dyDescent="0.25">
      <c r="G684" s="57"/>
    </row>
    <row r="685" spans="7:7" x14ac:dyDescent="0.25">
      <c r="G685" s="57"/>
    </row>
    <row r="686" spans="7:7" x14ac:dyDescent="0.25">
      <c r="G686" s="57"/>
    </row>
    <row r="687" spans="7:7" x14ac:dyDescent="0.25">
      <c r="G687" s="57"/>
    </row>
    <row r="688" spans="7:7" x14ac:dyDescent="0.25">
      <c r="G688" s="57"/>
    </row>
    <row r="689" spans="7:7" x14ac:dyDescent="0.25">
      <c r="G689" s="57"/>
    </row>
    <row r="690" spans="7:7" x14ac:dyDescent="0.25">
      <c r="G690" s="57"/>
    </row>
    <row r="691" spans="7:7" x14ac:dyDescent="0.25">
      <c r="G691" s="57"/>
    </row>
    <row r="692" spans="7:7" x14ac:dyDescent="0.25">
      <c r="G692" s="57"/>
    </row>
    <row r="693" spans="7:7" x14ac:dyDescent="0.25">
      <c r="G693" s="57"/>
    </row>
    <row r="694" spans="7:7" x14ac:dyDescent="0.25">
      <c r="G694" s="57"/>
    </row>
    <row r="695" spans="7:7" x14ac:dyDescent="0.25">
      <c r="G695" s="57"/>
    </row>
    <row r="696" spans="7:7" x14ac:dyDescent="0.25">
      <c r="G696" s="57"/>
    </row>
    <row r="697" spans="7:7" x14ac:dyDescent="0.25">
      <c r="G697" s="57"/>
    </row>
    <row r="698" spans="7:7" x14ac:dyDescent="0.25">
      <c r="G698" s="57"/>
    </row>
    <row r="699" spans="7:7" x14ac:dyDescent="0.25">
      <c r="G699" s="57"/>
    </row>
    <row r="700" spans="7:7" x14ac:dyDescent="0.25">
      <c r="G700" s="57"/>
    </row>
    <row r="701" spans="7:7" x14ac:dyDescent="0.25">
      <c r="G701" s="57"/>
    </row>
    <row r="702" spans="7:7" x14ac:dyDescent="0.25">
      <c r="G702" s="57"/>
    </row>
    <row r="703" spans="7:7" x14ac:dyDescent="0.25">
      <c r="G703" s="57"/>
    </row>
    <row r="704" spans="7:7" x14ac:dyDescent="0.25">
      <c r="G704" s="57"/>
    </row>
    <row r="705" spans="7:7" x14ac:dyDescent="0.25">
      <c r="G705" s="57"/>
    </row>
    <row r="706" spans="7:7" x14ac:dyDescent="0.25">
      <c r="G706" s="57"/>
    </row>
    <row r="707" spans="7:7" x14ac:dyDescent="0.25">
      <c r="G707" s="57"/>
    </row>
    <row r="708" spans="7:7" x14ac:dyDescent="0.25">
      <c r="G708" s="57"/>
    </row>
    <row r="709" spans="7:7" x14ac:dyDescent="0.25">
      <c r="G709" s="57"/>
    </row>
    <row r="710" spans="7:7" x14ac:dyDescent="0.25">
      <c r="G710" s="57"/>
    </row>
    <row r="711" spans="7:7" x14ac:dyDescent="0.25">
      <c r="G711" s="57"/>
    </row>
    <row r="712" spans="7:7" x14ac:dyDescent="0.25">
      <c r="G712" s="57"/>
    </row>
    <row r="713" spans="7:7" x14ac:dyDescent="0.25">
      <c r="G713" s="57"/>
    </row>
    <row r="714" spans="7:7" x14ac:dyDescent="0.25">
      <c r="G714" s="57"/>
    </row>
    <row r="715" spans="7:7" x14ac:dyDescent="0.25">
      <c r="G715" s="57"/>
    </row>
    <row r="716" spans="7:7" x14ac:dyDescent="0.25">
      <c r="G716" s="57"/>
    </row>
    <row r="717" spans="7:7" x14ac:dyDescent="0.25">
      <c r="G717" s="57"/>
    </row>
    <row r="718" spans="7:7" x14ac:dyDescent="0.25">
      <c r="G718" s="57"/>
    </row>
    <row r="719" spans="7:7" x14ac:dyDescent="0.25">
      <c r="G719" s="57"/>
    </row>
    <row r="720" spans="7:7" x14ac:dyDescent="0.25">
      <c r="G720" s="57"/>
    </row>
    <row r="721" spans="7:7" x14ac:dyDescent="0.25">
      <c r="G721" s="57"/>
    </row>
    <row r="722" spans="7:7" x14ac:dyDescent="0.25">
      <c r="G722" s="57"/>
    </row>
    <row r="723" spans="7:7" x14ac:dyDescent="0.25">
      <c r="G723" s="57"/>
    </row>
    <row r="724" spans="7:7" x14ac:dyDescent="0.25">
      <c r="G724" s="57"/>
    </row>
    <row r="725" spans="7:7" x14ac:dyDescent="0.25">
      <c r="G725" s="57"/>
    </row>
    <row r="726" spans="7:7" x14ac:dyDescent="0.25">
      <c r="G726" s="57"/>
    </row>
    <row r="727" spans="7:7" x14ac:dyDescent="0.25">
      <c r="G727" s="57"/>
    </row>
    <row r="728" spans="7:7" x14ac:dyDescent="0.25">
      <c r="G728" s="57"/>
    </row>
    <row r="729" spans="7:7" x14ac:dyDescent="0.25">
      <c r="G729" s="57"/>
    </row>
    <row r="730" spans="7:7" x14ac:dyDescent="0.25">
      <c r="G730" s="57"/>
    </row>
    <row r="731" spans="7:7" x14ac:dyDescent="0.25">
      <c r="G731" s="57"/>
    </row>
    <row r="732" spans="7:7" x14ac:dyDescent="0.25">
      <c r="G732" s="57"/>
    </row>
    <row r="733" spans="7:7" x14ac:dyDescent="0.25">
      <c r="G733" s="57"/>
    </row>
    <row r="734" spans="7:7" x14ac:dyDescent="0.25">
      <c r="G734" s="57"/>
    </row>
    <row r="735" spans="7:7" x14ac:dyDescent="0.25">
      <c r="G735" s="57"/>
    </row>
    <row r="736" spans="7:7" x14ac:dyDescent="0.25">
      <c r="G736" s="57"/>
    </row>
    <row r="737" spans="7:7" x14ac:dyDescent="0.25">
      <c r="G737" s="57"/>
    </row>
    <row r="738" spans="7:7" x14ac:dyDescent="0.25">
      <c r="G738" s="57"/>
    </row>
    <row r="739" spans="7:7" x14ac:dyDescent="0.25">
      <c r="G739" s="57"/>
    </row>
    <row r="740" spans="7:7" x14ac:dyDescent="0.25">
      <c r="G740" s="57"/>
    </row>
    <row r="741" spans="7:7" x14ac:dyDescent="0.25">
      <c r="G741" s="57"/>
    </row>
    <row r="742" spans="7:7" x14ac:dyDescent="0.25">
      <c r="G742" s="57"/>
    </row>
    <row r="743" spans="7:7" x14ac:dyDescent="0.25">
      <c r="G743" s="57"/>
    </row>
    <row r="744" spans="7:7" x14ac:dyDescent="0.25">
      <c r="G744" s="57"/>
    </row>
    <row r="745" spans="7:7" x14ac:dyDescent="0.25">
      <c r="G745" s="57"/>
    </row>
    <row r="746" spans="7:7" x14ac:dyDescent="0.25">
      <c r="G746" s="57"/>
    </row>
    <row r="747" spans="7:7" x14ac:dyDescent="0.25">
      <c r="G747" s="57"/>
    </row>
    <row r="748" spans="7:7" x14ac:dyDescent="0.25">
      <c r="G748" s="57"/>
    </row>
    <row r="749" spans="7:7" x14ac:dyDescent="0.25">
      <c r="G749" s="57"/>
    </row>
    <row r="750" spans="7:7" x14ac:dyDescent="0.25">
      <c r="G750" s="57"/>
    </row>
    <row r="751" spans="7:7" x14ac:dyDescent="0.25">
      <c r="G751" s="57"/>
    </row>
    <row r="752" spans="7:7" x14ac:dyDescent="0.25">
      <c r="G752" s="57"/>
    </row>
    <row r="753" spans="7:7" x14ac:dyDescent="0.25">
      <c r="G753" s="57"/>
    </row>
    <row r="754" spans="7:7" x14ac:dyDescent="0.25">
      <c r="G754" s="57"/>
    </row>
    <row r="755" spans="7:7" x14ac:dyDescent="0.25">
      <c r="G755" s="57"/>
    </row>
    <row r="756" spans="7:7" x14ac:dyDescent="0.25">
      <c r="G756" s="57"/>
    </row>
    <row r="757" spans="7:7" x14ac:dyDescent="0.25">
      <c r="G757" s="57"/>
    </row>
    <row r="758" spans="7:7" x14ac:dyDescent="0.25">
      <c r="G758" s="57"/>
    </row>
    <row r="759" spans="7:7" x14ac:dyDescent="0.25">
      <c r="G759" s="57"/>
    </row>
    <row r="760" spans="7:7" x14ac:dyDescent="0.25">
      <c r="G760" s="57"/>
    </row>
    <row r="761" spans="7:7" x14ac:dyDescent="0.25">
      <c r="G761" s="57"/>
    </row>
    <row r="762" spans="7:7" x14ac:dyDescent="0.25">
      <c r="G762" s="57"/>
    </row>
    <row r="763" spans="7:7" x14ac:dyDescent="0.25">
      <c r="G763" s="57"/>
    </row>
    <row r="764" spans="7:7" x14ac:dyDescent="0.25">
      <c r="G764" s="57"/>
    </row>
    <row r="765" spans="7:7" x14ac:dyDescent="0.25">
      <c r="G765" s="57"/>
    </row>
    <row r="766" spans="7:7" x14ac:dyDescent="0.25">
      <c r="G766" s="57"/>
    </row>
    <row r="767" spans="7:7" x14ac:dyDescent="0.25">
      <c r="G767" s="57"/>
    </row>
    <row r="768" spans="7:7" x14ac:dyDescent="0.25">
      <c r="G768" s="57"/>
    </row>
    <row r="769" spans="7:7" x14ac:dyDescent="0.25">
      <c r="G769" s="57"/>
    </row>
    <row r="770" spans="7:7" x14ac:dyDescent="0.25">
      <c r="G770" s="57"/>
    </row>
    <row r="771" spans="7:7" x14ac:dyDescent="0.25">
      <c r="G771" s="57"/>
    </row>
    <row r="772" spans="7:7" x14ac:dyDescent="0.25">
      <c r="G772" s="57"/>
    </row>
    <row r="773" spans="7:7" x14ac:dyDescent="0.25">
      <c r="G773" s="57"/>
    </row>
    <row r="774" spans="7:7" x14ac:dyDescent="0.25">
      <c r="G774" s="57"/>
    </row>
    <row r="775" spans="7:7" x14ac:dyDescent="0.25">
      <c r="G775" s="57"/>
    </row>
    <row r="776" spans="7:7" x14ac:dyDescent="0.25">
      <c r="G776" s="57"/>
    </row>
    <row r="777" spans="7:7" x14ac:dyDescent="0.25">
      <c r="G777" s="57"/>
    </row>
    <row r="778" spans="7:7" x14ac:dyDescent="0.25">
      <c r="G778" s="57"/>
    </row>
    <row r="779" spans="7:7" x14ac:dyDescent="0.25">
      <c r="G779" s="57"/>
    </row>
    <row r="780" spans="7:7" x14ac:dyDescent="0.25">
      <c r="G780" s="57"/>
    </row>
    <row r="781" spans="7:7" x14ac:dyDescent="0.25">
      <c r="G781" s="57"/>
    </row>
    <row r="782" spans="7:7" x14ac:dyDescent="0.25">
      <c r="G782" s="57"/>
    </row>
    <row r="783" spans="7:7" x14ac:dyDescent="0.25">
      <c r="G783" s="57"/>
    </row>
    <row r="784" spans="7:7" x14ac:dyDescent="0.25">
      <c r="G784" s="57"/>
    </row>
    <row r="785" spans="7:7" x14ac:dyDescent="0.25">
      <c r="G785" s="57"/>
    </row>
    <row r="786" spans="7:7" x14ac:dyDescent="0.25">
      <c r="G786" s="57"/>
    </row>
    <row r="787" spans="7:7" x14ac:dyDescent="0.25">
      <c r="G787" s="57"/>
    </row>
    <row r="788" spans="7:7" x14ac:dyDescent="0.25">
      <c r="G788" s="57"/>
    </row>
    <row r="789" spans="7:7" x14ac:dyDescent="0.25">
      <c r="G789" s="57"/>
    </row>
    <row r="790" spans="7:7" x14ac:dyDescent="0.25">
      <c r="G790" s="57"/>
    </row>
    <row r="791" spans="7:7" x14ac:dyDescent="0.25">
      <c r="G791" s="57"/>
    </row>
    <row r="792" spans="7:7" x14ac:dyDescent="0.25">
      <c r="G792" s="57"/>
    </row>
    <row r="793" spans="7:7" x14ac:dyDescent="0.25">
      <c r="G793" s="57"/>
    </row>
    <row r="794" spans="7:7" x14ac:dyDescent="0.25">
      <c r="G794" s="57"/>
    </row>
    <row r="795" spans="7:7" x14ac:dyDescent="0.25">
      <c r="G795" s="57"/>
    </row>
    <row r="796" spans="7:7" x14ac:dyDescent="0.25">
      <c r="G796" s="57"/>
    </row>
    <row r="797" spans="7:7" x14ac:dyDescent="0.25">
      <c r="G797" s="57"/>
    </row>
    <row r="798" spans="7:7" x14ac:dyDescent="0.25">
      <c r="G798" s="57"/>
    </row>
    <row r="799" spans="7:7" x14ac:dyDescent="0.25">
      <c r="G799" s="57"/>
    </row>
    <row r="800" spans="7:7" x14ac:dyDescent="0.25">
      <c r="G800" s="57"/>
    </row>
    <row r="801" spans="7:7" x14ac:dyDescent="0.25">
      <c r="G801" s="57"/>
    </row>
    <row r="802" spans="7:7" x14ac:dyDescent="0.25">
      <c r="G802" s="57"/>
    </row>
    <row r="803" spans="7:7" x14ac:dyDescent="0.25">
      <c r="G803" s="57"/>
    </row>
    <row r="804" spans="7:7" x14ac:dyDescent="0.25">
      <c r="G804" s="57"/>
    </row>
    <row r="805" spans="7:7" x14ac:dyDescent="0.25">
      <c r="G805" s="57"/>
    </row>
    <row r="806" spans="7:7" x14ac:dyDescent="0.25">
      <c r="G806" s="57"/>
    </row>
    <row r="807" spans="7:7" x14ac:dyDescent="0.25">
      <c r="G807" s="57"/>
    </row>
    <row r="808" spans="7:7" x14ac:dyDescent="0.25">
      <c r="G808" s="57"/>
    </row>
    <row r="809" spans="7:7" x14ac:dyDescent="0.25">
      <c r="G809" s="57"/>
    </row>
    <row r="810" spans="7:7" x14ac:dyDescent="0.25">
      <c r="G810" s="57"/>
    </row>
    <row r="811" spans="7:7" x14ac:dyDescent="0.25">
      <c r="G811" s="57"/>
    </row>
    <row r="812" spans="7:7" x14ac:dyDescent="0.25">
      <c r="G812" s="57"/>
    </row>
    <row r="813" spans="7:7" x14ac:dyDescent="0.25">
      <c r="G813" s="57"/>
    </row>
    <row r="814" spans="7:7" x14ac:dyDescent="0.25">
      <c r="G814" s="57"/>
    </row>
    <row r="815" spans="7:7" x14ac:dyDescent="0.25">
      <c r="G815" s="57"/>
    </row>
    <row r="816" spans="7:7" x14ac:dyDescent="0.25">
      <c r="G816" s="57"/>
    </row>
    <row r="817" spans="7:7" x14ac:dyDescent="0.25">
      <c r="G817" s="57"/>
    </row>
    <row r="818" spans="7:7" x14ac:dyDescent="0.25">
      <c r="G818" s="57"/>
    </row>
    <row r="819" spans="7:7" x14ac:dyDescent="0.25">
      <c r="G819" s="57"/>
    </row>
    <row r="820" spans="7:7" x14ac:dyDescent="0.25">
      <c r="G820" s="57"/>
    </row>
    <row r="821" spans="7:7" x14ac:dyDescent="0.25">
      <c r="G821" s="57"/>
    </row>
    <row r="822" spans="7:7" x14ac:dyDescent="0.25">
      <c r="G822" s="57"/>
    </row>
    <row r="823" spans="7:7" x14ac:dyDescent="0.25">
      <c r="G823" s="57"/>
    </row>
    <row r="824" spans="7:7" x14ac:dyDescent="0.25">
      <c r="G824" s="57"/>
    </row>
    <row r="825" spans="7:7" x14ac:dyDescent="0.25">
      <c r="G825" s="57"/>
    </row>
    <row r="826" spans="7:7" x14ac:dyDescent="0.25">
      <c r="G826" s="57"/>
    </row>
    <row r="827" spans="7:7" x14ac:dyDescent="0.25">
      <c r="G827" s="57"/>
    </row>
    <row r="828" spans="7:7" x14ac:dyDescent="0.25">
      <c r="G828" s="57"/>
    </row>
    <row r="829" spans="7:7" x14ac:dyDescent="0.25">
      <c r="G829" s="57"/>
    </row>
    <row r="830" spans="7:7" x14ac:dyDescent="0.25">
      <c r="G830" s="57"/>
    </row>
    <row r="831" spans="7:7" x14ac:dyDescent="0.25">
      <c r="G831" s="57"/>
    </row>
    <row r="832" spans="7:7" x14ac:dyDescent="0.25">
      <c r="G832" s="57"/>
    </row>
    <row r="833" spans="7:7" x14ac:dyDescent="0.25">
      <c r="G833" s="57"/>
    </row>
    <row r="834" spans="7:7" x14ac:dyDescent="0.25">
      <c r="G834" s="57"/>
    </row>
    <row r="835" spans="7:7" x14ac:dyDescent="0.25">
      <c r="G835" s="57"/>
    </row>
    <row r="836" spans="7:7" x14ac:dyDescent="0.25">
      <c r="G836" s="57"/>
    </row>
    <row r="837" spans="7:7" x14ac:dyDescent="0.25">
      <c r="G837" s="57"/>
    </row>
    <row r="838" spans="7:7" x14ac:dyDescent="0.25">
      <c r="G838" s="57"/>
    </row>
    <row r="839" spans="7:7" x14ac:dyDescent="0.25">
      <c r="G839" s="57"/>
    </row>
    <row r="840" spans="7:7" x14ac:dyDescent="0.25">
      <c r="G840" s="57"/>
    </row>
    <row r="841" spans="7:7" x14ac:dyDescent="0.25">
      <c r="G841" s="57"/>
    </row>
    <row r="842" spans="7:7" x14ac:dyDescent="0.25">
      <c r="G842" s="57"/>
    </row>
    <row r="843" spans="7:7" x14ac:dyDescent="0.25">
      <c r="G843" s="57"/>
    </row>
    <row r="844" spans="7:7" x14ac:dyDescent="0.25">
      <c r="G844" s="57"/>
    </row>
    <row r="845" spans="7:7" x14ac:dyDescent="0.25">
      <c r="G845" s="57"/>
    </row>
    <row r="846" spans="7:7" x14ac:dyDescent="0.25">
      <c r="G846" s="57"/>
    </row>
    <row r="847" spans="7:7" x14ac:dyDescent="0.25">
      <c r="G847" s="57"/>
    </row>
    <row r="848" spans="7:7" x14ac:dyDescent="0.25">
      <c r="G848" s="57"/>
    </row>
    <row r="849" spans="7:7" x14ac:dyDescent="0.25">
      <c r="G849" s="57"/>
    </row>
    <row r="850" spans="7:7" x14ac:dyDescent="0.25">
      <c r="G850" s="57"/>
    </row>
    <row r="851" spans="7:7" x14ac:dyDescent="0.25">
      <c r="G851" s="57"/>
    </row>
    <row r="852" spans="7:7" x14ac:dyDescent="0.25">
      <c r="G852" s="57"/>
    </row>
    <row r="853" spans="7:7" x14ac:dyDescent="0.25">
      <c r="G853" s="57"/>
    </row>
    <row r="854" spans="7:7" x14ac:dyDescent="0.25">
      <c r="G854" s="57"/>
    </row>
    <row r="855" spans="7:7" x14ac:dyDescent="0.25">
      <c r="G855" s="57"/>
    </row>
    <row r="856" spans="7:7" x14ac:dyDescent="0.25">
      <c r="G856" s="57"/>
    </row>
    <row r="857" spans="7:7" x14ac:dyDescent="0.25">
      <c r="G857" s="57"/>
    </row>
    <row r="858" spans="7:7" x14ac:dyDescent="0.25">
      <c r="G858" s="57"/>
    </row>
    <row r="859" spans="7:7" x14ac:dyDescent="0.25">
      <c r="G859" s="57"/>
    </row>
    <row r="860" spans="7:7" x14ac:dyDescent="0.25">
      <c r="G860" s="57"/>
    </row>
    <row r="861" spans="7:7" x14ac:dyDescent="0.25">
      <c r="G861" s="57"/>
    </row>
    <row r="862" spans="7:7" x14ac:dyDescent="0.25">
      <c r="G862" s="57"/>
    </row>
    <row r="863" spans="7:7" x14ac:dyDescent="0.25">
      <c r="G863" s="57"/>
    </row>
    <row r="864" spans="7:7" x14ac:dyDescent="0.25">
      <c r="G864" s="57"/>
    </row>
    <row r="865" spans="7:7" x14ac:dyDescent="0.25">
      <c r="G865" s="57"/>
    </row>
    <row r="866" spans="7:7" x14ac:dyDescent="0.25">
      <c r="G866" s="57"/>
    </row>
    <row r="867" spans="7:7" x14ac:dyDescent="0.25">
      <c r="G867" s="57"/>
    </row>
    <row r="868" spans="7:7" x14ac:dyDescent="0.25">
      <c r="G868" s="57"/>
    </row>
    <row r="869" spans="7:7" x14ac:dyDescent="0.25">
      <c r="G869" s="57"/>
    </row>
    <row r="870" spans="7:7" x14ac:dyDescent="0.25">
      <c r="G870" s="57"/>
    </row>
    <row r="871" spans="7:7" x14ac:dyDescent="0.25">
      <c r="G871" s="57"/>
    </row>
    <row r="872" spans="7:7" x14ac:dyDescent="0.25">
      <c r="G872" s="57"/>
    </row>
    <row r="873" spans="7:7" x14ac:dyDescent="0.25">
      <c r="G873" s="57"/>
    </row>
    <row r="874" spans="7:7" x14ac:dyDescent="0.25">
      <c r="G874" s="57"/>
    </row>
    <row r="875" spans="7:7" x14ac:dyDescent="0.25">
      <c r="G875" s="57"/>
    </row>
    <row r="876" spans="7:7" x14ac:dyDescent="0.25">
      <c r="G876" s="57"/>
    </row>
    <row r="877" spans="7:7" x14ac:dyDescent="0.25">
      <c r="G877" s="57"/>
    </row>
    <row r="878" spans="7:7" x14ac:dyDescent="0.25">
      <c r="G878" s="57"/>
    </row>
    <row r="879" spans="7:7" x14ac:dyDescent="0.25">
      <c r="G879" s="57"/>
    </row>
    <row r="880" spans="7:7" x14ac:dyDescent="0.25">
      <c r="G880" s="57"/>
    </row>
    <row r="881" spans="7:7" x14ac:dyDescent="0.25">
      <c r="G881" s="57"/>
    </row>
    <row r="882" spans="7:7" x14ac:dyDescent="0.25">
      <c r="G882" s="57"/>
    </row>
    <row r="883" spans="7:7" x14ac:dyDescent="0.25">
      <c r="G883" s="57"/>
    </row>
    <row r="884" spans="7:7" x14ac:dyDescent="0.25">
      <c r="G884" s="57"/>
    </row>
    <row r="885" spans="7:7" x14ac:dyDescent="0.25">
      <c r="G885" s="57"/>
    </row>
    <row r="886" spans="7:7" x14ac:dyDescent="0.25">
      <c r="G886" s="57"/>
    </row>
    <row r="887" spans="7:7" x14ac:dyDescent="0.25">
      <c r="G887" s="57"/>
    </row>
    <row r="888" spans="7:7" x14ac:dyDescent="0.25">
      <c r="G888" s="57"/>
    </row>
    <row r="889" spans="7:7" x14ac:dyDescent="0.25">
      <c r="G889" s="57"/>
    </row>
    <row r="890" spans="7:7" x14ac:dyDescent="0.25">
      <c r="G890" s="57"/>
    </row>
    <row r="891" spans="7:7" x14ac:dyDescent="0.25">
      <c r="G891" s="57"/>
    </row>
    <row r="892" spans="7:7" x14ac:dyDescent="0.25">
      <c r="G892" s="57"/>
    </row>
    <row r="893" spans="7:7" x14ac:dyDescent="0.25">
      <c r="G893" s="57"/>
    </row>
    <row r="894" spans="7:7" x14ac:dyDescent="0.25">
      <c r="G894" s="57"/>
    </row>
    <row r="895" spans="7:7" x14ac:dyDescent="0.25">
      <c r="G895" s="57"/>
    </row>
    <row r="896" spans="7:7" x14ac:dyDescent="0.25">
      <c r="G896" s="57"/>
    </row>
    <row r="897" spans="7:7" x14ac:dyDescent="0.25">
      <c r="G897" s="57"/>
    </row>
    <row r="898" spans="7:7" x14ac:dyDescent="0.25">
      <c r="G898" s="57"/>
    </row>
    <row r="899" spans="7:7" x14ac:dyDescent="0.25">
      <c r="G899" s="57"/>
    </row>
    <row r="900" spans="7:7" x14ac:dyDescent="0.25">
      <c r="G900" s="57"/>
    </row>
    <row r="901" spans="7:7" x14ac:dyDescent="0.25">
      <c r="G901" s="57"/>
    </row>
    <row r="902" spans="7:7" x14ac:dyDescent="0.25">
      <c r="G902" s="57"/>
    </row>
    <row r="903" spans="7:7" x14ac:dyDescent="0.25">
      <c r="G903" s="57"/>
    </row>
    <row r="904" spans="7:7" x14ac:dyDescent="0.25">
      <c r="G904" s="57"/>
    </row>
    <row r="905" spans="7:7" x14ac:dyDescent="0.25">
      <c r="G905" s="57"/>
    </row>
    <row r="906" spans="7:7" x14ac:dyDescent="0.25">
      <c r="G906" s="57"/>
    </row>
    <row r="907" spans="7:7" x14ac:dyDescent="0.25">
      <c r="G907" s="57"/>
    </row>
    <row r="908" spans="7:7" x14ac:dyDescent="0.25">
      <c r="G908" s="57"/>
    </row>
    <row r="909" spans="7:7" x14ac:dyDescent="0.25">
      <c r="G909" s="57"/>
    </row>
    <row r="910" spans="7:7" x14ac:dyDescent="0.25">
      <c r="G910" s="57"/>
    </row>
    <row r="911" spans="7:7" x14ac:dyDescent="0.25">
      <c r="G911" s="57"/>
    </row>
    <row r="912" spans="7:7" x14ac:dyDescent="0.25">
      <c r="G912" s="57"/>
    </row>
    <row r="913" spans="7:7" x14ac:dyDescent="0.25">
      <c r="G913" s="57"/>
    </row>
    <row r="914" spans="7:7" x14ac:dyDescent="0.25">
      <c r="G914" s="57"/>
    </row>
    <row r="915" spans="7:7" x14ac:dyDescent="0.25">
      <c r="G915" s="57"/>
    </row>
    <row r="916" spans="7:7" x14ac:dyDescent="0.25">
      <c r="G916" s="57"/>
    </row>
    <row r="917" spans="7:7" x14ac:dyDescent="0.25">
      <c r="G917" s="57"/>
    </row>
    <row r="918" spans="7:7" x14ac:dyDescent="0.25">
      <c r="G918" s="57"/>
    </row>
    <row r="919" spans="7:7" x14ac:dyDescent="0.25">
      <c r="G919" s="57"/>
    </row>
    <row r="920" spans="7:7" x14ac:dyDescent="0.25">
      <c r="G920" s="57"/>
    </row>
    <row r="921" spans="7:7" x14ac:dyDescent="0.25">
      <c r="G921" s="57"/>
    </row>
    <row r="922" spans="7:7" x14ac:dyDescent="0.25">
      <c r="G922" s="57"/>
    </row>
    <row r="923" spans="7:7" x14ac:dyDescent="0.25">
      <c r="G923" s="57"/>
    </row>
    <row r="924" spans="7:7" x14ac:dyDescent="0.25">
      <c r="G924" s="57"/>
    </row>
    <row r="925" spans="7:7" x14ac:dyDescent="0.25">
      <c r="G925" s="57"/>
    </row>
    <row r="926" spans="7:7" x14ac:dyDescent="0.25">
      <c r="G926" s="57"/>
    </row>
    <row r="927" spans="7:7" x14ac:dyDescent="0.25">
      <c r="G927" s="57"/>
    </row>
    <row r="928" spans="7:7" x14ac:dyDescent="0.25">
      <c r="G928" s="57"/>
    </row>
    <row r="929" spans="7:7" x14ac:dyDescent="0.25">
      <c r="G929" s="57"/>
    </row>
    <row r="930" spans="7:7" x14ac:dyDescent="0.25">
      <c r="G930" s="57"/>
    </row>
    <row r="931" spans="7:7" x14ac:dyDescent="0.25">
      <c r="G931" s="57"/>
    </row>
    <row r="932" spans="7:7" x14ac:dyDescent="0.25">
      <c r="G932" s="57"/>
    </row>
    <row r="933" spans="7:7" x14ac:dyDescent="0.25">
      <c r="G933" s="57"/>
    </row>
    <row r="934" spans="7:7" x14ac:dyDescent="0.25">
      <c r="G934" s="57"/>
    </row>
    <row r="935" spans="7:7" x14ac:dyDescent="0.25">
      <c r="G935" s="57"/>
    </row>
    <row r="936" spans="7:7" x14ac:dyDescent="0.25">
      <c r="G936" s="57"/>
    </row>
    <row r="937" spans="7:7" x14ac:dyDescent="0.25">
      <c r="G937" s="57"/>
    </row>
    <row r="938" spans="7:7" x14ac:dyDescent="0.25">
      <c r="G938" s="57"/>
    </row>
    <row r="939" spans="7:7" x14ac:dyDescent="0.25">
      <c r="G939" s="57"/>
    </row>
    <row r="940" spans="7:7" x14ac:dyDescent="0.25">
      <c r="G940" s="57"/>
    </row>
    <row r="941" spans="7:7" x14ac:dyDescent="0.25">
      <c r="G941" s="57"/>
    </row>
    <row r="942" spans="7:7" x14ac:dyDescent="0.25">
      <c r="G942" s="57"/>
    </row>
    <row r="943" spans="7:7" x14ac:dyDescent="0.25">
      <c r="G943" s="57"/>
    </row>
    <row r="944" spans="7:7" x14ac:dyDescent="0.25">
      <c r="G944" s="57"/>
    </row>
    <row r="945" spans="7:7" x14ac:dyDescent="0.25">
      <c r="G945" s="57"/>
    </row>
    <row r="946" spans="7:7" x14ac:dyDescent="0.25">
      <c r="G946" s="57"/>
    </row>
    <row r="947" spans="7:7" x14ac:dyDescent="0.25">
      <c r="G947" s="57"/>
    </row>
    <row r="948" spans="7:7" x14ac:dyDescent="0.25">
      <c r="G948" s="57"/>
    </row>
    <row r="949" spans="7:7" x14ac:dyDescent="0.25">
      <c r="G949" s="57"/>
    </row>
    <row r="950" spans="7:7" x14ac:dyDescent="0.25">
      <c r="G950" s="57"/>
    </row>
    <row r="951" spans="7:7" x14ac:dyDescent="0.25">
      <c r="G951" s="57"/>
    </row>
    <row r="952" spans="7:7" x14ac:dyDescent="0.25">
      <c r="G952" s="57"/>
    </row>
    <row r="953" spans="7:7" x14ac:dyDescent="0.25">
      <c r="G953" s="57"/>
    </row>
    <row r="954" spans="7:7" x14ac:dyDescent="0.25">
      <c r="G954" s="57"/>
    </row>
    <row r="955" spans="7:7" x14ac:dyDescent="0.25">
      <c r="G955" s="57"/>
    </row>
    <row r="956" spans="7:7" x14ac:dyDescent="0.25">
      <c r="G956" s="57"/>
    </row>
    <row r="957" spans="7:7" x14ac:dyDescent="0.25">
      <c r="G957" s="57"/>
    </row>
    <row r="958" spans="7:7" x14ac:dyDescent="0.25">
      <c r="G958" s="57"/>
    </row>
    <row r="959" spans="7:7" x14ac:dyDescent="0.25">
      <c r="G959" s="57"/>
    </row>
    <row r="960" spans="7:7" x14ac:dyDescent="0.25">
      <c r="G960" s="57"/>
    </row>
    <row r="961" spans="7:7" x14ac:dyDescent="0.25">
      <c r="G961" s="57"/>
    </row>
    <row r="962" spans="7:7" x14ac:dyDescent="0.25">
      <c r="G962" s="57"/>
    </row>
    <row r="963" spans="7:7" x14ac:dyDescent="0.25">
      <c r="G963" s="57"/>
    </row>
    <row r="964" spans="7:7" x14ac:dyDescent="0.25">
      <c r="G964" s="57"/>
    </row>
    <row r="965" spans="7:7" x14ac:dyDescent="0.25">
      <c r="G965" s="57"/>
    </row>
    <row r="966" spans="7:7" x14ac:dyDescent="0.25">
      <c r="G966" s="57"/>
    </row>
    <row r="967" spans="7:7" x14ac:dyDescent="0.25">
      <c r="G967" s="57"/>
    </row>
    <row r="968" spans="7:7" x14ac:dyDescent="0.25">
      <c r="G968" s="57"/>
    </row>
    <row r="969" spans="7:7" x14ac:dyDescent="0.25">
      <c r="G969" s="57"/>
    </row>
    <row r="970" spans="7:7" x14ac:dyDescent="0.25">
      <c r="G970" s="57"/>
    </row>
    <row r="971" spans="7:7" x14ac:dyDescent="0.25">
      <c r="G971" s="57"/>
    </row>
    <row r="972" spans="7:7" x14ac:dyDescent="0.25">
      <c r="G972" s="57"/>
    </row>
    <row r="973" spans="7:7" x14ac:dyDescent="0.25">
      <c r="G973" s="57"/>
    </row>
    <row r="974" spans="7:7" x14ac:dyDescent="0.25">
      <c r="G974" s="57"/>
    </row>
    <row r="975" spans="7:7" x14ac:dyDescent="0.25">
      <c r="G975" s="57"/>
    </row>
    <row r="976" spans="7:7" x14ac:dyDescent="0.25">
      <c r="G976" s="57"/>
    </row>
    <row r="977" spans="7:7" x14ac:dyDescent="0.25">
      <c r="G977" s="57"/>
    </row>
    <row r="978" spans="7:7" x14ac:dyDescent="0.25">
      <c r="G978" s="57"/>
    </row>
    <row r="979" spans="7:7" x14ac:dyDescent="0.25">
      <c r="G979" s="57"/>
    </row>
    <row r="980" spans="7:7" x14ac:dyDescent="0.25">
      <c r="G980" s="57"/>
    </row>
    <row r="981" spans="7:7" x14ac:dyDescent="0.25">
      <c r="G981" s="57"/>
    </row>
    <row r="982" spans="7:7" x14ac:dyDescent="0.25">
      <c r="G982" s="57"/>
    </row>
    <row r="983" spans="7:7" x14ac:dyDescent="0.25">
      <c r="G983" s="57"/>
    </row>
    <row r="984" spans="7:7" x14ac:dyDescent="0.25">
      <c r="G984" s="57"/>
    </row>
    <row r="985" spans="7:7" x14ac:dyDescent="0.25">
      <c r="G985" s="57"/>
    </row>
    <row r="986" spans="7:7" x14ac:dyDescent="0.25">
      <c r="G986" s="57"/>
    </row>
    <row r="987" spans="7:7" x14ac:dyDescent="0.25">
      <c r="G987" s="57"/>
    </row>
    <row r="988" spans="7:7" x14ac:dyDescent="0.25">
      <c r="G988" s="57"/>
    </row>
    <row r="989" spans="7:7" x14ac:dyDescent="0.25">
      <c r="G989" s="57"/>
    </row>
    <row r="990" spans="7:7" x14ac:dyDescent="0.25">
      <c r="G990" s="57"/>
    </row>
    <row r="991" spans="7:7" x14ac:dyDescent="0.25">
      <c r="G991" s="57"/>
    </row>
    <row r="992" spans="7:7" x14ac:dyDescent="0.25">
      <c r="G992" s="57"/>
    </row>
    <row r="993" spans="7:7" x14ac:dyDescent="0.25">
      <c r="G993" s="57"/>
    </row>
    <row r="994" spans="7:7" x14ac:dyDescent="0.25">
      <c r="G994" s="57"/>
    </row>
    <row r="995" spans="7:7" x14ac:dyDescent="0.25">
      <c r="G995" s="57"/>
    </row>
    <row r="996" spans="7:7" x14ac:dyDescent="0.25">
      <c r="G996" s="57"/>
    </row>
    <row r="997" spans="7:7" x14ac:dyDescent="0.25">
      <c r="G997" s="57"/>
    </row>
    <row r="998" spans="7:7" x14ac:dyDescent="0.25">
      <c r="G998" s="57"/>
    </row>
    <row r="999" spans="7:7" x14ac:dyDescent="0.25">
      <c r="G999" s="57"/>
    </row>
    <row r="1000" spans="7:7" x14ac:dyDescent="0.25">
      <c r="G1000" s="57"/>
    </row>
    <row r="1001" spans="7:7" x14ac:dyDescent="0.25">
      <c r="G1001" s="57"/>
    </row>
    <row r="1002" spans="7:7" x14ac:dyDescent="0.25">
      <c r="G1002" s="57"/>
    </row>
    <row r="1003" spans="7:7" x14ac:dyDescent="0.25">
      <c r="G1003" s="57"/>
    </row>
    <row r="1004" spans="7:7" x14ac:dyDescent="0.25">
      <c r="G1004" s="57"/>
    </row>
    <row r="1005" spans="7:7" x14ac:dyDescent="0.25">
      <c r="G1005" s="57"/>
    </row>
    <row r="1006" spans="7:7" x14ac:dyDescent="0.25">
      <c r="G1006" s="57"/>
    </row>
    <row r="1007" spans="7:7" x14ac:dyDescent="0.25">
      <c r="G1007" s="57"/>
    </row>
    <row r="1008" spans="7:7" x14ac:dyDescent="0.25">
      <c r="G1008" s="57"/>
    </row>
    <row r="1009" spans="7:7" x14ac:dyDescent="0.25">
      <c r="G1009" s="57"/>
    </row>
    <row r="1010" spans="7:7" x14ac:dyDescent="0.25">
      <c r="G1010" s="57"/>
    </row>
    <row r="1011" spans="7:7" x14ac:dyDescent="0.25">
      <c r="G1011" s="57"/>
    </row>
    <row r="1012" spans="7:7" x14ac:dyDescent="0.25">
      <c r="G1012" s="57"/>
    </row>
    <row r="1013" spans="7:7" x14ac:dyDescent="0.25">
      <c r="G1013" s="57"/>
    </row>
    <row r="1014" spans="7:7" x14ac:dyDescent="0.25">
      <c r="G1014" s="57"/>
    </row>
    <row r="1015" spans="7:7" x14ac:dyDescent="0.25">
      <c r="G1015" s="57"/>
    </row>
    <row r="1016" spans="7:7" x14ac:dyDescent="0.25">
      <c r="G1016" s="57"/>
    </row>
    <row r="1017" spans="7:7" x14ac:dyDescent="0.25">
      <c r="G1017" s="57"/>
    </row>
    <row r="1018" spans="7:7" x14ac:dyDescent="0.25">
      <c r="G1018" s="57"/>
    </row>
    <row r="1019" spans="7:7" x14ac:dyDescent="0.25">
      <c r="G1019" s="57"/>
    </row>
    <row r="1020" spans="7:7" x14ac:dyDescent="0.25">
      <c r="G1020" s="57"/>
    </row>
    <row r="1021" spans="7:7" x14ac:dyDescent="0.25">
      <c r="G1021" s="57"/>
    </row>
    <row r="1022" spans="7:7" x14ac:dyDescent="0.25">
      <c r="G1022" s="57"/>
    </row>
    <row r="1023" spans="7:7" x14ac:dyDescent="0.25">
      <c r="G1023" s="57"/>
    </row>
    <row r="1024" spans="7:7" x14ac:dyDescent="0.25">
      <c r="G1024" s="57"/>
    </row>
    <row r="1025" spans="7:7" x14ac:dyDescent="0.25">
      <c r="G1025" s="57"/>
    </row>
    <row r="1026" spans="7:7" x14ac:dyDescent="0.25">
      <c r="G1026" s="57"/>
    </row>
    <row r="1027" spans="7:7" x14ac:dyDescent="0.25">
      <c r="G1027" s="57"/>
    </row>
    <row r="1028" spans="7:7" x14ac:dyDescent="0.25">
      <c r="G1028" s="57"/>
    </row>
    <row r="1029" spans="7:7" x14ac:dyDescent="0.25">
      <c r="G1029" s="57"/>
    </row>
    <row r="1030" spans="7:7" x14ac:dyDescent="0.25">
      <c r="G1030" s="57"/>
    </row>
    <row r="1031" spans="7:7" x14ac:dyDescent="0.25">
      <c r="G1031" s="57"/>
    </row>
    <row r="1032" spans="7:7" x14ac:dyDescent="0.25">
      <c r="G1032" s="57"/>
    </row>
    <row r="1033" spans="7:7" x14ac:dyDescent="0.25">
      <c r="G1033" s="57"/>
    </row>
    <row r="1034" spans="7:7" x14ac:dyDescent="0.25">
      <c r="G1034" s="57"/>
    </row>
    <row r="1035" spans="7:7" x14ac:dyDescent="0.25">
      <c r="G1035" s="57"/>
    </row>
    <row r="1036" spans="7:7" x14ac:dyDescent="0.25">
      <c r="G1036" s="57"/>
    </row>
    <row r="1037" spans="7:7" x14ac:dyDescent="0.25">
      <c r="G1037" s="57"/>
    </row>
    <row r="1038" spans="7:7" x14ac:dyDescent="0.25">
      <c r="G1038" s="57"/>
    </row>
    <row r="1039" spans="7:7" x14ac:dyDescent="0.25">
      <c r="G1039" s="57"/>
    </row>
    <row r="1040" spans="7:7" x14ac:dyDescent="0.25">
      <c r="G1040" s="57"/>
    </row>
    <row r="1041" spans="7:7" x14ac:dyDescent="0.25">
      <c r="G1041" s="57"/>
    </row>
    <row r="1042" spans="7:7" x14ac:dyDescent="0.25">
      <c r="G1042" s="57"/>
    </row>
    <row r="1043" spans="7:7" x14ac:dyDescent="0.25">
      <c r="G1043" s="57"/>
    </row>
    <row r="1044" spans="7:7" x14ac:dyDescent="0.25">
      <c r="G1044" s="57"/>
    </row>
    <row r="1045" spans="7:7" x14ac:dyDescent="0.25">
      <c r="G1045" s="57"/>
    </row>
    <row r="1046" spans="7:7" x14ac:dyDescent="0.25">
      <c r="G1046" s="57"/>
    </row>
    <row r="1047" spans="7:7" x14ac:dyDescent="0.25">
      <c r="G1047" s="57"/>
    </row>
    <row r="1048" spans="7:7" x14ac:dyDescent="0.25">
      <c r="G1048" s="57"/>
    </row>
    <row r="1049" spans="7:7" x14ac:dyDescent="0.25">
      <c r="G1049" s="57"/>
    </row>
    <row r="1050" spans="7:7" x14ac:dyDescent="0.25">
      <c r="G1050" s="57"/>
    </row>
    <row r="1051" spans="7:7" x14ac:dyDescent="0.25">
      <c r="G1051" s="57"/>
    </row>
    <row r="1052" spans="7:7" x14ac:dyDescent="0.25">
      <c r="G1052" s="57"/>
    </row>
    <row r="1053" spans="7:7" x14ac:dyDescent="0.25">
      <c r="G1053" s="57"/>
    </row>
    <row r="1054" spans="7:7" x14ac:dyDescent="0.25">
      <c r="G1054" s="57"/>
    </row>
    <row r="1055" spans="7:7" x14ac:dyDescent="0.25">
      <c r="G1055" s="57"/>
    </row>
    <row r="1056" spans="7:7" x14ac:dyDescent="0.25">
      <c r="G1056" s="57"/>
    </row>
    <row r="1057" spans="7:7" x14ac:dyDescent="0.25">
      <c r="G1057" s="57"/>
    </row>
    <row r="1058" spans="7:7" x14ac:dyDescent="0.25">
      <c r="G1058" s="57"/>
    </row>
    <row r="1059" spans="7:7" x14ac:dyDescent="0.25">
      <c r="G1059" s="57"/>
    </row>
    <row r="1060" spans="7:7" x14ac:dyDescent="0.25">
      <c r="G1060" s="57"/>
    </row>
    <row r="1061" spans="7:7" x14ac:dyDescent="0.25">
      <c r="G1061" s="57"/>
    </row>
    <row r="1062" spans="7:7" x14ac:dyDescent="0.25">
      <c r="G1062" s="57"/>
    </row>
    <row r="1063" spans="7:7" x14ac:dyDescent="0.25">
      <c r="G1063" s="57"/>
    </row>
    <row r="1064" spans="7:7" x14ac:dyDescent="0.25">
      <c r="G1064" s="57"/>
    </row>
    <row r="1065" spans="7:7" x14ac:dyDescent="0.25">
      <c r="G1065" s="57"/>
    </row>
    <row r="1066" spans="7:7" x14ac:dyDescent="0.25">
      <c r="G1066" s="57"/>
    </row>
    <row r="1067" spans="7:7" x14ac:dyDescent="0.25">
      <c r="G1067" s="57"/>
    </row>
    <row r="1068" spans="7:7" x14ac:dyDescent="0.25">
      <c r="G1068" s="57"/>
    </row>
    <row r="1069" spans="7:7" x14ac:dyDescent="0.25">
      <c r="G1069" s="57"/>
    </row>
    <row r="1070" spans="7:7" x14ac:dyDescent="0.25">
      <c r="G1070" s="57"/>
    </row>
    <row r="1071" spans="7:7" x14ac:dyDescent="0.25">
      <c r="G1071" s="57"/>
    </row>
    <row r="1072" spans="7:7" x14ac:dyDescent="0.25">
      <c r="G1072" s="57"/>
    </row>
    <row r="1073" spans="7:7" x14ac:dyDescent="0.25">
      <c r="G1073" s="57"/>
    </row>
    <row r="1074" spans="7:7" x14ac:dyDescent="0.25">
      <c r="G1074" s="57"/>
    </row>
    <row r="1075" spans="7:7" x14ac:dyDescent="0.25">
      <c r="G1075" s="57"/>
    </row>
    <row r="1076" spans="7:7" x14ac:dyDescent="0.25">
      <c r="G1076" s="57"/>
    </row>
    <row r="1077" spans="7:7" x14ac:dyDescent="0.25">
      <c r="G1077" s="57"/>
    </row>
    <row r="1078" spans="7:7" x14ac:dyDescent="0.25">
      <c r="G1078" s="57"/>
    </row>
    <row r="1079" spans="7:7" x14ac:dyDescent="0.25">
      <c r="G1079" s="57"/>
    </row>
    <row r="1080" spans="7:7" x14ac:dyDescent="0.25">
      <c r="G1080" s="57"/>
    </row>
    <row r="1081" spans="7:7" x14ac:dyDescent="0.25">
      <c r="G1081" s="57"/>
    </row>
    <row r="1082" spans="7:7" x14ac:dyDescent="0.25">
      <c r="G1082" s="57"/>
    </row>
    <row r="1083" spans="7:7" x14ac:dyDescent="0.25">
      <c r="G1083" s="57"/>
    </row>
    <row r="1084" spans="7:7" x14ac:dyDescent="0.25">
      <c r="G1084" s="57"/>
    </row>
    <row r="1085" spans="7:7" x14ac:dyDescent="0.25">
      <c r="G1085" s="57"/>
    </row>
    <row r="1086" spans="7:7" x14ac:dyDescent="0.25">
      <c r="G1086" s="57"/>
    </row>
    <row r="1087" spans="7:7" x14ac:dyDescent="0.25">
      <c r="G1087" s="57"/>
    </row>
    <row r="1088" spans="7:7" x14ac:dyDescent="0.25">
      <c r="G1088" s="57"/>
    </row>
    <row r="1089" spans="7:7" x14ac:dyDescent="0.25">
      <c r="G1089" s="57"/>
    </row>
    <row r="1090" spans="7:7" x14ac:dyDescent="0.25">
      <c r="G1090" s="57"/>
    </row>
    <row r="1091" spans="7:7" x14ac:dyDescent="0.25">
      <c r="G1091" s="57"/>
    </row>
    <row r="1092" spans="7:7" x14ac:dyDescent="0.25">
      <c r="G1092" s="57"/>
    </row>
    <row r="1093" spans="7:7" x14ac:dyDescent="0.25">
      <c r="G1093" s="57"/>
    </row>
    <row r="1094" spans="7:7" x14ac:dyDescent="0.25">
      <c r="G1094" s="57"/>
    </row>
    <row r="1095" spans="7:7" x14ac:dyDescent="0.25">
      <c r="G1095" s="57"/>
    </row>
    <row r="1096" spans="7:7" x14ac:dyDescent="0.25">
      <c r="G1096" s="57"/>
    </row>
    <row r="1097" spans="7:7" x14ac:dyDescent="0.25">
      <c r="G1097" s="57"/>
    </row>
    <row r="1098" spans="7:7" x14ac:dyDescent="0.25">
      <c r="G1098" s="57"/>
    </row>
    <row r="1099" spans="7:7" x14ac:dyDescent="0.25">
      <c r="G1099" s="57"/>
    </row>
    <row r="1100" spans="7:7" x14ac:dyDescent="0.25">
      <c r="G1100" s="57"/>
    </row>
    <row r="1101" spans="7:7" x14ac:dyDescent="0.25">
      <c r="G1101" s="57"/>
    </row>
    <row r="1102" spans="7:7" x14ac:dyDescent="0.25">
      <c r="G1102" s="57"/>
    </row>
    <row r="1103" spans="7:7" x14ac:dyDescent="0.25">
      <c r="G1103" s="57"/>
    </row>
    <row r="1104" spans="7:7" x14ac:dyDescent="0.25">
      <c r="G1104" s="57"/>
    </row>
    <row r="1105" spans="7:7" x14ac:dyDescent="0.25">
      <c r="G1105" s="57"/>
    </row>
    <row r="1106" spans="7:7" x14ac:dyDescent="0.25">
      <c r="G1106" s="57"/>
    </row>
    <row r="1107" spans="7:7" x14ac:dyDescent="0.25">
      <c r="G1107" s="57"/>
    </row>
    <row r="1108" spans="7:7" x14ac:dyDescent="0.25">
      <c r="G1108" s="57"/>
    </row>
    <row r="1109" spans="7:7" x14ac:dyDescent="0.25">
      <c r="G1109" s="57"/>
    </row>
    <row r="1110" spans="7:7" x14ac:dyDescent="0.25">
      <c r="G1110" s="57"/>
    </row>
    <row r="1111" spans="7:7" x14ac:dyDescent="0.25">
      <c r="G1111" s="57"/>
    </row>
    <row r="1112" spans="7:7" x14ac:dyDescent="0.25">
      <c r="G1112" s="57"/>
    </row>
    <row r="1113" spans="7:7" x14ac:dyDescent="0.25">
      <c r="G1113" s="57"/>
    </row>
    <row r="1114" spans="7:7" x14ac:dyDescent="0.25">
      <c r="G1114" s="57"/>
    </row>
    <row r="1115" spans="7:7" x14ac:dyDescent="0.25">
      <c r="G1115" s="57"/>
    </row>
    <row r="1116" spans="7:7" x14ac:dyDescent="0.25">
      <c r="G1116" s="57"/>
    </row>
    <row r="1117" spans="7:7" x14ac:dyDescent="0.25">
      <c r="G1117" s="57"/>
    </row>
    <row r="1118" spans="7:7" x14ac:dyDescent="0.25">
      <c r="G1118" s="57"/>
    </row>
    <row r="1119" spans="7:7" x14ac:dyDescent="0.25">
      <c r="G1119" s="57"/>
    </row>
    <row r="1120" spans="7:7" x14ac:dyDescent="0.25">
      <c r="G1120" s="57"/>
    </row>
    <row r="1121" spans="7:7" x14ac:dyDescent="0.25">
      <c r="G1121" s="57"/>
    </row>
    <row r="1122" spans="7:7" x14ac:dyDescent="0.25">
      <c r="G1122" s="57"/>
    </row>
    <row r="1123" spans="7:7" x14ac:dyDescent="0.25">
      <c r="G1123" s="57"/>
    </row>
    <row r="1124" spans="7:7" x14ac:dyDescent="0.25">
      <c r="G1124" s="57"/>
    </row>
    <row r="1125" spans="7:7" x14ac:dyDescent="0.25">
      <c r="G1125" s="57"/>
    </row>
    <row r="1126" spans="7:7" x14ac:dyDescent="0.25">
      <c r="G1126" s="57"/>
    </row>
    <row r="1127" spans="7:7" x14ac:dyDescent="0.25">
      <c r="G1127" s="57"/>
    </row>
    <row r="1128" spans="7:7" x14ac:dyDescent="0.25">
      <c r="G1128" s="57"/>
    </row>
    <row r="1129" spans="7:7" x14ac:dyDescent="0.25">
      <c r="G1129" s="57"/>
    </row>
    <row r="1130" spans="7:7" x14ac:dyDescent="0.25">
      <c r="G1130" s="57"/>
    </row>
    <row r="1131" spans="7:7" x14ac:dyDescent="0.25">
      <c r="G1131" s="57"/>
    </row>
    <row r="1132" spans="7:7" x14ac:dyDescent="0.25">
      <c r="G1132" s="57"/>
    </row>
    <row r="1133" spans="7:7" x14ac:dyDescent="0.25">
      <c r="G1133" s="57"/>
    </row>
    <row r="1134" spans="7:7" x14ac:dyDescent="0.25">
      <c r="G1134" s="57"/>
    </row>
    <row r="1135" spans="7:7" x14ac:dyDescent="0.25">
      <c r="G1135" s="57"/>
    </row>
    <row r="1136" spans="7:7" x14ac:dyDescent="0.25">
      <c r="G1136" s="57"/>
    </row>
    <row r="1137" spans="7:7" x14ac:dyDescent="0.25">
      <c r="G1137" s="57"/>
    </row>
    <row r="1138" spans="7:7" x14ac:dyDescent="0.25">
      <c r="G1138" s="57"/>
    </row>
    <row r="1139" spans="7:7" x14ac:dyDescent="0.25">
      <c r="G1139" s="57"/>
    </row>
    <row r="1140" spans="7:7" x14ac:dyDescent="0.25">
      <c r="G1140" s="57"/>
    </row>
    <row r="1141" spans="7:7" x14ac:dyDescent="0.25">
      <c r="G1141" s="57"/>
    </row>
    <row r="1142" spans="7:7" x14ac:dyDescent="0.25">
      <c r="G1142" s="57"/>
    </row>
    <row r="1143" spans="7:7" x14ac:dyDescent="0.25">
      <c r="G1143" s="57"/>
    </row>
    <row r="1144" spans="7:7" x14ac:dyDescent="0.25">
      <c r="G1144" s="57"/>
    </row>
    <row r="1145" spans="7:7" x14ac:dyDescent="0.25">
      <c r="G1145" s="57"/>
    </row>
    <row r="1146" spans="7:7" x14ac:dyDescent="0.25">
      <c r="G1146" s="57"/>
    </row>
    <row r="1147" spans="7:7" x14ac:dyDescent="0.25">
      <c r="G1147" s="57"/>
    </row>
    <row r="1148" spans="7:7" x14ac:dyDescent="0.25">
      <c r="G1148" s="57"/>
    </row>
    <row r="1149" spans="7:7" x14ac:dyDescent="0.25">
      <c r="G1149" s="57"/>
    </row>
    <row r="1150" spans="7:7" x14ac:dyDescent="0.25">
      <c r="G1150" s="57"/>
    </row>
    <row r="1151" spans="7:7" x14ac:dyDescent="0.25">
      <c r="G1151" s="57"/>
    </row>
    <row r="1152" spans="7:7" x14ac:dyDescent="0.25">
      <c r="G1152" s="57"/>
    </row>
    <row r="1153" spans="7:7" x14ac:dyDescent="0.25">
      <c r="G1153" s="57"/>
    </row>
    <row r="1154" spans="7:7" x14ac:dyDescent="0.25">
      <c r="G1154" s="57"/>
    </row>
    <row r="1155" spans="7:7" x14ac:dyDescent="0.25">
      <c r="G1155" s="57"/>
    </row>
  </sheetData>
  <mergeCells count="12">
    <mergeCell ref="J48:K48"/>
    <mergeCell ref="E7:G7"/>
    <mergeCell ref="H7:J7"/>
    <mergeCell ref="A3:B3"/>
    <mergeCell ref="B7:D7"/>
    <mergeCell ref="K7:M7"/>
    <mergeCell ref="J49:K49"/>
    <mergeCell ref="J50:K50"/>
    <mergeCell ref="J58:L58"/>
    <mergeCell ref="J55:L55"/>
    <mergeCell ref="J57:L57"/>
    <mergeCell ref="J56:L56"/>
  </mergeCells>
  <phoneticPr fontId="0" type="noConversion"/>
  <pageMargins left="0.75" right="0.75" top="1" bottom="1" header="0" footer="0"/>
  <pageSetup orientation="portrait" horizontalDpi="300" verticalDpi="300" r:id="rId1"/>
  <headerFooter alignWithMargins="0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17">
    <tabColor rgb="FFFFFF00"/>
  </sheetPr>
  <dimension ref="A1:AE1155"/>
  <sheetViews>
    <sheetView topLeftCell="A34" zoomScale="75" workbookViewId="0">
      <selection activeCell="C64" sqref="C64"/>
    </sheetView>
  </sheetViews>
  <sheetFormatPr baseColWidth="10" defaultColWidth="12.54296875" defaultRowHeight="12.5" x14ac:dyDescent="0.25"/>
  <cols>
    <col min="1" max="1" width="7.7265625" style="11" customWidth="1"/>
    <col min="2" max="2" width="6.54296875" style="11" customWidth="1"/>
    <col min="3" max="7" width="8.7265625" style="11" customWidth="1"/>
    <col min="8" max="8" width="9.26953125" style="11" customWidth="1"/>
    <col min="9" max="9" width="8.7265625" style="11" customWidth="1"/>
    <col min="10" max="10" width="13.26953125" style="11" customWidth="1"/>
    <col min="11" max="11" width="14.54296875" style="11" customWidth="1"/>
    <col min="12" max="12" width="5.453125" style="11" customWidth="1"/>
    <col min="13" max="13" width="11.54296875" style="11" customWidth="1"/>
    <col min="14" max="14" width="9.1796875" style="11" bestFit="1" customWidth="1"/>
    <col min="15" max="18" width="8.7265625" style="11" customWidth="1"/>
    <col min="19" max="16384" width="12.54296875" style="11"/>
  </cols>
  <sheetData>
    <row r="1" spans="1:31" ht="13" x14ac:dyDescent="0.3">
      <c r="A1" s="76" t="s">
        <v>89</v>
      </c>
      <c r="G1" s="12"/>
    </row>
    <row r="2" spans="1:31" ht="13" x14ac:dyDescent="0.3">
      <c r="A2" s="10"/>
      <c r="G2" s="12"/>
    </row>
    <row r="3" spans="1:31" ht="13" x14ac:dyDescent="0.3">
      <c r="A3" s="250" t="s">
        <v>43</v>
      </c>
      <c r="B3" s="250"/>
      <c r="C3" s="13" t="s">
        <v>83</v>
      </c>
      <c r="G3" s="85"/>
      <c r="H3" s="77"/>
      <c r="I3" s="77"/>
    </row>
    <row r="4" spans="1:31" x14ac:dyDescent="0.25">
      <c r="I4" s="14"/>
      <c r="J4" s="14"/>
      <c r="K4" s="15"/>
      <c r="L4" s="15"/>
    </row>
    <row r="5" spans="1:31" ht="13" x14ac:dyDescent="0.3">
      <c r="A5" s="10" t="s">
        <v>44</v>
      </c>
    </row>
    <row r="7" spans="1:31" ht="13" x14ac:dyDescent="0.3">
      <c r="A7" s="16" t="s">
        <v>45</v>
      </c>
      <c r="B7" s="248" t="s">
        <v>46</v>
      </c>
      <c r="C7" s="248"/>
      <c r="D7" s="249"/>
      <c r="E7" s="247" t="s">
        <v>47</v>
      </c>
      <c r="F7" s="248"/>
      <c r="G7" s="249"/>
      <c r="H7" s="247" t="s">
        <v>48</v>
      </c>
      <c r="I7" s="248"/>
      <c r="J7" s="249"/>
      <c r="K7" s="247" t="s">
        <v>49</v>
      </c>
      <c r="L7" s="248"/>
      <c r="M7" s="249"/>
      <c r="N7" s="16" t="s">
        <v>50</v>
      </c>
      <c r="O7" s="16" t="s">
        <v>50</v>
      </c>
      <c r="P7" s="16"/>
      <c r="Q7" s="16" t="s">
        <v>51</v>
      </c>
    </row>
    <row r="8" spans="1:31" x14ac:dyDescent="0.25">
      <c r="A8" s="17" t="s">
        <v>52</v>
      </c>
      <c r="B8" s="3" t="s">
        <v>53</v>
      </c>
      <c r="C8" s="4" t="s">
        <v>54</v>
      </c>
      <c r="D8" s="4" t="s">
        <v>55</v>
      </c>
      <c r="E8" s="4" t="s">
        <v>53</v>
      </c>
      <c r="F8" s="4" t="s">
        <v>54</v>
      </c>
      <c r="G8" s="4" t="s">
        <v>55</v>
      </c>
      <c r="H8" s="4" t="s">
        <v>53</v>
      </c>
      <c r="I8" s="4" t="s">
        <v>54</v>
      </c>
      <c r="J8" s="4" t="s">
        <v>55</v>
      </c>
      <c r="K8" s="4" t="s">
        <v>53</v>
      </c>
      <c r="L8" s="4" t="s">
        <v>54</v>
      </c>
      <c r="M8" s="4" t="s">
        <v>55</v>
      </c>
      <c r="N8" s="17" t="s">
        <v>56</v>
      </c>
      <c r="O8" s="17" t="s">
        <v>57</v>
      </c>
      <c r="P8" s="17" t="s">
        <v>58</v>
      </c>
      <c r="Q8" s="17" t="s">
        <v>59</v>
      </c>
    </row>
    <row r="9" spans="1:31" x14ac:dyDescent="0.25">
      <c r="A9" s="18">
        <v>2</v>
      </c>
      <c r="B9" s="19"/>
      <c r="C9" s="19"/>
      <c r="D9" s="20" t="str">
        <f>IF(C9&gt;0,C9/B9,"")</f>
        <v/>
      </c>
      <c r="E9" s="19"/>
      <c r="F9" s="19"/>
      <c r="G9" s="20" t="str">
        <f>IF(F9&gt;0,F9/E9,"")</f>
        <v/>
      </c>
      <c r="H9" s="19"/>
      <c r="I9" s="19"/>
      <c r="J9" s="21" t="str">
        <f t="shared" ref="J9:J45" si="0">IF(I9&gt;0,I9/H9,"")</f>
        <v/>
      </c>
      <c r="K9" s="22">
        <f t="shared" ref="K9:L45" si="1">B9+E9+H9</f>
        <v>0</v>
      </c>
      <c r="L9" s="23">
        <f t="shared" si="1"/>
        <v>0</v>
      </c>
      <c r="M9" s="21" t="str">
        <f t="shared" ref="M9:M45" si="2">IF(L9&gt;0,L9/K9,"")</f>
        <v/>
      </c>
      <c r="N9" s="24">
        <f t="shared" ref="N9:N45" si="3">IF(K$46&gt;0,K9*100/$K$46,0)</f>
        <v>0</v>
      </c>
      <c r="O9" s="25">
        <f>N9</f>
        <v>0</v>
      </c>
      <c r="P9" s="26">
        <f t="shared" ref="P9:P45" si="4">A9*K9</f>
        <v>0</v>
      </c>
      <c r="Q9" s="27">
        <f t="shared" ref="Q9:Q45" si="5">IF((INT(A9)-A9)=0,A9,"")</f>
        <v>2</v>
      </c>
      <c r="X9" s="28"/>
      <c r="Y9" s="28"/>
      <c r="Z9" s="28"/>
      <c r="AA9" s="28"/>
      <c r="AB9" s="28"/>
      <c r="AC9" s="28"/>
      <c r="AD9" s="28"/>
      <c r="AE9" s="28"/>
    </row>
    <row r="10" spans="1:31" x14ac:dyDescent="0.25">
      <c r="A10" s="18">
        <v>2.5</v>
      </c>
      <c r="B10" s="19"/>
      <c r="C10" s="19"/>
      <c r="D10" s="20" t="str">
        <f>IF(C10&gt;0,C10/B10,"")</f>
        <v/>
      </c>
      <c r="E10" s="19"/>
      <c r="F10" s="19"/>
      <c r="G10" s="20" t="str">
        <f>IF(F10&gt;0,F10/E10,"")</f>
        <v/>
      </c>
      <c r="H10" s="19"/>
      <c r="I10" s="19"/>
      <c r="J10" s="21" t="str">
        <f t="shared" si="0"/>
        <v/>
      </c>
      <c r="K10" s="29">
        <f t="shared" si="1"/>
        <v>0</v>
      </c>
      <c r="L10" s="11">
        <f t="shared" si="1"/>
        <v>0</v>
      </c>
      <c r="M10" s="30" t="str">
        <f t="shared" si="2"/>
        <v/>
      </c>
      <c r="N10" s="24">
        <f t="shared" si="3"/>
        <v>0</v>
      </c>
      <c r="O10" s="31">
        <f t="shared" ref="O10:O45" si="6">O9+N10</f>
        <v>0</v>
      </c>
      <c r="P10" s="32">
        <f t="shared" si="4"/>
        <v>0</v>
      </c>
      <c r="Q10" s="33" t="str">
        <f t="shared" si="5"/>
        <v/>
      </c>
    </row>
    <row r="11" spans="1:31" x14ac:dyDescent="0.25">
      <c r="A11" s="18">
        <v>3</v>
      </c>
      <c r="B11" s="19"/>
      <c r="C11" s="19"/>
      <c r="D11" s="20"/>
      <c r="E11" s="19"/>
      <c r="F11" s="19"/>
      <c r="G11" s="20"/>
      <c r="H11" s="19"/>
      <c r="I11" s="19"/>
      <c r="J11" s="21" t="str">
        <f t="shared" si="0"/>
        <v/>
      </c>
      <c r="K11" s="29">
        <f t="shared" si="1"/>
        <v>0</v>
      </c>
      <c r="L11" s="11">
        <f t="shared" si="1"/>
        <v>0</v>
      </c>
      <c r="M11" s="30" t="str">
        <f t="shared" si="2"/>
        <v/>
      </c>
      <c r="N11" s="24">
        <f t="shared" si="3"/>
        <v>0</v>
      </c>
      <c r="O11" s="31">
        <f t="shared" si="6"/>
        <v>0</v>
      </c>
      <c r="P11" s="32">
        <f t="shared" si="4"/>
        <v>0</v>
      </c>
      <c r="Q11" s="33">
        <f t="shared" si="5"/>
        <v>3</v>
      </c>
    </row>
    <row r="12" spans="1:31" x14ac:dyDescent="0.25">
      <c r="A12" s="18">
        <v>3.5</v>
      </c>
      <c r="B12" s="19"/>
      <c r="C12" s="19"/>
      <c r="D12" s="20"/>
      <c r="E12" s="19"/>
      <c r="F12" s="19"/>
      <c r="G12" s="20"/>
      <c r="H12" s="19"/>
      <c r="I12" s="19"/>
      <c r="J12" s="21" t="str">
        <f t="shared" si="0"/>
        <v/>
      </c>
      <c r="K12" s="29">
        <f t="shared" si="1"/>
        <v>0</v>
      </c>
      <c r="L12" s="11">
        <f t="shared" si="1"/>
        <v>0</v>
      </c>
      <c r="M12" s="30" t="str">
        <f t="shared" si="2"/>
        <v/>
      </c>
      <c r="N12" s="24">
        <f t="shared" si="3"/>
        <v>0</v>
      </c>
      <c r="O12" s="31">
        <f t="shared" si="6"/>
        <v>0</v>
      </c>
      <c r="P12" s="32">
        <f t="shared" si="4"/>
        <v>0</v>
      </c>
      <c r="Q12" s="33" t="str">
        <f t="shared" si="5"/>
        <v/>
      </c>
    </row>
    <row r="13" spans="1:31" x14ac:dyDescent="0.25">
      <c r="A13" s="18">
        <v>4</v>
      </c>
      <c r="B13" s="19"/>
      <c r="C13" s="19"/>
      <c r="D13" s="20"/>
      <c r="E13" s="19"/>
      <c r="F13" s="19"/>
      <c r="G13" s="20"/>
      <c r="H13" s="19"/>
      <c r="I13" s="19"/>
      <c r="J13" s="21" t="str">
        <f t="shared" si="0"/>
        <v/>
      </c>
      <c r="K13" s="29">
        <f t="shared" si="1"/>
        <v>0</v>
      </c>
      <c r="L13" s="11">
        <f t="shared" si="1"/>
        <v>0</v>
      </c>
      <c r="M13" s="30" t="str">
        <f t="shared" si="2"/>
        <v/>
      </c>
      <c r="N13" s="24">
        <f t="shared" si="3"/>
        <v>0</v>
      </c>
      <c r="O13" s="31">
        <f t="shared" si="6"/>
        <v>0</v>
      </c>
      <c r="P13" s="32">
        <f t="shared" si="4"/>
        <v>0</v>
      </c>
      <c r="Q13" s="33">
        <f t="shared" si="5"/>
        <v>4</v>
      </c>
    </row>
    <row r="14" spans="1:31" x14ac:dyDescent="0.25">
      <c r="A14" s="18">
        <v>4.5</v>
      </c>
      <c r="B14" s="19"/>
      <c r="C14" s="19"/>
      <c r="D14" s="20"/>
      <c r="E14" s="19"/>
      <c r="F14" s="19"/>
      <c r="G14" s="20"/>
      <c r="H14" s="19"/>
      <c r="I14" s="19"/>
      <c r="J14" s="21" t="str">
        <f t="shared" si="0"/>
        <v/>
      </c>
      <c r="K14" s="29">
        <f t="shared" si="1"/>
        <v>0</v>
      </c>
      <c r="L14" s="11">
        <f t="shared" si="1"/>
        <v>0</v>
      </c>
      <c r="M14" s="30" t="str">
        <f t="shared" si="2"/>
        <v/>
      </c>
      <c r="N14" s="24">
        <f t="shared" si="3"/>
        <v>0</v>
      </c>
      <c r="O14" s="31">
        <f t="shared" si="6"/>
        <v>0</v>
      </c>
      <c r="P14" s="32">
        <f t="shared" si="4"/>
        <v>0</v>
      </c>
      <c r="Q14" s="33" t="str">
        <f t="shared" si="5"/>
        <v/>
      </c>
    </row>
    <row r="15" spans="1:31" x14ac:dyDescent="0.25">
      <c r="A15" s="18">
        <v>5</v>
      </c>
      <c r="B15" s="19"/>
      <c r="C15" s="19"/>
      <c r="D15" s="20"/>
      <c r="E15" s="19"/>
      <c r="F15" s="19"/>
      <c r="G15" s="20"/>
      <c r="H15" s="19"/>
      <c r="I15" s="19"/>
      <c r="J15" s="21" t="str">
        <f t="shared" si="0"/>
        <v/>
      </c>
      <c r="K15" s="29">
        <f t="shared" si="1"/>
        <v>0</v>
      </c>
      <c r="L15" s="11">
        <f t="shared" si="1"/>
        <v>0</v>
      </c>
      <c r="M15" s="30" t="str">
        <f t="shared" si="2"/>
        <v/>
      </c>
      <c r="N15" s="24">
        <f t="shared" si="3"/>
        <v>0</v>
      </c>
      <c r="O15" s="31">
        <f t="shared" si="6"/>
        <v>0</v>
      </c>
      <c r="P15" s="32">
        <f t="shared" si="4"/>
        <v>0</v>
      </c>
      <c r="Q15" s="33">
        <f t="shared" si="5"/>
        <v>5</v>
      </c>
    </row>
    <row r="16" spans="1:31" x14ac:dyDescent="0.25">
      <c r="A16" s="18">
        <v>5.5</v>
      </c>
      <c r="B16" s="19"/>
      <c r="C16" s="19"/>
      <c r="D16" s="20"/>
      <c r="E16" s="19"/>
      <c r="F16" s="19"/>
      <c r="G16" s="20"/>
      <c r="H16" s="19"/>
      <c r="I16" s="19"/>
      <c r="J16" s="21" t="str">
        <f t="shared" si="0"/>
        <v/>
      </c>
      <c r="K16" s="29">
        <f t="shared" si="1"/>
        <v>0</v>
      </c>
      <c r="L16" s="11">
        <f t="shared" si="1"/>
        <v>0</v>
      </c>
      <c r="M16" s="30" t="str">
        <f t="shared" si="2"/>
        <v/>
      </c>
      <c r="N16" s="24">
        <f t="shared" si="3"/>
        <v>0</v>
      </c>
      <c r="O16" s="31">
        <f t="shared" si="6"/>
        <v>0</v>
      </c>
      <c r="P16" s="32">
        <f t="shared" si="4"/>
        <v>0</v>
      </c>
      <c r="Q16" s="33" t="str">
        <f t="shared" si="5"/>
        <v/>
      </c>
    </row>
    <row r="17" spans="1:31" x14ac:dyDescent="0.25">
      <c r="A17" s="18">
        <v>6</v>
      </c>
      <c r="B17" s="19"/>
      <c r="C17" s="19"/>
      <c r="D17" s="20" t="str">
        <f t="shared" ref="D17:D45" si="7">IF(C17&gt;0,C17/B17,"")</f>
        <v/>
      </c>
      <c r="E17" s="19"/>
      <c r="F17" s="19"/>
      <c r="G17" s="20" t="str">
        <f t="shared" ref="G17:G45" si="8">IF(F17&gt;0,F17/E17,"")</f>
        <v/>
      </c>
      <c r="H17" s="19"/>
      <c r="I17" s="19"/>
      <c r="J17" s="21" t="str">
        <f t="shared" si="0"/>
        <v/>
      </c>
      <c r="K17" s="29">
        <f t="shared" si="1"/>
        <v>0</v>
      </c>
      <c r="L17" s="11">
        <f t="shared" si="1"/>
        <v>0</v>
      </c>
      <c r="M17" s="30" t="str">
        <f t="shared" si="2"/>
        <v/>
      </c>
      <c r="N17" s="24">
        <f t="shared" si="3"/>
        <v>0</v>
      </c>
      <c r="O17" s="31">
        <f t="shared" si="6"/>
        <v>0</v>
      </c>
      <c r="P17" s="32">
        <f t="shared" si="4"/>
        <v>0</v>
      </c>
      <c r="Q17" s="33">
        <f t="shared" si="5"/>
        <v>6</v>
      </c>
    </row>
    <row r="18" spans="1:31" x14ac:dyDescent="0.25">
      <c r="A18" s="18">
        <v>6.5</v>
      </c>
      <c r="B18" s="19"/>
      <c r="C18" s="19"/>
      <c r="D18" s="20" t="str">
        <f t="shared" si="7"/>
        <v/>
      </c>
      <c r="E18" s="19"/>
      <c r="F18" s="19"/>
      <c r="G18" s="20" t="str">
        <f t="shared" si="8"/>
        <v/>
      </c>
      <c r="H18" s="19"/>
      <c r="I18" s="19"/>
      <c r="J18" s="21" t="str">
        <f t="shared" si="0"/>
        <v/>
      </c>
      <c r="K18" s="29">
        <f t="shared" si="1"/>
        <v>0</v>
      </c>
      <c r="L18" s="11">
        <f t="shared" si="1"/>
        <v>0</v>
      </c>
      <c r="M18" s="30" t="str">
        <f t="shared" si="2"/>
        <v/>
      </c>
      <c r="N18" s="24">
        <f t="shared" si="3"/>
        <v>0</v>
      </c>
      <c r="O18" s="31">
        <f t="shared" si="6"/>
        <v>0</v>
      </c>
      <c r="P18" s="32">
        <f t="shared" si="4"/>
        <v>0</v>
      </c>
      <c r="Q18" s="33" t="str">
        <f t="shared" si="5"/>
        <v/>
      </c>
      <c r="X18" s="28"/>
      <c r="Y18" s="28"/>
      <c r="Z18" s="28"/>
      <c r="AA18" s="28"/>
      <c r="AB18" s="28"/>
      <c r="AC18" s="28"/>
      <c r="AD18" s="28"/>
      <c r="AE18" s="28"/>
    </row>
    <row r="19" spans="1:31" x14ac:dyDescent="0.25">
      <c r="A19" s="18">
        <v>7</v>
      </c>
      <c r="B19" s="19"/>
      <c r="C19" s="19"/>
      <c r="D19" s="20" t="str">
        <f t="shared" si="7"/>
        <v/>
      </c>
      <c r="E19" s="19"/>
      <c r="F19" s="19"/>
      <c r="G19" s="20" t="str">
        <f t="shared" si="8"/>
        <v/>
      </c>
      <c r="H19" s="19"/>
      <c r="I19" s="19"/>
      <c r="J19" s="21" t="str">
        <f t="shared" si="0"/>
        <v/>
      </c>
      <c r="K19" s="29">
        <f t="shared" si="1"/>
        <v>0</v>
      </c>
      <c r="L19" s="11">
        <f t="shared" si="1"/>
        <v>0</v>
      </c>
      <c r="M19" s="30" t="str">
        <f t="shared" si="2"/>
        <v/>
      </c>
      <c r="N19" s="24">
        <f t="shared" si="3"/>
        <v>0</v>
      </c>
      <c r="O19" s="31">
        <f t="shared" si="6"/>
        <v>0</v>
      </c>
      <c r="P19" s="32">
        <f t="shared" si="4"/>
        <v>0</v>
      </c>
      <c r="Q19" s="33">
        <f t="shared" si="5"/>
        <v>7</v>
      </c>
      <c r="X19" s="28"/>
      <c r="Y19" s="28"/>
      <c r="Z19" s="28"/>
      <c r="AA19" s="28"/>
      <c r="AB19" s="28"/>
      <c r="AC19" s="28"/>
      <c r="AD19" s="28"/>
      <c r="AE19" s="28"/>
    </row>
    <row r="20" spans="1:31" x14ac:dyDescent="0.25">
      <c r="A20" s="18">
        <v>7.5</v>
      </c>
      <c r="B20" s="19"/>
      <c r="C20" s="19"/>
      <c r="D20" s="20" t="str">
        <f t="shared" si="7"/>
        <v/>
      </c>
      <c r="E20" s="19"/>
      <c r="F20" s="19"/>
      <c r="G20" s="20" t="str">
        <f t="shared" si="8"/>
        <v/>
      </c>
      <c r="H20" s="19"/>
      <c r="I20" s="19"/>
      <c r="J20" s="21" t="str">
        <f t="shared" si="0"/>
        <v/>
      </c>
      <c r="K20" s="29">
        <f t="shared" si="1"/>
        <v>0</v>
      </c>
      <c r="L20" s="11">
        <f t="shared" si="1"/>
        <v>0</v>
      </c>
      <c r="M20" s="30" t="str">
        <f t="shared" si="2"/>
        <v/>
      </c>
      <c r="N20" s="24">
        <f t="shared" si="3"/>
        <v>0</v>
      </c>
      <c r="O20" s="31">
        <f t="shared" si="6"/>
        <v>0</v>
      </c>
      <c r="P20" s="32">
        <f t="shared" si="4"/>
        <v>0</v>
      </c>
      <c r="Q20" s="33" t="str">
        <f t="shared" si="5"/>
        <v/>
      </c>
      <c r="X20" s="28"/>
      <c r="Y20" s="28"/>
      <c r="Z20" s="28"/>
      <c r="AA20" s="28"/>
      <c r="AB20" s="28"/>
      <c r="AC20" s="28"/>
      <c r="AD20" s="28"/>
      <c r="AE20" s="28"/>
    </row>
    <row r="21" spans="1:31" x14ac:dyDescent="0.25">
      <c r="A21" s="18">
        <v>8</v>
      </c>
      <c r="B21" s="19"/>
      <c r="C21" s="19"/>
      <c r="D21" s="20" t="str">
        <f t="shared" si="7"/>
        <v/>
      </c>
      <c r="E21" s="19"/>
      <c r="F21" s="19"/>
      <c r="G21" s="20" t="str">
        <f t="shared" si="8"/>
        <v/>
      </c>
      <c r="H21" s="19"/>
      <c r="I21" s="19"/>
      <c r="J21" s="21" t="str">
        <f t="shared" si="0"/>
        <v/>
      </c>
      <c r="K21" s="29">
        <f t="shared" si="1"/>
        <v>0</v>
      </c>
      <c r="L21" s="11">
        <f t="shared" si="1"/>
        <v>0</v>
      </c>
      <c r="M21" s="30" t="str">
        <f t="shared" si="2"/>
        <v/>
      </c>
      <c r="N21" s="24">
        <f t="shared" si="3"/>
        <v>0</v>
      </c>
      <c r="O21" s="31">
        <f t="shared" si="6"/>
        <v>0</v>
      </c>
      <c r="P21" s="32">
        <f t="shared" si="4"/>
        <v>0</v>
      </c>
      <c r="Q21" s="33">
        <f t="shared" si="5"/>
        <v>8</v>
      </c>
      <c r="X21" s="28"/>
      <c r="Y21" s="28"/>
      <c r="Z21" s="28"/>
      <c r="AA21" s="28"/>
      <c r="AB21" s="28"/>
      <c r="AC21" s="28"/>
      <c r="AD21" s="28"/>
      <c r="AE21" s="28"/>
    </row>
    <row r="22" spans="1:31" x14ac:dyDescent="0.25">
      <c r="A22" s="18">
        <v>8.5</v>
      </c>
      <c r="B22" s="19"/>
      <c r="C22" s="19"/>
      <c r="D22" s="20" t="str">
        <f t="shared" si="7"/>
        <v/>
      </c>
      <c r="E22" s="19"/>
      <c r="F22" s="19"/>
      <c r="G22" s="20" t="str">
        <f t="shared" si="8"/>
        <v/>
      </c>
      <c r="H22" s="19"/>
      <c r="I22" s="19"/>
      <c r="J22" s="21" t="str">
        <f t="shared" si="0"/>
        <v/>
      </c>
      <c r="K22" s="29">
        <f t="shared" si="1"/>
        <v>0</v>
      </c>
      <c r="L22" s="11">
        <f t="shared" si="1"/>
        <v>0</v>
      </c>
      <c r="M22" s="30" t="str">
        <f t="shared" si="2"/>
        <v/>
      </c>
      <c r="N22" s="24">
        <f t="shared" si="3"/>
        <v>0</v>
      </c>
      <c r="O22" s="31">
        <f t="shared" si="6"/>
        <v>0</v>
      </c>
      <c r="P22" s="32">
        <f t="shared" si="4"/>
        <v>0</v>
      </c>
      <c r="Q22" s="33" t="str">
        <f t="shared" si="5"/>
        <v/>
      </c>
      <c r="X22" s="28"/>
      <c r="Y22" s="28"/>
      <c r="Z22" s="28"/>
      <c r="AA22" s="28"/>
      <c r="AB22" s="28"/>
      <c r="AC22" s="28"/>
      <c r="AD22" s="28"/>
      <c r="AE22" s="28"/>
    </row>
    <row r="23" spans="1:31" x14ac:dyDescent="0.25">
      <c r="A23" s="18">
        <v>9</v>
      </c>
      <c r="B23" s="19"/>
      <c r="C23" s="19"/>
      <c r="D23" s="20" t="str">
        <f t="shared" si="7"/>
        <v/>
      </c>
      <c r="E23" s="19"/>
      <c r="F23" s="19"/>
      <c r="G23" s="20" t="str">
        <f t="shared" si="8"/>
        <v/>
      </c>
      <c r="H23" s="19"/>
      <c r="I23" s="19"/>
      <c r="J23" s="21" t="str">
        <f t="shared" si="0"/>
        <v/>
      </c>
      <c r="K23" s="29">
        <f t="shared" si="1"/>
        <v>0</v>
      </c>
      <c r="L23" s="11">
        <f t="shared" si="1"/>
        <v>0</v>
      </c>
      <c r="M23" s="30" t="str">
        <f t="shared" si="2"/>
        <v/>
      </c>
      <c r="N23" s="24">
        <f t="shared" si="3"/>
        <v>0</v>
      </c>
      <c r="O23" s="31">
        <f t="shared" si="6"/>
        <v>0</v>
      </c>
      <c r="P23" s="32">
        <f t="shared" si="4"/>
        <v>0</v>
      </c>
      <c r="Q23" s="33">
        <f t="shared" si="5"/>
        <v>9</v>
      </c>
      <c r="X23" s="28"/>
      <c r="Y23" s="28"/>
      <c r="Z23" s="28"/>
      <c r="AA23" s="28"/>
      <c r="AB23" s="28"/>
      <c r="AC23" s="28"/>
      <c r="AD23" s="28"/>
      <c r="AE23" s="28"/>
    </row>
    <row r="24" spans="1:31" x14ac:dyDescent="0.25">
      <c r="A24" s="18">
        <v>9.5</v>
      </c>
      <c r="B24" s="19"/>
      <c r="C24" s="19"/>
      <c r="D24" s="20" t="str">
        <f t="shared" si="7"/>
        <v/>
      </c>
      <c r="E24" s="19"/>
      <c r="F24" s="19"/>
      <c r="G24" s="20" t="str">
        <f t="shared" si="8"/>
        <v/>
      </c>
      <c r="H24" s="19"/>
      <c r="I24" s="19"/>
      <c r="J24" s="21" t="str">
        <f t="shared" si="0"/>
        <v/>
      </c>
      <c r="K24" s="29">
        <f t="shared" si="1"/>
        <v>0</v>
      </c>
      <c r="L24" s="11">
        <f t="shared" si="1"/>
        <v>0</v>
      </c>
      <c r="M24" s="30" t="str">
        <f t="shared" si="2"/>
        <v/>
      </c>
      <c r="N24" s="24">
        <f t="shared" si="3"/>
        <v>0</v>
      </c>
      <c r="O24" s="31">
        <f t="shared" si="6"/>
        <v>0</v>
      </c>
      <c r="P24" s="32">
        <f t="shared" si="4"/>
        <v>0</v>
      </c>
      <c r="Q24" s="33" t="str">
        <f t="shared" si="5"/>
        <v/>
      </c>
      <c r="X24" s="28"/>
      <c r="Y24" s="28"/>
      <c r="Z24" s="28"/>
      <c r="AA24" s="28"/>
      <c r="AB24" s="28"/>
      <c r="AC24" s="28"/>
      <c r="AD24" s="28"/>
      <c r="AE24" s="28"/>
    </row>
    <row r="25" spans="1:31" x14ac:dyDescent="0.25">
      <c r="A25" s="18">
        <v>10</v>
      </c>
      <c r="B25" s="19"/>
      <c r="C25" s="19"/>
      <c r="D25" s="20" t="str">
        <f t="shared" si="7"/>
        <v/>
      </c>
      <c r="E25" s="19"/>
      <c r="F25" s="19"/>
      <c r="G25" s="20" t="str">
        <f t="shared" si="8"/>
        <v/>
      </c>
      <c r="H25" s="19"/>
      <c r="I25" s="19"/>
      <c r="J25" s="21" t="str">
        <f t="shared" si="0"/>
        <v/>
      </c>
      <c r="K25" s="29">
        <f t="shared" si="1"/>
        <v>0</v>
      </c>
      <c r="L25" s="11">
        <f t="shared" si="1"/>
        <v>0</v>
      </c>
      <c r="M25" s="30" t="str">
        <f t="shared" si="2"/>
        <v/>
      </c>
      <c r="N25" s="24">
        <f t="shared" si="3"/>
        <v>0</v>
      </c>
      <c r="O25" s="31">
        <f t="shared" si="6"/>
        <v>0</v>
      </c>
      <c r="P25" s="32">
        <f t="shared" si="4"/>
        <v>0</v>
      </c>
      <c r="Q25" s="33">
        <f t="shared" si="5"/>
        <v>10</v>
      </c>
      <c r="X25" s="28"/>
      <c r="Y25" s="28"/>
      <c r="Z25" s="28"/>
      <c r="AA25" s="28"/>
      <c r="AB25" s="28"/>
      <c r="AC25" s="28"/>
      <c r="AD25" s="28"/>
      <c r="AE25" s="28"/>
    </row>
    <row r="26" spans="1:31" x14ac:dyDescent="0.25">
      <c r="A26" s="18">
        <v>10.5</v>
      </c>
      <c r="B26" s="19"/>
      <c r="C26" s="19"/>
      <c r="D26" s="20" t="str">
        <f t="shared" si="7"/>
        <v/>
      </c>
      <c r="E26" s="19"/>
      <c r="F26" s="19"/>
      <c r="G26" s="20" t="str">
        <f t="shared" si="8"/>
        <v/>
      </c>
      <c r="H26" s="19"/>
      <c r="I26" s="19"/>
      <c r="J26" s="21" t="str">
        <f t="shared" si="0"/>
        <v/>
      </c>
      <c r="K26" s="29">
        <f t="shared" si="1"/>
        <v>0</v>
      </c>
      <c r="L26" s="11">
        <f t="shared" si="1"/>
        <v>0</v>
      </c>
      <c r="M26" s="30" t="str">
        <f t="shared" si="2"/>
        <v/>
      </c>
      <c r="N26" s="24">
        <f t="shared" si="3"/>
        <v>0</v>
      </c>
      <c r="O26" s="31">
        <f t="shared" si="6"/>
        <v>0</v>
      </c>
      <c r="P26" s="32">
        <f t="shared" si="4"/>
        <v>0</v>
      </c>
      <c r="Q26" s="33" t="str">
        <f t="shared" si="5"/>
        <v/>
      </c>
      <c r="X26" s="28"/>
      <c r="Y26" s="28"/>
      <c r="Z26" s="28"/>
      <c r="AA26" s="28"/>
      <c r="AB26" s="28"/>
      <c r="AC26" s="28"/>
      <c r="AD26" s="28"/>
      <c r="AE26" s="28"/>
    </row>
    <row r="27" spans="1:31" x14ac:dyDescent="0.25">
      <c r="A27" s="18">
        <v>11</v>
      </c>
      <c r="B27" s="19"/>
      <c r="C27" s="19"/>
      <c r="D27" s="20" t="str">
        <f t="shared" si="7"/>
        <v/>
      </c>
      <c r="E27" s="19"/>
      <c r="F27" s="19"/>
      <c r="G27" s="20" t="str">
        <f t="shared" si="8"/>
        <v/>
      </c>
      <c r="H27" s="19"/>
      <c r="I27" s="19"/>
      <c r="J27" s="21" t="str">
        <f t="shared" si="0"/>
        <v/>
      </c>
      <c r="K27" s="29">
        <f t="shared" si="1"/>
        <v>0</v>
      </c>
      <c r="L27" s="11">
        <f t="shared" si="1"/>
        <v>0</v>
      </c>
      <c r="M27" s="30" t="str">
        <f t="shared" si="2"/>
        <v/>
      </c>
      <c r="N27" s="24">
        <f t="shared" si="3"/>
        <v>0</v>
      </c>
      <c r="O27" s="31">
        <f t="shared" si="6"/>
        <v>0</v>
      </c>
      <c r="P27" s="32">
        <f t="shared" si="4"/>
        <v>0</v>
      </c>
      <c r="Q27" s="33">
        <f t="shared" si="5"/>
        <v>11</v>
      </c>
      <c r="X27" s="28"/>
      <c r="Y27" s="28"/>
      <c r="Z27" s="28"/>
      <c r="AA27" s="28"/>
      <c r="AB27" s="28"/>
      <c r="AC27" s="28"/>
      <c r="AD27" s="28"/>
      <c r="AE27" s="28"/>
    </row>
    <row r="28" spans="1:31" x14ac:dyDescent="0.25">
      <c r="A28" s="18">
        <v>11.5</v>
      </c>
      <c r="B28" s="19"/>
      <c r="C28" s="19"/>
      <c r="D28" s="20" t="str">
        <f t="shared" si="7"/>
        <v/>
      </c>
      <c r="E28" s="19"/>
      <c r="F28" s="19"/>
      <c r="G28" s="20" t="str">
        <f t="shared" si="8"/>
        <v/>
      </c>
      <c r="H28" s="19"/>
      <c r="I28" s="19"/>
      <c r="J28" s="21" t="str">
        <f t="shared" si="0"/>
        <v/>
      </c>
      <c r="K28" s="29">
        <f t="shared" si="1"/>
        <v>0</v>
      </c>
      <c r="L28" s="11">
        <f t="shared" si="1"/>
        <v>0</v>
      </c>
      <c r="M28" s="30" t="str">
        <f t="shared" si="2"/>
        <v/>
      </c>
      <c r="N28" s="24">
        <f t="shared" si="3"/>
        <v>0</v>
      </c>
      <c r="O28" s="31">
        <f t="shared" si="6"/>
        <v>0</v>
      </c>
      <c r="P28" s="32">
        <f t="shared" si="4"/>
        <v>0</v>
      </c>
      <c r="Q28" s="33" t="str">
        <f t="shared" si="5"/>
        <v/>
      </c>
      <c r="X28" s="28"/>
      <c r="Y28" s="28"/>
      <c r="Z28" s="28"/>
      <c r="AA28" s="28"/>
      <c r="AB28" s="28"/>
      <c r="AC28" s="28"/>
      <c r="AD28" s="28"/>
      <c r="AE28" s="28"/>
    </row>
    <row r="29" spans="1:31" x14ac:dyDescent="0.25">
      <c r="A29" s="18">
        <v>12</v>
      </c>
      <c r="B29" s="19"/>
      <c r="C29" s="19"/>
      <c r="D29" s="20" t="str">
        <f t="shared" si="7"/>
        <v/>
      </c>
      <c r="E29" s="19"/>
      <c r="F29" s="19"/>
      <c r="G29" s="20" t="str">
        <f t="shared" si="8"/>
        <v/>
      </c>
      <c r="H29" s="19"/>
      <c r="I29" s="19"/>
      <c r="J29" s="21" t="str">
        <f t="shared" si="0"/>
        <v/>
      </c>
      <c r="K29" s="29">
        <f t="shared" si="1"/>
        <v>0</v>
      </c>
      <c r="L29" s="11">
        <f t="shared" si="1"/>
        <v>0</v>
      </c>
      <c r="M29" s="30" t="str">
        <f t="shared" si="2"/>
        <v/>
      </c>
      <c r="N29" s="24">
        <f t="shared" si="3"/>
        <v>0</v>
      </c>
      <c r="O29" s="31">
        <f t="shared" si="6"/>
        <v>0</v>
      </c>
      <c r="P29" s="32">
        <f t="shared" si="4"/>
        <v>0</v>
      </c>
      <c r="Q29" s="33">
        <f t="shared" si="5"/>
        <v>12</v>
      </c>
      <c r="X29" s="28"/>
      <c r="Y29" s="28"/>
      <c r="Z29" s="28"/>
      <c r="AA29" s="28"/>
      <c r="AB29" s="28"/>
      <c r="AC29" s="28"/>
      <c r="AD29" s="28"/>
      <c r="AE29" s="28"/>
    </row>
    <row r="30" spans="1:31" x14ac:dyDescent="0.25">
      <c r="A30" s="18">
        <v>12.5</v>
      </c>
      <c r="B30" s="19"/>
      <c r="C30" s="19"/>
      <c r="D30" s="20" t="str">
        <f t="shared" si="7"/>
        <v/>
      </c>
      <c r="E30" s="19"/>
      <c r="F30" s="19"/>
      <c r="G30" s="20" t="str">
        <f t="shared" si="8"/>
        <v/>
      </c>
      <c r="H30" s="19"/>
      <c r="I30" s="19"/>
      <c r="J30" s="21" t="str">
        <f t="shared" si="0"/>
        <v/>
      </c>
      <c r="K30" s="29">
        <f t="shared" si="1"/>
        <v>0</v>
      </c>
      <c r="L30" s="11">
        <f t="shared" si="1"/>
        <v>0</v>
      </c>
      <c r="M30" s="30" t="str">
        <f t="shared" si="2"/>
        <v/>
      </c>
      <c r="N30" s="24">
        <f t="shared" si="3"/>
        <v>0</v>
      </c>
      <c r="O30" s="31">
        <f t="shared" si="6"/>
        <v>0</v>
      </c>
      <c r="P30" s="32">
        <f t="shared" si="4"/>
        <v>0</v>
      </c>
      <c r="Q30" s="33" t="str">
        <f t="shared" si="5"/>
        <v/>
      </c>
      <c r="X30" s="28"/>
      <c r="Y30" s="28"/>
      <c r="Z30" s="28"/>
      <c r="AA30" s="28"/>
      <c r="AB30" s="28"/>
      <c r="AC30" s="28"/>
      <c r="AD30" s="28"/>
      <c r="AE30" s="28"/>
    </row>
    <row r="31" spans="1:31" x14ac:dyDescent="0.25">
      <c r="A31" s="18">
        <v>13</v>
      </c>
      <c r="B31" s="19"/>
      <c r="C31" s="19"/>
      <c r="D31" s="20" t="str">
        <f t="shared" si="7"/>
        <v/>
      </c>
      <c r="E31" s="19"/>
      <c r="F31" s="19"/>
      <c r="G31" s="20" t="str">
        <f t="shared" si="8"/>
        <v/>
      </c>
      <c r="H31" s="19"/>
      <c r="I31" s="19"/>
      <c r="J31" s="21" t="str">
        <f t="shared" si="0"/>
        <v/>
      </c>
      <c r="K31" s="29">
        <f t="shared" si="1"/>
        <v>0</v>
      </c>
      <c r="L31" s="11">
        <f t="shared" si="1"/>
        <v>0</v>
      </c>
      <c r="M31" s="30" t="str">
        <f t="shared" si="2"/>
        <v/>
      </c>
      <c r="N31" s="24">
        <f t="shared" si="3"/>
        <v>0</v>
      </c>
      <c r="O31" s="31">
        <f t="shared" si="6"/>
        <v>0</v>
      </c>
      <c r="P31" s="32">
        <f t="shared" si="4"/>
        <v>0</v>
      </c>
      <c r="Q31" s="33">
        <f t="shared" si="5"/>
        <v>13</v>
      </c>
      <c r="X31" s="28"/>
      <c r="Y31" s="28"/>
      <c r="Z31" s="28"/>
      <c r="AA31" s="28"/>
      <c r="AB31" s="28"/>
      <c r="AC31" s="28"/>
      <c r="AD31" s="28"/>
      <c r="AE31" s="28"/>
    </row>
    <row r="32" spans="1:31" x14ac:dyDescent="0.25">
      <c r="A32" s="18">
        <v>13.5</v>
      </c>
      <c r="B32" s="19"/>
      <c r="C32" s="19"/>
      <c r="D32" s="20" t="str">
        <f t="shared" si="7"/>
        <v/>
      </c>
      <c r="E32" s="19"/>
      <c r="F32" s="19"/>
      <c r="G32" s="20" t="str">
        <f t="shared" si="8"/>
        <v/>
      </c>
      <c r="H32" s="19"/>
      <c r="I32" s="19"/>
      <c r="J32" s="21" t="str">
        <f t="shared" si="0"/>
        <v/>
      </c>
      <c r="K32" s="29">
        <f t="shared" si="1"/>
        <v>0</v>
      </c>
      <c r="L32" s="11">
        <f t="shared" si="1"/>
        <v>0</v>
      </c>
      <c r="M32" s="30" t="str">
        <f t="shared" si="2"/>
        <v/>
      </c>
      <c r="N32" s="24">
        <f t="shared" si="3"/>
        <v>0</v>
      </c>
      <c r="O32" s="31">
        <f t="shared" si="6"/>
        <v>0</v>
      </c>
      <c r="P32" s="32">
        <f t="shared" si="4"/>
        <v>0</v>
      </c>
      <c r="Q32" s="33" t="str">
        <f t="shared" si="5"/>
        <v/>
      </c>
      <c r="X32" s="28"/>
      <c r="Y32" s="28"/>
      <c r="Z32" s="28"/>
      <c r="AA32" s="28"/>
      <c r="AB32" s="28"/>
      <c r="AC32" s="28"/>
      <c r="AD32" s="28"/>
      <c r="AE32" s="28"/>
    </row>
    <row r="33" spans="1:31" x14ac:dyDescent="0.25">
      <c r="A33" s="18">
        <v>14</v>
      </c>
      <c r="B33" s="19"/>
      <c r="C33" s="19"/>
      <c r="D33" s="20" t="str">
        <f t="shared" si="7"/>
        <v/>
      </c>
      <c r="E33" s="19"/>
      <c r="F33" s="19"/>
      <c r="G33" s="20" t="str">
        <f t="shared" si="8"/>
        <v/>
      </c>
      <c r="H33" s="19"/>
      <c r="I33" s="19"/>
      <c r="J33" s="21" t="str">
        <f t="shared" si="0"/>
        <v/>
      </c>
      <c r="K33" s="29">
        <f t="shared" si="1"/>
        <v>0</v>
      </c>
      <c r="L33" s="11">
        <f t="shared" si="1"/>
        <v>0</v>
      </c>
      <c r="M33" s="30" t="str">
        <f t="shared" si="2"/>
        <v/>
      </c>
      <c r="N33" s="24">
        <f t="shared" si="3"/>
        <v>0</v>
      </c>
      <c r="O33" s="31">
        <f t="shared" si="6"/>
        <v>0</v>
      </c>
      <c r="P33" s="32">
        <f t="shared" si="4"/>
        <v>0</v>
      </c>
      <c r="Q33" s="33">
        <f t="shared" si="5"/>
        <v>14</v>
      </c>
      <c r="X33" s="28"/>
      <c r="Y33" s="28"/>
      <c r="Z33" s="28"/>
      <c r="AA33" s="28"/>
      <c r="AB33" s="28"/>
      <c r="AC33" s="28"/>
      <c r="AD33" s="28"/>
      <c r="AE33" s="28"/>
    </row>
    <row r="34" spans="1:31" x14ac:dyDescent="0.25">
      <c r="A34" s="18">
        <v>14.5</v>
      </c>
      <c r="B34" s="19"/>
      <c r="C34" s="19"/>
      <c r="D34" s="20" t="str">
        <f t="shared" si="7"/>
        <v/>
      </c>
      <c r="E34" s="19"/>
      <c r="F34" s="19"/>
      <c r="G34" s="20" t="str">
        <f t="shared" si="8"/>
        <v/>
      </c>
      <c r="H34" s="19"/>
      <c r="I34" s="19"/>
      <c r="J34" s="21" t="str">
        <f t="shared" si="0"/>
        <v/>
      </c>
      <c r="K34" s="29">
        <f t="shared" si="1"/>
        <v>0</v>
      </c>
      <c r="L34" s="11">
        <f t="shared" si="1"/>
        <v>0</v>
      </c>
      <c r="M34" s="30" t="str">
        <f t="shared" si="2"/>
        <v/>
      </c>
      <c r="N34" s="24">
        <f t="shared" si="3"/>
        <v>0</v>
      </c>
      <c r="O34" s="31">
        <f t="shared" si="6"/>
        <v>0</v>
      </c>
      <c r="P34" s="32">
        <f t="shared" si="4"/>
        <v>0</v>
      </c>
      <c r="Q34" s="33" t="str">
        <f t="shared" si="5"/>
        <v/>
      </c>
      <c r="X34" s="28"/>
      <c r="Y34" s="28"/>
      <c r="Z34" s="28"/>
      <c r="AA34" s="28"/>
      <c r="AB34" s="28"/>
      <c r="AC34" s="28"/>
      <c r="AD34" s="28"/>
      <c r="AE34" s="28"/>
    </row>
    <row r="35" spans="1:31" x14ac:dyDescent="0.25">
      <c r="A35" s="18">
        <v>15</v>
      </c>
      <c r="B35" s="19"/>
      <c r="C35" s="19"/>
      <c r="D35" s="20" t="str">
        <f t="shared" si="7"/>
        <v/>
      </c>
      <c r="E35" s="19"/>
      <c r="F35" s="19"/>
      <c r="G35" s="20" t="str">
        <f t="shared" si="8"/>
        <v/>
      </c>
      <c r="H35" s="19"/>
      <c r="I35" s="19"/>
      <c r="J35" s="21" t="str">
        <f t="shared" si="0"/>
        <v/>
      </c>
      <c r="K35" s="29">
        <f t="shared" si="1"/>
        <v>0</v>
      </c>
      <c r="L35" s="11">
        <f t="shared" si="1"/>
        <v>0</v>
      </c>
      <c r="M35" s="30" t="str">
        <f t="shared" si="2"/>
        <v/>
      </c>
      <c r="N35" s="24">
        <f t="shared" si="3"/>
        <v>0</v>
      </c>
      <c r="O35" s="31">
        <f t="shared" si="6"/>
        <v>0</v>
      </c>
      <c r="P35" s="32">
        <f t="shared" si="4"/>
        <v>0</v>
      </c>
      <c r="Q35" s="33">
        <f t="shared" si="5"/>
        <v>15</v>
      </c>
      <c r="X35" s="28"/>
      <c r="Y35" s="28"/>
      <c r="Z35" s="28"/>
      <c r="AA35" s="28"/>
      <c r="AB35" s="28"/>
      <c r="AC35" s="28"/>
      <c r="AD35" s="28"/>
      <c r="AE35" s="28"/>
    </row>
    <row r="36" spans="1:31" x14ac:dyDescent="0.25">
      <c r="A36" s="18">
        <v>15.5</v>
      </c>
      <c r="B36" s="19"/>
      <c r="C36" s="19"/>
      <c r="D36" s="20" t="str">
        <f t="shared" si="7"/>
        <v/>
      </c>
      <c r="E36" s="19"/>
      <c r="F36" s="19"/>
      <c r="G36" s="20" t="str">
        <f t="shared" si="8"/>
        <v/>
      </c>
      <c r="H36" s="19"/>
      <c r="I36" s="19"/>
      <c r="J36" s="21" t="str">
        <f t="shared" si="0"/>
        <v/>
      </c>
      <c r="K36" s="29">
        <f t="shared" si="1"/>
        <v>0</v>
      </c>
      <c r="L36" s="11">
        <f t="shared" si="1"/>
        <v>0</v>
      </c>
      <c r="M36" s="30" t="str">
        <f t="shared" si="2"/>
        <v/>
      </c>
      <c r="N36" s="24">
        <f t="shared" si="3"/>
        <v>0</v>
      </c>
      <c r="O36" s="31">
        <f t="shared" si="6"/>
        <v>0</v>
      </c>
      <c r="P36" s="32">
        <f t="shared" si="4"/>
        <v>0</v>
      </c>
      <c r="Q36" s="33" t="str">
        <f t="shared" si="5"/>
        <v/>
      </c>
      <c r="X36" s="28"/>
      <c r="Y36" s="28"/>
      <c r="Z36" s="28"/>
      <c r="AA36" s="28"/>
      <c r="AB36" s="28"/>
      <c r="AC36" s="28"/>
      <c r="AD36" s="28"/>
      <c r="AE36" s="28"/>
    </row>
    <row r="37" spans="1:31" x14ac:dyDescent="0.25">
      <c r="A37" s="18">
        <v>16</v>
      </c>
      <c r="B37" s="19"/>
      <c r="C37" s="19"/>
      <c r="D37" s="20" t="str">
        <f t="shared" si="7"/>
        <v/>
      </c>
      <c r="E37" s="19"/>
      <c r="F37" s="19"/>
      <c r="G37" s="20" t="str">
        <f t="shared" si="8"/>
        <v/>
      </c>
      <c r="H37" s="19"/>
      <c r="I37" s="19"/>
      <c r="J37" s="21" t="str">
        <f t="shared" si="0"/>
        <v/>
      </c>
      <c r="K37" s="29">
        <f t="shared" si="1"/>
        <v>0</v>
      </c>
      <c r="L37" s="11">
        <f t="shared" si="1"/>
        <v>0</v>
      </c>
      <c r="M37" s="30" t="str">
        <f t="shared" si="2"/>
        <v/>
      </c>
      <c r="N37" s="24">
        <f t="shared" si="3"/>
        <v>0</v>
      </c>
      <c r="O37" s="31">
        <f t="shared" si="6"/>
        <v>0</v>
      </c>
      <c r="P37" s="32">
        <f t="shared" si="4"/>
        <v>0</v>
      </c>
      <c r="Q37" s="33">
        <f t="shared" si="5"/>
        <v>16</v>
      </c>
      <c r="X37" s="28"/>
      <c r="Y37" s="28"/>
      <c r="Z37" s="28"/>
      <c r="AA37" s="28"/>
      <c r="AB37" s="28"/>
      <c r="AC37" s="28"/>
      <c r="AD37" s="28"/>
      <c r="AE37" s="28"/>
    </row>
    <row r="38" spans="1:31" x14ac:dyDescent="0.25">
      <c r="A38" s="18">
        <v>16.5</v>
      </c>
      <c r="B38" s="19"/>
      <c r="C38" s="19"/>
      <c r="D38" s="20" t="str">
        <f t="shared" si="7"/>
        <v/>
      </c>
      <c r="E38" s="19"/>
      <c r="F38" s="19"/>
      <c r="G38" s="20" t="str">
        <f t="shared" si="8"/>
        <v/>
      </c>
      <c r="H38" s="19"/>
      <c r="I38" s="19"/>
      <c r="J38" s="21" t="str">
        <f t="shared" si="0"/>
        <v/>
      </c>
      <c r="K38" s="29">
        <f t="shared" si="1"/>
        <v>0</v>
      </c>
      <c r="L38" s="11">
        <f t="shared" si="1"/>
        <v>0</v>
      </c>
      <c r="M38" s="30" t="str">
        <f t="shared" si="2"/>
        <v/>
      </c>
      <c r="N38" s="24">
        <f t="shared" si="3"/>
        <v>0</v>
      </c>
      <c r="O38" s="31">
        <f t="shared" si="6"/>
        <v>0</v>
      </c>
      <c r="P38" s="32">
        <f t="shared" si="4"/>
        <v>0</v>
      </c>
      <c r="Q38" s="33" t="str">
        <f t="shared" si="5"/>
        <v/>
      </c>
      <c r="X38" s="28"/>
      <c r="Y38" s="28"/>
      <c r="Z38" s="28"/>
      <c r="AA38" s="28"/>
      <c r="AB38" s="28"/>
      <c r="AC38" s="28"/>
      <c r="AD38" s="28"/>
      <c r="AE38" s="28"/>
    </row>
    <row r="39" spans="1:31" x14ac:dyDescent="0.25">
      <c r="A39" s="18">
        <v>17</v>
      </c>
      <c r="B39" s="19"/>
      <c r="C39" s="19"/>
      <c r="D39" s="20" t="str">
        <f t="shared" si="7"/>
        <v/>
      </c>
      <c r="E39" s="19"/>
      <c r="F39" s="19"/>
      <c r="G39" s="20" t="str">
        <f t="shared" si="8"/>
        <v/>
      </c>
      <c r="H39" s="19"/>
      <c r="I39" s="19"/>
      <c r="J39" s="21" t="str">
        <f t="shared" si="0"/>
        <v/>
      </c>
      <c r="K39" s="29">
        <f t="shared" si="1"/>
        <v>0</v>
      </c>
      <c r="L39" s="11">
        <f t="shared" si="1"/>
        <v>0</v>
      </c>
      <c r="M39" s="30" t="str">
        <f t="shared" si="2"/>
        <v/>
      </c>
      <c r="N39" s="24">
        <f t="shared" si="3"/>
        <v>0</v>
      </c>
      <c r="O39" s="31">
        <f t="shared" si="6"/>
        <v>0</v>
      </c>
      <c r="P39" s="32">
        <f t="shared" si="4"/>
        <v>0</v>
      </c>
      <c r="Q39" s="33">
        <f t="shared" si="5"/>
        <v>17</v>
      </c>
      <c r="X39" s="28"/>
      <c r="Y39" s="28"/>
      <c r="Z39" s="28"/>
      <c r="AA39" s="28"/>
      <c r="AB39" s="28"/>
      <c r="AC39" s="28"/>
      <c r="AD39" s="28"/>
      <c r="AE39" s="28"/>
    </row>
    <row r="40" spans="1:31" x14ac:dyDescent="0.25">
      <c r="A40" s="18">
        <v>17.5</v>
      </c>
      <c r="B40" s="19"/>
      <c r="C40" s="34"/>
      <c r="D40" s="20" t="str">
        <f t="shared" si="7"/>
        <v/>
      </c>
      <c r="E40" s="19"/>
      <c r="F40" s="34"/>
      <c r="G40" s="20" t="str">
        <f t="shared" si="8"/>
        <v/>
      </c>
      <c r="H40" s="19"/>
      <c r="I40" s="34"/>
      <c r="J40" s="21" t="str">
        <f t="shared" si="0"/>
        <v/>
      </c>
      <c r="K40" s="29">
        <f t="shared" si="1"/>
        <v>0</v>
      </c>
      <c r="L40" s="11">
        <f t="shared" si="1"/>
        <v>0</v>
      </c>
      <c r="M40" s="30" t="str">
        <f t="shared" si="2"/>
        <v/>
      </c>
      <c r="N40" s="24">
        <f t="shared" si="3"/>
        <v>0</v>
      </c>
      <c r="O40" s="31">
        <f t="shared" si="6"/>
        <v>0</v>
      </c>
      <c r="P40" s="32">
        <f t="shared" si="4"/>
        <v>0</v>
      </c>
      <c r="Q40" s="33" t="str">
        <f t="shared" si="5"/>
        <v/>
      </c>
      <c r="X40" s="28"/>
      <c r="Y40" s="28"/>
      <c r="Z40" s="28"/>
      <c r="AA40" s="28"/>
      <c r="AB40" s="28"/>
      <c r="AC40" s="28"/>
      <c r="AD40" s="28"/>
      <c r="AE40" s="28"/>
    </row>
    <row r="41" spans="1:31" x14ac:dyDescent="0.25">
      <c r="A41" s="18">
        <v>18</v>
      </c>
      <c r="B41" s="19"/>
      <c r="C41" s="34"/>
      <c r="D41" s="20" t="str">
        <f t="shared" si="7"/>
        <v/>
      </c>
      <c r="E41" s="19"/>
      <c r="F41" s="34"/>
      <c r="G41" s="20" t="str">
        <f t="shared" si="8"/>
        <v/>
      </c>
      <c r="H41" s="19"/>
      <c r="I41" s="34"/>
      <c r="J41" s="21" t="str">
        <f t="shared" si="0"/>
        <v/>
      </c>
      <c r="K41" s="29">
        <f t="shared" si="1"/>
        <v>0</v>
      </c>
      <c r="L41" s="11">
        <f t="shared" si="1"/>
        <v>0</v>
      </c>
      <c r="M41" s="30" t="str">
        <f t="shared" si="2"/>
        <v/>
      </c>
      <c r="N41" s="24">
        <f t="shared" si="3"/>
        <v>0</v>
      </c>
      <c r="O41" s="31">
        <f t="shared" si="6"/>
        <v>0</v>
      </c>
      <c r="P41" s="32">
        <f t="shared" si="4"/>
        <v>0</v>
      </c>
      <c r="Q41" s="33">
        <f t="shared" si="5"/>
        <v>18</v>
      </c>
    </row>
    <row r="42" spans="1:31" x14ac:dyDescent="0.25">
      <c r="A42" s="18">
        <v>18.5</v>
      </c>
      <c r="B42" s="19"/>
      <c r="C42" s="19"/>
      <c r="D42" s="20" t="str">
        <f t="shared" si="7"/>
        <v/>
      </c>
      <c r="E42" s="19"/>
      <c r="F42" s="19"/>
      <c r="G42" s="20" t="str">
        <f t="shared" si="8"/>
        <v/>
      </c>
      <c r="H42" s="19"/>
      <c r="I42" s="19"/>
      <c r="J42" s="21" t="str">
        <f t="shared" si="0"/>
        <v/>
      </c>
      <c r="K42" s="29">
        <f t="shared" si="1"/>
        <v>0</v>
      </c>
      <c r="L42" s="11">
        <f t="shared" si="1"/>
        <v>0</v>
      </c>
      <c r="M42" s="30" t="str">
        <f t="shared" si="2"/>
        <v/>
      </c>
      <c r="N42" s="24">
        <f t="shared" si="3"/>
        <v>0</v>
      </c>
      <c r="O42" s="31">
        <f t="shared" si="6"/>
        <v>0</v>
      </c>
      <c r="P42" s="32">
        <f t="shared" si="4"/>
        <v>0</v>
      </c>
      <c r="Q42" s="33" t="str">
        <f t="shared" si="5"/>
        <v/>
      </c>
    </row>
    <row r="43" spans="1:31" x14ac:dyDescent="0.25">
      <c r="A43" s="18">
        <v>19</v>
      </c>
      <c r="B43" s="19"/>
      <c r="C43" s="19"/>
      <c r="D43" s="20" t="str">
        <f t="shared" si="7"/>
        <v/>
      </c>
      <c r="E43" s="19"/>
      <c r="F43" s="19"/>
      <c r="G43" s="20" t="str">
        <f t="shared" si="8"/>
        <v/>
      </c>
      <c r="H43" s="19"/>
      <c r="I43" s="19"/>
      <c r="J43" s="21" t="str">
        <f t="shared" si="0"/>
        <v/>
      </c>
      <c r="K43" s="29">
        <f t="shared" si="1"/>
        <v>0</v>
      </c>
      <c r="L43" s="11">
        <f t="shared" si="1"/>
        <v>0</v>
      </c>
      <c r="M43" s="30" t="str">
        <f t="shared" si="2"/>
        <v/>
      </c>
      <c r="N43" s="24">
        <f t="shared" si="3"/>
        <v>0</v>
      </c>
      <c r="O43" s="31">
        <f t="shared" si="6"/>
        <v>0</v>
      </c>
      <c r="P43" s="32">
        <f t="shared" si="4"/>
        <v>0</v>
      </c>
      <c r="Q43" s="33">
        <f t="shared" si="5"/>
        <v>19</v>
      </c>
      <c r="X43" s="28"/>
      <c r="Y43" s="28"/>
      <c r="Z43" s="28"/>
      <c r="AA43" s="28"/>
      <c r="AB43" s="28"/>
      <c r="AC43" s="28"/>
      <c r="AD43" s="28"/>
      <c r="AE43" s="28"/>
    </row>
    <row r="44" spans="1:31" x14ac:dyDescent="0.25">
      <c r="A44" s="18">
        <v>19.5</v>
      </c>
      <c r="B44" s="19"/>
      <c r="C44" s="19"/>
      <c r="D44" s="20" t="str">
        <f t="shared" si="7"/>
        <v/>
      </c>
      <c r="E44" s="19"/>
      <c r="F44" s="19"/>
      <c r="G44" s="20" t="str">
        <f t="shared" si="8"/>
        <v/>
      </c>
      <c r="H44" s="19"/>
      <c r="I44" s="19"/>
      <c r="J44" s="21" t="str">
        <f t="shared" si="0"/>
        <v/>
      </c>
      <c r="K44" s="29">
        <f t="shared" si="1"/>
        <v>0</v>
      </c>
      <c r="L44" s="11">
        <f t="shared" si="1"/>
        <v>0</v>
      </c>
      <c r="M44" s="30" t="str">
        <f t="shared" si="2"/>
        <v/>
      </c>
      <c r="N44" s="24">
        <f t="shared" si="3"/>
        <v>0</v>
      </c>
      <c r="O44" s="31">
        <f t="shared" si="6"/>
        <v>0</v>
      </c>
      <c r="P44" s="32">
        <f t="shared" si="4"/>
        <v>0</v>
      </c>
      <c r="Q44" s="33" t="str">
        <f t="shared" si="5"/>
        <v/>
      </c>
      <c r="X44" s="28"/>
      <c r="Y44" s="28"/>
      <c r="Z44" s="28"/>
      <c r="AA44" s="28"/>
      <c r="AB44" s="28"/>
      <c r="AC44" s="28"/>
      <c r="AD44" s="28"/>
      <c r="AE44" s="28"/>
    </row>
    <row r="45" spans="1:31" x14ac:dyDescent="0.25">
      <c r="A45" s="18">
        <v>20</v>
      </c>
      <c r="B45" s="19"/>
      <c r="C45" s="19"/>
      <c r="D45" s="20" t="str">
        <f t="shared" si="7"/>
        <v/>
      </c>
      <c r="E45" s="19"/>
      <c r="F45" s="19"/>
      <c r="G45" s="20" t="str">
        <f t="shared" si="8"/>
        <v/>
      </c>
      <c r="H45" s="19"/>
      <c r="I45" s="19"/>
      <c r="J45" s="21" t="str">
        <f t="shared" si="0"/>
        <v/>
      </c>
      <c r="K45" s="35">
        <f t="shared" si="1"/>
        <v>0</v>
      </c>
      <c r="L45" s="36">
        <f t="shared" si="1"/>
        <v>0</v>
      </c>
      <c r="M45" s="37" t="str">
        <f t="shared" si="2"/>
        <v/>
      </c>
      <c r="N45" s="38">
        <f t="shared" si="3"/>
        <v>0</v>
      </c>
      <c r="O45" s="31">
        <f t="shared" si="6"/>
        <v>0</v>
      </c>
      <c r="P45" s="39">
        <f t="shared" si="4"/>
        <v>0</v>
      </c>
      <c r="Q45" s="40">
        <f t="shared" si="5"/>
        <v>20</v>
      </c>
      <c r="X45" s="28"/>
      <c r="Y45" s="28"/>
      <c r="Z45" s="28"/>
      <c r="AA45" s="28"/>
      <c r="AB45" s="28"/>
      <c r="AC45" s="28"/>
      <c r="AD45" s="28"/>
      <c r="AE45" s="28"/>
    </row>
    <row r="46" spans="1:31" x14ac:dyDescent="0.25">
      <c r="A46" s="41" t="s">
        <v>49</v>
      </c>
      <c r="B46" s="42">
        <f>SUM(B9:B45)</f>
        <v>0</v>
      </c>
      <c r="C46" s="42">
        <f>SUM(C9:C45)</f>
        <v>0</v>
      </c>
      <c r="D46" s="31"/>
      <c r="E46" s="42">
        <f>SUM(E9:E45)</f>
        <v>0</v>
      </c>
      <c r="F46" s="42">
        <f>SUM(F9:F45)</f>
        <v>0</v>
      </c>
      <c r="G46" s="31"/>
      <c r="H46" s="42">
        <f>SUM(H9:H45)</f>
        <v>0</v>
      </c>
      <c r="I46" s="42">
        <f>SUM(I9:I45)</f>
        <v>0</v>
      </c>
      <c r="J46" s="31"/>
      <c r="K46" s="42">
        <f>SUM(K9:K45)</f>
        <v>0</v>
      </c>
      <c r="L46" s="42">
        <f>SUM(L9:L45)</f>
        <v>0</v>
      </c>
      <c r="M46" s="42"/>
      <c r="N46" s="31">
        <f>SUM(N9:N45)</f>
        <v>0</v>
      </c>
      <c r="O46" s="42"/>
      <c r="P46" s="43">
        <f>SUM(P9:P45)</f>
        <v>0</v>
      </c>
      <c r="X46" s="28"/>
      <c r="Y46" s="28"/>
      <c r="Z46" s="28"/>
      <c r="AA46" s="28"/>
      <c r="AB46" s="28"/>
      <c r="AD46" s="28"/>
      <c r="AE46" s="28"/>
    </row>
    <row r="48" spans="1:31" ht="13" x14ac:dyDescent="0.3">
      <c r="J48" s="237" t="s">
        <v>60</v>
      </c>
      <c r="K48" s="237"/>
      <c r="L48" s="44">
        <f>IF(K46&gt;0,L46/K46,0)</f>
        <v>0</v>
      </c>
      <c r="M48" s="45" t="s">
        <v>61</v>
      </c>
    </row>
    <row r="49" spans="1:17" ht="13" x14ac:dyDescent="0.3">
      <c r="E49" s="44"/>
      <c r="J49" s="237" t="s">
        <v>62</v>
      </c>
      <c r="K49" s="237"/>
      <c r="L49" s="44">
        <f>IF(K46&gt;0,P46/K46,0)</f>
        <v>0</v>
      </c>
      <c r="M49" s="45" t="s">
        <v>63</v>
      </c>
    </row>
    <row r="50" spans="1:17" ht="13" x14ac:dyDescent="0.3">
      <c r="J50" s="237" t="s">
        <v>64</v>
      </c>
      <c r="K50" s="237"/>
      <c r="L50" s="44">
        <f>O28</f>
        <v>0</v>
      </c>
      <c r="M50" s="45" t="s">
        <v>65</v>
      </c>
    </row>
    <row r="51" spans="1:17" ht="13" x14ac:dyDescent="0.3">
      <c r="J51" s="11" t="s">
        <v>66</v>
      </c>
      <c r="L51" s="46">
        <v>0</v>
      </c>
      <c r="M51" s="45" t="s">
        <v>63</v>
      </c>
      <c r="O51" s="47"/>
    </row>
    <row r="52" spans="1:17" ht="13" x14ac:dyDescent="0.3">
      <c r="M52" s="47"/>
    </row>
    <row r="54" spans="1:17" ht="13" x14ac:dyDescent="0.3">
      <c r="A54" s="10" t="s">
        <v>67</v>
      </c>
      <c r="F54" s="12"/>
      <c r="G54" s="12"/>
    </row>
    <row r="55" spans="1:17" ht="13" x14ac:dyDescent="0.3">
      <c r="A55" s="10"/>
      <c r="C55" s="77"/>
      <c r="F55" s="12"/>
      <c r="G55" s="12"/>
      <c r="H55" s="12"/>
      <c r="J55" s="241" t="s">
        <v>68</v>
      </c>
      <c r="K55" s="242"/>
      <c r="L55" s="243"/>
    </row>
    <row r="56" spans="1:17" ht="13" x14ac:dyDescent="0.3">
      <c r="A56" s="16" t="s">
        <v>69</v>
      </c>
      <c r="B56" s="48" t="s">
        <v>45</v>
      </c>
      <c r="C56" s="81" t="s">
        <v>84</v>
      </c>
      <c r="D56" s="16" t="s">
        <v>54</v>
      </c>
      <c r="E56" s="16" t="s">
        <v>54</v>
      </c>
      <c r="F56" s="79" t="s">
        <v>70</v>
      </c>
      <c r="G56" s="16" t="s">
        <v>71</v>
      </c>
      <c r="H56" s="16" t="s">
        <v>54</v>
      </c>
      <c r="I56" s="16" t="s">
        <v>72</v>
      </c>
      <c r="J56" s="244" t="s">
        <v>73</v>
      </c>
      <c r="K56" s="245"/>
      <c r="L56" s="246"/>
      <c r="M56" s="49">
        <f>SUMIF(F58:F157,2,H58:H157)</f>
        <v>0</v>
      </c>
      <c r="N56" s="44"/>
    </row>
    <row r="57" spans="1:17" ht="13" x14ac:dyDescent="0.3">
      <c r="A57" s="17" t="s">
        <v>74</v>
      </c>
      <c r="B57" s="50" t="s">
        <v>52</v>
      </c>
      <c r="C57" s="81" t="s">
        <v>85</v>
      </c>
      <c r="D57" s="17" t="s">
        <v>75</v>
      </c>
      <c r="E57" s="17" t="s">
        <v>76</v>
      </c>
      <c r="F57" s="80"/>
      <c r="G57" s="17" t="s">
        <v>77</v>
      </c>
      <c r="H57" s="17" t="s">
        <v>78</v>
      </c>
      <c r="I57" s="17" t="s">
        <v>79</v>
      </c>
      <c r="J57" s="244" t="s">
        <v>80</v>
      </c>
      <c r="K57" s="245"/>
      <c r="L57" s="246"/>
      <c r="M57" s="51">
        <f>SUMIF(I58:I157,"&lt;&gt; 0",D58:D258)</f>
        <v>0</v>
      </c>
    </row>
    <row r="58" spans="1:17" ht="13" x14ac:dyDescent="0.3">
      <c r="A58" s="33">
        <v>1</v>
      </c>
      <c r="B58" s="52"/>
      <c r="D58" s="23"/>
      <c r="E58" s="23"/>
      <c r="F58" s="23"/>
      <c r="G58" s="23"/>
      <c r="H58" s="53"/>
      <c r="I58" s="54">
        <f>IF(F58=2,H58*100/E58,)</f>
        <v>0</v>
      </c>
      <c r="J58" s="238" t="s">
        <v>81</v>
      </c>
      <c r="K58" s="239"/>
      <c r="L58" s="240"/>
      <c r="M58" s="49" t="e">
        <f>M56*100/M57</f>
        <v>#DIV/0!</v>
      </c>
    </row>
    <row r="59" spans="1:17" x14ac:dyDescent="0.25">
      <c r="A59" s="33">
        <v>2</v>
      </c>
      <c r="B59" s="55"/>
      <c r="H59" s="28"/>
      <c r="I59" s="56">
        <f t="shared" ref="I59:I122" si="9">IF(F59=2,H59*100/E59,)</f>
        <v>0</v>
      </c>
    </row>
    <row r="60" spans="1:17" x14ac:dyDescent="0.25">
      <c r="A60" s="33">
        <v>3</v>
      </c>
      <c r="B60" s="55"/>
      <c r="H60" s="28"/>
      <c r="I60" s="28">
        <f t="shared" si="9"/>
        <v>0</v>
      </c>
      <c r="N60" s="28"/>
    </row>
    <row r="61" spans="1:17" x14ac:dyDescent="0.25">
      <c r="A61" s="33">
        <v>4</v>
      </c>
      <c r="B61" s="55"/>
      <c r="H61" s="28"/>
      <c r="I61" s="28">
        <f t="shared" si="9"/>
        <v>0</v>
      </c>
      <c r="K61"/>
      <c r="L61"/>
      <c r="M61"/>
      <c r="N61"/>
      <c r="O61"/>
      <c r="P61"/>
      <c r="Q61"/>
    </row>
    <row r="62" spans="1:17" x14ac:dyDescent="0.25">
      <c r="A62" s="33">
        <v>5</v>
      </c>
      <c r="B62" s="55"/>
      <c r="H62" s="28"/>
      <c r="I62" s="28">
        <f t="shared" si="9"/>
        <v>0</v>
      </c>
      <c r="J62"/>
      <c r="K62"/>
      <c r="L62"/>
      <c r="M62"/>
      <c r="N62"/>
      <c r="O62"/>
      <c r="P62"/>
      <c r="Q62"/>
    </row>
    <row r="63" spans="1:17" x14ac:dyDescent="0.25">
      <c r="A63" s="33">
        <v>6</v>
      </c>
      <c r="B63" s="55"/>
      <c r="H63" s="28"/>
      <c r="I63" s="28">
        <f t="shared" si="9"/>
        <v>0</v>
      </c>
      <c r="J63"/>
      <c r="K63"/>
      <c r="L63"/>
      <c r="M63"/>
      <c r="N63"/>
      <c r="O63"/>
      <c r="P63"/>
      <c r="Q63"/>
    </row>
    <row r="64" spans="1:17" ht="25" x14ac:dyDescent="0.5">
      <c r="A64" s="33">
        <v>7</v>
      </c>
      <c r="B64" s="55"/>
      <c r="C64" s="216" t="s">
        <v>119</v>
      </c>
      <c r="H64" s="28"/>
      <c r="I64" s="28">
        <f t="shared" si="9"/>
        <v>0</v>
      </c>
      <c r="J64"/>
      <c r="K64"/>
      <c r="L64"/>
      <c r="M64"/>
      <c r="N64"/>
      <c r="O64"/>
      <c r="P64"/>
      <c r="Q64"/>
    </row>
    <row r="65" spans="1:17" x14ac:dyDescent="0.25">
      <c r="A65" s="33">
        <v>8</v>
      </c>
      <c r="B65" s="55"/>
      <c r="H65" s="28"/>
      <c r="I65" s="28">
        <f t="shared" si="9"/>
        <v>0</v>
      </c>
      <c r="J65"/>
      <c r="K65"/>
      <c r="L65"/>
      <c r="M65"/>
      <c r="N65"/>
      <c r="O65"/>
      <c r="P65"/>
      <c r="Q65"/>
    </row>
    <row r="66" spans="1:17" x14ac:dyDescent="0.25">
      <c r="A66" s="33">
        <v>9</v>
      </c>
      <c r="B66" s="55"/>
      <c r="H66" s="28"/>
      <c r="I66" s="28">
        <f t="shared" si="9"/>
        <v>0</v>
      </c>
      <c r="J66"/>
      <c r="K66"/>
      <c r="L66"/>
      <c r="M66"/>
      <c r="N66"/>
      <c r="O66"/>
      <c r="P66"/>
      <c r="Q66"/>
    </row>
    <row r="67" spans="1:17" x14ac:dyDescent="0.25">
      <c r="A67" s="33">
        <v>10</v>
      </c>
      <c r="B67" s="55"/>
      <c r="H67" s="28"/>
      <c r="I67" s="28">
        <f t="shared" si="9"/>
        <v>0</v>
      </c>
      <c r="J67"/>
      <c r="K67"/>
      <c r="L67"/>
      <c r="M67"/>
      <c r="N67"/>
      <c r="O67"/>
      <c r="P67"/>
      <c r="Q67"/>
    </row>
    <row r="68" spans="1:17" x14ac:dyDescent="0.25">
      <c r="A68" s="33">
        <v>11</v>
      </c>
      <c r="B68" s="55"/>
      <c r="H68" s="28"/>
      <c r="I68" s="28">
        <f t="shared" si="9"/>
        <v>0</v>
      </c>
      <c r="J68"/>
      <c r="K68"/>
      <c r="L68"/>
      <c r="M68"/>
      <c r="N68"/>
      <c r="O68"/>
      <c r="P68"/>
      <c r="Q68"/>
    </row>
    <row r="69" spans="1:17" x14ac:dyDescent="0.25">
      <c r="A69" s="33">
        <v>12</v>
      </c>
      <c r="B69" s="55"/>
      <c r="H69" s="28"/>
      <c r="I69" s="28">
        <f t="shared" si="9"/>
        <v>0</v>
      </c>
      <c r="J69"/>
      <c r="K69"/>
      <c r="L69"/>
      <c r="M69"/>
    </row>
    <row r="70" spans="1:17" x14ac:dyDescent="0.25">
      <c r="A70" s="33">
        <v>13</v>
      </c>
      <c r="B70" s="55"/>
      <c r="H70" s="28"/>
      <c r="I70" s="28">
        <f t="shared" si="9"/>
        <v>0</v>
      </c>
      <c r="J70"/>
      <c r="K70"/>
      <c r="L70"/>
      <c r="M70"/>
    </row>
    <row r="71" spans="1:17" x14ac:dyDescent="0.25">
      <c r="A71" s="33">
        <v>14</v>
      </c>
      <c r="B71" s="55"/>
      <c r="H71" s="28"/>
      <c r="I71" s="28">
        <f t="shared" si="9"/>
        <v>0</v>
      </c>
      <c r="J71"/>
      <c r="K71"/>
      <c r="L71"/>
      <c r="M71"/>
    </row>
    <row r="72" spans="1:17" x14ac:dyDescent="0.25">
      <c r="A72" s="33">
        <v>15</v>
      </c>
      <c r="B72" s="55"/>
      <c r="H72" s="28"/>
      <c r="I72" s="28">
        <f t="shared" si="9"/>
        <v>0</v>
      </c>
      <c r="J72"/>
      <c r="K72"/>
      <c r="L72"/>
      <c r="M72"/>
    </row>
    <row r="73" spans="1:17" x14ac:dyDescent="0.25">
      <c r="A73" s="33">
        <v>16</v>
      </c>
      <c r="B73" s="55"/>
      <c r="H73" s="28"/>
      <c r="I73" s="28">
        <f t="shared" si="9"/>
        <v>0</v>
      </c>
      <c r="J73"/>
      <c r="K73"/>
      <c r="L73"/>
      <c r="M73"/>
    </row>
    <row r="74" spans="1:17" x14ac:dyDescent="0.25">
      <c r="A74" s="33">
        <v>17</v>
      </c>
      <c r="B74" s="55"/>
      <c r="H74" s="28"/>
      <c r="I74" s="28">
        <f t="shared" si="9"/>
        <v>0</v>
      </c>
      <c r="J74"/>
      <c r="K74"/>
      <c r="L74"/>
      <c r="M74"/>
    </row>
    <row r="75" spans="1:17" x14ac:dyDescent="0.25">
      <c r="A75" s="33">
        <v>18</v>
      </c>
      <c r="B75" s="55"/>
      <c r="H75" s="28"/>
      <c r="I75" s="28">
        <f t="shared" si="9"/>
        <v>0</v>
      </c>
      <c r="J75"/>
      <c r="K75"/>
      <c r="L75"/>
      <c r="M75"/>
    </row>
    <row r="76" spans="1:17" x14ac:dyDescent="0.25">
      <c r="A76" s="33">
        <v>19</v>
      </c>
      <c r="B76" s="55"/>
      <c r="H76" s="28"/>
      <c r="I76" s="28">
        <f t="shared" si="9"/>
        <v>0</v>
      </c>
      <c r="K76"/>
      <c r="L76"/>
      <c r="M76" s="57"/>
    </row>
    <row r="77" spans="1:17" x14ac:dyDescent="0.25">
      <c r="A77" s="33">
        <v>20</v>
      </c>
      <c r="B77" s="55"/>
      <c r="H77" s="28"/>
      <c r="I77" s="28">
        <f t="shared" si="9"/>
        <v>0</v>
      </c>
      <c r="K77"/>
      <c r="L77"/>
      <c r="M77" s="57"/>
    </row>
    <row r="78" spans="1:17" x14ac:dyDescent="0.25">
      <c r="A78" s="33">
        <v>21</v>
      </c>
      <c r="B78" s="55"/>
      <c r="H78" s="28"/>
      <c r="I78" s="28">
        <f t="shared" si="9"/>
        <v>0</v>
      </c>
      <c r="K78"/>
      <c r="L78"/>
      <c r="M78" s="57"/>
    </row>
    <row r="79" spans="1:17" x14ac:dyDescent="0.25">
      <c r="A79" s="33">
        <v>22</v>
      </c>
      <c r="B79" s="55"/>
      <c r="H79" s="28"/>
      <c r="I79" s="28">
        <f t="shared" si="9"/>
        <v>0</v>
      </c>
      <c r="K79"/>
      <c r="L79"/>
      <c r="M79" s="57"/>
    </row>
    <row r="80" spans="1:17" x14ac:dyDescent="0.25">
      <c r="A80" s="33">
        <v>23</v>
      </c>
      <c r="B80" s="55"/>
      <c r="H80" s="28"/>
      <c r="I80" s="28">
        <f t="shared" si="9"/>
        <v>0</v>
      </c>
      <c r="K80"/>
      <c r="L80"/>
      <c r="M80" s="57"/>
    </row>
    <row r="81" spans="1:13" x14ac:dyDescent="0.25">
      <c r="A81" s="33">
        <v>24</v>
      </c>
      <c r="B81" s="55"/>
      <c r="H81" s="28"/>
      <c r="I81" s="28">
        <f t="shared" si="9"/>
        <v>0</v>
      </c>
      <c r="K81"/>
      <c r="L81"/>
      <c r="M81" s="57"/>
    </row>
    <row r="82" spans="1:13" x14ac:dyDescent="0.25">
      <c r="A82" s="33">
        <v>25</v>
      </c>
      <c r="B82" s="55"/>
      <c r="H82" s="28"/>
      <c r="I82" s="28">
        <f t="shared" si="9"/>
        <v>0</v>
      </c>
      <c r="K82"/>
      <c r="L82"/>
      <c r="M82" s="57"/>
    </row>
    <row r="83" spans="1:13" x14ac:dyDescent="0.25">
      <c r="A83" s="33">
        <v>26</v>
      </c>
      <c r="B83" s="55"/>
      <c r="H83" s="28"/>
      <c r="I83" s="28">
        <f t="shared" si="9"/>
        <v>0</v>
      </c>
      <c r="K83"/>
      <c r="L83"/>
      <c r="M83" s="57"/>
    </row>
    <row r="84" spans="1:13" x14ac:dyDescent="0.25">
      <c r="A84" s="33">
        <v>27</v>
      </c>
      <c r="B84" s="55"/>
      <c r="H84" s="28"/>
      <c r="I84" s="28">
        <f t="shared" si="9"/>
        <v>0</v>
      </c>
      <c r="K84"/>
      <c r="L84"/>
      <c r="M84" s="57"/>
    </row>
    <row r="85" spans="1:13" x14ac:dyDescent="0.25">
      <c r="A85" s="33">
        <v>28</v>
      </c>
      <c r="B85" s="55"/>
      <c r="H85" s="28"/>
      <c r="I85" s="28">
        <f t="shared" si="9"/>
        <v>0</v>
      </c>
      <c r="J85" s="41"/>
      <c r="K85"/>
      <c r="L85"/>
      <c r="M85" s="57"/>
    </row>
    <row r="86" spans="1:13" x14ac:dyDescent="0.25">
      <c r="A86" s="33">
        <v>29</v>
      </c>
      <c r="B86" s="55"/>
      <c r="H86" s="28"/>
      <c r="I86" s="28">
        <f t="shared" si="9"/>
        <v>0</v>
      </c>
      <c r="K86"/>
      <c r="L86"/>
      <c r="M86" s="57"/>
    </row>
    <row r="87" spans="1:13" x14ac:dyDescent="0.25">
      <c r="A87" s="33">
        <v>30</v>
      </c>
      <c r="B87" s="55"/>
      <c r="H87" s="28"/>
      <c r="I87" s="28">
        <f t="shared" si="9"/>
        <v>0</v>
      </c>
      <c r="K87"/>
      <c r="L87"/>
      <c r="M87" s="57"/>
    </row>
    <row r="88" spans="1:13" x14ac:dyDescent="0.25">
      <c r="A88" s="33">
        <v>31</v>
      </c>
      <c r="B88" s="55"/>
      <c r="H88" s="28"/>
      <c r="I88" s="28">
        <f t="shared" si="9"/>
        <v>0</v>
      </c>
      <c r="K88"/>
      <c r="L88"/>
    </row>
    <row r="89" spans="1:13" x14ac:dyDescent="0.25">
      <c r="A89" s="33">
        <v>32</v>
      </c>
      <c r="B89" s="55"/>
      <c r="H89" s="28"/>
      <c r="I89" s="28">
        <f t="shared" si="9"/>
        <v>0</v>
      </c>
      <c r="K89"/>
      <c r="L89"/>
    </row>
    <row r="90" spans="1:13" x14ac:dyDescent="0.25">
      <c r="A90" s="33">
        <v>33</v>
      </c>
      <c r="B90" s="55"/>
      <c r="H90" s="28"/>
      <c r="I90" s="28">
        <f t="shared" si="9"/>
        <v>0</v>
      </c>
      <c r="K90"/>
      <c r="L90"/>
    </row>
    <row r="91" spans="1:13" x14ac:dyDescent="0.25">
      <c r="A91" s="33">
        <v>34</v>
      </c>
      <c r="B91" s="55"/>
      <c r="H91" s="28"/>
      <c r="I91" s="28">
        <f t="shared" si="9"/>
        <v>0</v>
      </c>
      <c r="K91"/>
      <c r="L91"/>
    </row>
    <row r="92" spans="1:13" x14ac:dyDescent="0.25">
      <c r="A92" s="33">
        <v>35</v>
      </c>
      <c r="B92" s="55"/>
      <c r="H92" s="28"/>
      <c r="I92" s="28">
        <f t="shared" si="9"/>
        <v>0</v>
      </c>
      <c r="K92"/>
      <c r="L92"/>
    </row>
    <row r="93" spans="1:13" x14ac:dyDescent="0.25">
      <c r="A93" s="33">
        <v>36</v>
      </c>
      <c r="B93" s="55"/>
      <c r="H93" s="28"/>
      <c r="I93" s="28">
        <f t="shared" si="9"/>
        <v>0</v>
      </c>
      <c r="K93"/>
      <c r="L93"/>
    </row>
    <row r="94" spans="1:13" x14ac:dyDescent="0.25">
      <c r="A94" s="33">
        <v>37</v>
      </c>
      <c r="B94" s="55"/>
      <c r="H94" s="28"/>
      <c r="I94" s="28">
        <f t="shared" si="9"/>
        <v>0</v>
      </c>
      <c r="K94"/>
      <c r="L94"/>
    </row>
    <row r="95" spans="1:13" x14ac:dyDescent="0.25">
      <c r="A95" s="33">
        <v>38</v>
      </c>
      <c r="B95" s="55"/>
      <c r="H95" s="28"/>
      <c r="I95" s="28">
        <f t="shared" si="9"/>
        <v>0</v>
      </c>
      <c r="K95"/>
      <c r="L95"/>
    </row>
    <row r="96" spans="1:13" x14ac:dyDescent="0.25">
      <c r="A96" s="33">
        <v>39</v>
      </c>
      <c r="B96" s="55"/>
      <c r="H96" s="28"/>
      <c r="I96" s="28">
        <f t="shared" si="9"/>
        <v>0</v>
      </c>
      <c r="K96"/>
      <c r="L96"/>
    </row>
    <row r="97" spans="1:14" x14ac:dyDescent="0.25">
      <c r="A97" s="33">
        <v>40</v>
      </c>
      <c r="B97" s="55"/>
      <c r="H97" s="28"/>
      <c r="I97" s="28">
        <f t="shared" si="9"/>
        <v>0</v>
      </c>
      <c r="K97"/>
      <c r="L97"/>
    </row>
    <row r="98" spans="1:14" x14ac:dyDescent="0.25">
      <c r="A98" s="33">
        <v>41</v>
      </c>
      <c r="B98" s="55"/>
      <c r="H98" s="28"/>
      <c r="I98" s="28">
        <f t="shared" si="9"/>
        <v>0</v>
      </c>
      <c r="K98"/>
      <c r="L98"/>
    </row>
    <row r="99" spans="1:14" x14ac:dyDescent="0.25">
      <c r="A99" s="33">
        <v>42</v>
      </c>
      <c r="B99" s="55"/>
      <c r="H99" s="28"/>
      <c r="I99" s="28">
        <f t="shared" si="9"/>
        <v>0</v>
      </c>
      <c r="K99"/>
      <c r="L99"/>
    </row>
    <row r="100" spans="1:14" x14ac:dyDescent="0.25">
      <c r="A100" s="33">
        <v>43</v>
      </c>
      <c r="B100" s="55"/>
      <c r="H100" s="28"/>
      <c r="I100" s="28">
        <f t="shared" si="9"/>
        <v>0</v>
      </c>
      <c r="K100"/>
      <c r="L100"/>
    </row>
    <row r="101" spans="1:14" x14ac:dyDescent="0.25">
      <c r="A101" s="33">
        <v>44</v>
      </c>
      <c r="B101" s="55"/>
      <c r="H101" s="28"/>
      <c r="I101" s="28">
        <f t="shared" si="9"/>
        <v>0</v>
      </c>
      <c r="K101"/>
      <c r="L101"/>
    </row>
    <row r="102" spans="1:14" x14ac:dyDescent="0.25">
      <c r="A102" s="33">
        <v>45</v>
      </c>
      <c r="B102" s="55"/>
      <c r="H102" s="28"/>
      <c r="I102" s="28">
        <f t="shared" si="9"/>
        <v>0</v>
      </c>
      <c r="K102"/>
      <c r="L102"/>
    </row>
    <row r="103" spans="1:14" x14ac:dyDescent="0.25">
      <c r="A103" s="33">
        <v>46</v>
      </c>
      <c r="B103" s="55"/>
      <c r="H103" s="28"/>
      <c r="I103" s="28">
        <f t="shared" si="9"/>
        <v>0</v>
      </c>
      <c r="K103"/>
      <c r="L103"/>
    </row>
    <row r="104" spans="1:14" x14ac:dyDescent="0.25">
      <c r="A104" s="33">
        <v>47</v>
      </c>
      <c r="B104" s="55"/>
      <c r="H104" s="28"/>
      <c r="I104" s="28">
        <f t="shared" si="9"/>
        <v>0</v>
      </c>
      <c r="K104"/>
      <c r="L104"/>
    </row>
    <row r="105" spans="1:14" x14ac:dyDescent="0.25">
      <c r="A105" s="33">
        <v>48</v>
      </c>
      <c r="B105" s="55"/>
      <c r="H105" s="28"/>
      <c r="I105" s="28">
        <f t="shared" si="9"/>
        <v>0</v>
      </c>
      <c r="K105"/>
      <c r="L105"/>
    </row>
    <row r="106" spans="1:14" x14ac:dyDescent="0.25">
      <c r="A106" s="33">
        <v>49</v>
      </c>
      <c r="B106" s="55"/>
      <c r="H106" s="28"/>
      <c r="I106" s="28">
        <f t="shared" si="9"/>
        <v>0</v>
      </c>
      <c r="K106"/>
      <c r="L106"/>
    </row>
    <row r="107" spans="1:14" x14ac:dyDescent="0.25">
      <c r="A107" s="33">
        <v>50</v>
      </c>
      <c r="B107" s="55"/>
      <c r="H107" s="28"/>
      <c r="I107" s="28">
        <f t="shared" si="9"/>
        <v>0</v>
      </c>
      <c r="K107"/>
      <c r="L107"/>
    </row>
    <row r="108" spans="1:14" x14ac:dyDescent="0.25">
      <c r="A108" s="33">
        <v>51</v>
      </c>
      <c r="B108" s="55"/>
      <c r="H108" s="28"/>
      <c r="I108" s="28">
        <f t="shared" si="9"/>
        <v>0</v>
      </c>
      <c r="K108"/>
      <c r="L108"/>
    </row>
    <row r="109" spans="1:14" x14ac:dyDescent="0.25">
      <c r="A109" s="33">
        <v>52</v>
      </c>
      <c r="B109" s="55"/>
      <c r="H109" s="28"/>
      <c r="I109" s="28">
        <f t="shared" si="9"/>
        <v>0</v>
      </c>
      <c r="K109"/>
      <c r="L109"/>
    </row>
    <row r="110" spans="1:14" x14ac:dyDescent="0.25">
      <c r="A110" s="33">
        <v>53</v>
      </c>
      <c r="B110" s="55"/>
      <c r="H110" s="28"/>
      <c r="I110" s="28">
        <f t="shared" si="9"/>
        <v>0</v>
      </c>
      <c r="K110"/>
      <c r="L110"/>
    </row>
    <row r="111" spans="1:14" x14ac:dyDescent="0.25">
      <c r="A111" s="33">
        <v>54</v>
      </c>
      <c r="B111" s="55"/>
      <c r="H111" s="28"/>
      <c r="I111" s="28">
        <f t="shared" si="9"/>
        <v>0</v>
      </c>
      <c r="K111"/>
      <c r="L111"/>
      <c r="N111" s="57"/>
    </row>
    <row r="112" spans="1:14" x14ac:dyDescent="0.25">
      <c r="A112" s="33">
        <v>55</v>
      </c>
      <c r="B112" s="55"/>
      <c r="H112" s="28"/>
      <c r="I112" s="28">
        <f t="shared" si="9"/>
        <v>0</v>
      </c>
      <c r="K112"/>
      <c r="L112"/>
      <c r="N112" s="57"/>
    </row>
    <row r="113" spans="1:14" x14ac:dyDescent="0.25">
      <c r="A113" s="33">
        <v>56</v>
      </c>
      <c r="B113" s="55"/>
      <c r="H113" s="28"/>
      <c r="I113" s="28">
        <f t="shared" si="9"/>
        <v>0</v>
      </c>
      <c r="K113"/>
      <c r="L113"/>
      <c r="N113" s="57"/>
    </row>
    <row r="114" spans="1:14" x14ac:dyDescent="0.25">
      <c r="A114" s="33">
        <v>57</v>
      </c>
      <c r="B114" s="55"/>
      <c r="H114" s="28"/>
      <c r="I114" s="28">
        <f t="shared" si="9"/>
        <v>0</v>
      </c>
      <c r="K114"/>
      <c r="L114"/>
      <c r="N114" s="57"/>
    </row>
    <row r="115" spans="1:14" x14ac:dyDescent="0.25">
      <c r="A115" s="33">
        <v>58</v>
      </c>
      <c r="B115" s="55"/>
      <c r="H115" s="28"/>
      <c r="I115" s="28">
        <f t="shared" si="9"/>
        <v>0</v>
      </c>
      <c r="K115"/>
      <c r="L115"/>
      <c r="N115" s="57"/>
    </row>
    <row r="116" spans="1:14" x14ac:dyDescent="0.25">
      <c r="A116" s="33">
        <v>59</v>
      </c>
      <c r="B116" s="55"/>
      <c r="H116" s="28"/>
      <c r="I116" s="28">
        <f t="shared" si="9"/>
        <v>0</v>
      </c>
      <c r="K116"/>
      <c r="L116"/>
      <c r="N116" s="57"/>
    </row>
    <row r="117" spans="1:14" x14ac:dyDescent="0.25">
      <c r="A117" s="33">
        <v>60</v>
      </c>
      <c r="B117" s="55"/>
      <c r="H117" s="28"/>
      <c r="I117" s="28">
        <f t="shared" si="9"/>
        <v>0</v>
      </c>
      <c r="K117"/>
      <c r="L117"/>
      <c r="N117" s="57"/>
    </row>
    <row r="118" spans="1:14" x14ac:dyDescent="0.25">
      <c r="A118" s="33">
        <v>61</v>
      </c>
      <c r="B118" s="55"/>
      <c r="H118" s="28"/>
      <c r="I118" s="28">
        <f t="shared" si="9"/>
        <v>0</v>
      </c>
      <c r="K118"/>
      <c r="L118"/>
      <c r="N118" s="57"/>
    </row>
    <row r="119" spans="1:14" x14ac:dyDescent="0.25">
      <c r="A119" s="33">
        <v>62</v>
      </c>
      <c r="B119" s="55"/>
      <c r="H119" s="28"/>
      <c r="I119" s="28">
        <f t="shared" si="9"/>
        <v>0</v>
      </c>
      <c r="K119"/>
      <c r="L119"/>
      <c r="N119" s="57"/>
    </row>
    <row r="120" spans="1:14" x14ac:dyDescent="0.25">
      <c r="A120" s="33">
        <v>63</v>
      </c>
      <c r="B120" s="55"/>
      <c r="H120" s="28"/>
      <c r="I120" s="28">
        <f t="shared" si="9"/>
        <v>0</v>
      </c>
      <c r="K120"/>
      <c r="L120"/>
      <c r="N120" s="57"/>
    </row>
    <row r="121" spans="1:14" x14ac:dyDescent="0.25">
      <c r="A121" s="33">
        <v>64</v>
      </c>
      <c r="B121" s="55"/>
      <c r="H121" s="28"/>
      <c r="I121" s="28">
        <f t="shared" si="9"/>
        <v>0</v>
      </c>
      <c r="K121"/>
      <c r="L121"/>
      <c r="N121" s="57"/>
    </row>
    <row r="122" spans="1:14" x14ac:dyDescent="0.25">
      <c r="A122" s="33">
        <v>65</v>
      </c>
      <c r="B122" s="55"/>
      <c r="H122" s="28"/>
      <c r="I122" s="28">
        <f t="shared" si="9"/>
        <v>0</v>
      </c>
      <c r="K122"/>
      <c r="L122"/>
      <c r="N122" s="57"/>
    </row>
    <row r="123" spans="1:14" x14ac:dyDescent="0.25">
      <c r="A123" s="33">
        <v>66</v>
      </c>
      <c r="B123" s="55"/>
      <c r="H123" s="28"/>
      <c r="I123" s="28">
        <f t="shared" ref="I123:I153" si="10">IF(F123=2,H123*100/E123,)</f>
        <v>0</v>
      </c>
      <c r="K123"/>
      <c r="L123"/>
      <c r="N123" s="57"/>
    </row>
    <row r="124" spans="1:14" x14ac:dyDescent="0.25">
      <c r="A124" s="33">
        <v>67</v>
      </c>
      <c r="B124" s="55"/>
      <c r="H124" s="28"/>
      <c r="I124" s="28">
        <f t="shared" si="10"/>
        <v>0</v>
      </c>
      <c r="K124"/>
      <c r="L124"/>
      <c r="M124" s="59"/>
      <c r="N124" s="57"/>
    </row>
    <row r="125" spans="1:14" x14ac:dyDescent="0.25">
      <c r="A125" s="33">
        <v>68</v>
      </c>
      <c r="B125" s="55"/>
      <c r="H125" s="28"/>
      <c r="I125" s="28">
        <f t="shared" si="10"/>
        <v>0</v>
      </c>
      <c r="K125"/>
      <c r="L125"/>
      <c r="M125" s="59"/>
      <c r="N125" s="57"/>
    </row>
    <row r="126" spans="1:14" x14ac:dyDescent="0.25">
      <c r="A126" s="33">
        <v>69</v>
      </c>
      <c r="B126" s="55"/>
      <c r="H126" s="28"/>
      <c r="I126" s="28">
        <f t="shared" si="10"/>
        <v>0</v>
      </c>
      <c r="K126"/>
      <c r="L126"/>
      <c r="M126" s="59"/>
      <c r="N126" s="57"/>
    </row>
    <row r="127" spans="1:14" x14ac:dyDescent="0.25">
      <c r="A127" s="33">
        <v>70</v>
      </c>
      <c r="B127" s="55"/>
      <c r="H127" s="28"/>
      <c r="I127" s="28">
        <f t="shared" si="10"/>
        <v>0</v>
      </c>
      <c r="K127"/>
      <c r="L127"/>
      <c r="M127" s="59"/>
      <c r="N127" s="57"/>
    </row>
    <row r="128" spans="1:14" x14ac:dyDescent="0.25">
      <c r="A128" s="33">
        <v>71</v>
      </c>
      <c r="B128" s="55"/>
      <c r="H128" s="28"/>
      <c r="I128" s="28">
        <f t="shared" si="10"/>
        <v>0</v>
      </c>
      <c r="K128"/>
      <c r="L128"/>
      <c r="M128" s="59"/>
      <c r="N128" s="57"/>
    </row>
    <row r="129" spans="1:14" x14ac:dyDescent="0.25">
      <c r="A129" s="33">
        <v>72</v>
      </c>
      <c r="B129" s="55"/>
      <c r="H129" s="28"/>
      <c r="I129" s="28">
        <f t="shared" si="10"/>
        <v>0</v>
      </c>
      <c r="K129"/>
      <c r="L129"/>
      <c r="M129" s="59"/>
      <c r="N129" s="57"/>
    </row>
    <row r="130" spans="1:14" x14ac:dyDescent="0.25">
      <c r="A130" s="33">
        <v>73</v>
      </c>
      <c r="B130" s="55"/>
      <c r="H130" s="28"/>
      <c r="I130" s="28">
        <f t="shared" si="10"/>
        <v>0</v>
      </c>
      <c r="K130"/>
      <c r="L130"/>
      <c r="M130" s="59"/>
      <c r="N130" s="57"/>
    </row>
    <row r="131" spans="1:14" x14ac:dyDescent="0.25">
      <c r="A131" s="33">
        <v>74</v>
      </c>
      <c r="B131" s="55"/>
      <c r="H131" s="28"/>
      <c r="I131" s="28">
        <f t="shared" si="10"/>
        <v>0</v>
      </c>
      <c r="K131"/>
      <c r="L131"/>
      <c r="M131" s="59"/>
      <c r="N131" s="57"/>
    </row>
    <row r="132" spans="1:14" x14ac:dyDescent="0.25">
      <c r="A132" s="33">
        <v>75</v>
      </c>
      <c r="B132" s="55"/>
      <c r="H132" s="28"/>
      <c r="I132" s="28">
        <f t="shared" si="10"/>
        <v>0</v>
      </c>
      <c r="K132"/>
      <c r="L132"/>
      <c r="M132" s="59"/>
      <c r="N132" s="57"/>
    </row>
    <row r="133" spans="1:14" x14ac:dyDescent="0.25">
      <c r="A133" s="33">
        <v>76</v>
      </c>
      <c r="B133" s="55"/>
      <c r="H133" s="28"/>
      <c r="I133" s="28">
        <f t="shared" si="10"/>
        <v>0</v>
      </c>
      <c r="K133"/>
      <c r="L133"/>
      <c r="M133" s="59"/>
      <c r="N133" s="57"/>
    </row>
    <row r="134" spans="1:14" x14ac:dyDescent="0.25">
      <c r="A134" s="33">
        <v>77</v>
      </c>
      <c r="B134" s="55"/>
      <c r="H134" s="28"/>
      <c r="I134" s="28">
        <f t="shared" si="10"/>
        <v>0</v>
      </c>
      <c r="K134"/>
      <c r="L134"/>
      <c r="M134" s="59"/>
      <c r="N134" s="57"/>
    </row>
    <row r="135" spans="1:14" x14ac:dyDescent="0.25">
      <c r="A135" s="33">
        <v>78</v>
      </c>
      <c r="B135" s="55"/>
      <c r="H135" s="28"/>
      <c r="I135" s="28">
        <f t="shared" si="10"/>
        <v>0</v>
      </c>
      <c r="K135"/>
      <c r="L135"/>
      <c r="M135" s="59"/>
      <c r="N135" s="57"/>
    </row>
    <row r="136" spans="1:14" x14ac:dyDescent="0.25">
      <c r="A136" s="33">
        <v>79</v>
      </c>
      <c r="B136" s="55"/>
      <c r="H136" s="28"/>
      <c r="I136" s="28">
        <f t="shared" si="10"/>
        <v>0</v>
      </c>
      <c r="K136"/>
      <c r="L136"/>
      <c r="M136" s="59"/>
      <c r="N136" s="57"/>
    </row>
    <row r="137" spans="1:14" x14ac:dyDescent="0.25">
      <c r="A137" s="33">
        <v>80</v>
      </c>
      <c r="B137" s="55"/>
      <c r="H137" s="28"/>
      <c r="I137" s="28">
        <f t="shared" si="10"/>
        <v>0</v>
      </c>
      <c r="K137"/>
      <c r="L137"/>
      <c r="M137" s="59"/>
      <c r="N137" s="57"/>
    </row>
    <row r="138" spans="1:14" x14ac:dyDescent="0.25">
      <c r="A138" s="33">
        <v>81</v>
      </c>
      <c r="B138" s="55"/>
      <c r="H138" s="28"/>
      <c r="I138" s="28">
        <f t="shared" si="10"/>
        <v>0</v>
      </c>
      <c r="K138"/>
      <c r="L138"/>
      <c r="M138" s="59"/>
      <c r="N138" s="57"/>
    </row>
    <row r="139" spans="1:14" x14ac:dyDescent="0.25">
      <c r="A139" s="33">
        <v>82</v>
      </c>
      <c r="B139" s="55"/>
      <c r="H139" s="28"/>
      <c r="I139" s="28">
        <f t="shared" si="10"/>
        <v>0</v>
      </c>
      <c r="K139"/>
      <c r="L139"/>
    </row>
    <row r="140" spans="1:14" x14ac:dyDescent="0.25">
      <c r="A140" s="33">
        <v>83</v>
      </c>
      <c r="B140" s="55"/>
      <c r="H140" s="28"/>
      <c r="I140" s="28">
        <f t="shared" si="10"/>
        <v>0</v>
      </c>
      <c r="K140"/>
      <c r="L140"/>
    </row>
    <row r="141" spans="1:14" x14ac:dyDescent="0.25">
      <c r="A141" s="33">
        <v>84</v>
      </c>
      <c r="B141" s="55"/>
      <c r="H141" s="28"/>
      <c r="I141" s="28">
        <f t="shared" si="10"/>
        <v>0</v>
      </c>
      <c r="K141"/>
      <c r="L141"/>
    </row>
    <row r="142" spans="1:14" x14ac:dyDescent="0.25">
      <c r="A142" s="33">
        <v>85</v>
      </c>
      <c r="B142" s="55"/>
      <c r="H142" s="28"/>
      <c r="I142" s="28">
        <f t="shared" si="10"/>
        <v>0</v>
      </c>
      <c r="K142"/>
      <c r="L142"/>
    </row>
    <row r="143" spans="1:14" x14ac:dyDescent="0.25">
      <c r="A143" s="33">
        <v>86</v>
      </c>
      <c r="B143" s="55"/>
      <c r="H143" s="28"/>
      <c r="I143" s="28">
        <f t="shared" si="10"/>
        <v>0</v>
      </c>
      <c r="K143"/>
      <c r="L143"/>
    </row>
    <row r="144" spans="1:14" x14ac:dyDescent="0.25">
      <c r="A144" s="33">
        <v>87</v>
      </c>
      <c r="B144" s="55"/>
      <c r="H144" s="28"/>
      <c r="I144" s="28">
        <f t="shared" si="10"/>
        <v>0</v>
      </c>
      <c r="K144"/>
      <c r="L144"/>
    </row>
    <row r="145" spans="1:12" x14ac:dyDescent="0.25">
      <c r="A145" s="33">
        <v>88</v>
      </c>
      <c r="B145" s="55"/>
      <c r="H145" s="28"/>
      <c r="I145" s="28">
        <f t="shared" si="10"/>
        <v>0</v>
      </c>
      <c r="K145"/>
      <c r="L145"/>
    </row>
    <row r="146" spans="1:12" x14ac:dyDescent="0.25">
      <c r="A146" s="33">
        <v>89</v>
      </c>
      <c r="B146" s="55"/>
      <c r="H146" s="28"/>
      <c r="I146" s="28">
        <f t="shared" si="10"/>
        <v>0</v>
      </c>
      <c r="K146"/>
      <c r="L146"/>
    </row>
    <row r="147" spans="1:12" x14ac:dyDescent="0.25">
      <c r="A147" s="33">
        <v>90</v>
      </c>
      <c r="B147" s="55"/>
      <c r="H147" s="28"/>
      <c r="I147" s="28">
        <f t="shared" si="10"/>
        <v>0</v>
      </c>
      <c r="K147"/>
      <c r="L147"/>
    </row>
    <row r="148" spans="1:12" x14ac:dyDescent="0.25">
      <c r="A148" s="33">
        <v>91</v>
      </c>
      <c r="B148" s="55"/>
      <c r="H148" s="28"/>
      <c r="I148" s="28">
        <f t="shared" si="10"/>
        <v>0</v>
      </c>
      <c r="K148"/>
      <c r="L148"/>
    </row>
    <row r="149" spans="1:12" x14ac:dyDescent="0.25">
      <c r="A149" s="33">
        <v>92</v>
      </c>
      <c r="B149" s="55"/>
      <c r="H149" s="28"/>
      <c r="I149" s="28">
        <f t="shared" si="10"/>
        <v>0</v>
      </c>
      <c r="K149"/>
      <c r="L149"/>
    </row>
    <row r="150" spans="1:12" x14ac:dyDescent="0.25">
      <c r="A150" s="33">
        <v>93</v>
      </c>
      <c r="B150" s="55"/>
      <c r="H150" s="28"/>
      <c r="I150" s="28">
        <f t="shared" si="10"/>
        <v>0</v>
      </c>
      <c r="K150"/>
      <c r="L150"/>
    </row>
    <row r="151" spans="1:12" x14ac:dyDescent="0.25">
      <c r="A151" s="33">
        <v>94</v>
      </c>
      <c r="B151" s="55"/>
      <c r="H151" s="28"/>
      <c r="I151" s="28">
        <f t="shared" si="10"/>
        <v>0</v>
      </c>
      <c r="K151"/>
      <c r="L151"/>
    </row>
    <row r="152" spans="1:12" x14ac:dyDescent="0.25">
      <c r="A152" s="33">
        <v>95</v>
      </c>
      <c r="B152" s="55"/>
      <c r="H152" s="28"/>
      <c r="I152" s="28">
        <f t="shared" si="10"/>
        <v>0</v>
      </c>
      <c r="K152"/>
      <c r="L152"/>
    </row>
    <row r="153" spans="1:12" x14ac:dyDescent="0.25">
      <c r="A153" s="33">
        <v>96</v>
      </c>
      <c r="B153" s="55"/>
      <c r="H153" s="28"/>
      <c r="I153" s="28">
        <f t="shared" si="10"/>
        <v>0</v>
      </c>
      <c r="K153"/>
      <c r="L153"/>
    </row>
    <row r="154" spans="1:12" x14ac:dyDescent="0.25">
      <c r="A154" s="33">
        <v>97</v>
      </c>
      <c r="B154" s="55"/>
      <c r="H154" s="28"/>
      <c r="I154" s="28">
        <f>IF(F154=2,H154*100/E154,)</f>
        <v>0</v>
      </c>
      <c r="K154"/>
      <c r="L154"/>
    </row>
    <row r="155" spans="1:12" x14ac:dyDescent="0.25">
      <c r="A155" s="33">
        <v>98</v>
      </c>
      <c r="B155" s="55"/>
      <c r="E155" s="41"/>
      <c r="H155" s="28"/>
      <c r="I155" s="28">
        <f>IF(F155=2,H155*100/E155,)</f>
        <v>0</v>
      </c>
      <c r="K155"/>
      <c r="L155"/>
    </row>
    <row r="156" spans="1:12" x14ac:dyDescent="0.25">
      <c r="A156" s="33">
        <v>99</v>
      </c>
      <c r="B156" s="55"/>
      <c r="D156" s="41"/>
      <c r="H156" s="28"/>
      <c r="I156" s="28">
        <f>IF(F156=2,H156*100/E156,)</f>
        <v>0</v>
      </c>
      <c r="K156"/>
      <c r="L156"/>
    </row>
    <row r="157" spans="1:12" x14ac:dyDescent="0.25">
      <c r="A157" s="33">
        <v>100</v>
      </c>
      <c r="B157" s="55"/>
      <c r="H157" s="28"/>
      <c r="I157" s="28">
        <f>IF(F157=2,H157*100/E157,)</f>
        <v>0</v>
      </c>
      <c r="K157"/>
      <c r="L157"/>
    </row>
    <row r="158" spans="1:12" x14ac:dyDescent="0.25">
      <c r="A158" s="33">
        <v>101</v>
      </c>
      <c r="B158" s="55"/>
      <c r="H158" s="28"/>
      <c r="I158" s="28">
        <f t="shared" ref="I158:I221" si="11">IF(F158=2,H158*100/E158,)</f>
        <v>0</v>
      </c>
      <c r="K158"/>
      <c r="L158"/>
    </row>
    <row r="159" spans="1:12" x14ac:dyDescent="0.25">
      <c r="A159" s="33">
        <v>102</v>
      </c>
      <c r="B159" s="55"/>
      <c r="H159" s="28"/>
      <c r="I159" s="28">
        <f t="shared" si="11"/>
        <v>0</v>
      </c>
      <c r="K159"/>
      <c r="L159"/>
    </row>
    <row r="160" spans="1:12" x14ac:dyDescent="0.25">
      <c r="A160" s="33">
        <v>103</v>
      </c>
      <c r="B160" s="55"/>
      <c r="H160" s="28"/>
      <c r="I160" s="28">
        <f t="shared" si="11"/>
        <v>0</v>
      </c>
      <c r="K160"/>
      <c r="L160"/>
    </row>
    <row r="161" spans="1:12" x14ac:dyDescent="0.25">
      <c r="A161" s="33">
        <v>104</v>
      </c>
      <c r="B161" s="55"/>
      <c r="H161" s="28"/>
      <c r="I161" s="28">
        <f t="shared" si="11"/>
        <v>0</v>
      </c>
      <c r="K161"/>
      <c r="L161"/>
    </row>
    <row r="162" spans="1:12" x14ac:dyDescent="0.25">
      <c r="A162" s="33">
        <v>105</v>
      </c>
      <c r="B162" s="55"/>
      <c r="H162" s="28"/>
      <c r="I162" s="28">
        <f t="shared" si="11"/>
        <v>0</v>
      </c>
      <c r="K162"/>
      <c r="L162"/>
    </row>
    <row r="163" spans="1:12" x14ac:dyDescent="0.25">
      <c r="A163" s="33">
        <v>106</v>
      </c>
      <c r="B163" s="55"/>
      <c r="H163" s="28"/>
      <c r="I163" s="28">
        <f t="shared" si="11"/>
        <v>0</v>
      </c>
      <c r="K163"/>
      <c r="L163"/>
    </row>
    <row r="164" spans="1:12" x14ac:dyDescent="0.25">
      <c r="A164" s="33">
        <v>107</v>
      </c>
      <c r="B164" s="55"/>
      <c r="H164" s="28"/>
      <c r="I164" s="28">
        <f t="shared" si="11"/>
        <v>0</v>
      </c>
      <c r="K164"/>
      <c r="L164"/>
    </row>
    <row r="165" spans="1:12" x14ac:dyDescent="0.25">
      <c r="A165" s="33">
        <v>108</v>
      </c>
      <c r="B165" s="55"/>
      <c r="H165" s="28"/>
      <c r="I165" s="28">
        <f t="shared" si="11"/>
        <v>0</v>
      </c>
      <c r="K165"/>
      <c r="L165"/>
    </row>
    <row r="166" spans="1:12" x14ac:dyDescent="0.25">
      <c r="A166" s="33">
        <v>109</v>
      </c>
      <c r="B166" s="55"/>
      <c r="H166" s="28"/>
      <c r="I166" s="28">
        <f t="shared" si="11"/>
        <v>0</v>
      </c>
      <c r="K166"/>
      <c r="L166"/>
    </row>
    <row r="167" spans="1:12" x14ac:dyDescent="0.25">
      <c r="A167" s="33">
        <v>110</v>
      </c>
      <c r="B167" s="55"/>
      <c r="H167" s="28"/>
      <c r="I167" s="28">
        <f t="shared" si="11"/>
        <v>0</v>
      </c>
      <c r="K167"/>
      <c r="L167"/>
    </row>
    <row r="168" spans="1:12" x14ac:dyDescent="0.25">
      <c r="A168" s="33">
        <v>111</v>
      </c>
      <c r="B168" s="55"/>
      <c r="H168" s="28"/>
      <c r="I168" s="28">
        <f t="shared" si="11"/>
        <v>0</v>
      </c>
      <c r="K168"/>
      <c r="L168"/>
    </row>
    <row r="169" spans="1:12" x14ac:dyDescent="0.25">
      <c r="A169" s="33">
        <v>112</v>
      </c>
      <c r="B169" s="55"/>
      <c r="H169" s="28"/>
      <c r="I169" s="28">
        <f t="shared" si="11"/>
        <v>0</v>
      </c>
      <c r="K169"/>
      <c r="L169"/>
    </row>
    <row r="170" spans="1:12" x14ac:dyDescent="0.25">
      <c r="A170" s="33">
        <v>113</v>
      </c>
      <c r="B170" s="55"/>
      <c r="H170" s="28"/>
      <c r="I170" s="28">
        <f t="shared" si="11"/>
        <v>0</v>
      </c>
      <c r="K170"/>
      <c r="L170"/>
    </row>
    <row r="171" spans="1:12" x14ac:dyDescent="0.25">
      <c r="A171" s="33">
        <v>114</v>
      </c>
      <c r="B171" s="55"/>
      <c r="H171" s="28"/>
      <c r="I171" s="28">
        <f t="shared" si="11"/>
        <v>0</v>
      </c>
      <c r="K171"/>
      <c r="L171"/>
    </row>
    <row r="172" spans="1:12" x14ac:dyDescent="0.25">
      <c r="A172" s="33">
        <v>115</v>
      </c>
      <c r="B172" s="55"/>
      <c r="H172" s="28"/>
      <c r="I172" s="28">
        <f t="shared" si="11"/>
        <v>0</v>
      </c>
      <c r="K172"/>
      <c r="L172"/>
    </row>
    <row r="173" spans="1:12" x14ac:dyDescent="0.25">
      <c r="A173" s="33">
        <v>116</v>
      </c>
      <c r="B173" s="55"/>
      <c r="H173" s="28"/>
      <c r="I173" s="28">
        <f t="shared" si="11"/>
        <v>0</v>
      </c>
    </row>
    <row r="174" spans="1:12" x14ac:dyDescent="0.25">
      <c r="A174" s="33">
        <v>117</v>
      </c>
      <c r="B174" s="55"/>
      <c r="H174" s="28"/>
      <c r="I174" s="28">
        <f t="shared" si="11"/>
        <v>0</v>
      </c>
    </row>
    <row r="175" spans="1:12" x14ac:dyDescent="0.25">
      <c r="A175" s="33">
        <v>118</v>
      </c>
      <c r="B175" s="55"/>
      <c r="H175" s="28"/>
      <c r="I175" s="28">
        <f t="shared" si="11"/>
        <v>0</v>
      </c>
    </row>
    <row r="176" spans="1:12" x14ac:dyDescent="0.25">
      <c r="A176" s="33">
        <v>119</v>
      </c>
      <c r="B176" s="55"/>
      <c r="H176" s="28"/>
      <c r="I176" s="28">
        <f t="shared" si="11"/>
        <v>0</v>
      </c>
    </row>
    <row r="177" spans="1:9" x14ac:dyDescent="0.25">
      <c r="A177" s="33">
        <v>120</v>
      </c>
      <c r="B177" s="55"/>
      <c r="H177" s="28"/>
      <c r="I177" s="28">
        <f t="shared" si="11"/>
        <v>0</v>
      </c>
    </row>
    <row r="178" spans="1:9" x14ac:dyDescent="0.25">
      <c r="A178" s="33">
        <v>121</v>
      </c>
      <c r="B178" s="55"/>
      <c r="H178" s="28"/>
      <c r="I178" s="28">
        <f t="shared" si="11"/>
        <v>0</v>
      </c>
    </row>
    <row r="179" spans="1:9" x14ac:dyDescent="0.25">
      <c r="A179" s="33">
        <v>122</v>
      </c>
      <c r="B179" s="55"/>
      <c r="H179" s="28"/>
      <c r="I179" s="28">
        <f t="shared" si="11"/>
        <v>0</v>
      </c>
    </row>
    <row r="180" spans="1:9" x14ac:dyDescent="0.25">
      <c r="A180" s="33">
        <v>123</v>
      </c>
      <c r="B180" s="55"/>
      <c r="H180" s="28"/>
      <c r="I180" s="28">
        <f t="shared" si="11"/>
        <v>0</v>
      </c>
    </row>
    <row r="181" spans="1:9" x14ac:dyDescent="0.25">
      <c r="A181" s="33">
        <v>124</v>
      </c>
      <c r="B181" s="55"/>
      <c r="H181" s="28"/>
      <c r="I181" s="28">
        <f t="shared" si="11"/>
        <v>0</v>
      </c>
    </row>
    <row r="182" spans="1:9" x14ac:dyDescent="0.25">
      <c r="A182" s="33">
        <v>125</v>
      </c>
      <c r="B182" s="55"/>
      <c r="H182" s="28"/>
      <c r="I182" s="28">
        <f t="shared" si="11"/>
        <v>0</v>
      </c>
    </row>
    <row r="183" spans="1:9" x14ac:dyDescent="0.25">
      <c r="A183" s="33">
        <v>126</v>
      </c>
      <c r="B183" s="55"/>
      <c r="H183" s="28"/>
      <c r="I183" s="56">
        <f t="shared" si="11"/>
        <v>0</v>
      </c>
    </row>
    <row r="184" spans="1:9" x14ac:dyDescent="0.25">
      <c r="A184" s="33">
        <v>127</v>
      </c>
      <c r="B184" s="55"/>
      <c r="H184" s="28"/>
      <c r="I184" s="56">
        <f t="shared" si="11"/>
        <v>0</v>
      </c>
    </row>
    <row r="185" spans="1:9" x14ac:dyDescent="0.25">
      <c r="A185" s="33">
        <v>128</v>
      </c>
      <c r="B185" s="55"/>
      <c r="H185" s="28"/>
      <c r="I185" s="56">
        <f t="shared" si="11"/>
        <v>0</v>
      </c>
    </row>
    <row r="186" spans="1:9" x14ac:dyDescent="0.25">
      <c r="A186" s="33">
        <v>129</v>
      </c>
      <c r="B186" s="55"/>
      <c r="H186" s="28"/>
      <c r="I186" s="56">
        <f t="shared" si="11"/>
        <v>0</v>
      </c>
    </row>
    <row r="187" spans="1:9" x14ac:dyDescent="0.25">
      <c r="A187" s="33">
        <v>130</v>
      </c>
      <c r="B187" s="55"/>
      <c r="H187" s="28"/>
      <c r="I187" s="56">
        <f t="shared" si="11"/>
        <v>0</v>
      </c>
    </row>
    <row r="188" spans="1:9" x14ac:dyDescent="0.25">
      <c r="A188" s="33">
        <v>131</v>
      </c>
      <c r="B188" s="55"/>
      <c r="H188" s="28"/>
      <c r="I188" s="56">
        <f t="shared" si="11"/>
        <v>0</v>
      </c>
    </row>
    <row r="189" spans="1:9" x14ac:dyDescent="0.25">
      <c r="A189" s="33">
        <v>132</v>
      </c>
      <c r="B189" s="55"/>
      <c r="H189" s="28"/>
      <c r="I189" s="56">
        <f t="shared" si="11"/>
        <v>0</v>
      </c>
    </row>
    <row r="190" spans="1:9" x14ac:dyDescent="0.25">
      <c r="A190" s="33">
        <v>133</v>
      </c>
      <c r="B190" s="55"/>
      <c r="H190" s="28"/>
      <c r="I190" s="56">
        <f t="shared" si="11"/>
        <v>0</v>
      </c>
    </row>
    <row r="191" spans="1:9" x14ac:dyDescent="0.25">
      <c r="A191" s="33">
        <v>134</v>
      </c>
      <c r="B191" s="55"/>
      <c r="H191" s="28"/>
      <c r="I191" s="56">
        <f t="shared" si="11"/>
        <v>0</v>
      </c>
    </row>
    <row r="192" spans="1:9" x14ac:dyDescent="0.25">
      <c r="A192" s="33">
        <v>135</v>
      </c>
      <c r="B192" s="55"/>
      <c r="H192" s="28"/>
      <c r="I192" s="56">
        <f t="shared" si="11"/>
        <v>0</v>
      </c>
    </row>
    <row r="193" spans="1:9" x14ac:dyDescent="0.25">
      <c r="A193" s="33">
        <v>136</v>
      </c>
      <c r="B193" s="55"/>
      <c r="H193" s="28"/>
      <c r="I193" s="56">
        <f t="shared" si="11"/>
        <v>0</v>
      </c>
    </row>
    <row r="194" spans="1:9" x14ac:dyDescent="0.25">
      <c r="A194" s="33">
        <v>137</v>
      </c>
      <c r="B194" s="55"/>
      <c r="H194" s="28"/>
      <c r="I194" s="56">
        <f t="shared" si="11"/>
        <v>0</v>
      </c>
    </row>
    <row r="195" spans="1:9" x14ac:dyDescent="0.25">
      <c r="A195" s="33">
        <v>138</v>
      </c>
      <c r="B195" s="55"/>
      <c r="H195" s="28"/>
      <c r="I195" s="56">
        <f t="shared" si="11"/>
        <v>0</v>
      </c>
    </row>
    <row r="196" spans="1:9" x14ac:dyDescent="0.25">
      <c r="A196" s="33">
        <v>139</v>
      </c>
      <c r="B196" s="55"/>
      <c r="H196" s="28"/>
      <c r="I196" s="56">
        <f t="shared" si="11"/>
        <v>0</v>
      </c>
    </row>
    <row r="197" spans="1:9" x14ac:dyDescent="0.25">
      <c r="A197" s="33">
        <v>140</v>
      </c>
      <c r="B197" s="55"/>
      <c r="H197" s="28"/>
      <c r="I197" s="56">
        <f t="shared" si="11"/>
        <v>0</v>
      </c>
    </row>
    <row r="198" spans="1:9" x14ac:dyDescent="0.25">
      <c r="A198" s="33">
        <v>141</v>
      </c>
      <c r="B198" s="55"/>
      <c r="H198" s="28"/>
      <c r="I198" s="56">
        <f t="shared" si="11"/>
        <v>0</v>
      </c>
    </row>
    <row r="199" spans="1:9" x14ac:dyDescent="0.25">
      <c r="A199" s="33">
        <v>142</v>
      </c>
      <c r="B199" s="55"/>
      <c r="H199" s="28"/>
      <c r="I199" s="56">
        <f t="shared" si="11"/>
        <v>0</v>
      </c>
    </row>
    <row r="200" spans="1:9" x14ac:dyDescent="0.25">
      <c r="A200" s="33">
        <v>143</v>
      </c>
      <c r="B200" s="55"/>
      <c r="H200" s="28"/>
      <c r="I200" s="56">
        <f t="shared" si="11"/>
        <v>0</v>
      </c>
    </row>
    <row r="201" spans="1:9" x14ac:dyDescent="0.25">
      <c r="A201" s="33">
        <v>144</v>
      </c>
      <c r="B201" s="55"/>
      <c r="H201" s="28"/>
      <c r="I201" s="56">
        <f t="shared" si="11"/>
        <v>0</v>
      </c>
    </row>
    <row r="202" spans="1:9" x14ac:dyDescent="0.25">
      <c r="A202" s="33">
        <v>145</v>
      </c>
      <c r="B202" s="55"/>
      <c r="H202" s="28"/>
      <c r="I202" s="56">
        <f t="shared" si="11"/>
        <v>0</v>
      </c>
    </row>
    <row r="203" spans="1:9" x14ac:dyDescent="0.25">
      <c r="A203" s="33">
        <v>146</v>
      </c>
      <c r="B203" s="55"/>
      <c r="H203" s="28"/>
      <c r="I203" s="56">
        <f t="shared" si="11"/>
        <v>0</v>
      </c>
    </row>
    <row r="204" spans="1:9" x14ac:dyDescent="0.25">
      <c r="A204" s="33">
        <v>147</v>
      </c>
      <c r="B204" s="55"/>
      <c r="H204" s="28"/>
      <c r="I204" s="56">
        <f t="shared" si="11"/>
        <v>0</v>
      </c>
    </row>
    <row r="205" spans="1:9" x14ac:dyDescent="0.25">
      <c r="A205" s="33">
        <v>148</v>
      </c>
      <c r="B205" s="55"/>
      <c r="H205" s="28"/>
      <c r="I205" s="56">
        <f t="shared" si="11"/>
        <v>0</v>
      </c>
    </row>
    <row r="206" spans="1:9" x14ac:dyDescent="0.25">
      <c r="A206" s="33">
        <v>149</v>
      </c>
      <c r="B206" s="55"/>
      <c r="H206" s="28"/>
      <c r="I206" s="56">
        <f t="shared" si="11"/>
        <v>0</v>
      </c>
    </row>
    <row r="207" spans="1:9" x14ac:dyDescent="0.25">
      <c r="A207" s="33">
        <v>150</v>
      </c>
      <c r="B207" s="55"/>
      <c r="H207" s="28"/>
      <c r="I207" s="56">
        <f t="shared" si="11"/>
        <v>0</v>
      </c>
    </row>
    <row r="208" spans="1:9" x14ac:dyDescent="0.25">
      <c r="A208" s="33">
        <v>151</v>
      </c>
      <c r="B208" s="55"/>
      <c r="H208" s="28"/>
      <c r="I208" s="56">
        <f t="shared" si="11"/>
        <v>0</v>
      </c>
    </row>
    <row r="209" spans="1:9" x14ac:dyDescent="0.25">
      <c r="A209" s="33">
        <v>152</v>
      </c>
      <c r="B209" s="55"/>
      <c r="H209" s="28"/>
      <c r="I209" s="56">
        <f t="shared" si="11"/>
        <v>0</v>
      </c>
    </row>
    <row r="210" spans="1:9" x14ac:dyDescent="0.25">
      <c r="A210" s="33">
        <v>153</v>
      </c>
      <c r="B210" s="55"/>
      <c r="H210" s="28"/>
      <c r="I210" s="56">
        <f t="shared" si="11"/>
        <v>0</v>
      </c>
    </row>
    <row r="211" spans="1:9" x14ac:dyDescent="0.25">
      <c r="A211" s="33">
        <v>154</v>
      </c>
      <c r="B211" s="55"/>
      <c r="H211" s="28"/>
      <c r="I211" s="56">
        <f t="shared" si="11"/>
        <v>0</v>
      </c>
    </row>
    <row r="212" spans="1:9" x14ac:dyDescent="0.25">
      <c r="A212" s="33">
        <v>155</v>
      </c>
      <c r="B212" s="55"/>
      <c r="H212" s="28"/>
      <c r="I212" s="56">
        <f t="shared" si="11"/>
        <v>0</v>
      </c>
    </row>
    <row r="213" spans="1:9" x14ac:dyDescent="0.25">
      <c r="A213" s="33">
        <v>156</v>
      </c>
      <c r="B213" s="55"/>
      <c r="H213" s="28"/>
      <c r="I213" s="56">
        <f t="shared" si="11"/>
        <v>0</v>
      </c>
    </row>
    <row r="214" spans="1:9" x14ac:dyDescent="0.25">
      <c r="A214" s="33">
        <v>157</v>
      </c>
      <c r="B214" s="55"/>
      <c r="H214" s="28"/>
      <c r="I214" s="56">
        <f t="shared" si="11"/>
        <v>0</v>
      </c>
    </row>
    <row r="215" spans="1:9" x14ac:dyDescent="0.25">
      <c r="A215" s="33">
        <v>158</v>
      </c>
      <c r="B215" s="55"/>
      <c r="H215" s="28"/>
      <c r="I215" s="56">
        <f t="shared" si="11"/>
        <v>0</v>
      </c>
    </row>
    <row r="216" spans="1:9" x14ac:dyDescent="0.25">
      <c r="A216" s="33">
        <v>159</v>
      </c>
      <c r="B216" s="55"/>
      <c r="H216" s="28"/>
      <c r="I216" s="56">
        <f t="shared" si="11"/>
        <v>0</v>
      </c>
    </row>
    <row r="217" spans="1:9" x14ac:dyDescent="0.25">
      <c r="A217" s="33">
        <v>160</v>
      </c>
      <c r="B217" s="55"/>
      <c r="H217" s="28"/>
      <c r="I217" s="56">
        <f t="shared" si="11"/>
        <v>0</v>
      </c>
    </row>
    <row r="218" spans="1:9" x14ac:dyDescent="0.25">
      <c r="A218" s="33">
        <v>161</v>
      </c>
      <c r="B218" s="55"/>
      <c r="H218" s="28"/>
      <c r="I218" s="56">
        <f t="shared" si="11"/>
        <v>0</v>
      </c>
    </row>
    <row r="219" spans="1:9" x14ac:dyDescent="0.25">
      <c r="A219" s="33">
        <v>162</v>
      </c>
      <c r="B219" s="55"/>
      <c r="H219" s="28"/>
      <c r="I219" s="56">
        <f t="shared" si="11"/>
        <v>0</v>
      </c>
    </row>
    <row r="220" spans="1:9" x14ac:dyDescent="0.25">
      <c r="A220" s="33">
        <v>163</v>
      </c>
      <c r="B220" s="55"/>
      <c r="H220" s="28"/>
      <c r="I220" s="56">
        <f t="shared" si="11"/>
        <v>0</v>
      </c>
    </row>
    <row r="221" spans="1:9" x14ac:dyDescent="0.25">
      <c r="A221" s="33">
        <v>164</v>
      </c>
      <c r="B221" s="55"/>
      <c r="H221" s="28"/>
      <c r="I221" s="56">
        <f t="shared" si="11"/>
        <v>0</v>
      </c>
    </row>
    <row r="222" spans="1:9" x14ac:dyDescent="0.25">
      <c r="A222" s="33">
        <v>165</v>
      </c>
      <c r="B222" s="55"/>
      <c r="H222" s="28"/>
      <c r="I222" s="56">
        <f t="shared" ref="I222:I247" si="12">IF(F222=2,H222*100/E222,)</f>
        <v>0</v>
      </c>
    </row>
    <row r="223" spans="1:9" x14ac:dyDescent="0.25">
      <c r="A223" s="33">
        <v>166</v>
      </c>
      <c r="B223" s="55"/>
      <c r="H223" s="28"/>
      <c r="I223" s="56">
        <f t="shared" si="12"/>
        <v>0</v>
      </c>
    </row>
    <row r="224" spans="1:9" x14ac:dyDescent="0.25">
      <c r="A224" s="33">
        <v>167</v>
      </c>
      <c r="B224" s="55"/>
      <c r="H224" s="28"/>
      <c r="I224" s="56">
        <f t="shared" si="12"/>
        <v>0</v>
      </c>
    </row>
    <row r="225" spans="1:9" x14ac:dyDescent="0.25">
      <c r="A225" s="33">
        <v>168</v>
      </c>
      <c r="B225" s="55"/>
      <c r="H225" s="28"/>
      <c r="I225" s="56">
        <f t="shared" si="12"/>
        <v>0</v>
      </c>
    </row>
    <row r="226" spans="1:9" x14ac:dyDescent="0.25">
      <c r="A226" s="33">
        <v>169</v>
      </c>
      <c r="B226" s="55"/>
      <c r="H226" s="28"/>
      <c r="I226" s="56">
        <f t="shared" si="12"/>
        <v>0</v>
      </c>
    </row>
    <row r="227" spans="1:9" x14ac:dyDescent="0.25">
      <c r="A227" s="33">
        <v>170</v>
      </c>
      <c r="B227" s="55"/>
      <c r="H227" s="28"/>
      <c r="I227" s="56">
        <f t="shared" si="12"/>
        <v>0</v>
      </c>
    </row>
    <row r="228" spans="1:9" x14ac:dyDescent="0.25">
      <c r="A228" s="33">
        <v>171</v>
      </c>
      <c r="B228" s="55"/>
      <c r="H228" s="28"/>
      <c r="I228" s="56">
        <f t="shared" si="12"/>
        <v>0</v>
      </c>
    </row>
    <row r="229" spans="1:9" x14ac:dyDescent="0.25">
      <c r="A229" s="33">
        <v>172</v>
      </c>
      <c r="B229" s="55"/>
      <c r="H229" s="28"/>
      <c r="I229" s="56">
        <f t="shared" si="12"/>
        <v>0</v>
      </c>
    </row>
    <row r="230" spans="1:9" x14ac:dyDescent="0.25">
      <c r="A230" s="33">
        <v>173</v>
      </c>
      <c r="B230" s="55"/>
      <c r="H230" s="28"/>
      <c r="I230" s="56">
        <f t="shared" si="12"/>
        <v>0</v>
      </c>
    </row>
    <row r="231" spans="1:9" x14ac:dyDescent="0.25">
      <c r="A231" s="33">
        <v>174</v>
      </c>
      <c r="B231" s="55"/>
      <c r="H231" s="28"/>
      <c r="I231" s="56">
        <f t="shared" si="12"/>
        <v>0</v>
      </c>
    </row>
    <row r="232" spans="1:9" x14ac:dyDescent="0.25">
      <c r="A232" s="33">
        <v>175</v>
      </c>
      <c r="B232" s="55"/>
      <c r="H232" s="28"/>
      <c r="I232" s="56">
        <f t="shared" si="12"/>
        <v>0</v>
      </c>
    </row>
    <row r="233" spans="1:9" x14ac:dyDescent="0.25">
      <c r="A233" s="33">
        <v>176</v>
      </c>
      <c r="B233" s="55"/>
      <c r="H233" s="28"/>
      <c r="I233" s="56">
        <f t="shared" si="12"/>
        <v>0</v>
      </c>
    </row>
    <row r="234" spans="1:9" x14ac:dyDescent="0.25">
      <c r="A234" s="33">
        <v>177</v>
      </c>
      <c r="B234" s="55"/>
      <c r="H234" s="28"/>
      <c r="I234" s="56">
        <f t="shared" si="12"/>
        <v>0</v>
      </c>
    </row>
    <row r="235" spans="1:9" x14ac:dyDescent="0.25">
      <c r="A235" s="33">
        <v>178</v>
      </c>
      <c r="B235" s="55"/>
      <c r="H235" s="28"/>
      <c r="I235" s="56">
        <f t="shared" si="12"/>
        <v>0</v>
      </c>
    </row>
    <row r="236" spans="1:9" x14ac:dyDescent="0.25">
      <c r="A236" s="33">
        <v>179</v>
      </c>
      <c r="B236" s="55"/>
      <c r="H236" s="28"/>
      <c r="I236" s="56">
        <f t="shared" si="12"/>
        <v>0</v>
      </c>
    </row>
    <row r="237" spans="1:9" x14ac:dyDescent="0.25">
      <c r="A237" s="33">
        <v>180</v>
      </c>
      <c r="B237" s="55"/>
      <c r="H237" s="28"/>
      <c r="I237" s="56">
        <f t="shared" si="12"/>
        <v>0</v>
      </c>
    </row>
    <row r="238" spans="1:9" x14ac:dyDescent="0.25">
      <c r="A238" s="33">
        <v>181</v>
      </c>
      <c r="B238" s="55"/>
      <c r="H238" s="28"/>
      <c r="I238" s="56">
        <f t="shared" si="12"/>
        <v>0</v>
      </c>
    </row>
    <row r="239" spans="1:9" x14ac:dyDescent="0.25">
      <c r="A239" s="33">
        <v>182</v>
      </c>
      <c r="B239" s="55"/>
      <c r="H239" s="28"/>
      <c r="I239" s="56">
        <f t="shared" si="12"/>
        <v>0</v>
      </c>
    </row>
    <row r="240" spans="1:9" x14ac:dyDescent="0.25">
      <c r="A240" s="33">
        <v>183</v>
      </c>
      <c r="B240" s="55"/>
      <c r="H240" s="28"/>
      <c r="I240" s="56">
        <f t="shared" si="12"/>
        <v>0</v>
      </c>
    </row>
    <row r="241" spans="1:9" x14ac:dyDescent="0.25">
      <c r="A241" s="33">
        <v>184</v>
      </c>
      <c r="B241" s="55"/>
      <c r="H241" s="28"/>
      <c r="I241" s="56">
        <f t="shared" si="12"/>
        <v>0</v>
      </c>
    </row>
    <row r="242" spans="1:9" x14ac:dyDescent="0.25">
      <c r="A242" s="33">
        <v>185</v>
      </c>
      <c r="B242" s="55"/>
      <c r="H242" s="28"/>
      <c r="I242" s="56">
        <f t="shared" si="12"/>
        <v>0</v>
      </c>
    </row>
    <row r="243" spans="1:9" x14ac:dyDescent="0.25">
      <c r="A243" s="33">
        <v>186</v>
      </c>
      <c r="B243" s="55"/>
      <c r="H243" s="28"/>
      <c r="I243" s="56">
        <f t="shared" si="12"/>
        <v>0</v>
      </c>
    </row>
    <row r="244" spans="1:9" x14ac:dyDescent="0.25">
      <c r="A244" s="33">
        <v>187</v>
      </c>
      <c r="B244" s="55"/>
      <c r="H244" s="28"/>
      <c r="I244" s="56">
        <f t="shared" si="12"/>
        <v>0</v>
      </c>
    </row>
    <row r="245" spans="1:9" x14ac:dyDescent="0.25">
      <c r="A245" s="33">
        <v>188</v>
      </c>
      <c r="B245" s="55"/>
      <c r="H245" s="28"/>
      <c r="I245" s="56">
        <f t="shared" si="12"/>
        <v>0</v>
      </c>
    </row>
    <row r="246" spans="1:9" x14ac:dyDescent="0.25">
      <c r="A246" s="33">
        <v>189</v>
      </c>
      <c r="B246" s="55"/>
      <c r="H246" s="28"/>
      <c r="I246" s="56">
        <f t="shared" si="12"/>
        <v>0</v>
      </c>
    </row>
    <row r="247" spans="1:9" x14ac:dyDescent="0.25">
      <c r="A247" s="33">
        <v>190</v>
      </c>
      <c r="B247" s="55"/>
      <c r="H247" s="28"/>
      <c r="I247" s="56">
        <f t="shared" si="12"/>
        <v>0</v>
      </c>
    </row>
    <row r="248" spans="1:9" x14ac:dyDescent="0.25">
      <c r="A248" s="33">
        <v>191</v>
      </c>
      <c r="B248" s="55"/>
      <c r="F248" s="59"/>
      <c r="H248" s="57"/>
      <c r="I248" s="56"/>
    </row>
    <row r="249" spans="1:9" x14ac:dyDescent="0.25">
      <c r="A249" s="33">
        <v>192</v>
      </c>
      <c r="B249" s="55"/>
      <c r="F249" s="59"/>
      <c r="H249" s="57"/>
      <c r="I249" s="56"/>
    </row>
    <row r="250" spans="1:9" x14ac:dyDescent="0.25">
      <c r="A250" s="33">
        <v>193</v>
      </c>
      <c r="B250" s="55"/>
      <c r="F250" s="59"/>
      <c r="H250" s="57"/>
      <c r="I250" s="56"/>
    </row>
    <row r="251" spans="1:9" x14ac:dyDescent="0.25">
      <c r="A251" s="33">
        <v>194</v>
      </c>
      <c r="B251" s="55"/>
      <c r="F251" s="59"/>
      <c r="H251" s="57"/>
      <c r="I251" s="56"/>
    </row>
    <row r="252" spans="1:9" x14ac:dyDescent="0.25">
      <c r="A252" s="33">
        <v>195</v>
      </c>
      <c r="B252" s="55"/>
      <c r="F252" s="59"/>
      <c r="H252" s="57"/>
      <c r="I252" s="56"/>
    </row>
    <row r="253" spans="1:9" x14ac:dyDescent="0.25">
      <c r="A253" s="33">
        <v>196</v>
      </c>
      <c r="B253" s="55"/>
      <c r="F253" s="59"/>
      <c r="H253" s="57"/>
      <c r="I253" s="56"/>
    </row>
    <row r="254" spans="1:9" x14ac:dyDescent="0.25">
      <c r="A254" s="33">
        <v>197</v>
      </c>
      <c r="B254" s="55"/>
      <c r="F254" s="59"/>
      <c r="H254" s="57"/>
      <c r="I254" s="56"/>
    </row>
    <row r="255" spans="1:9" x14ac:dyDescent="0.25">
      <c r="A255" s="33">
        <v>198</v>
      </c>
      <c r="B255" s="55"/>
      <c r="F255" s="59"/>
      <c r="H255" s="57"/>
      <c r="I255" s="56"/>
    </row>
    <row r="256" spans="1:9" x14ac:dyDescent="0.25">
      <c r="A256" s="33">
        <v>199</v>
      </c>
      <c r="B256" s="55"/>
      <c r="F256" s="59"/>
      <c r="H256" s="57"/>
      <c r="I256" s="56"/>
    </row>
    <row r="257" spans="1:31" x14ac:dyDescent="0.25">
      <c r="A257" s="40">
        <v>200</v>
      </c>
      <c r="B257" s="60"/>
      <c r="D257" s="36"/>
      <c r="E257" s="36"/>
      <c r="F257" s="61"/>
      <c r="G257" s="36"/>
      <c r="H257" s="62"/>
      <c r="I257" s="63"/>
    </row>
    <row r="258" spans="1:31" x14ac:dyDescent="0.25">
      <c r="B258" s="58"/>
      <c r="F258" s="59"/>
      <c r="G258" s="57"/>
      <c r="H258" s="57"/>
    </row>
    <row r="259" spans="1:31" x14ac:dyDescent="0.25">
      <c r="B259" s="58"/>
      <c r="F259" s="59"/>
      <c r="G259" s="57"/>
      <c r="H259" s="57"/>
    </row>
    <row r="260" spans="1:31" ht="13" x14ac:dyDescent="0.3">
      <c r="A260" s="10" t="s">
        <v>82</v>
      </c>
      <c r="B260" s="58"/>
      <c r="F260" s="59"/>
      <c r="G260" s="57"/>
      <c r="H260" s="57"/>
    </row>
    <row r="261" spans="1:31" ht="13" x14ac:dyDescent="0.3">
      <c r="A261" s="10"/>
      <c r="B261" s="58"/>
      <c r="F261" s="59"/>
      <c r="G261" s="57"/>
      <c r="H261" s="57"/>
    </row>
    <row r="262" spans="1:31" x14ac:dyDescent="0.25">
      <c r="A262" s="16" t="s">
        <v>69</v>
      </c>
      <c r="B262" s="64" t="s">
        <v>45</v>
      </c>
      <c r="C262" s="16" t="s">
        <v>54</v>
      </c>
      <c r="D262" s="48" t="s">
        <v>70</v>
      </c>
      <c r="F262" s="59"/>
      <c r="G262" s="57"/>
      <c r="H262" s="57"/>
    </row>
    <row r="263" spans="1:31" x14ac:dyDescent="0.25">
      <c r="A263" s="17" t="s">
        <v>74</v>
      </c>
      <c r="B263" s="65" t="s">
        <v>52</v>
      </c>
      <c r="C263" s="17" t="s">
        <v>75</v>
      </c>
      <c r="D263" s="50"/>
      <c r="F263" s="59"/>
      <c r="G263" s="57"/>
      <c r="H263" s="57"/>
    </row>
    <row r="264" spans="1:31" x14ac:dyDescent="0.25">
      <c r="A264" s="27">
        <v>1</v>
      </c>
      <c r="B264" s="66"/>
      <c r="C264" s="67"/>
      <c r="D264" s="68"/>
      <c r="F264" s="59"/>
      <c r="G264" s="57"/>
      <c r="H264" s="57"/>
    </row>
    <row r="265" spans="1:31" x14ac:dyDescent="0.25">
      <c r="A265" s="33">
        <v>2</v>
      </c>
      <c r="B265" s="58"/>
      <c r="C265" s="69"/>
      <c r="D265" s="70"/>
      <c r="F265" s="59"/>
      <c r="G265" s="57"/>
      <c r="H265" s="57"/>
    </row>
    <row r="266" spans="1:31" x14ac:dyDescent="0.25">
      <c r="A266" s="33">
        <v>3</v>
      </c>
      <c r="B266" s="58"/>
      <c r="C266" s="69"/>
      <c r="D266" s="70"/>
      <c r="F266" s="59"/>
      <c r="G266" s="57"/>
      <c r="H266" s="57"/>
      <c r="K266" s="71"/>
      <c r="N266" s="71"/>
      <c r="X266" s="28"/>
      <c r="Y266" s="28"/>
      <c r="Z266" s="28"/>
      <c r="AA266" s="28"/>
      <c r="AB266" s="28"/>
      <c r="AC266" s="28"/>
      <c r="AD266" s="28"/>
      <c r="AE266" s="28"/>
    </row>
    <row r="267" spans="1:31" x14ac:dyDescent="0.25">
      <c r="A267" s="33">
        <v>4</v>
      </c>
      <c r="B267" s="58"/>
      <c r="C267" s="69"/>
      <c r="D267" s="70"/>
      <c r="F267" s="59"/>
      <c r="G267" s="57"/>
      <c r="H267" s="57"/>
      <c r="K267" s="71"/>
      <c r="N267" s="71"/>
    </row>
    <row r="268" spans="1:31" x14ac:dyDescent="0.25">
      <c r="A268" s="33">
        <v>5</v>
      </c>
      <c r="B268" s="58"/>
      <c r="C268" s="69"/>
      <c r="D268" s="70"/>
      <c r="F268" s="59"/>
      <c r="G268" s="57"/>
      <c r="H268" s="57"/>
      <c r="K268" s="71"/>
      <c r="N268" s="71"/>
    </row>
    <row r="269" spans="1:31" x14ac:dyDescent="0.25">
      <c r="A269" s="33">
        <v>6</v>
      </c>
      <c r="C269" s="69"/>
      <c r="D269" s="70"/>
      <c r="F269" s="59"/>
      <c r="G269" s="57"/>
      <c r="H269" s="57"/>
      <c r="K269" s="71"/>
      <c r="N269" s="71"/>
      <c r="X269" s="28"/>
      <c r="Y269" s="28"/>
      <c r="Z269" s="28"/>
      <c r="AA269" s="28"/>
      <c r="AB269" s="28"/>
      <c r="AC269" s="28"/>
      <c r="AD269" s="28"/>
      <c r="AE269" s="28"/>
    </row>
    <row r="270" spans="1:31" x14ac:dyDescent="0.25">
      <c r="A270" s="33">
        <v>7</v>
      </c>
      <c r="C270" s="69"/>
      <c r="D270" s="70"/>
      <c r="F270" s="59"/>
      <c r="G270" s="57"/>
      <c r="H270" s="57"/>
      <c r="K270" s="71"/>
      <c r="N270" s="71"/>
      <c r="X270" s="28"/>
      <c r="Y270" s="28"/>
      <c r="Z270" s="28"/>
      <c r="AA270" s="28"/>
      <c r="AB270" s="28"/>
      <c r="AC270" s="28"/>
      <c r="AD270" s="28"/>
      <c r="AE270" s="28"/>
    </row>
    <row r="271" spans="1:31" x14ac:dyDescent="0.25">
      <c r="A271" s="33">
        <v>8</v>
      </c>
      <c r="C271" s="69"/>
      <c r="D271" s="70"/>
      <c r="F271" s="59"/>
      <c r="G271" s="57"/>
      <c r="H271" s="57"/>
      <c r="K271" s="71"/>
      <c r="N271" s="71"/>
      <c r="X271" s="28"/>
      <c r="Y271" s="28"/>
      <c r="Z271" s="28"/>
      <c r="AA271" s="28"/>
      <c r="AB271" s="28"/>
      <c r="AC271" s="28"/>
      <c r="AD271" s="28"/>
      <c r="AE271" s="28"/>
    </row>
    <row r="272" spans="1:31" x14ac:dyDescent="0.25">
      <c r="A272" s="33">
        <v>9</v>
      </c>
      <c r="C272" s="69"/>
      <c r="D272" s="70"/>
      <c r="F272" s="59"/>
      <c r="G272" s="57"/>
      <c r="H272" s="57"/>
      <c r="K272" s="71"/>
      <c r="N272" s="71"/>
      <c r="X272" s="28"/>
      <c r="Y272" s="28"/>
      <c r="Z272" s="28"/>
      <c r="AA272" s="28"/>
      <c r="AB272" s="28"/>
      <c r="AC272" s="28"/>
      <c r="AD272" s="28"/>
      <c r="AE272" s="28"/>
    </row>
    <row r="273" spans="1:31" x14ac:dyDescent="0.25">
      <c r="A273" s="33">
        <v>10</v>
      </c>
      <c r="C273" s="69"/>
      <c r="D273" s="70"/>
      <c r="F273" s="59"/>
      <c r="G273" s="57"/>
      <c r="H273" s="57"/>
      <c r="K273" s="71"/>
      <c r="N273" s="71"/>
      <c r="X273" s="28"/>
      <c r="Y273" s="28"/>
      <c r="Z273" s="28"/>
      <c r="AA273" s="28"/>
      <c r="AB273" s="28"/>
      <c r="AC273" s="28"/>
      <c r="AD273" s="28"/>
      <c r="AE273" s="28"/>
    </row>
    <row r="274" spans="1:31" x14ac:dyDescent="0.25">
      <c r="A274" s="33">
        <v>11</v>
      </c>
      <c r="C274" s="69"/>
      <c r="D274" s="70"/>
      <c r="F274" s="59"/>
      <c r="G274" s="57"/>
      <c r="H274" s="57"/>
      <c r="K274" s="71"/>
      <c r="N274" s="71"/>
      <c r="X274" s="28"/>
      <c r="Y274" s="28"/>
      <c r="Z274" s="28"/>
      <c r="AA274" s="28"/>
      <c r="AB274" s="28"/>
      <c r="AC274" s="28"/>
      <c r="AD274" s="28"/>
      <c r="AE274" s="28"/>
    </row>
    <row r="275" spans="1:31" x14ac:dyDescent="0.25">
      <c r="A275" s="33">
        <v>12</v>
      </c>
      <c r="C275" s="69"/>
      <c r="D275" s="30"/>
      <c r="F275" s="59"/>
      <c r="G275" s="57"/>
      <c r="H275" s="57"/>
      <c r="K275" s="71"/>
      <c r="N275" s="71"/>
      <c r="X275" s="28"/>
      <c r="Y275" s="28"/>
      <c r="Z275" s="28"/>
      <c r="AA275" s="28"/>
      <c r="AB275" s="28"/>
      <c r="AC275" s="28"/>
      <c r="AD275" s="28"/>
      <c r="AE275" s="28"/>
    </row>
    <row r="276" spans="1:31" x14ac:dyDescent="0.25">
      <c r="A276" s="33">
        <v>13</v>
      </c>
      <c r="C276" s="69"/>
      <c r="D276" s="30"/>
      <c r="F276" s="59"/>
      <c r="G276" s="57"/>
      <c r="H276" s="57"/>
      <c r="K276" s="71"/>
      <c r="N276" s="71"/>
      <c r="X276" s="28"/>
      <c r="Y276" s="28"/>
      <c r="Z276" s="28"/>
      <c r="AA276" s="28"/>
      <c r="AB276" s="28"/>
      <c r="AC276" s="28"/>
      <c r="AD276" s="28"/>
      <c r="AE276" s="28"/>
    </row>
    <row r="277" spans="1:31" x14ac:dyDescent="0.25">
      <c r="A277" s="33">
        <v>14</v>
      </c>
      <c r="C277" s="69"/>
      <c r="D277" s="30"/>
      <c r="F277" s="59"/>
      <c r="G277" s="57"/>
      <c r="H277" s="57"/>
      <c r="K277" s="71"/>
      <c r="N277" s="71"/>
      <c r="X277" s="28"/>
      <c r="Y277" s="28"/>
      <c r="Z277" s="28"/>
      <c r="AA277" s="28"/>
      <c r="AB277" s="28"/>
      <c r="AC277" s="28"/>
      <c r="AD277" s="28"/>
      <c r="AE277" s="28"/>
    </row>
    <row r="278" spans="1:31" x14ac:dyDescent="0.25">
      <c r="A278" s="33">
        <v>15</v>
      </c>
      <c r="C278" s="69"/>
      <c r="D278" s="30"/>
      <c r="F278" s="59"/>
      <c r="G278" s="57"/>
      <c r="H278" s="57"/>
      <c r="K278" s="71"/>
      <c r="N278" s="71"/>
      <c r="X278" s="28"/>
      <c r="Y278" s="28"/>
      <c r="Z278" s="28"/>
      <c r="AA278" s="28"/>
      <c r="AB278" s="28"/>
      <c r="AC278" s="28"/>
      <c r="AD278" s="28"/>
      <c r="AE278" s="28"/>
    </row>
    <row r="279" spans="1:31" x14ac:dyDescent="0.25">
      <c r="A279" s="33">
        <v>16</v>
      </c>
      <c r="C279" s="69"/>
      <c r="D279" s="30"/>
      <c r="F279" s="59"/>
      <c r="G279" s="57"/>
      <c r="H279" s="57"/>
      <c r="K279" s="71"/>
      <c r="N279" s="71"/>
      <c r="X279" s="28"/>
      <c r="Y279" s="28"/>
      <c r="Z279" s="28"/>
      <c r="AA279" s="28"/>
      <c r="AB279" s="28"/>
      <c r="AC279" s="28"/>
      <c r="AD279" s="28"/>
      <c r="AE279" s="28"/>
    </row>
    <row r="280" spans="1:31" x14ac:dyDescent="0.25">
      <c r="A280" s="33">
        <v>17</v>
      </c>
      <c r="C280" s="69"/>
      <c r="D280" s="30"/>
      <c r="F280" s="59"/>
      <c r="G280" s="57"/>
      <c r="H280" s="57"/>
      <c r="K280" s="71"/>
      <c r="N280" s="71"/>
      <c r="X280" s="28"/>
      <c r="Y280" s="28"/>
      <c r="Z280" s="28"/>
      <c r="AA280" s="28"/>
      <c r="AB280" s="28"/>
      <c r="AC280" s="28"/>
      <c r="AD280" s="28"/>
      <c r="AE280" s="28"/>
    </row>
    <row r="281" spans="1:31" x14ac:dyDescent="0.25">
      <c r="A281" s="33">
        <v>18</v>
      </c>
      <c r="C281" s="69"/>
      <c r="D281" s="30"/>
      <c r="F281" s="59"/>
      <c r="G281" s="57"/>
      <c r="H281" s="57"/>
      <c r="K281" s="71"/>
      <c r="N281" s="71"/>
      <c r="X281" s="28"/>
      <c r="Y281" s="28"/>
      <c r="Z281" s="28"/>
      <c r="AA281" s="28"/>
      <c r="AB281" s="28"/>
      <c r="AC281" s="28"/>
      <c r="AD281" s="28"/>
      <c r="AE281" s="28"/>
    </row>
    <row r="282" spans="1:31" x14ac:dyDescent="0.25">
      <c r="A282" s="33">
        <v>19</v>
      </c>
      <c r="C282" s="69"/>
      <c r="D282" s="30"/>
      <c r="F282" s="59"/>
      <c r="G282" s="57"/>
      <c r="H282" s="57"/>
      <c r="K282" s="71"/>
      <c r="N282" s="71"/>
      <c r="X282" s="28"/>
      <c r="Y282" s="28"/>
      <c r="Z282" s="28"/>
      <c r="AA282" s="28"/>
      <c r="AB282" s="28"/>
      <c r="AC282" s="28"/>
      <c r="AD282" s="28"/>
      <c r="AE282" s="28"/>
    </row>
    <row r="283" spans="1:31" x14ac:dyDescent="0.25">
      <c r="A283" s="33">
        <v>20</v>
      </c>
      <c r="C283" s="69"/>
      <c r="D283" s="30"/>
      <c r="F283" s="59"/>
      <c r="G283" s="57"/>
      <c r="H283" s="57"/>
      <c r="K283" s="71"/>
      <c r="N283" s="71"/>
      <c r="X283" s="28"/>
      <c r="Y283" s="28"/>
      <c r="Z283" s="28"/>
      <c r="AA283" s="28"/>
      <c r="AB283" s="28"/>
      <c r="AC283" s="28"/>
      <c r="AD283" s="28"/>
      <c r="AE283" s="28"/>
    </row>
    <row r="284" spans="1:31" x14ac:dyDescent="0.25">
      <c r="A284" s="33">
        <v>21</v>
      </c>
      <c r="C284" s="69"/>
      <c r="D284" s="30"/>
      <c r="F284" s="59"/>
      <c r="G284" s="57"/>
      <c r="H284" s="57"/>
      <c r="K284" s="71"/>
      <c r="N284" s="71"/>
      <c r="X284" s="28"/>
      <c r="Y284" s="28"/>
      <c r="Z284" s="28"/>
      <c r="AA284" s="28"/>
      <c r="AB284" s="28"/>
      <c r="AC284" s="28"/>
      <c r="AD284" s="28"/>
      <c r="AE284" s="28"/>
    </row>
    <row r="285" spans="1:31" x14ac:dyDescent="0.25">
      <c r="A285" s="33">
        <v>22</v>
      </c>
      <c r="C285" s="69"/>
      <c r="D285" s="30"/>
      <c r="F285" s="59"/>
      <c r="G285" s="57"/>
      <c r="H285" s="57"/>
      <c r="K285" s="71"/>
      <c r="N285" s="71"/>
      <c r="X285" s="28"/>
      <c r="Y285" s="28"/>
      <c r="Z285" s="28"/>
      <c r="AA285" s="28"/>
      <c r="AB285" s="28"/>
      <c r="AC285" s="28"/>
      <c r="AD285" s="28"/>
      <c r="AE285" s="28"/>
    </row>
    <row r="286" spans="1:31" x14ac:dyDescent="0.25">
      <c r="A286" s="33">
        <v>23</v>
      </c>
      <c r="C286" s="69"/>
      <c r="D286" s="30"/>
      <c r="F286" s="59"/>
      <c r="G286" s="57"/>
      <c r="H286" s="57"/>
      <c r="K286" s="71"/>
      <c r="N286" s="71"/>
      <c r="X286" s="28"/>
      <c r="Y286" s="28"/>
      <c r="Z286" s="28"/>
      <c r="AA286" s="28"/>
      <c r="AB286" s="28"/>
      <c r="AC286" s="28"/>
      <c r="AD286" s="28"/>
      <c r="AE286" s="28"/>
    </row>
    <row r="287" spans="1:31" x14ac:dyDescent="0.25">
      <c r="A287" s="33">
        <v>24</v>
      </c>
      <c r="C287" s="69"/>
      <c r="D287" s="30"/>
      <c r="F287" s="59"/>
      <c r="G287" s="57"/>
      <c r="H287" s="57"/>
      <c r="K287" s="71"/>
      <c r="N287" s="71"/>
      <c r="X287" s="28"/>
      <c r="Y287" s="28"/>
      <c r="Z287" s="28"/>
      <c r="AA287" s="28"/>
      <c r="AB287" s="28"/>
      <c r="AC287" s="28"/>
      <c r="AD287" s="28"/>
      <c r="AE287" s="28"/>
    </row>
    <row r="288" spans="1:31" x14ac:dyDescent="0.25">
      <c r="A288" s="33">
        <v>25</v>
      </c>
      <c r="C288" s="69"/>
      <c r="D288" s="30"/>
      <c r="F288" s="59"/>
      <c r="G288" s="57"/>
      <c r="H288" s="57"/>
      <c r="K288" s="71"/>
      <c r="N288" s="71"/>
      <c r="X288" s="28"/>
      <c r="Y288" s="28"/>
      <c r="Z288" s="28"/>
      <c r="AA288" s="28"/>
      <c r="AB288" s="28"/>
      <c r="AC288" s="28"/>
      <c r="AD288" s="28"/>
      <c r="AE288" s="28"/>
    </row>
    <row r="289" spans="1:31" x14ac:dyDescent="0.25">
      <c r="A289" s="33">
        <v>26</v>
      </c>
      <c r="C289" s="69"/>
      <c r="D289" s="30"/>
      <c r="F289" s="59"/>
      <c r="G289" s="57"/>
      <c r="H289" s="57"/>
      <c r="K289" s="71"/>
      <c r="N289" s="71"/>
      <c r="X289" s="28"/>
      <c r="Y289" s="28"/>
      <c r="Z289" s="28"/>
      <c r="AA289" s="28"/>
      <c r="AB289" s="28"/>
      <c r="AC289" s="28"/>
      <c r="AD289" s="28"/>
      <c r="AE289" s="28"/>
    </row>
    <row r="290" spans="1:31" x14ac:dyDescent="0.25">
      <c r="A290" s="33">
        <v>27</v>
      </c>
      <c r="C290" s="69"/>
      <c r="D290" s="30"/>
      <c r="F290" s="59"/>
      <c r="G290" s="57"/>
      <c r="H290" s="57"/>
      <c r="K290" s="71"/>
      <c r="N290" s="71"/>
      <c r="X290" s="28"/>
      <c r="Y290" s="28"/>
      <c r="Z290" s="28"/>
      <c r="AA290" s="28"/>
      <c r="AB290" s="28"/>
      <c r="AC290" s="28"/>
      <c r="AD290" s="28"/>
      <c r="AE290" s="28"/>
    </row>
    <row r="291" spans="1:31" x14ac:dyDescent="0.25">
      <c r="A291" s="33">
        <v>28</v>
      </c>
      <c r="C291" s="69"/>
      <c r="D291" s="30"/>
      <c r="F291" s="59"/>
      <c r="G291" s="57"/>
      <c r="H291" s="57"/>
      <c r="K291" s="71"/>
      <c r="N291" s="71"/>
      <c r="X291" s="28"/>
      <c r="Y291" s="28"/>
      <c r="Z291" s="28"/>
      <c r="AA291" s="28"/>
      <c r="AB291" s="28"/>
      <c r="AC291" s="28"/>
      <c r="AD291" s="28"/>
      <c r="AE291" s="28"/>
    </row>
    <row r="292" spans="1:31" x14ac:dyDescent="0.25">
      <c r="A292" s="33">
        <v>29</v>
      </c>
      <c r="C292" s="69"/>
      <c r="D292" s="30"/>
      <c r="F292" s="59"/>
      <c r="G292" s="57"/>
      <c r="H292" s="57"/>
      <c r="K292" s="71"/>
      <c r="N292" s="71"/>
    </row>
    <row r="293" spans="1:31" x14ac:dyDescent="0.25">
      <c r="A293" s="33">
        <v>30</v>
      </c>
      <c r="C293" s="69"/>
      <c r="D293" s="30"/>
      <c r="F293" s="59"/>
      <c r="G293" s="57"/>
      <c r="H293" s="57"/>
      <c r="K293" s="71"/>
      <c r="N293" s="71"/>
    </row>
    <row r="294" spans="1:31" x14ac:dyDescent="0.25">
      <c r="A294" s="33">
        <v>31</v>
      </c>
      <c r="C294" s="69"/>
      <c r="D294" s="30"/>
      <c r="F294" s="59"/>
      <c r="G294" s="57"/>
      <c r="H294" s="57"/>
      <c r="K294" s="71"/>
      <c r="N294" s="71"/>
      <c r="X294" s="28"/>
      <c r="Y294" s="28"/>
      <c r="Z294" s="28"/>
      <c r="AA294" s="28"/>
      <c r="AB294" s="28"/>
      <c r="AC294" s="28"/>
      <c r="AD294" s="28"/>
      <c r="AE294" s="28"/>
    </row>
    <row r="295" spans="1:31" x14ac:dyDescent="0.25">
      <c r="A295" s="33">
        <v>32</v>
      </c>
      <c r="C295" s="69"/>
      <c r="D295" s="30"/>
      <c r="F295" s="59"/>
      <c r="G295" s="57"/>
      <c r="H295" s="57"/>
      <c r="K295" s="71"/>
      <c r="X295" s="28"/>
      <c r="Y295" s="28"/>
      <c r="Z295" s="28"/>
      <c r="AA295" s="28"/>
      <c r="AB295" s="28"/>
      <c r="AD295" s="28"/>
      <c r="AE295" s="28"/>
    </row>
    <row r="296" spans="1:31" x14ac:dyDescent="0.25">
      <c r="A296" s="33">
        <v>33</v>
      </c>
      <c r="C296" s="69"/>
      <c r="D296" s="30"/>
      <c r="F296" s="59"/>
      <c r="G296" s="57"/>
      <c r="H296" s="57"/>
    </row>
    <row r="297" spans="1:31" x14ac:dyDescent="0.25">
      <c r="A297" s="33">
        <v>34</v>
      </c>
      <c r="C297" s="69"/>
      <c r="D297" s="30"/>
      <c r="F297" s="59"/>
      <c r="G297" s="57"/>
      <c r="H297" s="57"/>
      <c r="M297" s="71"/>
    </row>
    <row r="298" spans="1:31" x14ac:dyDescent="0.25">
      <c r="A298" s="33">
        <v>35</v>
      </c>
      <c r="C298" s="69"/>
      <c r="D298" s="30"/>
      <c r="F298" s="59"/>
      <c r="G298" s="57"/>
      <c r="H298" s="57"/>
      <c r="M298" s="71"/>
    </row>
    <row r="299" spans="1:31" x14ac:dyDescent="0.25">
      <c r="A299" s="33">
        <v>36</v>
      </c>
      <c r="C299" s="69"/>
      <c r="D299" s="30"/>
      <c r="F299" s="59"/>
      <c r="G299" s="57"/>
      <c r="H299" s="57"/>
    </row>
    <row r="300" spans="1:31" x14ac:dyDescent="0.25">
      <c r="A300" s="33">
        <v>37</v>
      </c>
      <c r="C300" s="69"/>
      <c r="D300" s="30"/>
      <c r="F300" s="59"/>
      <c r="G300" s="57"/>
      <c r="H300" s="57"/>
    </row>
    <row r="301" spans="1:31" x14ac:dyDescent="0.25">
      <c r="A301" s="33">
        <v>38</v>
      </c>
      <c r="C301" s="69"/>
      <c r="D301" s="30"/>
      <c r="F301" s="59"/>
      <c r="G301" s="57"/>
      <c r="H301" s="57"/>
    </row>
    <row r="302" spans="1:31" x14ac:dyDescent="0.25">
      <c r="A302" s="33">
        <v>39</v>
      </c>
      <c r="C302" s="69"/>
      <c r="D302" s="30"/>
      <c r="F302" s="59"/>
      <c r="G302" s="57"/>
      <c r="H302" s="57"/>
    </row>
    <row r="303" spans="1:31" x14ac:dyDescent="0.25">
      <c r="A303" s="33">
        <v>40</v>
      </c>
      <c r="C303" s="69"/>
      <c r="D303" s="30"/>
      <c r="F303" s="59"/>
      <c r="G303" s="57"/>
      <c r="H303" s="57"/>
    </row>
    <row r="304" spans="1:31" x14ac:dyDescent="0.25">
      <c r="A304" s="33">
        <v>41</v>
      </c>
      <c r="C304" s="69"/>
      <c r="D304" s="30"/>
      <c r="F304" s="59"/>
      <c r="G304" s="57"/>
      <c r="H304" s="57"/>
    </row>
    <row r="305" spans="1:8" x14ac:dyDescent="0.25">
      <c r="A305" s="33">
        <v>42</v>
      </c>
      <c r="C305" s="69"/>
      <c r="D305" s="30"/>
      <c r="F305" s="59"/>
      <c r="G305" s="57"/>
      <c r="H305" s="57"/>
    </row>
    <row r="306" spans="1:8" x14ac:dyDescent="0.25">
      <c r="A306" s="33">
        <v>43</v>
      </c>
      <c r="C306" s="69"/>
      <c r="D306" s="30"/>
      <c r="F306" s="59"/>
      <c r="G306" s="57"/>
      <c r="H306" s="57"/>
    </row>
    <row r="307" spans="1:8" x14ac:dyDescent="0.25">
      <c r="A307" s="33">
        <v>44</v>
      </c>
      <c r="C307" s="69"/>
      <c r="D307" s="70"/>
      <c r="G307" s="57"/>
      <c r="H307" s="57"/>
    </row>
    <row r="308" spans="1:8" x14ac:dyDescent="0.25">
      <c r="A308" s="33">
        <v>45</v>
      </c>
      <c r="C308" s="69"/>
      <c r="D308" s="70"/>
      <c r="G308" s="57"/>
      <c r="H308" s="57"/>
    </row>
    <row r="309" spans="1:8" x14ac:dyDescent="0.25">
      <c r="A309" s="33">
        <v>46</v>
      </c>
      <c r="C309" s="69"/>
      <c r="D309" s="70"/>
      <c r="G309" s="57"/>
      <c r="H309" s="57"/>
    </row>
    <row r="310" spans="1:8" x14ac:dyDescent="0.25">
      <c r="A310" s="33">
        <v>47</v>
      </c>
      <c r="C310" s="69"/>
      <c r="D310" s="70"/>
      <c r="G310" s="57"/>
      <c r="H310" s="57"/>
    </row>
    <row r="311" spans="1:8" x14ac:dyDescent="0.25">
      <c r="A311" s="33">
        <v>48</v>
      </c>
      <c r="C311" s="69"/>
      <c r="D311" s="70"/>
      <c r="G311" s="57"/>
      <c r="H311" s="57"/>
    </row>
    <row r="312" spans="1:8" x14ac:dyDescent="0.25">
      <c r="A312" s="33">
        <v>49</v>
      </c>
      <c r="C312" s="69"/>
      <c r="D312" s="70"/>
      <c r="G312" s="57"/>
      <c r="H312" s="57"/>
    </row>
    <row r="313" spans="1:8" x14ac:dyDescent="0.25">
      <c r="A313" s="33">
        <v>50</v>
      </c>
      <c r="C313" s="69"/>
      <c r="D313" s="70"/>
      <c r="G313" s="57"/>
      <c r="H313" s="57"/>
    </row>
    <row r="314" spans="1:8" x14ac:dyDescent="0.25">
      <c r="A314" s="33">
        <v>51</v>
      </c>
      <c r="C314" s="69"/>
      <c r="D314" s="70"/>
      <c r="G314" s="57"/>
      <c r="H314" s="57"/>
    </row>
    <row r="315" spans="1:8" x14ac:dyDescent="0.25">
      <c r="A315" s="33">
        <v>52</v>
      </c>
      <c r="C315" s="69"/>
      <c r="D315" s="70"/>
      <c r="G315" s="57"/>
      <c r="H315" s="57"/>
    </row>
    <row r="316" spans="1:8" x14ac:dyDescent="0.25">
      <c r="A316" s="33">
        <v>53</v>
      </c>
      <c r="C316" s="69"/>
      <c r="D316" s="70"/>
      <c r="G316" s="57"/>
      <c r="H316" s="57"/>
    </row>
    <row r="317" spans="1:8" x14ac:dyDescent="0.25">
      <c r="A317" s="33">
        <v>54</v>
      </c>
      <c r="C317" s="69"/>
      <c r="D317" s="70"/>
      <c r="G317" s="57"/>
      <c r="H317" s="57"/>
    </row>
    <row r="318" spans="1:8" x14ac:dyDescent="0.25">
      <c r="A318" s="33">
        <v>55</v>
      </c>
      <c r="C318" s="69"/>
      <c r="D318" s="70"/>
      <c r="G318" s="57"/>
      <c r="H318" s="57"/>
    </row>
    <row r="319" spans="1:8" x14ac:dyDescent="0.25">
      <c r="A319" s="33">
        <v>56</v>
      </c>
      <c r="C319" s="69"/>
      <c r="D319" s="70"/>
      <c r="G319" s="57"/>
      <c r="H319" s="57"/>
    </row>
    <row r="320" spans="1:8" x14ac:dyDescent="0.25">
      <c r="A320" s="33">
        <v>57</v>
      </c>
      <c r="C320" s="69"/>
      <c r="D320" s="70"/>
      <c r="G320" s="57"/>
      <c r="H320" s="57"/>
    </row>
    <row r="321" spans="1:8" x14ac:dyDescent="0.25">
      <c r="A321" s="33">
        <v>58</v>
      </c>
      <c r="C321" s="69"/>
      <c r="D321" s="70"/>
      <c r="G321" s="57"/>
      <c r="H321" s="57"/>
    </row>
    <row r="322" spans="1:8" x14ac:dyDescent="0.25">
      <c r="A322" s="33">
        <v>59</v>
      </c>
      <c r="C322" s="69"/>
      <c r="D322" s="70"/>
      <c r="G322" s="57"/>
      <c r="H322" s="57"/>
    </row>
    <row r="323" spans="1:8" x14ac:dyDescent="0.25">
      <c r="A323" s="33">
        <v>60</v>
      </c>
      <c r="C323" s="69"/>
      <c r="D323" s="70"/>
      <c r="G323" s="57"/>
      <c r="H323" s="57"/>
    </row>
    <row r="324" spans="1:8" x14ac:dyDescent="0.25">
      <c r="A324" s="33">
        <v>61</v>
      </c>
      <c r="C324" s="69"/>
      <c r="D324" s="70"/>
      <c r="G324" s="57"/>
      <c r="H324" s="57"/>
    </row>
    <row r="325" spans="1:8" x14ac:dyDescent="0.25">
      <c r="A325" s="33">
        <v>62</v>
      </c>
      <c r="C325" s="69"/>
      <c r="D325" s="70"/>
      <c r="G325" s="57"/>
      <c r="H325" s="57"/>
    </row>
    <row r="326" spans="1:8" x14ac:dyDescent="0.25">
      <c r="A326" s="33">
        <v>63</v>
      </c>
      <c r="C326" s="69"/>
      <c r="D326" s="70"/>
      <c r="G326" s="57"/>
      <c r="H326" s="57"/>
    </row>
    <row r="327" spans="1:8" x14ac:dyDescent="0.25">
      <c r="A327" s="33">
        <v>64</v>
      </c>
      <c r="C327" s="69"/>
      <c r="D327" s="70"/>
      <c r="G327" s="57"/>
      <c r="H327" s="57"/>
    </row>
    <row r="328" spans="1:8" x14ac:dyDescent="0.25">
      <c r="A328" s="33">
        <v>65</v>
      </c>
      <c r="C328" s="69"/>
      <c r="D328" s="70"/>
      <c r="G328" s="57"/>
      <c r="H328" s="57"/>
    </row>
    <row r="329" spans="1:8" x14ac:dyDescent="0.25">
      <c r="A329" s="33">
        <v>66</v>
      </c>
      <c r="C329" s="69"/>
      <c r="D329" s="70"/>
      <c r="G329" s="57"/>
      <c r="H329" s="57"/>
    </row>
    <row r="330" spans="1:8" x14ac:dyDescent="0.25">
      <c r="A330" s="33">
        <v>67</v>
      </c>
      <c r="C330" s="69"/>
      <c r="D330" s="70"/>
      <c r="G330" s="57"/>
      <c r="H330" s="57"/>
    </row>
    <row r="331" spans="1:8" x14ac:dyDescent="0.25">
      <c r="A331" s="33">
        <v>68</v>
      </c>
      <c r="C331" s="69"/>
      <c r="D331" s="70"/>
      <c r="G331" s="57"/>
      <c r="H331" s="57"/>
    </row>
    <row r="332" spans="1:8" x14ac:dyDescent="0.25">
      <c r="A332" s="33">
        <v>69</v>
      </c>
      <c r="C332" s="69"/>
      <c r="D332" s="70"/>
      <c r="G332" s="57"/>
      <c r="H332" s="57"/>
    </row>
    <row r="333" spans="1:8" x14ac:dyDescent="0.25">
      <c r="A333" s="33">
        <v>70</v>
      </c>
      <c r="C333" s="69"/>
      <c r="D333" s="70"/>
      <c r="G333" s="57"/>
      <c r="H333" s="57"/>
    </row>
    <row r="334" spans="1:8" x14ac:dyDescent="0.25">
      <c r="A334" s="33">
        <v>71</v>
      </c>
      <c r="C334" s="69"/>
      <c r="D334" s="70"/>
      <c r="G334" s="57"/>
      <c r="H334" s="57"/>
    </row>
    <row r="335" spans="1:8" x14ac:dyDescent="0.25">
      <c r="A335" s="33">
        <v>72</v>
      </c>
      <c r="C335" s="69"/>
      <c r="D335" s="70"/>
      <c r="G335" s="57"/>
      <c r="H335" s="57"/>
    </row>
    <row r="336" spans="1:8" x14ac:dyDescent="0.25">
      <c r="A336" s="33">
        <v>73</v>
      </c>
      <c r="C336" s="69"/>
      <c r="D336" s="70"/>
      <c r="G336" s="57"/>
      <c r="H336" s="57"/>
    </row>
    <row r="337" spans="1:8" x14ac:dyDescent="0.25">
      <c r="A337" s="33">
        <v>74</v>
      </c>
      <c r="C337" s="69"/>
      <c r="D337" s="70"/>
      <c r="G337" s="57"/>
      <c r="H337" s="57"/>
    </row>
    <row r="338" spans="1:8" x14ac:dyDescent="0.25">
      <c r="A338" s="33">
        <v>75</v>
      </c>
      <c r="C338" s="69"/>
      <c r="D338" s="70"/>
      <c r="G338" s="57"/>
      <c r="H338" s="57"/>
    </row>
    <row r="339" spans="1:8" x14ac:dyDescent="0.25">
      <c r="A339" s="33">
        <v>76</v>
      </c>
      <c r="C339" s="69"/>
      <c r="D339" s="70"/>
      <c r="G339" s="57"/>
      <c r="H339" s="57"/>
    </row>
    <row r="340" spans="1:8" x14ac:dyDescent="0.25">
      <c r="A340" s="33">
        <v>77</v>
      </c>
      <c r="C340" s="69"/>
      <c r="D340" s="70"/>
      <c r="G340" s="57"/>
      <c r="H340" s="57"/>
    </row>
    <row r="341" spans="1:8" x14ac:dyDescent="0.25">
      <c r="A341" s="33">
        <v>78</v>
      </c>
      <c r="C341" s="69"/>
      <c r="D341" s="70"/>
      <c r="G341" s="57"/>
      <c r="H341" s="57"/>
    </row>
    <row r="342" spans="1:8" x14ac:dyDescent="0.25">
      <c r="A342" s="33">
        <v>79</v>
      </c>
      <c r="C342" s="69"/>
      <c r="D342" s="70"/>
      <c r="G342" s="57"/>
      <c r="H342" s="57"/>
    </row>
    <row r="343" spans="1:8" x14ac:dyDescent="0.25">
      <c r="A343" s="33">
        <v>80</v>
      </c>
      <c r="C343" s="69"/>
      <c r="D343" s="70"/>
      <c r="G343" s="57"/>
      <c r="H343" s="57"/>
    </row>
    <row r="344" spans="1:8" x14ac:dyDescent="0.25">
      <c r="A344" s="33">
        <v>81</v>
      </c>
      <c r="C344" s="69"/>
      <c r="D344" s="70"/>
      <c r="G344" s="57"/>
      <c r="H344" s="57"/>
    </row>
    <row r="345" spans="1:8" x14ac:dyDescent="0.25">
      <c r="A345" s="33">
        <v>82</v>
      </c>
      <c r="C345" s="69"/>
      <c r="D345" s="70"/>
      <c r="G345" s="57"/>
      <c r="H345" s="57"/>
    </row>
    <row r="346" spans="1:8" x14ac:dyDescent="0.25">
      <c r="A346" s="33">
        <v>83</v>
      </c>
      <c r="C346" s="69"/>
      <c r="D346" s="70"/>
      <c r="G346" s="57"/>
      <c r="H346" s="57"/>
    </row>
    <row r="347" spans="1:8" x14ac:dyDescent="0.25">
      <c r="A347" s="33">
        <v>84</v>
      </c>
      <c r="C347" s="69"/>
      <c r="D347" s="70"/>
      <c r="G347" s="57"/>
      <c r="H347" s="57"/>
    </row>
    <row r="348" spans="1:8" x14ac:dyDescent="0.25">
      <c r="A348" s="33">
        <v>85</v>
      </c>
      <c r="C348" s="69"/>
      <c r="D348" s="70"/>
      <c r="G348" s="57"/>
      <c r="H348" s="57"/>
    </row>
    <row r="349" spans="1:8" x14ac:dyDescent="0.25">
      <c r="A349" s="33">
        <v>86</v>
      </c>
      <c r="C349" s="69"/>
      <c r="D349" s="70"/>
      <c r="G349" s="57"/>
      <c r="H349" s="57"/>
    </row>
    <row r="350" spans="1:8" x14ac:dyDescent="0.25">
      <c r="A350" s="33">
        <v>87</v>
      </c>
      <c r="C350" s="69"/>
      <c r="D350" s="70"/>
      <c r="G350" s="57"/>
      <c r="H350" s="57"/>
    </row>
    <row r="351" spans="1:8" x14ac:dyDescent="0.25">
      <c r="A351" s="33">
        <v>88</v>
      </c>
      <c r="C351" s="69"/>
      <c r="D351" s="70"/>
      <c r="G351" s="57"/>
      <c r="H351" s="57"/>
    </row>
    <row r="352" spans="1:8" x14ac:dyDescent="0.25">
      <c r="A352" s="33">
        <v>89</v>
      </c>
      <c r="C352" s="69"/>
      <c r="D352" s="70"/>
      <c r="G352" s="57"/>
      <c r="H352" s="57"/>
    </row>
    <row r="353" spans="1:8" x14ac:dyDescent="0.25">
      <c r="A353" s="33">
        <v>90</v>
      </c>
      <c r="C353" s="69"/>
      <c r="D353" s="70"/>
      <c r="G353" s="57"/>
      <c r="H353" s="57"/>
    </row>
    <row r="354" spans="1:8" x14ac:dyDescent="0.25">
      <c r="A354" s="33">
        <v>91</v>
      </c>
      <c r="C354" s="69"/>
      <c r="D354" s="70"/>
      <c r="G354" s="57"/>
      <c r="H354" s="57"/>
    </row>
    <row r="355" spans="1:8" x14ac:dyDescent="0.25">
      <c r="A355" s="33">
        <v>92</v>
      </c>
      <c r="C355" s="69"/>
      <c r="D355" s="70"/>
      <c r="G355" s="57"/>
      <c r="H355" s="57"/>
    </row>
    <row r="356" spans="1:8" x14ac:dyDescent="0.25">
      <c r="A356" s="33">
        <v>93</v>
      </c>
      <c r="C356" s="69"/>
      <c r="D356" s="70"/>
      <c r="G356" s="57"/>
      <c r="H356" s="57"/>
    </row>
    <row r="357" spans="1:8" x14ac:dyDescent="0.25">
      <c r="A357" s="33">
        <v>94</v>
      </c>
      <c r="C357" s="69"/>
      <c r="D357" s="70"/>
      <c r="G357" s="57"/>
      <c r="H357" s="57"/>
    </row>
    <row r="358" spans="1:8" x14ac:dyDescent="0.25">
      <c r="A358" s="33">
        <v>95</v>
      </c>
      <c r="C358" s="69"/>
      <c r="D358" s="70"/>
      <c r="G358" s="57"/>
      <c r="H358" s="57"/>
    </row>
    <row r="359" spans="1:8" x14ac:dyDescent="0.25">
      <c r="A359" s="33">
        <v>96</v>
      </c>
      <c r="C359" s="69"/>
      <c r="D359" s="70"/>
      <c r="G359" s="57"/>
      <c r="H359" s="57"/>
    </row>
    <row r="360" spans="1:8" x14ac:dyDescent="0.25">
      <c r="A360" s="33">
        <v>97</v>
      </c>
      <c r="C360" s="69"/>
      <c r="D360" s="70"/>
      <c r="G360" s="57"/>
      <c r="H360" s="57"/>
    </row>
    <row r="361" spans="1:8" x14ac:dyDescent="0.25">
      <c r="A361" s="33">
        <v>98</v>
      </c>
      <c r="C361" s="69"/>
      <c r="D361" s="70"/>
      <c r="G361" s="57"/>
      <c r="H361" s="57"/>
    </row>
    <row r="362" spans="1:8" x14ac:dyDescent="0.25">
      <c r="A362" s="33">
        <v>99</v>
      </c>
      <c r="C362" s="69"/>
      <c r="D362" s="70"/>
      <c r="G362" s="57"/>
      <c r="H362" s="57"/>
    </row>
    <row r="363" spans="1:8" x14ac:dyDescent="0.25">
      <c r="A363" s="33">
        <v>100</v>
      </c>
      <c r="C363" s="69"/>
      <c r="D363" s="70"/>
      <c r="G363" s="57"/>
      <c r="H363" s="57"/>
    </row>
    <row r="364" spans="1:8" x14ac:dyDescent="0.25">
      <c r="A364" s="33">
        <v>101</v>
      </c>
      <c r="C364" s="69"/>
      <c r="D364" s="70"/>
      <c r="G364" s="57"/>
      <c r="H364" s="57"/>
    </row>
    <row r="365" spans="1:8" x14ac:dyDescent="0.25">
      <c r="A365" s="33">
        <v>102</v>
      </c>
      <c r="C365" s="69"/>
      <c r="D365" s="70"/>
      <c r="G365" s="57"/>
      <c r="H365" s="57"/>
    </row>
    <row r="366" spans="1:8" x14ac:dyDescent="0.25">
      <c r="A366" s="33">
        <v>103</v>
      </c>
      <c r="C366" s="69"/>
      <c r="D366" s="70"/>
      <c r="G366" s="57"/>
      <c r="H366" s="57"/>
    </row>
    <row r="367" spans="1:8" x14ac:dyDescent="0.25">
      <c r="A367" s="33">
        <v>104</v>
      </c>
      <c r="C367" s="69"/>
      <c r="D367" s="70"/>
      <c r="G367" s="57"/>
      <c r="H367" s="57"/>
    </row>
    <row r="368" spans="1:8" x14ac:dyDescent="0.25">
      <c r="A368" s="33">
        <v>105</v>
      </c>
      <c r="C368" s="69"/>
      <c r="D368" s="70"/>
      <c r="G368" s="57"/>
      <c r="H368" s="57"/>
    </row>
    <row r="369" spans="1:8" x14ac:dyDescent="0.25">
      <c r="A369" s="33">
        <v>106</v>
      </c>
      <c r="C369" s="69"/>
      <c r="D369" s="70"/>
      <c r="G369" s="57"/>
      <c r="H369" s="57"/>
    </row>
    <row r="370" spans="1:8" x14ac:dyDescent="0.25">
      <c r="A370" s="33">
        <v>107</v>
      </c>
      <c r="C370" s="69"/>
      <c r="D370" s="70"/>
      <c r="G370" s="57"/>
      <c r="H370" s="57"/>
    </row>
    <row r="371" spans="1:8" x14ac:dyDescent="0.25">
      <c r="A371" s="33">
        <v>108</v>
      </c>
      <c r="C371" s="69"/>
      <c r="D371" s="70"/>
      <c r="G371" s="57"/>
      <c r="H371" s="57"/>
    </row>
    <row r="372" spans="1:8" x14ac:dyDescent="0.25">
      <c r="A372" s="33">
        <v>109</v>
      </c>
      <c r="C372" s="69"/>
      <c r="D372" s="70"/>
      <c r="G372" s="57"/>
      <c r="H372" s="57"/>
    </row>
    <row r="373" spans="1:8" x14ac:dyDescent="0.25">
      <c r="A373" s="33">
        <v>110</v>
      </c>
      <c r="C373" s="69"/>
      <c r="D373" s="70"/>
      <c r="G373" s="57"/>
      <c r="H373" s="57"/>
    </row>
    <row r="374" spans="1:8" x14ac:dyDescent="0.25">
      <c r="A374" s="33">
        <v>111</v>
      </c>
      <c r="C374" s="69"/>
      <c r="D374" s="70"/>
      <c r="G374" s="57"/>
      <c r="H374" s="57"/>
    </row>
    <row r="375" spans="1:8" x14ac:dyDescent="0.25">
      <c r="A375" s="33">
        <v>112</v>
      </c>
      <c r="C375" s="69"/>
      <c r="D375" s="70"/>
      <c r="G375" s="57"/>
      <c r="H375" s="57"/>
    </row>
    <row r="376" spans="1:8" x14ac:dyDescent="0.25">
      <c r="A376" s="33">
        <v>113</v>
      </c>
      <c r="C376" s="69"/>
      <c r="D376" s="70"/>
      <c r="G376" s="57"/>
      <c r="H376" s="57"/>
    </row>
    <row r="377" spans="1:8" x14ac:dyDescent="0.25">
      <c r="A377" s="33">
        <v>114</v>
      </c>
      <c r="C377" s="69"/>
      <c r="D377" s="70"/>
      <c r="G377" s="57"/>
      <c r="H377" s="57"/>
    </row>
    <row r="378" spans="1:8" x14ac:dyDescent="0.25">
      <c r="A378" s="33">
        <v>115</v>
      </c>
      <c r="C378" s="69"/>
      <c r="D378" s="70"/>
      <c r="G378" s="57"/>
      <c r="H378" s="57"/>
    </row>
    <row r="379" spans="1:8" x14ac:dyDescent="0.25">
      <c r="A379" s="33">
        <v>116</v>
      </c>
      <c r="C379" s="69"/>
      <c r="D379" s="70"/>
      <c r="G379" s="57"/>
      <c r="H379" s="57"/>
    </row>
    <row r="380" spans="1:8" x14ac:dyDescent="0.25">
      <c r="A380" s="33">
        <v>117</v>
      </c>
      <c r="C380" s="69"/>
      <c r="D380" s="70"/>
      <c r="G380" s="57"/>
      <c r="H380" s="57"/>
    </row>
    <row r="381" spans="1:8" x14ac:dyDescent="0.25">
      <c r="A381" s="33">
        <v>118</v>
      </c>
      <c r="C381" s="69"/>
      <c r="D381" s="70"/>
      <c r="G381" s="57"/>
      <c r="H381" s="57"/>
    </row>
    <row r="382" spans="1:8" x14ac:dyDescent="0.25">
      <c r="A382" s="33">
        <v>119</v>
      </c>
      <c r="C382" s="69"/>
      <c r="D382" s="70"/>
      <c r="G382" s="57"/>
      <c r="H382" s="57"/>
    </row>
    <row r="383" spans="1:8" x14ac:dyDescent="0.25">
      <c r="A383" s="33">
        <v>120</v>
      </c>
      <c r="C383" s="69"/>
      <c r="D383" s="70"/>
      <c r="G383" s="57"/>
      <c r="H383" s="57"/>
    </row>
    <row r="384" spans="1:8" x14ac:dyDescent="0.25">
      <c r="A384" s="33">
        <v>121</v>
      </c>
      <c r="C384" s="69"/>
      <c r="D384" s="70"/>
      <c r="G384" s="57"/>
      <c r="H384" s="57"/>
    </row>
    <row r="385" spans="1:8" x14ac:dyDescent="0.25">
      <c r="A385" s="33">
        <v>122</v>
      </c>
      <c r="C385" s="69"/>
      <c r="D385" s="70"/>
      <c r="G385" s="57"/>
      <c r="H385" s="57"/>
    </row>
    <row r="386" spans="1:8" x14ac:dyDescent="0.25">
      <c r="A386" s="33">
        <v>123</v>
      </c>
      <c r="C386" s="69"/>
      <c r="D386" s="70"/>
      <c r="G386" s="57"/>
      <c r="H386" s="57"/>
    </row>
    <row r="387" spans="1:8" x14ac:dyDescent="0.25">
      <c r="A387" s="33">
        <v>124</v>
      </c>
      <c r="C387" s="69"/>
      <c r="D387" s="70"/>
      <c r="G387" s="57"/>
      <c r="H387" s="57"/>
    </row>
    <row r="388" spans="1:8" x14ac:dyDescent="0.25">
      <c r="A388" s="33">
        <v>125</v>
      </c>
      <c r="C388" s="69"/>
      <c r="D388" s="70"/>
      <c r="G388" s="57"/>
      <c r="H388" s="57"/>
    </row>
    <row r="389" spans="1:8" x14ac:dyDescent="0.25">
      <c r="A389" s="33">
        <v>126</v>
      </c>
      <c r="C389" s="69"/>
      <c r="D389" s="70"/>
      <c r="F389" s="12"/>
      <c r="G389" s="57"/>
      <c r="H389" s="57"/>
    </row>
    <row r="390" spans="1:8" x14ac:dyDescent="0.25">
      <c r="A390" s="33">
        <v>127</v>
      </c>
      <c r="C390" s="69"/>
      <c r="D390" s="70"/>
      <c r="F390" s="12"/>
      <c r="G390" s="57"/>
      <c r="H390" s="57"/>
    </row>
    <row r="391" spans="1:8" x14ac:dyDescent="0.25">
      <c r="A391" s="33">
        <v>128</v>
      </c>
      <c r="C391" s="69"/>
      <c r="D391" s="70"/>
      <c r="F391" s="12"/>
      <c r="G391" s="57"/>
      <c r="H391" s="57"/>
    </row>
    <row r="392" spans="1:8" x14ac:dyDescent="0.25">
      <c r="A392" s="33">
        <v>129</v>
      </c>
      <c r="C392" s="69"/>
      <c r="D392" s="70"/>
      <c r="F392" s="12"/>
      <c r="G392" s="57"/>
      <c r="H392" s="57"/>
    </row>
    <row r="393" spans="1:8" x14ac:dyDescent="0.25">
      <c r="A393" s="33">
        <v>130</v>
      </c>
      <c r="C393" s="69"/>
      <c r="D393" s="70"/>
      <c r="F393" s="12"/>
      <c r="G393" s="57"/>
      <c r="H393" s="57"/>
    </row>
    <row r="394" spans="1:8" x14ac:dyDescent="0.25">
      <c r="A394" s="33">
        <v>131</v>
      </c>
      <c r="C394" s="69"/>
      <c r="D394" s="70"/>
      <c r="F394" s="12"/>
      <c r="G394" s="57"/>
      <c r="H394" s="57"/>
    </row>
    <row r="395" spans="1:8" x14ac:dyDescent="0.25">
      <c r="A395" s="33">
        <v>132</v>
      </c>
      <c r="C395" s="69"/>
      <c r="D395" s="70"/>
      <c r="F395" s="12"/>
      <c r="G395" s="57"/>
      <c r="H395" s="57"/>
    </row>
    <row r="396" spans="1:8" x14ac:dyDescent="0.25">
      <c r="A396" s="33">
        <v>133</v>
      </c>
      <c r="C396" s="69"/>
      <c r="D396" s="70"/>
      <c r="F396" s="12"/>
      <c r="G396" s="57"/>
      <c r="H396" s="57"/>
    </row>
    <row r="397" spans="1:8" x14ac:dyDescent="0.25">
      <c r="A397" s="33">
        <v>134</v>
      </c>
      <c r="C397" s="69"/>
      <c r="D397" s="70"/>
      <c r="F397" s="12"/>
      <c r="G397" s="57"/>
      <c r="H397" s="57"/>
    </row>
    <row r="398" spans="1:8" x14ac:dyDescent="0.25">
      <c r="A398" s="33">
        <v>135</v>
      </c>
      <c r="C398" s="69"/>
      <c r="D398" s="70"/>
      <c r="F398" s="12"/>
      <c r="G398" s="57"/>
      <c r="H398" s="57"/>
    </row>
    <row r="399" spans="1:8" x14ac:dyDescent="0.25">
      <c r="A399" s="33">
        <v>136</v>
      </c>
      <c r="C399" s="69"/>
      <c r="D399" s="70"/>
      <c r="F399" s="12"/>
      <c r="G399" s="57"/>
      <c r="H399" s="57"/>
    </row>
    <row r="400" spans="1:8" x14ac:dyDescent="0.25">
      <c r="A400" s="33">
        <v>137</v>
      </c>
      <c r="C400" s="69"/>
      <c r="D400" s="70"/>
      <c r="F400" s="12"/>
      <c r="G400" s="57"/>
      <c r="H400" s="57"/>
    </row>
    <row r="401" spans="1:8" x14ac:dyDescent="0.25">
      <c r="A401" s="33">
        <v>138</v>
      </c>
      <c r="C401" s="69"/>
      <c r="D401" s="70"/>
      <c r="F401" s="12"/>
      <c r="G401" s="57"/>
      <c r="H401" s="57"/>
    </row>
    <row r="402" spans="1:8" x14ac:dyDescent="0.25">
      <c r="A402" s="33">
        <v>139</v>
      </c>
      <c r="C402" s="69"/>
      <c r="D402" s="70"/>
      <c r="F402" s="12"/>
      <c r="G402" s="57"/>
      <c r="H402" s="57"/>
    </row>
    <row r="403" spans="1:8" x14ac:dyDescent="0.25">
      <c r="A403" s="33">
        <v>140</v>
      </c>
      <c r="C403" s="69"/>
      <c r="D403" s="70"/>
      <c r="F403" s="12"/>
      <c r="G403" s="57"/>
      <c r="H403" s="57"/>
    </row>
    <row r="404" spans="1:8" x14ac:dyDescent="0.25">
      <c r="A404" s="33">
        <v>141</v>
      </c>
      <c r="C404" s="69"/>
      <c r="D404" s="70"/>
      <c r="F404" s="12"/>
      <c r="G404" s="57"/>
      <c r="H404" s="57"/>
    </row>
    <row r="405" spans="1:8" x14ac:dyDescent="0.25">
      <c r="A405" s="33">
        <v>142</v>
      </c>
      <c r="C405" s="69"/>
      <c r="D405" s="70"/>
      <c r="F405" s="12"/>
      <c r="G405" s="57"/>
      <c r="H405" s="57"/>
    </row>
    <row r="406" spans="1:8" x14ac:dyDescent="0.25">
      <c r="A406" s="33">
        <v>143</v>
      </c>
      <c r="C406" s="69"/>
      <c r="D406" s="70"/>
      <c r="F406" s="12"/>
      <c r="G406" s="57"/>
      <c r="H406" s="57"/>
    </row>
    <row r="407" spans="1:8" x14ac:dyDescent="0.25">
      <c r="A407" s="33">
        <v>144</v>
      </c>
      <c r="C407" s="69"/>
      <c r="D407" s="70"/>
      <c r="F407" s="12"/>
      <c r="G407" s="57"/>
      <c r="H407" s="57"/>
    </row>
    <row r="408" spans="1:8" x14ac:dyDescent="0.25">
      <c r="A408" s="33">
        <v>145</v>
      </c>
      <c r="C408" s="69"/>
      <c r="D408" s="70"/>
      <c r="F408" s="12"/>
      <c r="G408" s="57"/>
      <c r="H408" s="57"/>
    </row>
    <row r="409" spans="1:8" x14ac:dyDescent="0.25">
      <c r="A409" s="33">
        <v>146</v>
      </c>
      <c r="C409" s="69"/>
      <c r="D409" s="70"/>
      <c r="F409" s="12"/>
      <c r="G409" s="57"/>
      <c r="H409" s="57"/>
    </row>
    <row r="410" spans="1:8" x14ac:dyDescent="0.25">
      <c r="A410" s="33">
        <v>147</v>
      </c>
      <c r="C410" s="69"/>
      <c r="D410" s="70"/>
      <c r="F410" s="12"/>
      <c r="G410" s="57"/>
      <c r="H410" s="57"/>
    </row>
    <row r="411" spans="1:8" x14ac:dyDescent="0.25">
      <c r="A411" s="33">
        <v>148</v>
      </c>
      <c r="C411" s="69"/>
      <c r="D411" s="70"/>
      <c r="G411" s="57"/>
      <c r="H411" s="57"/>
    </row>
    <row r="412" spans="1:8" x14ac:dyDescent="0.25">
      <c r="A412" s="33">
        <v>149</v>
      </c>
      <c r="C412" s="69"/>
      <c r="D412" s="70"/>
      <c r="G412" s="57"/>
      <c r="H412" s="57"/>
    </row>
    <row r="413" spans="1:8" x14ac:dyDescent="0.25">
      <c r="A413" s="33">
        <v>150</v>
      </c>
      <c r="C413" s="69"/>
      <c r="D413" s="70"/>
      <c r="G413" s="57"/>
      <c r="H413" s="57"/>
    </row>
    <row r="414" spans="1:8" x14ac:dyDescent="0.25">
      <c r="A414" s="33">
        <v>151</v>
      </c>
      <c r="C414" s="69"/>
      <c r="D414" s="70"/>
      <c r="G414" s="57"/>
      <c r="H414" s="57"/>
    </row>
    <row r="415" spans="1:8" x14ac:dyDescent="0.25">
      <c r="A415" s="33">
        <v>152</v>
      </c>
      <c r="C415" s="69"/>
      <c r="D415" s="70"/>
      <c r="G415" s="57"/>
      <c r="H415" s="57"/>
    </row>
    <row r="416" spans="1:8" x14ac:dyDescent="0.25">
      <c r="A416" s="33">
        <v>153</v>
      </c>
      <c r="C416" s="69"/>
      <c r="D416" s="70"/>
      <c r="G416" s="57"/>
      <c r="H416" s="57"/>
    </row>
    <row r="417" spans="1:8" x14ac:dyDescent="0.25">
      <c r="A417" s="33">
        <v>154</v>
      </c>
      <c r="C417" s="69"/>
      <c r="D417" s="70"/>
      <c r="G417" s="57"/>
      <c r="H417" s="57"/>
    </row>
    <row r="418" spans="1:8" x14ac:dyDescent="0.25">
      <c r="A418" s="33">
        <v>155</v>
      </c>
      <c r="C418" s="69"/>
      <c r="D418" s="70"/>
      <c r="G418" s="57"/>
      <c r="H418" s="57"/>
    </row>
    <row r="419" spans="1:8" x14ac:dyDescent="0.25">
      <c r="A419" s="33">
        <v>156</v>
      </c>
      <c r="C419" s="69"/>
      <c r="D419" s="70"/>
      <c r="G419" s="57"/>
      <c r="H419" s="57"/>
    </row>
    <row r="420" spans="1:8" x14ac:dyDescent="0.25">
      <c r="A420" s="33">
        <v>157</v>
      </c>
      <c r="C420" s="69"/>
      <c r="D420" s="70"/>
      <c r="G420" s="57"/>
      <c r="H420" s="57"/>
    </row>
    <row r="421" spans="1:8" x14ac:dyDescent="0.25">
      <c r="A421" s="33">
        <v>158</v>
      </c>
      <c r="C421" s="69"/>
      <c r="D421" s="70"/>
      <c r="G421" s="57"/>
      <c r="H421" s="57"/>
    </row>
    <row r="422" spans="1:8" x14ac:dyDescent="0.25">
      <c r="A422" s="33">
        <v>159</v>
      </c>
      <c r="C422" s="69"/>
      <c r="D422" s="70"/>
      <c r="G422" s="57"/>
      <c r="H422" s="57"/>
    </row>
    <row r="423" spans="1:8" x14ac:dyDescent="0.25">
      <c r="A423" s="33">
        <v>160</v>
      </c>
      <c r="C423" s="69"/>
      <c r="D423" s="70"/>
      <c r="G423" s="57"/>
      <c r="H423" s="57"/>
    </row>
    <row r="424" spans="1:8" x14ac:dyDescent="0.25">
      <c r="A424" s="33">
        <v>161</v>
      </c>
      <c r="C424" s="69"/>
      <c r="D424" s="70"/>
      <c r="G424" s="57"/>
      <c r="H424" s="57"/>
    </row>
    <row r="425" spans="1:8" x14ac:dyDescent="0.25">
      <c r="A425" s="33">
        <v>162</v>
      </c>
      <c r="C425" s="69"/>
      <c r="D425" s="70"/>
      <c r="G425" s="57"/>
      <c r="H425" s="57"/>
    </row>
    <row r="426" spans="1:8" x14ac:dyDescent="0.25">
      <c r="A426" s="33">
        <v>163</v>
      </c>
      <c r="B426" s="41"/>
      <c r="C426" s="69"/>
      <c r="D426" s="72"/>
      <c r="E426" s="41"/>
      <c r="G426" s="57"/>
      <c r="H426" s="57"/>
    </row>
    <row r="427" spans="1:8" x14ac:dyDescent="0.25">
      <c r="A427" s="33">
        <v>164</v>
      </c>
      <c r="C427" s="73"/>
      <c r="D427" s="70"/>
      <c r="G427" s="57"/>
      <c r="H427" s="57"/>
    </row>
    <row r="428" spans="1:8" x14ac:dyDescent="0.25">
      <c r="A428" s="33">
        <v>165</v>
      </c>
      <c r="C428" s="69"/>
      <c r="D428" s="70"/>
      <c r="G428" s="57"/>
      <c r="H428" s="57"/>
    </row>
    <row r="429" spans="1:8" x14ac:dyDescent="0.25">
      <c r="A429" s="33">
        <v>166</v>
      </c>
      <c r="C429" s="69"/>
      <c r="D429" s="70"/>
      <c r="G429" s="57"/>
      <c r="H429" s="57"/>
    </row>
    <row r="430" spans="1:8" x14ac:dyDescent="0.25">
      <c r="A430" s="33">
        <v>167</v>
      </c>
      <c r="C430" s="69"/>
      <c r="D430" s="70"/>
      <c r="G430" s="57"/>
      <c r="H430" s="57"/>
    </row>
    <row r="431" spans="1:8" x14ac:dyDescent="0.25">
      <c r="A431" s="33">
        <v>168</v>
      </c>
      <c r="C431" s="69"/>
      <c r="D431" s="70"/>
      <c r="G431" s="57"/>
      <c r="H431" s="57"/>
    </row>
    <row r="432" spans="1:8" x14ac:dyDescent="0.25">
      <c r="A432" s="33">
        <v>169</v>
      </c>
      <c r="C432" s="69"/>
      <c r="D432" s="70"/>
      <c r="G432" s="57"/>
      <c r="H432" s="57"/>
    </row>
    <row r="433" spans="1:8" x14ac:dyDescent="0.25">
      <c r="A433" s="33">
        <v>170</v>
      </c>
      <c r="C433" s="69"/>
      <c r="D433" s="70"/>
      <c r="G433" s="57"/>
      <c r="H433" s="57"/>
    </row>
    <row r="434" spans="1:8" x14ac:dyDescent="0.25">
      <c r="A434" s="33">
        <v>171</v>
      </c>
      <c r="C434" s="69"/>
      <c r="D434" s="70"/>
      <c r="G434" s="57"/>
      <c r="H434" s="57"/>
    </row>
    <row r="435" spans="1:8" x14ac:dyDescent="0.25">
      <c r="A435" s="33">
        <v>172</v>
      </c>
      <c r="C435" s="69"/>
      <c r="D435" s="70"/>
      <c r="G435" s="57"/>
      <c r="H435" s="57"/>
    </row>
    <row r="436" spans="1:8" x14ac:dyDescent="0.25">
      <c r="A436" s="33">
        <v>173</v>
      </c>
      <c r="C436" s="69"/>
      <c r="D436" s="70"/>
      <c r="G436" s="57"/>
      <c r="H436" s="57"/>
    </row>
    <row r="437" spans="1:8" x14ac:dyDescent="0.25">
      <c r="A437" s="33">
        <v>174</v>
      </c>
      <c r="C437" s="69"/>
      <c r="D437" s="70"/>
      <c r="G437" s="57"/>
      <c r="H437" s="57"/>
    </row>
    <row r="438" spans="1:8" x14ac:dyDescent="0.25">
      <c r="A438" s="33">
        <v>175</v>
      </c>
      <c r="C438" s="69"/>
      <c r="D438" s="70"/>
      <c r="G438" s="57"/>
      <c r="H438" s="57"/>
    </row>
    <row r="439" spans="1:8" x14ac:dyDescent="0.25">
      <c r="A439" s="33">
        <v>176</v>
      </c>
      <c r="C439" s="69"/>
      <c r="D439" s="70"/>
      <c r="G439" s="57"/>
      <c r="H439" s="57"/>
    </row>
    <row r="440" spans="1:8" x14ac:dyDescent="0.25">
      <c r="A440" s="33">
        <v>177</v>
      </c>
      <c r="C440" s="69"/>
      <c r="D440" s="70"/>
      <c r="G440" s="57"/>
      <c r="H440" s="57"/>
    </row>
    <row r="441" spans="1:8" x14ac:dyDescent="0.25">
      <c r="A441" s="33">
        <v>178</v>
      </c>
      <c r="C441" s="69"/>
      <c r="D441" s="70"/>
      <c r="G441" s="57"/>
      <c r="H441" s="57"/>
    </row>
    <row r="442" spans="1:8" x14ac:dyDescent="0.25">
      <c r="A442" s="33">
        <v>179</v>
      </c>
      <c r="C442" s="69"/>
      <c r="D442" s="70"/>
      <c r="G442" s="57"/>
      <c r="H442" s="57"/>
    </row>
    <row r="443" spans="1:8" x14ac:dyDescent="0.25">
      <c r="A443" s="33">
        <v>180</v>
      </c>
      <c r="C443" s="69"/>
      <c r="D443" s="70"/>
      <c r="G443" s="57"/>
      <c r="H443" s="57"/>
    </row>
    <row r="444" spans="1:8" x14ac:dyDescent="0.25">
      <c r="A444" s="33">
        <v>181</v>
      </c>
      <c r="C444" s="69"/>
      <c r="D444" s="70"/>
      <c r="G444" s="57"/>
      <c r="H444" s="57"/>
    </row>
    <row r="445" spans="1:8" x14ac:dyDescent="0.25">
      <c r="A445" s="33">
        <v>182</v>
      </c>
      <c r="C445" s="69"/>
      <c r="D445" s="70"/>
      <c r="G445" s="57"/>
      <c r="H445" s="57"/>
    </row>
    <row r="446" spans="1:8" x14ac:dyDescent="0.25">
      <c r="A446" s="33">
        <v>183</v>
      </c>
      <c r="C446" s="69"/>
      <c r="D446" s="70"/>
      <c r="G446" s="57"/>
      <c r="H446" s="57"/>
    </row>
    <row r="447" spans="1:8" x14ac:dyDescent="0.25">
      <c r="A447" s="33">
        <v>184</v>
      </c>
      <c r="C447" s="69"/>
      <c r="D447" s="70"/>
      <c r="G447" s="57"/>
      <c r="H447" s="57"/>
    </row>
    <row r="448" spans="1:8" x14ac:dyDescent="0.25">
      <c r="A448" s="33">
        <v>185</v>
      </c>
      <c r="C448" s="69"/>
      <c r="D448" s="70"/>
      <c r="G448" s="57"/>
      <c r="H448" s="57"/>
    </row>
    <row r="449" spans="1:8" x14ac:dyDescent="0.25">
      <c r="A449" s="33">
        <v>186</v>
      </c>
      <c r="C449" s="69"/>
      <c r="D449" s="70"/>
      <c r="G449" s="57"/>
      <c r="H449" s="57"/>
    </row>
    <row r="450" spans="1:8" x14ac:dyDescent="0.25">
      <c r="A450" s="33">
        <v>187</v>
      </c>
      <c r="C450" s="69"/>
      <c r="D450" s="70"/>
      <c r="G450" s="57"/>
      <c r="H450" s="57"/>
    </row>
    <row r="451" spans="1:8" x14ac:dyDescent="0.25">
      <c r="A451" s="33">
        <v>188</v>
      </c>
      <c r="C451" s="69"/>
      <c r="D451" s="70"/>
      <c r="G451" s="57"/>
      <c r="H451" s="57"/>
    </row>
    <row r="452" spans="1:8" x14ac:dyDescent="0.25">
      <c r="A452" s="33">
        <v>189</v>
      </c>
      <c r="C452" s="69"/>
      <c r="D452" s="70"/>
      <c r="G452" s="57"/>
      <c r="H452" s="57"/>
    </row>
    <row r="453" spans="1:8" x14ac:dyDescent="0.25">
      <c r="A453" s="33">
        <v>190</v>
      </c>
      <c r="C453" s="69"/>
      <c r="D453" s="70"/>
      <c r="G453" s="57"/>
      <c r="H453" s="57"/>
    </row>
    <row r="454" spans="1:8" x14ac:dyDescent="0.25">
      <c r="A454" s="33">
        <v>191</v>
      </c>
      <c r="C454" s="69"/>
      <c r="D454" s="70"/>
      <c r="G454" s="57"/>
      <c r="H454" s="57"/>
    </row>
    <row r="455" spans="1:8" x14ac:dyDescent="0.25">
      <c r="A455" s="33">
        <v>192</v>
      </c>
      <c r="C455" s="69"/>
      <c r="D455" s="70"/>
      <c r="G455" s="57"/>
      <c r="H455" s="57"/>
    </row>
    <row r="456" spans="1:8" x14ac:dyDescent="0.25">
      <c r="A456" s="33">
        <v>193</v>
      </c>
      <c r="C456" s="69"/>
      <c r="D456" s="70"/>
      <c r="G456" s="57"/>
      <c r="H456" s="57"/>
    </row>
    <row r="457" spans="1:8" x14ac:dyDescent="0.25">
      <c r="A457" s="33">
        <v>194</v>
      </c>
      <c r="C457" s="69"/>
      <c r="D457" s="70"/>
      <c r="G457" s="57"/>
      <c r="H457" s="57"/>
    </row>
    <row r="458" spans="1:8" x14ac:dyDescent="0.25">
      <c r="A458" s="33">
        <v>195</v>
      </c>
      <c r="C458" s="69"/>
      <c r="D458" s="70"/>
      <c r="G458" s="57"/>
      <c r="H458" s="57"/>
    </row>
    <row r="459" spans="1:8" x14ac:dyDescent="0.25">
      <c r="A459" s="33">
        <v>196</v>
      </c>
      <c r="C459" s="69"/>
      <c r="D459" s="70"/>
      <c r="G459" s="57"/>
      <c r="H459" s="57"/>
    </row>
    <row r="460" spans="1:8" x14ac:dyDescent="0.25">
      <c r="A460" s="33">
        <v>197</v>
      </c>
      <c r="C460" s="69"/>
      <c r="D460" s="70"/>
      <c r="G460" s="57"/>
      <c r="H460" s="57"/>
    </row>
    <row r="461" spans="1:8" x14ac:dyDescent="0.25">
      <c r="A461" s="33">
        <v>198</v>
      </c>
      <c r="C461" s="69"/>
      <c r="D461" s="70"/>
      <c r="G461" s="57"/>
      <c r="H461" s="57"/>
    </row>
    <row r="462" spans="1:8" x14ac:dyDescent="0.25">
      <c r="A462" s="33">
        <v>199</v>
      </c>
      <c r="C462" s="69"/>
      <c r="D462" s="70"/>
      <c r="G462" s="57"/>
      <c r="H462" s="57"/>
    </row>
    <row r="463" spans="1:8" x14ac:dyDescent="0.25">
      <c r="A463" s="33">
        <v>200</v>
      </c>
      <c r="C463" s="69"/>
      <c r="D463" s="70"/>
      <c r="G463" s="57"/>
      <c r="H463" s="57"/>
    </row>
    <row r="464" spans="1:8" x14ac:dyDescent="0.25">
      <c r="A464" s="33">
        <v>201</v>
      </c>
      <c r="C464" s="69"/>
      <c r="D464" s="70"/>
      <c r="G464" s="57"/>
      <c r="H464" s="57"/>
    </row>
    <row r="465" spans="1:8" x14ac:dyDescent="0.25">
      <c r="A465" s="33">
        <v>202</v>
      </c>
      <c r="C465" s="69"/>
      <c r="D465" s="70"/>
      <c r="G465" s="57"/>
      <c r="H465" s="57"/>
    </row>
    <row r="466" spans="1:8" x14ac:dyDescent="0.25">
      <c r="A466" s="33">
        <v>203</v>
      </c>
      <c r="C466" s="69"/>
      <c r="D466" s="70"/>
      <c r="G466" s="57"/>
      <c r="H466" s="57"/>
    </row>
    <row r="467" spans="1:8" x14ac:dyDescent="0.25">
      <c r="A467" s="33">
        <v>204</v>
      </c>
      <c r="C467" s="69"/>
      <c r="D467" s="70"/>
      <c r="G467" s="57"/>
      <c r="H467" s="57"/>
    </row>
    <row r="468" spans="1:8" x14ac:dyDescent="0.25">
      <c r="A468" s="40">
        <v>205</v>
      </c>
      <c r="B468" s="36"/>
      <c r="C468" s="74"/>
      <c r="D468" s="75"/>
      <c r="G468" s="57"/>
      <c r="H468" s="57"/>
    </row>
    <row r="469" spans="1:8" x14ac:dyDescent="0.25">
      <c r="G469" s="57"/>
      <c r="H469" s="57"/>
    </row>
    <row r="470" spans="1:8" x14ac:dyDescent="0.25">
      <c r="G470" s="57"/>
      <c r="H470" s="57"/>
    </row>
    <row r="471" spans="1:8" x14ac:dyDescent="0.25">
      <c r="G471" s="57"/>
      <c r="H471" s="57"/>
    </row>
    <row r="472" spans="1:8" x14ac:dyDescent="0.25">
      <c r="G472" s="57"/>
      <c r="H472" s="57"/>
    </row>
    <row r="473" spans="1:8" x14ac:dyDescent="0.25">
      <c r="G473" s="57"/>
      <c r="H473" s="57"/>
    </row>
    <row r="474" spans="1:8" x14ac:dyDescent="0.25">
      <c r="G474" s="57"/>
      <c r="H474" s="57"/>
    </row>
    <row r="475" spans="1:8" x14ac:dyDescent="0.25">
      <c r="G475" s="57"/>
      <c r="H475" s="57"/>
    </row>
    <row r="476" spans="1:8" x14ac:dyDescent="0.25">
      <c r="G476" s="57"/>
      <c r="H476" s="57"/>
    </row>
    <row r="477" spans="1:8" x14ac:dyDescent="0.25">
      <c r="G477" s="57"/>
      <c r="H477" s="57"/>
    </row>
    <row r="478" spans="1:8" x14ac:dyDescent="0.25">
      <c r="G478" s="57"/>
      <c r="H478" s="57"/>
    </row>
    <row r="479" spans="1:8" x14ac:dyDescent="0.25">
      <c r="G479" s="57"/>
      <c r="H479" s="57"/>
    </row>
    <row r="480" spans="1:8" x14ac:dyDescent="0.25">
      <c r="G480" s="57"/>
      <c r="H480" s="57"/>
    </row>
    <row r="481" spans="7:8" x14ac:dyDescent="0.25">
      <c r="G481" s="57"/>
      <c r="H481" s="57"/>
    </row>
    <row r="482" spans="7:8" x14ac:dyDescent="0.25">
      <c r="G482" s="57"/>
      <c r="H482" s="57"/>
    </row>
    <row r="483" spans="7:8" x14ac:dyDescent="0.25">
      <c r="G483" s="57"/>
      <c r="H483" s="57"/>
    </row>
    <row r="484" spans="7:8" x14ac:dyDescent="0.25">
      <c r="G484" s="57"/>
      <c r="H484" s="57"/>
    </row>
    <row r="485" spans="7:8" x14ac:dyDescent="0.25">
      <c r="G485" s="57"/>
      <c r="H485" s="57"/>
    </row>
    <row r="486" spans="7:8" x14ac:dyDescent="0.25">
      <c r="G486" s="57"/>
      <c r="H486" s="57"/>
    </row>
    <row r="487" spans="7:8" x14ac:dyDescent="0.25">
      <c r="G487" s="57"/>
      <c r="H487" s="57"/>
    </row>
    <row r="488" spans="7:8" x14ac:dyDescent="0.25">
      <c r="G488" s="57"/>
      <c r="H488" s="57"/>
    </row>
    <row r="489" spans="7:8" x14ac:dyDescent="0.25">
      <c r="G489" s="57"/>
      <c r="H489" s="57"/>
    </row>
    <row r="490" spans="7:8" x14ac:dyDescent="0.25">
      <c r="G490" s="57"/>
      <c r="H490" s="57"/>
    </row>
    <row r="491" spans="7:8" x14ac:dyDescent="0.25">
      <c r="G491" s="57"/>
      <c r="H491" s="57"/>
    </row>
    <row r="492" spans="7:8" x14ac:dyDescent="0.25">
      <c r="G492" s="57"/>
      <c r="H492" s="57"/>
    </row>
    <row r="493" spans="7:8" x14ac:dyDescent="0.25">
      <c r="G493" s="57"/>
      <c r="H493" s="57"/>
    </row>
    <row r="494" spans="7:8" x14ac:dyDescent="0.25">
      <c r="G494" s="57"/>
      <c r="H494" s="57"/>
    </row>
    <row r="495" spans="7:8" x14ac:dyDescent="0.25">
      <c r="G495" s="57"/>
      <c r="H495" s="57"/>
    </row>
    <row r="496" spans="7:8" x14ac:dyDescent="0.25">
      <c r="G496" s="57"/>
      <c r="H496" s="57"/>
    </row>
    <row r="497" spans="7:8" x14ac:dyDescent="0.25">
      <c r="G497" s="57"/>
      <c r="H497" s="57"/>
    </row>
    <row r="498" spans="7:8" x14ac:dyDescent="0.25">
      <c r="G498" s="57"/>
      <c r="H498" s="57"/>
    </row>
    <row r="499" spans="7:8" x14ac:dyDescent="0.25">
      <c r="G499" s="57"/>
      <c r="H499" s="57"/>
    </row>
    <row r="500" spans="7:8" x14ac:dyDescent="0.25">
      <c r="G500" s="57"/>
      <c r="H500" s="57"/>
    </row>
    <row r="501" spans="7:8" x14ac:dyDescent="0.25">
      <c r="G501" s="57"/>
      <c r="H501" s="57"/>
    </row>
    <row r="502" spans="7:8" x14ac:dyDescent="0.25">
      <c r="G502" s="57"/>
      <c r="H502" s="57"/>
    </row>
    <row r="503" spans="7:8" x14ac:dyDescent="0.25">
      <c r="G503" s="57"/>
      <c r="H503" s="57"/>
    </row>
    <row r="504" spans="7:8" x14ac:dyDescent="0.25">
      <c r="G504" s="57"/>
      <c r="H504" s="57"/>
    </row>
    <row r="505" spans="7:8" x14ac:dyDescent="0.25">
      <c r="G505" s="57"/>
    </row>
    <row r="506" spans="7:8" x14ac:dyDescent="0.25">
      <c r="G506" s="57"/>
    </row>
    <row r="507" spans="7:8" x14ac:dyDescent="0.25">
      <c r="G507" s="57"/>
    </row>
    <row r="508" spans="7:8" x14ac:dyDescent="0.25">
      <c r="G508" s="57"/>
    </row>
    <row r="509" spans="7:8" x14ac:dyDescent="0.25">
      <c r="G509" s="57"/>
    </row>
    <row r="510" spans="7:8" x14ac:dyDescent="0.25">
      <c r="G510" s="57"/>
    </row>
    <row r="511" spans="7:8" x14ac:dyDescent="0.25">
      <c r="G511" s="57"/>
    </row>
    <row r="512" spans="7:8" x14ac:dyDescent="0.25">
      <c r="G512" s="57"/>
    </row>
    <row r="513" spans="7:7" x14ac:dyDescent="0.25">
      <c r="G513" s="57"/>
    </row>
    <row r="514" spans="7:7" x14ac:dyDescent="0.25">
      <c r="G514" s="57"/>
    </row>
    <row r="515" spans="7:7" x14ac:dyDescent="0.25">
      <c r="G515" s="57"/>
    </row>
    <row r="516" spans="7:7" x14ac:dyDescent="0.25">
      <c r="G516" s="57"/>
    </row>
    <row r="517" spans="7:7" x14ac:dyDescent="0.25">
      <c r="G517" s="57"/>
    </row>
    <row r="518" spans="7:7" x14ac:dyDescent="0.25">
      <c r="G518" s="57"/>
    </row>
    <row r="519" spans="7:7" x14ac:dyDescent="0.25">
      <c r="G519" s="57"/>
    </row>
    <row r="520" spans="7:7" x14ac:dyDescent="0.25">
      <c r="G520" s="57"/>
    </row>
    <row r="521" spans="7:7" x14ac:dyDescent="0.25">
      <c r="G521" s="57"/>
    </row>
    <row r="522" spans="7:7" x14ac:dyDescent="0.25">
      <c r="G522" s="57"/>
    </row>
    <row r="523" spans="7:7" x14ac:dyDescent="0.25">
      <c r="G523" s="57"/>
    </row>
    <row r="524" spans="7:7" x14ac:dyDescent="0.25">
      <c r="G524" s="57"/>
    </row>
    <row r="525" spans="7:7" x14ac:dyDescent="0.25">
      <c r="G525" s="57"/>
    </row>
    <row r="526" spans="7:7" x14ac:dyDescent="0.25">
      <c r="G526" s="57"/>
    </row>
    <row r="527" spans="7:7" x14ac:dyDescent="0.25">
      <c r="G527" s="57"/>
    </row>
    <row r="528" spans="7:7" x14ac:dyDescent="0.25">
      <c r="G528" s="57"/>
    </row>
    <row r="529" spans="7:7" x14ac:dyDescent="0.25">
      <c r="G529" s="57"/>
    </row>
    <row r="530" spans="7:7" x14ac:dyDescent="0.25">
      <c r="G530" s="57"/>
    </row>
    <row r="531" spans="7:7" x14ac:dyDescent="0.25">
      <c r="G531" s="57"/>
    </row>
    <row r="532" spans="7:7" x14ac:dyDescent="0.25">
      <c r="G532" s="57"/>
    </row>
    <row r="533" spans="7:7" x14ac:dyDescent="0.25">
      <c r="G533" s="57"/>
    </row>
    <row r="534" spans="7:7" x14ac:dyDescent="0.25">
      <c r="G534" s="57"/>
    </row>
    <row r="535" spans="7:7" x14ac:dyDescent="0.25">
      <c r="G535" s="57"/>
    </row>
    <row r="536" spans="7:7" x14ac:dyDescent="0.25">
      <c r="G536" s="57"/>
    </row>
    <row r="537" spans="7:7" x14ac:dyDescent="0.25">
      <c r="G537" s="57"/>
    </row>
    <row r="538" spans="7:7" x14ac:dyDescent="0.25">
      <c r="G538" s="57"/>
    </row>
    <row r="539" spans="7:7" x14ac:dyDescent="0.25">
      <c r="G539" s="57"/>
    </row>
    <row r="540" spans="7:7" x14ac:dyDescent="0.25">
      <c r="G540" s="57"/>
    </row>
    <row r="541" spans="7:7" x14ac:dyDescent="0.25">
      <c r="G541" s="57"/>
    </row>
    <row r="542" spans="7:7" x14ac:dyDescent="0.25">
      <c r="G542" s="57"/>
    </row>
    <row r="543" spans="7:7" x14ac:dyDescent="0.25">
      <c r="G543" s="57"/>
    </row>
    <row r="544" spans="7:7" x14ac:dyDescent="0.25">
      <c r="G544" s="57"/>
    </row>
    <row r="545" spans="7:7" x14ac:dyDescent="0.25">
      <c r="G545" s="57"/>
    </row>
    <row r="546" spans="7:7" x14ac:dyDescent="0.25">
      <c r="G546" s="57"/>
    </row>
    <row r="547" spans="7:7" x14ac:dyDescent="0.25">
      <c r="G547" s="57"/>
    </row>
    <row r="548" spans="7:7" x14ac:dyDescent="0.25">
      <c r="G548" s="57"/>
    </row>
    <row r="549" spans="7:7" x14ac:dyDescent="0.25">
      <c r="G549" s="57"/>
    </row>
    <row r="550" spans="7:7" x14ac:dyDescent="0.25">
      <c r="G550" s="57"/>
    </row>
    <row r="551" spans="7:7" x14ac:dyDescent="0.25">
      <c r="G551" s="57"/>
    </row>
    <row r="552" spans="7:7" x14ac:dyDescent="0.25">
      <c r="G552" s="57"/>
    </row>
    <row r="553" spans="7:7" x14ac:dyDescent="0.25">
      <c r="G553" s="57"/>
    </row>
    <row r="554" spans="7:7" x14ac:dyDescent="0.25">
      <c r="G554" s="57"/>
    </row>
    <row r="555" spans="7:7" x14ac:dyDescent="0.25">
      <c r="G555" s="57"/>
    </row>
    <row r="556" spans="7:7" x14ac:dyDescent="0.25">
      <c r="G556" s="57"/>
    </row>
    <row r="557" spans="7:7" x14ac:dyDescent="0.25">
      <c r="G557" s="57"/>
    </row>
    <row r="558" spans="7:7" x14ac:dyDescent="0.25">
      <c r="G558" s="57"/>
    </row>
    <row r="559" spans="7:7" x14ac:dyDescent="0.25">
      <c r="G559" s="57"/>
    </row>
    <row r="560" spans="7:7" x14ac:dyDescent="0.25">
      <c r="G560" s="57"/>
    </row>
    <row r="561" spans="7:7" x14ac:dyDescent="0.25">
      <c r="G561" s="57"/>
    </row>
    <row r="562" spans="7:7" x14ac:dyDescent="0.25">
      <c r="G562" s="57"/>
    </row>
    <row r="563" spans="7:7" x14ac:dyDescent="0.25">
      <c r="G563" s="57"/>
    </row>
    <row r="564" spans="7:7" x14ac:dyDescent="0.25">
      <c r="G564" s="57"/>
    </row>
    <row r="565" spans="7:7" x14ac:dyDescent="0.25">
      <c r="G565" s="57"/>
    </row>
    <row r="566" spans="7:7" x14ac:dyDescent="0.25">
      <c r="G566" s="57"/>
    </row>
    <row r="567" spans="7:7" x14ac:dyDescent="0.25">
      <c r="G567" s="57"/>
    </row>
    <row r="568" spans="7:7" x14ac:dyDescent="0.25">
      <c r="G568" s="57"/>
    </row>
    <row r="569" spans="7:7" x14ac:dyDescent="0.25">
      <c r="G569" s="57"/>
    </row>
    <row r="570" spans="7:7" x14ac:dyDescent="0.25">
      <c r="G570" s="57"/>
    </row>
    <row r="571" spans="7:7" x14ac:dyDescent="0.25">
      <c r="G571" s="57"/>
    </row>
    <row r="572" spans="7:7" x14ac:dyDescent="0.25">
      <c r="G572" s="57"/>
    </row>
    <row r="573" spans="7:7" x14ac:dyDescent="0.25">
      <c r="G573" s="57"/>
    </row>
    <row r="574" spans="7:7" x14ac:dyDescent="0.25">
      <c r="G574" s="57"/>
    </row>
    <row r="575" spans="7:7" x14ac:dyDescent="0.25">
      <c r="G575" s="57"/>
    </row>
    <row r="576" spans="7:7" x14ac:dyDescent="0.25">
      <c r="G576" s="57"/>
    </row>
    <row r="577" spans="7:7" x14ac:dyDescent="0.25">
      <c r="G577" s="57"/>
    </row>
    <row r="578" spans="7:7" x14ac:dyDescent="0.25">
      <c r="G578" s="57"/>
    </row>
    <row r="579" spans="7:7" x14ac:dyDescent="0.25">
      <c r="G579" s="57"/>
    </row>
    <row r="580" spans="7:7" x14ac:dyDescent="0.25">
      <c r="G580" s="57"/>
    </row>
    <row r="581" spans="7:7" x14ac:dyDescent="0.25">
      <c r="G581" s="57"/>
    </row>
    <row r="582" spans="7:7" x14ac:dyDescent="0.25">
      <c r="G582" s="57"/>
    </row>
    <row r="583" spans="7:7" x14ac:dyDescent="0.25">
      <c r="G583" s="57"/>
    </row>
    <row r="584" spans="7:7" x14ac:dyDescent="0.25">
      <c r="G584" s="57"/>
    </row>
    <row r="585" spans="7:7" x14ac:dyDescent="0.25">
      <c r="G585" s="57"/>
    </row>
    <row r="586" spans="7:7" x14ac:dyDescent="0.25">
      <c r="G586" s="57"/>
    </row>
    <row r="587" spans="7:7" x14ac:dyDescent="0.25">
      <c r="G587" s="57"/>
    </row>
    <row r="588" spans="7:7" x14ac:dyDescent="0.25">
      <c r="G588" s="57"/>
    </row>
    <row r="589" spans="7:7" x14ac:dyDescent="0.25">
      <c r="G589" s="57"/>
    </row>
    <row r="590" spans="7:7" x14ac:dyDescent="0.25">
      <c r="G590" s="57"/>
    </row>
    <row r="591" spans="7:7" x14ac:dyDescent="0.25">
      <c r="G591" s="57"/>
    </row>
    <row r="592" spans="7:7" x14ac:dyDescent="0.25">
      <c r="G592" s="57"/>
    </row>
    <row r="593" spans="7:7" x14ac:dyDescent="0.25">
      <c r="G593" s="57"/>
    </row>
    <row r="594" spans="7:7" x14ac:dyDescent="0.25">
      <c r="G594" s="57"/>
    </row>
    <row r="595" spans="7:7" x14ac:dyDescent="0.25">
      <c r="G595" s="57"/>
    </row>
    <row r="596" spans="7:7" x14ac:dyDescent="0.25">
      <c r="G596" s="57"/>
    </row>
    <row r="597" spans="7:7" x14ac:dyDescent="0.25">
      <c r="G597" s="57"/>
    </row>
    <row r="598" spans="7:7" x14ac:dyDescent="0.25">
      <c r="G598" s="57"/>
    </row>
    <row r="599" spans="7:7" x14ac:dyDescent="0.25">
      <c r="G599" s="57"/>
    </row>
    <row r="600" spans="7:7" x14ac:dyDescent="0.25">
      <c r="G600" s="57"/>
    </row>
    <row r="601" spans="7:7" x14ac:dyDescent="0.25">
      <c r="G601" s="57"/>
    </row>
    <row r="602" spans="7:7" x14ac:dyDescent="0.25">
      <c r="G602" s="57"/>
    </row>
    <row r="603" spans="7:7" x14ac:dyDescent="0.25">
      <c r="G603" s="57"/>
    </row>
    <row r="604" spans="7:7" x14ac:dyDescent="0.25">
      <c r="G604" s="57"/>
    </row>
    <row r="605" spans="7:7" x14ac:dyDescent="0.25">
      <c r="G605" s="57"/>
    </row>
    <row r="606" spans="7:7" x14ac:dyDescent="0.25">
      <c r="G606" s="57"/>
    </row>
    <row r="607" spans="7:7" x14ac:dyDescent="0.25">
      <c r="G607" s="57"/>
    </row>
    <row r="608" spans="7:7" x14ac:dyDescent="0.25">
      <c r="G608" s="57"/>
    </row>
    <row r="609" spans="7:7" x14ac:dyDescent="0.25">
      <c r="G609" s="57"/>
    </row>
    <row r="610" spans="7:7" x14ac:dyDescent="0.25">
      <c r="G610" s="57"/>
    </row>
    <row r="611" spans="7:7" x14ac:dyDescent="0.25">
      <c r="G611" s="57"/>
    </row>
    <row r="612" spans="7:7" x14ac:dyDescent="0.25">
      <c r="G612" s="57"/>
    </row>
    <row r="613" spans="7:7" x14ac:dyDescent="0.25">
      <c r="G613" s="57"/>
    </row>
    <row r="614" spans="7:7" x14ac:dyDescent="0.25">
      <c r="G614" s="57"/>
    </row>
    <row r="615" spans="7:7" x14ac:dyDescent="0.25">
      <c r="G615" s="57"/>
    </row>
    <row r="616" spans="7:7" x14ac:dyDescent="0.25">
      <c r="G616" s="57"/>
    </row>
    <row r="617" spans="7:7" x14ac:dyDescent="0.25">
      <c r="G617" s="57"/>
    </row>
    <row r="618" spans="7:7" x14ac:dyDescent="0.25">
      <c r="G618" s="57"/>
    </row>
    <row r="619" spans="7:7" x14ac:dyDescent="0.25">
      <c r="G619" s="57"/>
    </row>
    <row r="620" spans="7:7" x14ac:dyDescent="0.25">
      <c r="G620" s="57"/>
    </row>
    <row r="621" spans="7:7" x14ac:dyDescent="0.25">
      <c r="G621" s="57"/>
    </row>
    <row r="622" spans="7:7" x14ac:dyDescent="0.25">
      <c r="G622" s="57"/>
    </row>
    <row r="623" spans="7:7" x14ac:dyDescent="0.25">
      <c r="G623" s="57"/>
    </row>
    <row r="624" spans="7:7" x14ac:dyDescent="0.25">
      <c r="G624" s="57"/>
    </row>
    <row r="625" spans="7:7" x14ac:dyDescent="0.25">
      <c r="G625" s="57"/>
    </row>
    <row r="626" spans="7:7" x14ac:dyDescent="0.25">
      <c r="G626" s="57"/>
    </row>
    <row r="627" spans="7:7" x14ac:dyDescent="0.25">
      <c r="G627" s="57"/>
    </row>
    <row r="628" spans="7:7" x14ac:dyDescent="0.25">
      <c r="G628" s="57"/>
    </row>
    <row r="629" spans="7:7" x14ac:dyDescent="0.25">
      <c r="G629" s="57"/>
    </row>
    <row r="630" spans="7:7" x14ac:dyDescent="0.25">
      <c r="G630" s="57"/>
    </row>
    <row r="631" spans="7:7" x14ac:dyDescent="0.25">
      <c r="G631" s="57"/>
    </row>
    <row r="632" spans="7:7" x14ac:dyDescent="0.25">
      <c r="G632" s="57"/>
    </row>
    <row r="633" spans="7:7" x14ac:dyDescent="0.25">
      <c r="G633" s="57"/>
    </row>
    <row r="634" spans="7:7" x14ac:dyDescent="0.25">
      <c r="G634" s="57"/>
    </row>
    <row r="635" spans="7:7" x14ac:dyDescent="0.25">
      <c r="G635" s="57"/>
    </row>
    <row r="636" spans="7:7" x14ac:dyDescent="0.25">
      <c r="G636" s="57"/>
    </row>
    <row r="637" spans="7:7" x14ac:dyDescent="0.25">
      <c r="G637" s="57"/>
    </row>
    <row r="638" spans="7:7" x14ac:dyDescent="0.25">
      <c r="G638" s="57"/>
    </row>
    <row r="639" spans="7:7" x14ac:dyDescent="0.25">
      <c r="G639" s="57"/>
    </row>
    <row r="640" spans="7:7" x14ac:dyDescent="0.25">
      <c r="G640" s="57"/>
    </row>
    <row r="641" spans="7:7" x14ac:dyDescent="0.25">
      <c r="G641" s="57"/>
    </row>
    <row r="642" spans="7:7" x14ac:dyDescent="0.25">
      <c r="G642" s="57"/>
    </row>
    <row r="643" spans="7:7" x14ac:dyDescent="0.25">
      <c r="G643" s="57"/>
    </row>
    <row r="644" spans="7:7" x14ac:dyDescent="0.25">
      <c r="G644" s="57"/>
    </row>
    <row r="645" spans="7:7" x14ac:dyDescent="0.25">
      <c r="G645" s="57"/>
    </row>
    <row r="646" spans="7:7" x14ac:dyDescent="0.25">
      <c r="G646" s="57"/>
    </row>
    <row r="647" spans="7:7" x14ac:dyDescent="0.25">
      <c r="G647" s="57"/>
    </row>
    <row r="648" spans="7:7" x14ac:dyDescent="0.25">
      <c r="G648" s="57"/>
    </row>
    <row r="649" spans="7:7" x14ac:dyDescent="0.25">
      <c r="G649" s="57"/>
    </row>
    <row r="650" spans="7:7" x14ac:dyDescent="0.25">
      <c r="G650" s="57"/>
    </row>
    <row r="651" spans="7:7" x14ac:dyDescent="0.25">
      <c r="G651" s="57"/>
    </row>
    <row r="652" spans="7:7" x14ac:dyDescent="0.25">
      <c r="G652" s="57"/>
    </row>
    <row r="653" spans="7:7" x14ac:dyDescent="0.25">
      <c r="G653" s="57"/>
    </row>
    <row r="654" spans="7:7" x14ac:dyDescent="0.25">
      <c r="G654" s="57"/>
    </row>
    <row r="655" spans="7:7" x14ac:dyDescent="0.25">
      <c r="G655" s="57"/>
    </row>
    <row r="656" spans="7:7" x14ac:dyDescent="0.25">
      <c r="G656" s="57"/>
    </row>
    <row r="657" spans="7:7" x14ac:dyDescent="0.25">
      <c r="G657" s="57"/>
    </row>
    <row r="658" spans="7:7" x14ac:dyDescent="0.25">
      <c r="G658" s="57"/>
    </row>
    <row r="659" spans="7:7" x14ac:dyDescent="0.25">
      <c r="G659" s="57"/>
    </row>
    <row r="660" spans="7:7" x14ac:dyDescent="0.25">
      <c r="G660" s="57"/>
    </row>
    <row r="661" spans="7:7" x14ac:dyDescent="0.25">
      <c r="G661" s="57"/>
    </row>
    <row r="662" spans="7:7" x14ac:dyDescent="0.25">
      <c r="G662" s="57"/>
    </row>
    <row r="663" spans="7:7" x14ac:dyDescent="0.25">
      <c r="G663" s="57"/>
    </row>
    <row r="664" spans="7:7" x14ac:dyDescent="0.25">
      <c r="G664" s="57"/>
    </row>
    <row r="665" spans="7:7" x14ac:dyDescent="0.25">
      <c r="G665" s="57"/>
    </row>
    <row r="666" spans="7:7" x14ac:dyDescent="0.25">
      <c r="G666" s="57"/>
    </row>
    <row r="667" spans="7:7" x14ac:dyDescent="0.25">
      <c r="G667" s="57"/>
    </row>
    <row r="668" spans="7:7" x14ac:dyDescent="0.25">
      <c r="G668" s="57"/>
    </row>
    <row r="669" spans="7:7" x14ac:dyDescent="0.25">
      <c r="G669" s="57"/>
    </row>
    <row r="670" spans="7:7" x14ac:dyDescent="0.25">
      <c r="G670" s="57"/>
    </row>
    <row r="671" spans="7:7" x14ac:dyDescent="0.25">
      <c r="G671" s="57"/>
    </row>
    <row r="672" spans="7:7" x14ac:dyDescent="0.25">
      <c r="G672" s="57"/>
    </row>
    <row r="673" spans="7:7" x14ac:dyDescent="0.25">
      <c r="G673" s="57"/>
    </row>
    <row r="674" spans="7:7" x14ac:dyDescent="0.25">
      <c r="G674" s="57"/>
    </row>
    <row r="675" spans="7:7" x14ac:dyDescent="0.25">
      <c r="G675" s="57"/>
    </row>
    <row r="676" spans="7:7" x14ac:dyDescent="0.25">
      <c r="G676" s="57"/>
    </row>
    <row r="677" spans="7:7" x14ac:dyDescent="0.25">
      <c r="G677" s="57"/>
    </row>
    <row r="678" spans="7:7" x14ac:dyDescent="0.25">
      <c r="G678" s="57"/>
    </row>
    <row r="679" spans="7:7" x14ac:dyDescent="0.25">
      <c r="G679" s="57"/>
    </row>
    <row r="680" spans="7:7" x14ac:dyDescent="0.25">
      <c r="G680" s="57"/>
    </row>
    <row r="681" spans="7:7" x14ac:dyDescent="0.25">
      <c r="G681" s="57"/>
    </row>
    <row r="682" spans="7:7" x14ac:dyDescent="0.25">
      <c r="G682" s="57"/>
    </row>
    <row r="683" spans="7:7" x14ac:dyDescent="0.25">
      <c r="G683" s="57"/>
    </row>
    <row r="684" spans="7:7" x14ac:dyDescent="0.25">
      <c r="G684" s="57"/>
    </row>
    <row r="685" spans="7:7" x14ac:dyDescent="0.25">
      <c r="G685" s="57"/>
    </row>
    <row r="686" spans="7:7" x14ac:dyDescent="0.25">
      <c r="G686" s="57"/>
    </row>
    <row r="687" spans="7:7" x14ac:dyDescent="0.25">
      <c r="G687" s="57"/>
    </row>
    <row r="688" spans="7:7" x14ac:dyDescent="0.25">
      <c r="G688" s="57"/>
    </row>
    <row r="689" spans="7:7" x14ac:dyDescent="0.25">
      <c r="G689" s="57"/>
    </row>
    <row r="690" spans="7:7" x14ac:dyDescent="0.25">
      <c r="G690" s="57"/>
    </row>
    <row r="691" spans="7:7" x14ac:dyDescent="0.25">
      <c r="G691" s="57"/>
    </row>
    <row r="692" spans="7:7" x14ac:dyDescent="0.25">
      <c r="G692" s="57"/>
    </row>
    <row r="693" spans="7:7" x14ac:dyDescent="0.25">
      <c r="G693" s="57"/>
    </row>
    <row r="694" spans="7:7" x14ac:dyDescent="0.25">
      <c r="G694" s="57"/>
    </row>
    <row r="695" spans="7:7" x14ac:dyDescent="0.25">
      <c r="G695" s="57"/>
    </row>
    <row r="696" spans="7:7" x14ac:dyDescent="0.25">
      <c r="G696" s="57"/>
    </row>
    <row r="697" spans="7:7" x14ac:dyDescent="0.25">
      <c r="G697" s="57"/>
    </row>
    <row r="698" spans="7:7" x14ac:dyDescent="0.25">
      <c r="G698" s="57"/>
    </row>
    <row r="699" spans="7:7" x14ac:dyDescent="0.25">
      <c r="G699" s="57"/>
    </row>
    <row r="700" spans="7:7" x14ac:dyDescent="0.25">
      <c r="G700" s="57"/>
    </row>
    <row r="701" spans="7:7" x14ac:dyDescent="0.25">
      <c r="G701" s="57"/>
    </row>
    <row r="702" spans="7:7" x14ac:dyDescent="0.25">
      <c r="G702" s="57"/>
    </row>
    <row r="703" spans="7:7" x14ac:dyDescent="0.25">
      <c r="G703" s="57"/>
    </row>
    <row r="704" spans="7:7" x14ac:dyDescent="0.25">
      <c r="G704" s="57"/>
    </row>
    <row r="705" spans="7:7" x14ac:dyDescent="0.25">
      <c r="G705" s="57"/>
    </row>
    <row r="706" spans="7:7" x14ac:dyDescent="0.25">
      <c r="G706" s="57"/>
    </row>
    <row r="707" spans="7:7" x14ac:dyDescent="0.25">
      <c r="G707" s="57"/>
    </row>
    <row r="708" spans="7:7" x14ac:dyDescent="0.25">
      <c r="G708" s="57"/>
    </row>
    <row r="709" spans="7:7" x14ac:dyDescent="0.25">
      <c r="G709" s="57"/>
    </row>
    <row r="710" spans="7:7" x14ac:dyDescent="0.25">
      <c r="G710" s="57"/>
    </row>
    <row r="711" spans="7:7" x14ac:dyDescent="0.25">
      <c r="G711" s="57"/>
    </row>
    <row r="712" spans="7:7" x14ac:dyDescent="0.25">
      <c r="G712" s="57"/>
    </row>
    <row r="713" spans="7:7" x14ac:dyDescent="0.25">
      <c r="G713" s="57"/>
    </row>
    <row r="714" spans="7:7" x14ac:dyDescent="0.25">
      <c r="G714" s="57"/>
    </row>
    <row r="715" spans="7:7" x14ac:dyDescent="0.25">
      <c r="G715" s="57"/>
    </row>
    <row r="716" spans="7:7" x14ac:dyDescent="0.25">
      <c r="G716" s="57"/>
    </row>
    <row r="717" spans="7:7" x14ac:dyDescent="0.25">
      <c r="G717" s="57"/>
    </row>
    <row r="718" spans="7:7" x14ac:dyDescent="0.25">
      <c r="G718" s="57"/>
    </row>
    <row r="719" spans="7:7" x14ac:dyDescent="0.25">
      <c r="G719" s="57"/>
    </row>
    <row r="720" spans="7:7" x14ac:dyDescent="0.25">
      <c r="G720" s="57"/>
    </row>
    <row r="721" spans="7:7" x14ac:dyDescent="0.25">
      <c r="G721" s="57"/>
    </row>
    <row r="722" spans="7:7" x14ac:dyDescent="0.25">
      <c r="G722" s="57"/>
    </row>
    <row r="723" spans="7:7" x14ac:dyDescent="0.25">
      <c r="G723" s="57"/>
    </row>
    <row r="724" spans="7:7" x14ac:dyDescent="0.25">
      <c r="G724" s="57"/>
    </row>
    <row r="725" spans="7:7" x14ac:dyDescent="0.25">
      <c r="G725" s="57"/>
    </row>
    <row r="726" spans="7:7" x14ac:dyDescent="0.25">
      <c r="G726" s="57"/>
    </row>
    <row r="727" spans="7:7" x14ac:dyDescent="0.25">
      <c r="G727" s="57"/>
    </row>
    <row r="728" spans="7:7" x14ac:dyDescent="0.25">
      <c r="G728" s="57"/>
    </row>
    <row r="729" spans="7:7" x14ac:dyDescent="0.25">
      <c r="G729" s="57"/>
    </row>
    <row r="730" spans="7:7" x14ac:dyDescent="0.25">
      <c r="G730" s="57"/>
    </row>
    <row r="731" spans="7:7" x14ac:dyDescent="0.25">
      <c r="G731" s="57"/>
    </row>
    <row r="732" spans="7:7" x14ac:dyDescent="0.25">
      <c r="G732" s="57"/>
    </row>
    <row r="733" spans="7:7" x14ac:dyDescent="0.25">
      <c r="G733" s="57"/>
    </row>
    <row r="734" spans="7:7" x14ac:dyDescent="0.25">
      <c r="G734" s="57"/>
    </row>
    <row r="735" spans="7:7" x14ac:dyDescent="0.25">
      <c r="G735" s="57"/>
    </row>
    <row r="736" spans="7:7" x14ac:dyDescent="0.25">
      <c r="G736" s="57"/>
    </row>
    <row r="737" spans="7:7" x14ac:dyDescent="0.25">
      <c r="G737" s="57"/>
    </row>
    <row r="738" spans="7:7" x14ac:dyDescent="0.25">
      <c r="G738" s="57"/>
    </row>
    <row r="739" spans="7:7" x14ac:dyDescent="0.25">
      <c r="G739" s="57"/>
    </row>
    <row r="740" spans="7:7" x14ac:dyDescent="0.25">
      <c r="G740" s="57"/>
    </row>
    <row r="741" spans="7:7" x14ac:dyDescent="0.25">
      <c r="G741" s="57"/>
    </row>
    <row r="742" spans="7:7" x14ac:dyDescent="0.25">
      <c r="G742" s="57"/>
    </row>
    <row r="743" spans="7:7" x14ac:dyDescent="0.25">
      <c r="G743" s="57"/>
    </row>
    <row r="744" spans="7:7" x14ac:dyDescent="0.25">
      <c r="G744" s="57"/>
    </row>
    <row r="745" spans="7:7" x14ac:dyDescent="0.25">
      <c r="G745" s="57"/>
    </row>
    <row r="746" spans="7:7" x14ac:dyDescent="0.25">
      <c r="G746" s="57"/>
    </row>
    <row r="747" spans="7:7" x14ac:dyDescent="0.25">
      <c r="G747" s="57"/>
    </row>
    <row r="748" spans="7:7" x14ac:dyDescent="0.25">
      <c r="G748" s="57"/>
    </row>
    <row r="749" spans="7:7" x14ac:dyDescent="0.25">
      <c r="G749" s="57"/>
    </row>
    <row r="750" spans="7:7" x14ac:dyDescent="0.25">
      <c r="G750" s="57"/>
    </row>
    <row r="751" spans="7:7" x14ac:dyDescent="0.25">
      <c r="G751" s="57"/>
    </row>
    <row r="752" spans="7:7" x14ac:dyDescent="0.25">
      <c r="G752" s="57"/>
    </row>
    <row r="753" spans="7:7" x14ac:dyDescent="0.25">
      <c r="G753" s="57"/>
    </row>
    <row r="754" spans="7:7" x14ac:dyDescent="0.25">
      <c r="G754" s="57"/>
    </row>
    <row r="755" spans="7:7" x14ac:dyDescent="0.25">
      <c r="G755" s="57"/>
    </row>
    <row r="756" spans="7:7" x14ac:dyDescent="0.25">
      <c r="G756" s="57"/>
    </row>
    <row r="757" spans="7:7" x14ac:dyDescent="0.25">
      <c r="G757" s="57"/>
    </row>
    <row r="758" spans="7:7" x14ac:dyDescent="0.25">
      <c r="G758" s="57"/>
    </row>
    <row r="759" spans="7:7" x14ac:dyDescent="0.25">
      <c r="G759" s="57"/>
    </row>
    <row r="760" spans="7:7" x14ac:dyDescent="0.25">
      <c r="G760" s="57"/>
    </row>
    <row r="761" spans="7:7" x14ac:dyDescent="0.25">
      <c r="G761" s="57"/>
    </row>
    <row r="762" spans="7:7" x14ac:dyDescent="0.25">
      <c r="G762" s="57"/>
    </row>
    <row r="763" spans="7:7" x14ac:dyDescent="0.25">
      <c r="G763" s="57"/>
    </row>
    <row r="764" spans="7:7" x14ac:dyDescent="0.25">
      <c r="G764" s="57"/>
    </row>
    <row r="765" spans="7:7" x14ac:dyDescent="0.25">
      <c r="G765" s="57"/>
    </row>
    <row r="766" spans="7:7" x14ac:dyDescent="0.25">
      <c r="G766" s="57"/>
    </row>
    <row r="767" spans="7:7" x14ac:dyDescent="0.25">
      <c r="G767" s="57"/>
    </row>
    <row r="768" spans="7:7" x14ac:dyDescent="0.25">
      <c r="G768" s="57"/>
    </row>
    <row r="769" spans="7:7" x14ac:dyDescent="0.25">
      <c r="G769" s="57"/>
    </row>
    <row r="770" spans="7:7" x14ac:dyDescent="0.25">
      <c r="G770" s="57"/>
    </row>
    <row r="771" spans="7:7" x14ac:dyDescent="0.25">
      <c r="G771" s="57"/>
    </row>
    <row r="772" spans="7:7" x14ac:dyDescent="0.25">
      <c r="G772" s="57"/>
    </row>
    <row r="773" spans="7:7" x14ac:dyDescent="0.25">
      <c r="G773" s="57"/>
    </row>
    <row r="774" spans="7:7" x14ac:dyDescent="0.25">
      <c r="G774" s="57"/>
    </row>
    <row r="775" spans="7:7" x14ac:dyDescent="0.25">
      <c r="G775" s="57"/>
    </row>
    <row r="776" spans="7:7" x14ac:dyDescent="0.25">
      <c r="G776" s="57"/>
    </row>
    <row r="777" spans="7:7" x14ac:dyDescent="0.25">
      <c r="G777" s="57"/>
    </row>
    <row r="778" spans="7:7" x14ac:dyDescent="0.25">
      <c r="G778" s="57"/>
    </row>
    <row r="779" spans="7:7" x14ac:dyDescent="0.25">
      <c r="G779" s="57"/>
    </row>
    <row r="780" spans="7:7" x14ac:dyDescent="0.25">
      <c r="G780" s="57"/>
    </row>
    <row r="781" spans="7:7" x14ac:dyDescent="0.25">
      <c r="G781" s="57"/>
    </row>
    <row r="782" spans="7:7" x14ac:dyDescent="0.25">
      <c r="G782" s="57"/>
    </row>
    <row r="783" spans="7:7" x14ac:dyDescent="0.25">
      <c r="G783" s="57"/>
    </row>
    <row r="784" spans="7:7" x14ac:dyDescent="0.25">
      <c r="G784" s="57"/>
    </row>
    <row r="785" spans="7:7" x14ac:dyDescent="0.25">
      <c r="G785" s="57"/>
    </row>
    <row r="786" spans="7:7" x14ac:dyDescent="0.25">
      <c r="G786" s="57"/>
    </row>
    <row r="787" spans="7:7" x14ac:dyDescent="0.25">
      <c r="G787" s="57"/>
    </row>
    <row r="788" spans="7:7" x14ac:dyDescent="0.25">
      <c r="G788" s="57"/>
    </row>
    <row r="789" spans="7:7" x14ac:dyDescent="0.25">
      <c r="G789" s="57"/>
    </row>
    <row r="790" spans="7:7" x14ac:dyDescent="0.25">
      <c r="G790" s="57"/>
    </row>
    <row r="791" spans="7:7" x14ac:dyDescent="0.25">
      <c r="G791" s="57"/>
    </row>
    <row r="792" spans="7:7" x14ac:dyDescent="0.25">
      <c r="G792" s="57"/>
    </row>
    <row r="793" spans="7:7" x14ac:dyDescent="0.25">
      <c r="G793" s="57"/>
    </row>
    <row r="794" spans="7:7" x14ac:dyDescent="0.25">
      <c r="G794" s="57"/>
    </row>
    <row r="795" spans="7:7" x14ac:dyDescent="0.25">
      <c r="G795" s="57"/>
    </row>
    <row r="796" spans="7:7" x14ac:dyDescent="0.25">
      <c r="G796" s="57"/>
    </row>
    <row r="797" spans="7:7" x14ac:dyDescent="0.25">
      <c r="G797" s="57"/>
    </row>
    <row r="798" spans="7:7" x14ac:dyDescent="0.25">
      <c r="G798" s="57"/>
    </row>
    <row r="799" spans="7:7" x14ac:dyDescent="0.25">
      <c r="G799" s="57"/>
    </row>
    <row r="800" spans="7:7" x14ac:dyDescent="0.25">
      <c r="G800" s="57"/>
    </row>
    <row r="801" spans="7:7" x14ac:dyDescent="0.25">
      <c r="G801" s="57"/>
    </row>
    <row r="802" spans="7:7" x14ac:dyDescent="0.25">
      <c r="G802" s="57"/>
    </row>
    <row r="803" spans="7:7" x14ac:dyDescent="0.25">
      <c r="G803" s="57"/>
    </row>
    <row r="804" spans="7:7" x14ac:dyDescent="0.25">
      <c r="G804" s="57"/>
    </row>
    <row r="805" spans="7:7" x14ac:dyDescent="0.25">
      <c r="G805" s="57"/>
    </row>
    <row r="806" spans="7:7" x14ac:dyDescent="0.25">
      <c r="G806" s="57"/>
    </row>
    <row r="807" spans="7:7" x14ac:dyDescent="0.25">
      <c r="G807" s="57"/>
    </row>
    <row r="808" spans="7:7" x14ac:dyDescent="0.25">
      <c r="G808" s="57"/>
    </row>
    <row r="809" spans="7:7" x14ac:dyDescent="0.25">
      <c r="G809" s="57"/>
    </row>
    <row r="810" spans="7:7" x14ac:dyDescent="0.25">
      <c r="G810" s="57"/>
    </row>
    <row r="811" spans="7:7" x14ac:dyDescent="0.25">
      <c r="G811" s="57"/>
    </row>
    <row r="812" spans="7:7" x14ac:dyDescent="0.25">
      <c r="G812" s="57"/>
    </row>
    <row r="813" spans="7:7" x14ac:dyDescent="0.25">
      <c r="G813" s="57"/>
    </row>
    <row r="814" spans="7:7" x14ac:dyDescent="0.25">
      <c r="G814" s="57"/>
    </row>
    <row r="815" spans="7:7" x14ac:dyDescent="0.25">
      <c r="G815" s="57"/>
    </row>
    <row r="816" spans="7:7" x14ac:dyDescent="0.25">
      <c r="G816" s="57"/>
    </row>
    <row r="817" spans="7:7" x14ac:dyDescent="0.25">
      <c r="G817" s="57"/>
    </row>
    <row r="818" spans="7:7" x14ac:dyDescent="0.25">
      <c r="G818" s="57"/>
    </row>
    <row r="819" spans="7:7" x14ac:dyDescent="0.25">
      <c r="G819" s="57"/>
    </row>
    <row r="820" spans="7:7" x14ac:dyDescent="0.25">
      <c r="G820" s="57"/>
    </row>
    <row r="821" spans="7:7" x14ac:dyDescent="0.25">
      <c r="G821" s="57"/>
    </row>
    <row r="822" spans="7:7" x14ac:dyDescent="0.25">
      <c r="G822" s="57"/>
    </row>
    <row r="823" spans="7:7" x14ac:dyDescent="0.25">
      <c r="G823" s="57"/>
    </row>
    <row r="824" spans="7:7" x14ac:dyDescent="0.25">
      <c r="G824" s="57"/>
    </row>
    <row r="825" spans="7:7" x14ac:dyDescent="0.25">
      <c r="G825" s="57"/>
    </row>
    <row r="826" spans="7:7" x14ac:dyDescent="0.25">
      <c r="G826" s="57"/>
    </row>
    <row r="827" spans="7:7" x14ac:dyDescent="0.25">
      <c r="G827" s="57"/>
    </row>
    <row r="828" spans="7:7" x14ac:dyDescent="0.25">
      <c r="G828" s="57"/>
    </row>
    <row r="829" spans="7:7" x14ac:dyDescent="0.25">
      <c r="G829" s="57"/>
    </row>
    <row r="830" spans="7:7" x14ac:dyDescent="0.25">
      <c r="G830" s="57"/>
    </row>
    <row r="831" spans="7:7" x14ac:dyDescent="0.25">
      <c r="G831" s="57"/>
    </row>
    <row r="832" spans="7:7" x14ac:dyDescent="0.25">
      <c r="G832" s="57"/>
    </row>
    <row r="833" spans="7:7" x14ac:dyDescent="0.25">
      <c r="G833" s="57"/>
    </row>
    <row r="834" spans="7:7" x14ac:dyDescent="0.25">
      <c r="G834" s="57"/>
    </row>
    <row r="835" spans="7:7" x14ac:dyDescent="0.25">
      <c r="G835" s="57"/>
    </row>
    <row r="836" spans="7:7" x14ac:dyDescent="0.25">
      <c r="G836" s="57"/>
    </row>
    <row r="837" spans="7:7" x14ac:dyDescent="0.25">
      <c r="G837" s="57"/>
    </row>
    <row r="838" spans="7:7" x14ac:dyDescent="0.25">
      <c r="G838" s="57"/>
    </row>
    <row r="839" spans="7:7" x14ac:dyDescent="0.25">
      <c r="G839" s="57"/>
    </row>
    <row r="840" spans="7:7" x14ac:dyDescent="0.25">
      <c r="G840" s="57"/>
    </row>
    <row r="841" spans="7:7" x14ac:dyDescent="0.25">
      <c r="G841" s="57"/>
    </row>
    <row r="842" spans="7:7" x14ac:dyDescent="0.25">
      <c r="G842" s="57"/>
    </row>
    <row r="843" spans="7:7" x14ac:dyDescent="0.25">
      <c r="G843" s="57"/>
    </row>
    <row r="844" spans="7:7" x14ac:dyDescent="0.25">
      <c r="G844" s="57"/>
    </row>
    <row r="845" spans="7:7" x14ac:dyDescent="0.25">
      <c r="G845" s="57"/>
    </row>
    <row r="846" spans="7:7" x14ac:dyDescent="0.25">
      <c r="G846" s="57"/>
    </row>
    <row r="847" spans="7:7" x14ac:dyDescent="0.25">
      <c r="G847" s="57"/>
    </row>
    <row r="848" spans="7:7" x14ac:dyDescent="0.25">
      <c r="G848" s="57"/>
    </row>
    <row r="849" spans="7:7" x14ac:dyDescent="0.25">
      <c r="G849" s="57"/>
    </row>
    <row r="850" spans="7:7" x14ac:dyDescent="0.25">
      <c r="G850" s="57"/>
    </row>
    <row r="851" spans="7:7" x14ac:dyDescent="0.25">
      <c r="G851" s="57"/>
    </row>
    <row r="852" spans="7:7" x14ac:dyDescent="0.25">
      <c r="G852" s="57"/>
    </row>
    <row r="853" spans="7:7" x14ac:dyDescent="0.25">
      <c r="G853" s="57"/>
    </row>
    <row r="854" spans="7:7" x14ac:dyDescent="0.25">
      <c r="G854" s="57"/>
    </row>
    <row r="855" spans="7:7" x14ac:dyDescent="0.25">
      <c r="G855" s="57"/>
    </row>
    <row r="856" spans="7:7" x14ac:dyDescent="0.25">
      <c r="G856" s="57"/>
    </row>
    <row r="857" spans="7:7" x14ac:dyDescent="0.25">
      <c r="G857" s="57"/>
    </row>
    <row r="858" spans="7:7" x14ac:dyDescent="0.25">
      <c r="G858" s="57"/>
    </row>
    <row r="859" spans="7:7" x14ac:dyDescent="0.25">
      <c r="G859" s="57"/>
    </row>
    <row r="860" spans="7:7" x14ac:dyDescent="0.25">
      <c r="G860" s="57"/>
    </row>
    <row r="861" spans="7:7" x14ac:dyDescent="0.25">
      <c r="G861" s="57"/>
    </row>
    <row r="862" spans="7:7" x14ac:dyDescent="0.25">
      <c r="G862" s="57"/>
    </row>
    <row r="863" spans="7:7" x14ac:dyDescent="0.25">
      <c r="G863" s="57"/>
    </row>
    <row r="864" spans="7:7" x14ac:dyDescent="0.25">
      <c r="G864" s="57"/>
    </row>
    <row r="865" spans="7:7" x14ac:dyDescent="0.25">
      <c r="G865" s="57"/>
    </row>
    <row r="866" spans="7:7" x14ac:dyDescent="0.25">
      <c r="G866" s="57"/>
    </row>
    <row r="867" spans="7:7" x14ac:dyDescent="0.25">
      <c r="G867" s="57"/>
    </row>
    <row r="868" spans="7:7" x14ac:dyDescent="0.25">
      <c r="G868" s="57"/>
    </row>
    <row r="869" spans="7:7" x14ac:dyDescent="0.25">
      <c r="G869" s="57"/>
    </row>
    <row r="870" spans="7:7" x14ac:dyDescent="0.25">
      <c r="G870" s="57"/>
    </row>
    <row r="871" spans="7:7" x14ac:dyDescent="0.25">
      <c r="G871" s="57"/>
    </row>
    <row r="872" spans="7:7" x14ac:dyDescent="0.25">
      <c r="G872" s="57"/>
    </row>
    <row r="873" spans="7:7" x14ac:dyDescent="0.25">
      <c r="G873" s="57"/>
    </row>
    <row r="874" spans="7:7" x14ac:dyDescent="0.25">
      <c r="G874" s="57"/>
    </row>
    <row r="875" spans="7:7" x14ac:dyDescent="0.25">
      <c r="G875" s="57"/>
    </row>
    <row r="876" spans="7:7" x14ac:dyDescent="0.25">
      <c r="G876" s="57"/>
    </row>
    <row r="877" spans="7:7" x14ac:dyDescent="0.25">
      <c r="G877" s="57"/>
    </row>
    <row r="878" spans="7:7" x14ac:dyDescent="0.25">
      <c r="G878" s="57"/>
    </row>
    <row r="879" spans="7:7" x14ac:dyDescent="0.25">
      <c r="G879" s="57"/>
    </row>
    <row r="880" spans="7:7" x14ac:dyDescent="0.25">
      <c r="G880" s="57"/>
    </row>
    <row r="881" spans="7:7" x14ac:dyDescent="0.25">
      <c r="G881" s="57"/>
    </row>
    <row r="882" spans="7:7" x14ac:dyDescent="0.25">
      <c r="G882" s="57"/>
    </row>
    <row r="883" spans="7:7" x14ac:dyDescent="0.25">
      <c r="G883" s="57"/>
    </row>
    <row r="884" spans="7:7" x14ac:dyDescent="0.25">
      <c r="G884" s="57"/>
    </row>
    <row r="885" spans="7:7" x14ac:dyDescent="0.25">
      <c r="G885" s="57"/>
    </row>
    <row r="886" spans="7:7" x14ac:dyDescent="0.25">
      <c r="G886" s="57"/>
    </row>
    <row r="887" spans="7:7" x14ac:dyDescent="0.25">
      <c r="G887" s="57"/>
    </row>
    <row r="888" spans="7:7" x14ac:dyDescent="0.25">
      <c r="G888" s="57"/>
    </row>
    <row r="889" spans="7:7" x14ac:dyDescent="0.25">
      <c r="G889" s="57"/>
    </row>
    <row r="890" spans="7:7" x14ac:dyDescent="0.25">
      <c r="G890" s="57"/>
    </row>
    <row r="891" spans="7:7" x14ac:dyDescent="0.25">
      <c r="G891" s="57"/>
    </row>
    <row r="892" spans="7:7" x14ac:dyDescent="0.25">
      <c r="G892" s="57"/>
    </row>
    <row r="893" spans="7:7" x14ac:dyDescent="0.25">
      <c r="G893" s="57"/>
    </row>
    <row r="894" spans="7:7" x14ac:dyDescent="0.25">
      <c r="G894" s="57"/>
    </row>
    <row r="895" spans="7:7" x14ac:dyDescent="0.25">
      <c r="G895" s="57"/>
    </row>
    <row r="896" spans="7:7" x14ac:dyDescent="0.25">
      <c r="G896" s="57"/>
    </row>
    <row r="897" spans="7:7" x14ac:dyDescent="0.25">
      <c r="G897" s="57"/>
    </row>
    <row r="898" spans="7:7" x14ac:dyDescent="0.25">
      <c r="G898" s="57"/>
    </row>
    <row r="899" spans="7:7" x14ac:dyDescent="0.25">
      <c r="G899" s="57"/>
    </row>
    <row r="900" spans="7:7" x14ac:dyDescent="0.25">
      <c r="G900" s="57"/>
    </row>
    <row r="901" spans="7:7" x14ac:dyDescent="0.25">
      <c r="G901" s="57"/>
    </row>
    <row r="902" spans="7:7" x14ac:dyDescent="0.25">
      <c r="G902" s="57"/>
    </row>
    <row r="903" spans="7:7" x14ac:dyDescent="0.25">
      <c r="G903" s="57"/>
    </row>
    <row r="904" spans="7:7" x14ac:dyDescent="0.25">
      <c r="G904" s="57"/>
    </row>
    <row r="905" spans="7:7" x14ac:dyDescent="0.25">
      <c r="G905" s="57"/>
    </row>
    <row r="906" spans="7:7" x14ac:dyDescent="0.25">
      <c r="G906" s="57"/>
    </row>
    <row r="907" spans="7:7" x14ac:dyDescent="0.25">
      <c r="G907" s="57"/>
    </row>
    <row r="908" spans="7:7" x14ac:dyDescent="0.25">
      <c r="G908" s="57"/>
    </row>
    <row r="909" spans="7:7" x14ac:dyDescent="0.25">
      <c r="G909" s="57"/>
    </row>
    <row r="910" spans="7:7" x14ac:dyDescent="0.25">
      <c r="G910" s="57"/>
    </row>
    <row r="911" spans="7:7" x14ac:dyDescent="0.25">
      <c r="G911" s="57"/>
    </row>
    <row r="912" spans="7:7" x14ac:dyDescent="0.25">
      <c r="G912" s="57"/>
    </row>
    <row r="913" spans="7:7" x14ac:dyDescent="0.25">
      <c r="G913" s="57"/>
    </row>
    <row r="914" spans="7:7" x14ac:dyDescent="0.25">
      <c r="G914" s="57"/>
    </row>
    <row r="915" spans="7:7" x14ac:dyDescent="0.25">
      <c r="G915" s="57"/>
    </row>
    <row r="916" spans="7:7" x14ac:dyDescent="0.25">
      <c r="G916" s="57"/>
    </row>
    <row r="917" spans="7:7" x14ac:dyDescent="0.25">
      <c r="G917" s="57"/>
    </row>
    <row r="918" spans="7:7" x14ac:dyDescent="0.25">
      <c r="G918" s="57"/>
    </row>
    <row r="919" spans="7:7" x14ac:dyDescent="0.25">
      <c r="G919" s="57"/>
    </row>
    <row r="920" spans="7:7" x14ac:dyDescent="0.25">
      <c r="G920" s="57"/>
    </row>
    <row r="921" spans="7:7" x14ac:dyDescent="0.25">
      <c r="G921" s="57"/>
    </row>
    <row r="922" spans="7:7" x14ac:dyDescent="0.25">
      <c r="G922" s="57"/>
    </row>
    <row r="923" spans="7:7" x14ac:dyDescent="0.25">
      <c r="G923" s="57"/>
    </row>
    <row r="924" spans="7:7" x14ac:dyDescent="0.25">
      <c r="G924" s="57"/>
    </row>
    <row r="925" spans="7:7" x14ac:dyDescent="0.25">
      <c r="G925" s="57"/>
    </row>
    <row r="926" spans="7:7" x14ac:dyDescent="0.25">
      <c r="G926" s="57"/>
    </row>
    <row r="927" spans="7:7" x14ac:dyDescent="0.25">
      <c r="G927" s="57"/>
    </row>
    <row r="928" spans="7:7" x14ac:dyDescent="0.25">
      <c r="G928" s="57"/>
    </row>
    <row r="929" spans="7:7" x14ac:dyDescent="0.25">
      <c r="G929" s="57"/>
    </row>
    <row r="930" spans="7:7" x14ac:dyDescent="0.25">
      <c r="G930" s="57"/>
    </row>
    <row r="931" spans="7:7" x14ac:dyDescent="0.25">
      <c r="G931" s="57"/>
    </row>
    <row r="932" spans="7:7" x14ac:dyDescent="0.25">
      <c r="G932" s="57"/>
    </row>
    <row r="933" spans="7:7" x14ac:dyDescent="0.25">
      <c r="G933" s="57"/>
    </row>
    <row r="934" spans="7:7" x14ac:dyDescent="0.25">
      <c r="G934" s="57"/>
    </row>
    <row r="935" spans="7:7" x14ac:dyDescent="0.25">
      <c r="G935" s="57"/>
    </row>
    <row r="936" spans="7:7" x14ac:dyDescent="0.25">
      <c r="G936" s="57"/>
    </row>
    <row r="937" spans="7:7" x14ac:dyDescent="0.25">
      <c r="G937" s="57"/>
    </row>
    <row r="938" spans="7:7" x14ac:dyDescent="0.25">
      <c r="G938" s="57"/>
    </row>
    <row r="939" spans="7:7" x14ac:dyDescent="0.25">
      <c r="G939" s="57"/>
    </row>
    <row r="940" spans="7:7" x14ac:dyDescent="0.25">
      <c r="G940" s="57"/>
    </row>
    <row r="941" spans="7:7" x14ac:dyDescent="0.25">
      <c r="G941" s="57"/>
    </row>
    <row r="942" spans="7:7" x14ac:dyDescent="0.25">
      <c r="G942" s="57"/>
    </row>
    <row r="943" spans="7:7" x14ac:dyDescent="0.25">
      <c r="G943" s="57"/>
    </row>
    <row r="944" spans="7:7" x14ac:dyDescent="0.25">
      <c r="G944" s="57"/>
    </row>
    <row r="945" spans="7:7" x14ac:dyDescent="0.25">
      <c r="G945" s="57"/>
    </row>
    <row r="946" spans="7:7" x14ac:dyDescent="0.25">
      <c r="G946" s="57"/>
    </row>
    <row r="947" spans="7:7" x14ac:dyDescent="0.25">
      <c r="G947" s="57"/>
    </row>
    <row r="948" spans="7:7" x14ac:dyDescent="0.25">
      <c r="G948" s="57"/>
    </row>
    <row r="949" spans="7:7" x14ac:dyDescent="0.25">
      <c r="G949" s="57"/>
    </row>
    <row r="950" spans="7:7" x14ac:dyDescent="0.25">
      <c r="G950" s="57"/>
    </row>
    <row r="951" spans="7:7" x14ac:dyDescent="0.25">
      <c r="G951" s="57"/>
    </row>
    <row r="952" spans="7:7" x14ac:dyDescent="0.25">
      <c r="G952" s="57"/>
    </row>
    <row r="953" spans="7:7" x14ac:dyDescent="0.25">
      <c r="G953" s="57"/>
    </row>
    <row r="954" spans="7:7" x14ac:dyDescent="0.25">
      <c r="G954" s="57"/>
    </row>
    <row r="955" spans="7:7" x14ac:dyDescent="0.25">
      <c r="G955" s="57"/>
    </row>
    <row r="956" spans="7:7" x14ac:dyDescent="0.25">
      <c r="G956" s="57"/>
    </row>
    <row r="957" spans="7:7" x14ac:dyDescent="0.25">
      <c r="G957" s="57"/>
    </row>
    <row r="958" spans="7:7" x14ac:dyDescent="0.25">
      <c r="G958" s="57"/>
    </row>
    <row r="959" spans="7:7" x14ac:dyDescent="0.25">
      <c r="G959" s="57"/>
    </row>
    <row r="960" spans="7:7" x14ac:dyDescent="0.25">
      <c r="G960" s="57"/>
    </row>
    <row r="961" spans="7:7" x14ac:dyDescent="0.25">
      <c r="G961" s="57"/>
    </row>
    <row r="962" spans="7:7" x14ac:dyDescent="0.25">
      <c r="G962" s="57"/>
    </row>
    <row r="963" spans="7:7" x14ac:dyDescent="0.25">
      <c r="G963" s="57"/>
    </row>
    <row r="964" spans="7:7" x14ac:dyDescent="0.25">
      <c r="G964" s="57"/>
    </row>
    <row r="965" spans="7:7" x14ac:dyDescent="0.25">
      <c r="G965" s="57"/>
    </row>
    <row r="966" spans="7:7" x14ac:dyDescent="0.25">
      <c r="G966" s="57"/>
    </row>
    <row r="967" spans="7:7" x14ac:dyDescent="0.25">
      <c r="G967" s="57"/>
    </row>
    <row r="968" spans="7:7" x14ac:dyDescent="0.25">
      <c r="G968" s="57"/>
    </row>
    <row r="969" spans="7:7" x14ac:dyDescent="0.25">
      <c r="G969" s="57"/>
    </row>
    <row r="970" spans="7:7" x14ac:dyDescent="0.25">
      <c r="G970" s="57"/>
    </row>
    <row r="971" spans="7:7" x14ac:dyDescent="0.25">
      <c r="G971" s="57"/>
    </row>
    <row r="972" spans="7:7" x14ac:dyDescent="0.25">
      <c r="G972" s="57"/>
    </row>
    <row r="973" spans="7:7" x14ac:dyDescent="0.25">
      <c r="G973" s="57"/>
    </row>
    <row r="974" spans="7:7" x14ac:dyDescent="0.25">
      <c r="G974" s="57"/>
    </row>
    <row r="975" spans="7:7" x14ac:dyDescent="0.25">
      <c r="G975" s="57"/>
    </row>
    <row r="976" spans="7:7" x14ac:dyDescent="0.25">
      <c r="G976" s="57"/>
    </row>
    <row r="977" spans="7:7" x14ac:dyDescent="0.25">
      <c r="G977" s="57"/>
    </row>
    <row r="978" spans="7:7" x14ac:dyDescent="0.25">
      <c r="G978" s="57"/>
    </row>
    <row r="979" spans="7:7" x14ac:dyDescent="0.25">
      <c r="G979" s="57"/>
    </row>
    <row r="980" spans="7:7" x14ac:dyDescent="0.25">
      <c r="G980" s="57"/>
    </row>
    <row r="981" spans="7:7" x14ac:dyDescent="0.25">
      <c r="G981" s="57"/>
    </row>
    <row r="982" spans="7:7" x14ac:dyDescent="0.25">
      <c r="G982" s="57"/>
    </row>
    <row r="983" spans="7:7" x14ac:dyDescent="0.25">
      <c r="G983" s="57"/>
    </row>
    <row r="984" spans="7:7" x14ac:dyDescent="0.25">
      <c r="G984" s="57"/>
    </row>
    <row r="985" spans="7:7" x14ac:dyDescent="0.25">
      <c r="G985" s="57"/>
    </row>
    <row r="986" spans="7:7" x14ac:dyDescent="0.25">
      <c r="G986" s="57"/>
    </row>
    <row r="987" spans="7:7" x14ac:dyDescent="0.25">
      <c r="G987" s="57"/>
    </row>
    <row r="988" spans="7:7" x14ac:dyDescent="0.25">
      <c r="G988" s="57"/>
    </row>
    <row r="989" spans="7:7" x14ac:dyDescent="0.25">
      <c r="G989" s="57"/>
    </row>
    <row r="990" spans="7:7" x14ac:dyDescent="0.25">
      <c r="G990" s="57"/>
    </row>
    <row r="991" spans="7:7" x14ac:dyDescent="0.25">
      <c r="G991" s="57"/>
    </row>
    <row r="992" spans="7:7" x14ac:dyDescent="0.25">
      <c r="G992" s="57"/>
    </row>
    <row r="993" spans="7:7" x14ac:dyDescent="0.25">
      <c r="G993" s="57"/>
    </row>
    <row r="994" spans="7:7" x14ac:dyDescent="0.25">
      <c r="G994" s="57"/>
    </row>
    <row r="995" spans="7:7" x14ac:dyDescent="0.25">
      <c r="G995" s="57"/>
    </row>
    <row r="996" spans="7:7" x14ac:dyDescent="0.25">
      <c r="G996" s="57"/>
    </row>
    <row r="997" spans="7:7" x14ac:dyDescent="0.25">
      <c r="G997" s="57"/>
    </row>
    <row r="998" spans="7:7" x14ac:dyDescent="0.25">
      <c r="G998" s="57"/>
    </row>
    <row r="999" spans="7:7" x14ac:dyDescent="0.25">
      <c r="G999" s="57"/>
    </row>
    <row r="1000" spans="7:7" x14ac:dyDescent="0.25">
      <c r="G1000" s="57"/>
    </row>
    <row r="1001" spans="7:7" x14ac:dyDescent="0.25">
      <c r="G1001" s="57"/>
    </row>
    <row r="1002" spans="7:7" x14ac:dyDescent="0.25">
      <c r="G1002" s="57"/>
    </row>
    <row r="1003" spans="7:7" x14ac:dyDescent="0.25">
      <c r="G1003" s="57"/>
    </row>
    <row r="1004" spans="7:7" x14ac:dyDescent="0.25">
      <c r="G1004" s="57"/>
    </row>
    <row r="1005" spans="7:7" x14ac:dyDescent="0.25">
      <c r="G1005" s="57"/>
    </row>
    <row r="1006" spans="7:7" x14ac:dyDescent="0.25">
      <c r="G1006" s="57"/>
    </row>
    <row r="1007" spans="7:7" x14ac:dyDescent="0.25">
      <c r="G1007" s="57"/>
    </row>
    <row r="1008" spans="7:7" x14ac:dyDescent="0.25">
      <c r="G1008" s="57"/>
    </row>
    <row r="1009" spans="7:7" x14ac:dyDescent="0.25">
      <c r="G1009" s="57"/>
    </row>
    <row r="1010" spans="7:7" x14ac:dyDescent="0.25">
      <c r="G1010" s="57"/>
    </row>
    <row r="1011" spans="7:7" x14ac:dyDescent="0.25">
      <c r="G1011" s="57"/>
    </row>
    <row r="1012" spans="7:7" x14ac:dyDescent="0.25">
      <c r="G1012" s="57"/>
    </row>
    <row r="1013" spans="7:7" x14ac:dyDescent="0.25">
      <c r="G1013" s="57"/>
    </row>
    <row r="1014" spans="7:7" x14ac:dyDescent="0.25">
      <c r="G1014" s="57"/>
    </row>
    <row r="1015" spans="7:7" x14ac:dyDescent="0.25">
      <c r="G1015" s="57"/>
    </row>
    <row r="1016" spans="7:7" x14ac:dyDescent="0.25">
      <c r="G1016" s="57"/>
    </row>
    <row r="1017" spans="7:7" x14ac:dyDescent="0.25">
      <c r="G1017" s="57"/>
    </row>
    <row r="1018" spans="7:7" x14ac:dyDescent="0.25">
      <c r="G1018" s="57"/>
    </row>
    <row r="1019" spans="7:7" x14ac:dyDescent="0.25">
      <c r="G1019" s="57"/>
    </row>
    <row r="1020" spans="7:7" x14ac:dyDescent="0.25">
      <c r="G1020" s="57"/>
    </row>
    <row r="1021" spans="7:7" x14ac:dyDescent="0.25">
      <c r="G1021" s="57"/>
    </row>
    <row r="1022" spans="7:7" x14ac:dyDescent="0.25">
      <c r="G1022" s="57"/>
    </row>
    <row r="1023" spans="7:7" x14ac:dyDescent="0.25">
      <c r="G1023" s="57"/>
    </row>
    <row r="1024" spans="7:7" x14ac:dyDescent="0.25">
      <c r="G1024" s="57"/>
    </row>
    <row r="1025" spans="7:7" x14ac:dyDescent="0.25">
      <c r="G1025" s="57"/>
    </row>
    <row r="1026" spans="7:7" x14ac:dyDescent="0.25">
      <c r="G1026" s="57"/>
    </row>
    <row r="1027" spans="7:7" x14ac:dyDescent="0.25">
      <c r="G1027" s="57"/>
    </row>
    <row r="1028" spans="7:7" x14ac:dyDescent="0.25">
      <c r="G1028" s="57"/>
    </row>
    <row r="1029" spans="7:7" x14ac:dyDescent="0.25">
      <c r="G1029" s="57"/>
    </row>
    <row r="1030" spans="7:7" x14ac:dyDescent="0.25">
      <c r="G1030" s="57"/>
    </row>
    <row r="1031" spans="7:7" x14ac:dyDescent="0.25">
      <c r="G1031" s="57"/>
    </row>
    <row r="1032" spans="7:7" x14ac:dyDescent="0.25">
      <c r="G1032" s="57"/>
    </row>
    <row r="1033" spans="7:7" x14ac:dyDescent="0.25">
      <c r="G1033" s="57"/>
    </row>
    <row r="1034" spans="7:7" x14ac:dyDescent="0.25">
      <c r="G1034" s="57"/>
    </row>
    <row r="1035" spans="7:7" x14ac:dyDescent="0.25">
      <c r="G1035" s="57"/>
    </row>
    <row r="1036" spans="7:7" x14ac:dyDescent="0.25">
      <c r="G1036" s="57"/>
    </row>
    <row r="1037" spans="7:7" x14ac:dyDescent="0.25">
      <c r="G1037" s="57"/>
    </row>
    <row r="1038" spans="7:7" x14ac:dyDescent="0.25">
      <c r="G1038" s="57"/>
    </row>
    <row r="1039" spans="7:7" x14ac:dyDescent="0.25">
      <c r="G1039" s="57"/>
    </row>
    <row r="1040" spans="7:7" x14ac:dyDescent="0.25">
      <c r="G1040" s="57"/>
    </row>
    <row r="1041" spans="7:7" x14ac:dyDescent="0.25">
      <c r="G1041" s="57"/>
    </row>
    <row r="1042" spans="7:7" x14ac:dyDescent="0.25">
      <c r="G1042" s="57"/>
    </row>
    <row r="1043" spans="7:7" x14ac:dyDescent="0.25">
      <c r="G1043" s="57"/>
    </row>
    <row r="1044" spans="7:7" x14ac:dyDescent="0.25">
      <c r="G1044" s="57"/>
    </row>
    <row r="1045" spans="7:7" x14ac:dyDescent="0.25">
      <c r="G1045" s="57"/>
    </row>
    <row r="1046" spans="7:7" x14ac:dyDescent="0.25">
      <c r="G1046" s="57"/>
    </row>
    <row r="1047" spans="7:7" x14ac:dyDescent="0.25">
      <c r="G1047" s="57"/>
    </row>
    <row r="1048" spans="7:7" x14ac:dyDescent="0.25">
      <c r="G1048" s="57"/>
    </row>
    <row r="1049" spans="7:7" x14ac:dyDescent="0.25">
      <c r="G1049" s="57"/>
    </row>
    <row r="1050" spans="7:7" x14ac:dyDescent="0.25">
      <c r="G1050" s="57"/>
    </row>
    <row r="1051" spans="7:7" x14ac:dyDescent="0.25">
      <c r="G1051" s="57"/>
    </row>
    <row r="1052" spans="7:7" x14ac:dyDescent="0.25">
      <c r="G1052" s="57"/>
    </row>
    <row r="1053" spans="7:7" x14ac:dyDescent="0.25">
      <c r="G1053" s="57"/>
    </row>
    <row r="1054" spans="7:7" x14ac:dyDescent="0.25">
      <c r="G1054" s="57"/>
    </row>
    <row r="1055" spans="7:7" x14ac:dyDescent="0.25">
      <c r="G1055" s="57"/>
    </row>
    <row r="1056" spans="7:7" x14ac:dyDescent="0.25">
      <c r="G1056" s="57"/>
    </row>
    <row r="1057" spans="7:7" x14ac:dyDescent="0.25">
      <c r="G1057" s="57"/>
    </row>
    <row r="1058" spans="7:7" x14ac:dyDescent="0.25">
      <c r="G1058" s="57"/>
    </row>
    <row r="1059" spans="7:7" x14ac:dyDescent="0.25">
      <c r="G1059" s="57"/>
    </row>
    <row r="1060" spans="7:7" x14ac:dyDescent="0.25">
      <c r="G1060" s="57"/>
    </row>
    <row r="1061" spans="7:7" x14ac:dyDescent="0.25">
      <c r="G1061" s="57"/>
    </row>
    <row r="1062" spans="7:7" x14ac:dyDescent="0.25">
      <c r="G1062" s="57"/>
    </row>
    <row r="1063" spans="7:7" x14ac:dyDescent="0.25">
      <c r="G1063" s="57"/>
    </row>
    <row r="1064" spans="7:7" x14ac:dyDescent="0.25">
      <c r="G1064" s="57"/>
    </row>
    <row r="1065" spans="7:7" x14ac:dyDescent="0.25">
      <c r="G1065" s="57"/>
    </row>
    <row r="1066" spans="7:7" x14ac:dyDescent="0.25">
      <c r="G1066" s="57"/>
    </row>
    <row r="1067" spans="7:7" x14ac:dyDescent="0.25">
      <c r="G1067" s="57"/>
    </row>
    <row r="1068" spans="7:7" x14ac:dyDescent="0.25">
      <c r="G1068" s="57"/>
    </row>
    <row r="1069" spans="7:7" x14ac:dyDescent="0.25">
      <c r="G1069" s="57"/>
    </row>
    <row r="1070" spans="7:7" x14ac:dyDescent="0.25">
      <c r="G1070" s="57"/>
    </row>
    <row r="1071" spans="7:7" x14ac:dyDescent="0.25">
      <c r="G1071" s="57"/>
    </row>
    <row r="1072" spans="7:7" x14ac:dyDescent="0.25">
      <c r="G1072" s="57"/>
    </row>
    <row r="1073" spans="7:7" x14ac:dyDescent="0.25">
      <c r="G1073" s="57"/>
    </row>
    <row r="1074" spans="7:7" x14ac:dyDescent="0.25">
      <c r="G1074" s="57"/>
    </row>
    <row r="1075" spans="7:7" x14ac:dyDescent="0.25">
      <c r="G1075" s="57"/>
    </row>
    <row r="1076" spans="7:7" x14ac:dyDescent="0.25">
      <c r="G1076" s="57"/>
    </row>
    <row r="1077" spans="7:7" x14ac:dyDescent="0.25">
      <c r="G1077" s="57"/>
    </row>
    <row r="1078" spans="7:7" x14ac:dyDescent="0.25">
      <c r="G1078" s="57"/>
    </row>
    <row r="1079" spans="7:7" x14ac:dyDescent="0.25">
      <c r="G1079" s="57"/>
    </row>
    <row r="1080" spans="7:7" x14ac:dyDescent="0.25">
      <c r="G1080" s="57"/>
    </row>
    <row r="1081" spans="7:7" x14ac:dyDescent="0.25">
      <c r="G1081" s="57"/>
    </row>
    <row r="1082" spans="7:7" x14ac:dyDescent="0.25">
      <c r="G1082" s="57"/>
    </row>
    <row r="1083" spans="7:7" x14ac:dyDescent="0.25">
      <c r="G1083" s="57"/>
    </row>
    <row r="1084" spans="7:7" x14ac:dyDescent="0.25">
      <c r="G1084" s="57"/>
    </row>
    <row r="1085" spans="7:7" x14ac:dyDescent="0.25">
      <c r="G1085" s="57"/>
    </row>
    <row r="1086" spans="7:7" x14ac:dyDescent="0.25">
      <c r="G1086" s="57"/>
    </row>
    <row r="1087" spans="7:7" x14ac:dyDescent="0.25">
      <c r="G1087" s="57"/>
    </row>
    <row r="1088" spans="7:7" x14ac:dyDescent="0.25">
      <c r="G1088" s="57"/>
    </row>
    <row r="1089" spans="7:7" x14ac:dyDescent="0.25">
      <c r="G1089" s="57"/>
    </row>
    <row r="1090" spans="7:7" x14ac:dyDescent="0.25">
      <c r="G1090" s="57"/>
    </row>
    <row r="1091" spans="7:7" x14ac:dyDescent="0.25">
      <c r="G1091" s="57"/>
    </row>
    <row r="1092" spans="7:7" x14ac:dyDescent="0.25">
      <c r="G1092" s="57"/>
    </row>
    <row r="1093" spans="7:7" x14ac:dyDescent="0.25">
      <c r="G1093" s="57"/>
    </row>
    <row r="1094" spans="7:7" x14ac:dyDescent="0.25">
      <c r="G1094" s="57"/>
    </row>
    <row r="1095" spans="7:7" x14ac:dyDescent="0.25">
      <c r="G1095" s="57"/>
    </row>
    <row r="1096" spans="7:7" x14ac:dyDescent="0.25">
      <c r="G1096" s="57"/>
    </row>
    <row r="1097" spans="7:7" x14ac:dyDescent="0.25">
      <c r="G1097" s="57"/>
    </row>
    <row r="1098" spans="7:7" x14ac:dyDescent="0.25">
      <c r="G1098" s="57"/>
    </row>
    <row r="1099" spans="7:7" x14ac:dyDescent="0.25">
      <c r="G1099" s="57"/>
    </row>
    <row r="1100" spans="7:7" x14ac:dyDescent="0.25">
      <c r="G1100" s="57"/>
    </row>
    <row r="1101" spans="7:7" x14ac:dyDescent="0.25">
      <c r="G1101" s="57"/>
    </row>
    <row r="1102" spans="7:7" x14ac:dyDescent="0.25">
      <c r="G1102" s="57"/>
    </row>
    <row r="1103" spans="7:7" x14ac:dyDescent="0.25">
      <c r="G1103" s="57"/>
    </row>
    <row r="1104" spans="7:7" x14ac:dyDescent="0.25">
      <c r="G1104" s="57"/>
    </row>
    <row r="1105" spans="7:7" x14ac:dyDescent="0.25">
      <c r="G1105" s="57"/>
    </row>
    <row r="1106" spans="7:7" x14ac:dyDescent="0.25">
      <c r="G1106" s="57"/>
    </row>
    <row r="1107" spans="7:7" x14ac:dyDescent="0.25">
      <c r="G1107" s="57"/>
    </row>
    <row r="1108" spans="7:7" x14ac:dyDescent="0.25">
      <c r="G1108" s="57"/>
    </row>
    <row r="1109" spans="7:7" x14ac:dyDescent="0.25">
      <c r="G1109" s="57"/>
    </row>
    <row r="1110" spans="7:7" x14ac:dyDescent="0.25">
      <c r="G1110" s="57"/>
    </row>
    <row r="1111" spans="7:7" x14ac:dyDescent="0.25">
      <c r="G1111" s="57"/>
    </row>
    <row r="1112" spans="7:7" x14ac:dyDescent="0.25">
      <c r="G1112" s="57"/>
    </row>
    <row r="1113" spans="7:7" x14ac:dyDescent="0.25">
      <c r="G1113" s="57"/>
    </row>
    <row r="1114" spans="7:7" x14ac:dyDescent="0.25">
      <c r="G1114" s="57"/>
    </row>
    <row r="1115" spans="7:7" x14ac:dyDescent="0.25">
      <c r="G1115" s="57"/>
    </row>
    <row r="1116" spans="7:7" x14ac:dyDescent="0.25">
      <c r="G1116" s="57"/>
    </row>
    <row r="1117" spans="7:7" x14ac:dyDescent="0.25">
      <c r="G1117" s="57"/>
    </row>
    <row r="1118" spans="7:7" x14ac:dyDescent="0.25">
      <c r="G1118" s="57"/>
    </row>
    <row r="1119" spans="7:7" x14ac:dyDescent="0.25">
      <c r="G1119" s="57"/>
    </row>
    <row r="1120" spans="7:7" x14ac:dyDescent="0.25">
      <c r="G1120" s="57"/>
    </row>
    <row r="1121" spans="7:7" x14ac:dyDescent="0.25">
      <c r="G1121" s="57"/>
    </row>
    <row r="1122" spans="7:7" x14ac:dyDescent="0.25">
      <c r="G1122" s="57"/>
    </row>
    <row r="1123" spans="7:7" x14ac:dyDescent="0.25">
      <c r="G1123" s="57"/>
    </row>
    <row r="1124" spans="7:7" x14ac:dyDescent="0.25">
      <c r="G1124" s="57"/>
    </row>
    <row r="1125" spans="7:7" x14ac:dyDescent="0.25">
      <c r="G1125" s="57"/>
    </row>
    <row r="1126" spans="7:7" x14ac:dyDescent="0.25">
      <c r="G1126" s="57"/>
    </row>
    <row r="1127" spans="7:7" x14ac:dyDescent="0.25">
      <c r="G1127" s="57"/>
    </row>
    <row r="1128" spans="7:7" x14ac:dyDescent="0.25">
      <c r="G1128" s="57"/>
    </row>
    <row r="1129" spans="7:7" x14ac:dyDescent="0.25">
      <c r="G1129" s="57"/>
    </row>
    <row r="1130" spans="7:7" x14ac:dyDescent="0.25">
      <c r="G1130" s="57"/>
    </row>
    <row r="1131" spans="7:7" x14ac:dyDescent="0.25">
      <c r="G1131" s="57"/>
    </row>
    <row r="1132" spans="7:7" x14ac:dyDescent="0.25">
      <c r="G1132" s="57"/>
    </row>
    <row r="1133" spans="7:7" x14ac:dyDescent="0.25">
      <c r="G1133" s="57"/>
    </row>
    <row r="1134" spans="7:7" x14ac:dyDescent="0.25">
      <c r="G1134" s="57"/>
    </row>
    <row r="1135" spans="7:7" x14ac:dyDescent="0.25">
      <c r="G1135" s="57"/>
    </row>
    <row r="1136" spans="7:7" x14ac:dyDescent="0.25">
      <c r="G1136" s="57"/>
    </row>
    <row r="1137" spans="7:7" x14ac:dyDescent="0.25">
      <c r="G1137" s="57"/>
    </row>
    <row r="1138" spans="7:7" x14ac:dyDescent="0.25">
      <c r="G1138" s="57"/>
    </row>
    <row r="1139" spans="7:7" x14ac:dyDescent="0.25">
      <c r="G1139" s="57"/>
    </row>
    <row r="1140" spans="7:7" x14ac:dyDescent="0.25">
      <c r="G1140" s="57"/>
    </row>
    <row r="1141" spans="7:7" x14ac:dyDescent="0.25">
      <c r="G1141" s="57"/>
    </row>
    <row r="1142" spans="7:7" x14ac:dyDescent="0.25">
      <c r="G1142" s="57"/>
    </row>
    <row r="1143" spans="7:7" x14ac:dyDescent="0.25">
      <c r="G1143" s="57"/>
    </row>
    <row r="1144" spans="7:7" x14ac:dyDescent="0.25">
      <c r="G1144" s="57"/>
    </row>
    <row r="1145" spans="7:7" x14ac:dyDescent="0.25">
      <c r="G1145" s="57"/>
    </row>
    <row r="1146" spans="7:7" x14ac:dyDescent="0.25">
      <c r="G1146" s="57"/>
    </row>
    <row r="1147" spans="7:7" x14ac:dyDescent="0.25">
      <c r="G1147" s="57"/>
    </row>
    <row r="1148" spans="7:7" x14ac:dyDescent="0.25">
      <c r="G1148" s="57"/>
    </row>
    <row r="1149" spans="7:7" x14ac:dyDescent="0.25">
      <c r="G1149" s="57"/>
    </row>
    <row r="1150" spans="7:7" x14ac:dyDescent="0.25">
      <c r="G1150" s="57"/>
    </row>
    <row r="1151" spans="7:7" x14ac:dyDescent="0.25">
      <c r="G1151" s="57"/>
    </row>
    <row r="1152" spans="7:7" x14ac:dyDescent="0.25">
      <c r="G1152" s="57"/>
    </row>
    <row r="1153" spans="7:7" x14ac:dyDescent="0.25">
      <c r="G1153" s="57"/>
    </row>
    <row r="1154" spans="7:7" x14ac:dyDescent="0.25">
      <c r="G1154" s="57"/>
    </row>
    <row r="1155" spans="7:7" x14ac:dyDescent="0.25">
      <c r="G1155" s="57"/>
    </row>
  </sheetData>
  <mergeCells count="12">
    <mergeCell ref="J49:K49"/>
    <mergeCell ref="J50:K50"/>
    <mergeCell ref="J58:L58"/>
    <mergeCell ref="J55:L55"/>
    <mergeCell ref="J57:L57"/>
    <mergeCell ref="J56:L56"/>
    <mergeCell ref="A3:B3"/>
    <mergeCell ref="B7:D7"/>
    <mergeCell ref="K7:M7"/>
    <mergeCell ref="J48:K48"/>
    <mergeCell ref="E7:G7"/>
    <mergeCell ref="H7:J7"/>
  </mergeCells>
  <phoneticPr fontId="0" type="noConversion"/>
  <pageMargins left="0.75" right="0.75" top="1" bottom="1" header="0" footer="0"/>
  <pageSetup orientation="portrait" horizontalDpi="300" verticalDpi="300" r:id="rId1"/>
  <headerFooter alignWithMargins="0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B0F0"/>
  </sheetPr>
  <dimension ref="A1:AE1155"/>
  <sheetViews>
    <sheetView topLeftCell="A4" zoomScale="75" workbookViewId="0">
      <selection activeCell="L33" sqref="L33:Q33"/>
    </sheetView>
  </sheetViews>
  <sheetFormatPr baseColWidth="10" defaultColWidth="12.54296875" defaultRowHeight="12.5" x14ac:dyDescent="0.25"/>
  <cols>
    <col min="1" max="1" width="7.7265625" style="110" customWidth="1"/>
    <col min="2" max="2" width="6.54296875" style="110" customWidth="1"/>
    <col min="3" max="7" width="8.7265625" style="110" customWidth="1"/>
    <col min="8" max="8" width="9.26953125" style="110" customWidth="1"/>
    <col min="9" max="9" width="8.7265625" style="110" customWidth="1"/>
    <col min="10" max="10" width="13.26953125" style="110" customWidth="1"/>
    <col min="11" max="11" width="14.54296875" style="110" customWidth="1"/>
    <col min="12" max="12" width="7.81640625" style="110" customWidth="1"/>
    <col min="13" max="13" width="11.54296875" style="110" customWidth="1"/>
    <col min="14" max="14" width="9.1796875" style="110" bestFit="1" customWidth="1"/>
    <col min="15" max="18" width="8.7265625" style="110" customWidth="1"/>
    <col min="19" max="19" width="12.7265625" style="110" bestFit="1" customWidth="1"/>
    <col min="20" max="21" width="8.54296875" style="110" bestFit="1" customWidth="1"/>
    <col min="22" max="22" width="12.7265625" style="110" bestFit="1" customWidth="1"/>
    <col min="23" max="16384" width="12.54296875" style="110"/>
  </cols>
  <sheetData>
    <row r="1" spans="1:31" ht="13" x14ac:dyDescent="0.3">
      <c r="A1" s="131" t="s">
        <v>89</v>
      </c>
      <c r="G1" s="132"/>
    </row>
    <row r="2" spans="1:31" ht="13" x14ac:dyDescent="0.3">
      <c r="A2" s="133"/>
      <c r="G2" s="132"/>
    </row>
    <row r="3" spans="1:31" ht="13" x14ac:dyDescent="0.3">
      <c r="A3" s="254" t="s">
        <v>43</v>
      </c>
      <c r="B3" s="254"/>
      <c r="C3" s="134" t="s">
        <v>83</v>
      </c>
      <c r="G3" s="135"/>
      <c r="H3" s="136"/>
      <c r="I3" s="136"/>
    </row>
    <row r="4" spans="1:31" x14ac:dyDescent="0.25">
      <c r="I4" s="137"/>
      <c r="J4" s="137"/>
      <c r="K4" s="138"/>
      <c r="L4" s="138"/>
    </row>
    <row r="5" spans="1:31" ht="13" x14ac:dyDescent="0.3">
      <c r="A5" s="133" t="s">
        <v>44</v>
      </c>
    </row>
    <row r="7" spans="1:31" ht="13" x14ac:dyDescent="0.3">
      <c r="A7" s="139" t="s">
        <v>45</v>
      </c>
      <c r="B7" s="255" t="s">
        <v>46</v>
      </c>
      <c r="C7" s="255"/>
      <c r="D7" s="256"/>
      <c r="E7" s="257" t="s">
        <v>47</v>
      </c>
      <c r="F7" s="255"/>
      <c r="G7" s="256"/>
      <c r="H7" s="257" t="s">
        <v>48</v>
      </c>
      <c r="I7" s="255"/>
      <c r="J7" s="256"/>
      <c r="K7" s="257" t="s">
        <v>49</v>
      </c>
      <c r="L7" s="255"/>
      <c r="M7" s="256"/>
      <c r="N7" s="139" t="s">
        <v>50</v>
      </c>
      <c r="O7" s="139" t="s">
        <v>50</v>
      </c>
      <c r="P7" s="139"/>
      <c r="Q7" s="139" t="s">
        <v>51</v>
      </c>
    </row>
    <row r="8" spans="1:31" x14ac:dyDescent="0.25">
      <c r="A8" s="140" t="s">
        <v>52</v>
      </c>
      <c r="B8" s="141" t="s">
        <v>53</v>
      </c>
      <c r="C8" s="142" t="s">
        <v>54</v>
      </c>
      <c r="D8" s="142" t="s">
        <v>55</v>
      </c>
      <c r="E8" s="142" t="s">
        <v>53</v>
      </c>
      <c r="F8" s="142" t="s">
        <v>54</v>
      </c>
      <c r="G8" s="142" t="s">
        <v>55</v>
      </c>
      <c r="H8" s="142" t="s">
        <v>53</v>
      </c>
      <c r="I8" s="142" t="s">
        <v>54</v>
      </c>
      <c r="J8" s="142" t="s">
        <v>55</v>
      </c>
      <c r="K8" s="142" t="s">
        <v>53</v>
      </c>
      <c r="L8" s="142" t="s">
        <v>54</v>
      </c>
      <c r="M8" s="142" t="s">
        <v>55</v>
      </c>
      <c r="N8" s="140" t="s">
        <v>56</v>
      </c>
      <c r="O8" s="140" t="s">
        <v>57</v>
      </c>
      <c r="P8" s="140" t="s">
        <v>58</v>
      </c>
      <c r="Q8" s="140" t="s">
        <v>59</v>
      </c>
    </row>
    <row r="9" spans="1:31" x14ac:dyDescent="0.25">
      <c r="A9" s="143">
        <v>2</v>
      </c>
      <c r="B9" s="144"/>
      <c r="C9" s="144"/>
      <c r="D9" s="145" t="str">
        <f>IF(C9&gt;0,C9/B9,"")</f>
        <v/>
      </c>
      <c r="E9" s="144"/>
      <c r="F9" s="144"/>
      <c r="G9" s="145" t="str">
        <f>IF(F9&gt;0,F9/E9,"")</f>
        <v/>
      </c>
      <c r="H9" s="144"/>
      <c r="I9" s="144"/>
      <c r="J9" s="146" t="str">
        <f t="shared" ref="J9:J45" si="0">IF(I9&gt;0,I9/H9,"")</f>
        <v/>
      </c>
      <c r="K9" s="147">
        <f t="shared" ref="K9:L45" si="1">B9+E9+H9</f>
        <v>0</v>
      </c>
      <c r="L9" s="148">
        <f t="shared" si="1"/>
        <v>0</v>
      </c>
      <c r="M9" s="146" t="str">
        <f t="shared" ref="M9:M45" si="2">IF(L9&gt;0,L9/K9,"")</f>
        <v/>
      </c>
      <c r="N9" s="149">
        <f t="shared" ref="N9:N45" si="3">IF(K$46&gt;0,K9*100/$K$46,0)</f>
        <v>0</v>
      </c>
      <c r="O9" s="150">
        <f>N9</f>
        <v>0</v>
      </c>
      <c r="P9" s="151">
        <f t="shared" ref="P9:P45" si="4">A9*K9</f>
        <v>0</v>
      </c>
      <c r="Q9" s="152">
        <f t="shared" ref="Q9:Q45" si="5">IF((INT(A9)-A9)=0,A9,"")</f>
        <v>2</v>
      </c>
      <c r="X9" s="153"/>
      <c r="Y9" s="153"/>
      <c r="Z9" s="153"/>
      <c r="AA9" s="153"/>
      <c r="AB9" s="153"/>
      <c r="AC9" s="153"/>
      <c r="AD9" s="153"/>
      <c r="AE9" s="153"/>
    </row>
    <row r="10" spans="1:31" x14ac:dyDescent="0.25">
      <c r="A10" s="143">
        <v>2.5</v>
      </c>
      <c r="B10" s="144"/>
      <c r="C10" s="144"/>
      <c r="D10" s="145" t="str">
        <f>IF(C10&gt;0,C10/B10,"")</f>
        <v/>
      </c>
      <c r="E10" s="144"/>
      <c r="F10" s="144"/>
      <c r="G10" s="145" t="str">
        <f>IF(F10&gt;0,F10/E10,"")</f>
        <v/>
      </c>
      <c r="H10" s="144"/>
      <c r="I10" s="144"/>
      <c r="J10" s="146" t="str">
        <f t="shared" si="0"/>
        <v/>
      </c>
      <c r="K10" s="154">
        <f t="shared" si="1"/>
        <v>0</v>
      </c>
      <c r="L10" s="110">
        <f t="shared" si="1"/>
        <v>0</v>
      </c>
      <c r="M10" s="155" t="str">
        <f t="shared" si="2"/>
        <v/>
      </c>
      <c r="N10" s="149">
        <f t="shared" si="3"/>
        <v>0</v>
      </c>
      <c r="O10" s="156">
        <f t="shared" ref="O10:O45" si="6">O9+N10</f>
        <v>0</v>
      </c>
      <c r="P10" s="157">
        <f t="shared" si="4"/>
        <v>0</v>
      </c>
      <c r="Q10" s="158" t="str">
        <f t="shared" si="5"/>
        <v/>
      </c>
    </row>
    <row r="11" spans="1:31" x14ac:dyDescent="0.25">
      <c r="A11" s="143">
        <v>3</v>
      </c>
      <c r="B11" s="144"/>
      <c r="C11" s="144"/>
      <c r="D11" s="145"/>
      <c r="E11" s="144"/>
      <c r="F11" s="144"/>
      <c r="G11" s="145"/>
      <c r="H11" s="144"/>
      <c r="I11" s="144"/>
      <c r="J11" s="146" t="str">
        <f t="shared" si="0"/>
        <v/>
      </c>
      <c r="K11" s="154">
        <f t="shared" si="1"/>
        <v>0</v>
      </c>
      <c r="L11" s="110">
        <f t="shared" si="1"/>
        <v>0</v>
      </c>
      <c r="M11" s="155" t="str">
        <f t="shared" si="2"/>
        <v/>
      </c>
      <c r="N11" s="149">
        <f t="shared" si="3"/>
        <v>0</v>
      </c>
      <c r="O11" s="156">
        <f t="shared" si="6"/>
        <v>0</v>
      </c>
      <c r="P11" s="157">
        <f t="shared" si="4"/>
        <v>0</v>
      </c>
      <c r="Q11" s="158">
        <f t="shared" si="5"/>
        <v>3</v>
      </c>
    </row>
    <row r="12" spans="1:31" x14ac:dyDescent="0.25">
      <c r="A12" s="143">
        <v>3.5</v>
      </c>
      <c r="B12" s="144"/>
      <c r="C12" s="144"/>
      <c r="D12" s="145"/>
      <c r="E12" s="144"/>
      <c r="F12" s="144"/>
      <c r="G12" s="145"/>
      <c r="H12" s="144"/>
      <c r="I12" s="144"/>
      <c r="J12" s="146" t="str">
        <f t="shared" si="0"/>
        <v/>
      </c>
      <c r="K12" s="154">
        <f t="shared" si="1"/>
        <v>0</v>
      </c>
      <c r="L12" s="110">
        <f t="shared" si="1"/>
        <v>0</v>
      </c>
      <c r="M12" s="155" t="str">
        <f t="shared" si="2"/>
        <v/>
      </c>
      <c r="N12" s="149">
        <f t="shared" si="3"/>
        <v>0</v>
      </c>
      <c r="O12" s="156">
        <f t="shared" si="6"/>
        <v>0</v>
      </c>
      <c r="P12" s="157">
        <f t="shared" si="4"/>
        <v>0</v>
      </c>
      <c r="Q12" s="158" t="str">
        <f t="shared" si="5"/>
        <v/>
      </c>
    </row>
    <row r="13" spans="1:31" x14ac:dyDescent="0.25">
      <c r="A13" s="143">
        <v>4</v>
      </c>
      <c r="B13" s="144"/>
      <c r="C13" s="144"/>
      <c r="D13" s="145"/>
      <c r="E13" s="144"/>
      <c r="F13" s="144"/>
      <c r="G13" s="145"/>
      <c r="H13" s="144"/>
      <c r="I13" s="144"/>
      <c r="J13" s="146" t="str">
        <f t="shared" si="0"/>
        <v/>
      </c>
      <c r="K13" s="154">
        <f t="shared" si="1"/>
        <v>0</v>
      </c>
      <c r="L13" s="110">
        <f t="shared" si="1"/>
        <v>0</v>
      </c>
      <c r="M13" s="155" t="str">
        <f t="shared" si="2"/>
        <v/>
      </c>
      <c r="N13" s="149">
        <f t="shared" si="3"/>
        <v>0</v>
      </c>
      <c r="O13" s="156">
        <f t="shared" si="6"/>
        <v>0</v>
      </c>
      <c r="P13" s="157">
        <f t="shared" si="4"/>
        <v>0</v>
      </c>
      <c r="Q13" s="158">
        <f t="shared" si="5"/>
        <v>4</v>
      </c>
    </row>
    <row r="14" spans="1:31" x14ac:dyDescent="0.25">
      <c r="A14" s="143">
        <v>4.5</v>
      </c>
      <c r="B14" s="144"/>
      <c r="C14" s="144"/>
      <c r="D14" s="145"/>
      <c r="E14" s="144"/>
      <c r="F14" s="144"/>
      <c r="G14" s="145"/>
      <c r="H14" s="144"/>
      <c r="I14" s="144"/>
      <c r="J14" s="146" t="str">
        <f t="shared" si="0"/>
        <v/>
      </c>
      <c r="K14" s="154">
        <f t="shared" si="1"/>
        <v>0</v>
      </c>
      <c r="L14" s="110">
        <f t="shared" si="1"/>
        <v>0</v>
      </c>
      <c r="M14" s="155" t="str">
        <f t="shared" si="2"/>
        <v/>
      </c>
      <c r="N14" s="149">
        <f t="shared" si="3"/>
        <v>0</v>
      </c>
      <c r="O14" s="156">
        <f t="shared" si="6"/>
        <v>0</v>
      </c>
      <c r="P14" s="157">
        <f t="shared" si="4"/>
        <v>0</v>
      </c>
      <c r="Q14" s="158" t="str">
        <f t="shared" si="5"/>
        <v/>
      </c>
    </row>
    <row r="15" spans="1:31" x14ac:dyDescent="0.25">
      <c r="A15" s="143">
        <v>5</v>
      </c>
      <c r="B15" s="144"/>
      <c r="C15" s="144"/>
      <c r="D15" s="145"/>
      <c r="E15" s="144"/>
      <c r="F15" s="144"/>
      <c r="G15" s="145"/>
      <c r="H15" s="144"/>
      <c r="I15" s="144"/>
      <c r="J15" s="146" t="str">
        <f t="shared" si="0"/>
        <v/>
      </c>
      <c r="K15" s="154">
        <f t="shared" si="1"/>
        <v>0</v>
      </c>
      <c r="L15" s="110">
        <f t="shared" si="1"/>
        <v>0</v>
      </c>
      <c r="M15" s="155" t="str">
        <f t="shared" si="2"/>
        <v/>
      </c>
      <c r="N15" s="149">
        <f t="shared" si="3"/>
        <v>0</v>
      </c>
      <c r="O15" s="156">
        <f t="shared" si="6"/>
        <v>0</v>
      </c>
      <c r="P15" s="157">
        <f t="shared" si="4"/>
        <v>0</v>
      </c>
      <c r="Q15" s="158">
        <f t="shared" si="5"/>
        <v>5</v>
      </c>
    </row>
    <row r="16" spans="1:31" x14ac:dyDescent="0.25">
      <c r="A16" s="143">
        <v>5.5</v>
      </c>
      <c r="B16" s="144"/>
      <c r="C16" s="144"/>
      <c r="D16" s="145"/>
      <c r="E16" s="144"/>
      <c r="F16" s="144"/>
      <c r="G16" s="145"/>
      <c r="H16" s="144"/>
      <c r="I16" s="144"/>
      <c r="J16" s="146" t="str">
        <f t="shared" si="0"/>
        <v/>
      </c>
      <c r="K16" s="154">
        <f t="shared" si="1"/>
        <v>0</v>
      </c>
      <c r="L16" s="110">
        <f t="shared" si="1"/>
        <v>0</v>
      </c>
      <c r="M16" s="155" t="str">
        <f t="shared" si="2"/>
        <v/>
      </c>
      <c r="N16" s="149">
        <f t="shared" si="3"/>
        <v>0</v>
      </c>
      <c r="O16" s="156">
        <f t="shared" si="6"/>
        <v>0</v>
      </c>
      <c r="P16" s="157">
        <f t="shared" si="4"/>
        <v>0</v>
      </c>
      <c r="Q16" s="158" t="str">
        <f t="shared" si="5"/>
        <v/>
      </c>
    </row>
    <row r="17" spans="1:31" x14ac:dyDescent="0.25">
      <c r="A17" s="143">
        <v>6</v>
      </c>
      <c r="B17" s="144"/>
      <c r="C17" s="144"/>
      <c r="D17" s="145" t="str">
        <f t="shared" ref="D17:D45" si="7">IF(C17&gt;0,C17/B17,"")</f>
        <v/>
      </c>
      <c r="E17" s="144"/>
      <c r="F17" s="144"/>
      <c r="G17" s="145" t="str">
        <f t="shared" ref="G17:G45" si="8">IF(F17&gt;0,F17/E17,"")</f>
        <v/>
      </c>
      <c r="H17" s="144"/>
      <c r="I17" s="144"/>
      <c r="J17" s="146" t="str">
        <f t="shared" si="0"/>
        <v/>
      </c>
      <c r="K17" s="154">
        <f t="shared" si="1"/>
        <v>0</v>
      </c>
      <c r="L17" s="110">
        <f t="shared" si="1"/>
        <v>0</v>
      </c>
      <c r="M17" s="155" t="str">
        <f t="shared" si="2"/>
        <v/>
      </c>
      <c r="N17" s="149">
        <f t="shared" si="3"/>
        <v>0</v>
      </c>
      <c r="O17" s="156">
        <f t="shared" si="6"/>
        <v>0</v>
      </c>
      <c r="P17" s="157">
        <f t="shared" si="4"/>
        <v>0</v>
      </c>
      <c r="Q17" s="158">
        <f t="shared" si="5"/>
        <v>6</v>
      </c>
    </row>
    <row r="18" spans="1:31" x14ac:dyDescent="0.25">
      <c r="A18" s="143">
        <v>6.5</v>
      </c>
      <c r="B18" s="144"/>
      <c r="C18" s="144"/>
      <c r="D18" s="145" t="str">
        <f t="shared" si="7"/>
        <v/>
      </c>
      <c r="E18" s="144"/>
      <c r="F18" s="144"/>
      <c r="G18" s="145" t="str">
        <f t="shared" si="8"/>
        <v/>
      </c>
      <c r="H18" s="144"/>
      <c r="I18" s="144"/>
      <c r="J18" s="146" t="str">
        <f t="shared" si="0"/>
        <v/>
      </c>
      <c r="K18" s="154">
        <f t="shared" si="1"/>
        <v>0</v>
      </c>
      <c r="L18" s="110">
        <f t="shared" si="1"/>
        <v>0</v>
      </c>
      <c r="M18" s="155" t="str">
        <f t="shared" si="2"/>
        <v/>
      </c>
      <c r="N18" s="149">
        <f t="shared" si="3"/>
        <v>0</v>
      </c>
      <c r="O18" s="156">
        <f t="shared" si="6"/>
        <v>0</v>
      </c>
      <c r="P18" s="157">
        <f t="shared" si="4"/>
        <v>0</v>
      </c>
      <c r="Q18" s="158" t="str">
        <f t="shared" si="5"/>
        <v/>
      </c>
      <c r="X18" s="153"/>
      <c r="Y18" s="153"/>
      <c r="Z18" s="153"/>
      <c r="AA18" s="153"/>
      <c r="AB18" s="153"/>
      <c r="AC18" s="153"/>
      <c r="AD18" s="153"/>
      <c r="AE18" s="153"/>
    </row>
    <row r="19" spans="1:31" x14ac:dyDescent="0.25">
      <c r="A19" s="143">
        <v>7</v>
      </c>
      <c r="B19" s="144"/>
      <c r="C19" s="144"/>
      <c r="D19" s="145" t="str">
        <f t="shared" si="7"/>
        <v/>
      </c>
      <c r="E19" s="144"/>
      <c r="F19" s="144"/>
      <c r="G19" s="145" t="str">
        <f t="shared" si="8"/>
        <v/>
      </c>
      <c r="H19" s="144"/>
      <c r="I19" s="144"/>
      <c r="J19" s="146" t="str">
        <f t="shared" si="0"/>
        <v/>
      </c>
      <c r="K19" s="154">
        <f t="shared" si="1"/>
        <v>0</v>
      </c>
      <c r="L19" s="110">
        <f t="shared" si="1"/>
        <v>0</v>
      </c>
      <c r="M19" s="155" t="str">
        <f t="shared" si="2"/>
        <v/>
      </c>
      <c r="N19" s="149">
        <f t="shared" si="3"/>
        <v>0</v>
      </c>
      <c r="O19" s="156">
        <f t="shared" si="6"/>
        <v>0</v>
      </c>
      <c r="P19" s="157">
        <f t="shared" si="4"/>
        <v>0</v>
      </c>
      <c r="Q19" s="158">
        <f t="shared" si="5"/>
        <v>7</v>
      </c>
      <c r="X19" s="153"/>
      <c r="Y19" s="153"/>
      <c r="Z19" s="153"/>
      <c r="AA19" s="153"/>
      <c r="AB19" s="153"/>
      <c r="AC19" s="153"/>
      <c r="AD19" s="153"/>
      <c r="AE19" s="153"/>
    </row>
    <row r="20" spans="1:31" x14ac:dyDescent="0.25">
      <c r="A20" s="143">
        <v>7.5</v>
      </c>
      <c r="B20" s="144"/>
      <c r="C20" s="144"/>
      <c r="D20" s="145" t="str">
        <f t="shared" si="7"/>
        <v/>
      </c>
      <c r="E20" s="144"/>
      <c r="F20" s="144"/>
      <c r="G20" s="145" t="str">
        <f t="shared" si="8"/>
        <v/>
      </c>
      <c r="H20" s="144"/>
      <c r="I20" s="144"/>
      <c r="J20" s="146" t="str">
        <f t="shared" si="0"/>
        <v/>
      </c>
      <c r="K20" s="154">
        <f t="shared" si="1"/>
        <v>0</v>
      </c>
      <c r="L20" s="110">
        <f t="shared" si="1"/>
        <v>0</v>
      </c>
      <c r="M20" s="155" t="str">
        <f t="shared" si="2"/>
        <v/>
      </c>
      <c r="N20" s="149">
        <f t="shared" si="3"/>
        <v>0</v>
      </c>
      <c r="O20" s="156">
        <f t="shared" si="6"/>
        <v>0</v>
      </c>
      <c r="P20" s="157">
        <f t="shared" si="4"/>
        <v>0</v>
      </c>
      <c r="Q20" s="158" t="str">
        <f t="shared" si="5"/>
        <v/>
      </c>
      <c r="X20" s="153"/>
      <c r="Y20" s="153"/>
      <c r="Z20" s="153"/>
      <c r="AA20" s="153"/>
      <c r="AB20" s="153"/>
      <c r="AC20" s="153"/>
      <c r="AD20" s="153"/>
      <c r="AE20" s="153"/>
    </row>
    <row r="21" spans="1:31" x14ac:dyDescent="0.25">
      <c r="A21" s="143">
        <v>8</v>
      </c>
      <c r="B21" s="144"/>
      <c r="C21" s="144"/>
      <c r="D21" s="145" t="str">
        <f t="shared" si="7"/>
        <v/>
      </c>
      <c r="E21" s="144"/>
      <c r="F21" s="144"/>
      <c r="G21" s="145" t="str">
        <f t="shared" si="8"/>
        <v/>
      </c>
      <c r="H21" s="144"/>
      <c r="I21" s="144"/>
      <c r="J21" s="146" t="str">
        <f t="shared" si="0"/>
        <v/>
      </c>
      <c r="K21" s="154">
        <f t="shared" si="1"/>
        <v>0</v>
      </c>
      <c r="L21" s="110">
        <f t="shared" si="1"/>
        <v>0</v>
      </c>
      <c r="M21" s="155" t="str">
        <f t="shared" si="2"/>
        <v/>
      </c>
      <c r="N21" s="149">
        <f t="shared" si="3"/>
        <v>0</v>
      </c>
      <c r="O21" s="156">
        <f t="shared" si="6"/>
        <v>0</v>
      </c>
      <c r="P21" s="157">
        <f t="shared" si="4"/>
        <v>0</v>
      </c>
      <c r="Q21" s="158">
        <f t="shared" si="5"/>
        <v>8</v>
      </c>
      <c r="X21" s="153"/>
      <c r="Y21" s="153"/>
      <c r="Z21" s="153"/>
      <c r="AA21" s="153"/>
      <c r="AB21" s="153"/>
      <c r="AC21" s="153"/>
      <c r="AD21" s="153"/>
      <c r="AE21" s="153"/>
    </row>
    <row r="22" spans="1:31" x14ac:dyDescent="0.25">
      <c r="A22" s="143">
        <v>8.5</v>
      </c>
      <c r="B22" s="144"/>
      <c r="C22" s="144"/>
      <c r="D22" s="145" t="str">
        <f t="shared" si="7"/>
        <v/>
      </c>
      <c r="E22" s="144"/>
      <c r="F22" s="144"/>
      <c r="G22" s="145" t="str">
        <f t="shared" si="8"/>
        <v/>
      </c>
      <c r="H22" s="144"/>
      <c r="I22" s="144"/>
      <c r="J22" s="146" t="str">
        <f t="shared" si="0"/>
        <v/>
      </c>
      <c r="K22" s="154">
        <f t="shared" si="1"/>
        <v>0</v>
      </c>
      <c r="L22" s="110">
        <f t="shared" si="1"/>
        <v>0</v>
      </c>
      <c r="M22" s="155" t="str">
        <f t="shared" si="2"/>
        <v/>
      </c>
      <c r="N22" s="149">
        <f t="shared" si="3"/>
        <v>0</v>
      </c>
      <c r="O22" s="156">
        <f t="shared" si="6"/>
        <v>0</v>
      </c>
      <c r="P22" s="157">
        <f t="shared" si="4"/>
        <v>0</v>
      </c>
      <c r="Q22" s="158" t="str">
        <f t="shared" si="5"/>
        <v/>
      </c>
      <c r="X22" s="153"/>
      <c r="Y22" s="153"/>
      <c r="Z22" s="153"/>
      <c r="AA22" s="153"/>
      <c r="AB22" s="153"/>
      <c r="AC22" s="153"/>
      <c r="AD22" s="153"/>
      <c r="AE22" s="153"/>
    </row>
    <row r="23" spans="1:31" x14ac:dyDescent="0.25">
      <c r="A23" s="143">
        <v>9</v>
      </c>
      <c r="B23" s="144"/>
      <c r="C23" s="144"/>
      <c r="D23" s="145" t="str">
        <f t="shared" si="7"/>
        <v/>
      </c>
      <c r="E23" s="144"/>
      <c r="F23" s="144"/>
      <c r="G23" s="145" t="str">
        <f t="shared" si="8"/>
        <v/>
      </c>
      <c r="H23" s="144"/>
      <c r="I23" s="144"/>
      <c r="J23" s="146" t="str">
        <f t="shared" si="0"/>
        <v/>
      </c>
      <c r="K23" s="154">
        <f t="shared" si="1"/>
        <v>0</v>
      </c>
      <c r="L23" s="110">
        <f t="shared" si="1"/>
        <v>0</v>
      </c>
      <c r="M23" s="155" t="str">
        <f t="shared" si="2"/>
        <v/>
      </c>
      <c r="N23" s="149">
        <f t="shared" si="3"/>
        <v>0</v>
      </c>
      <c r="O23" s="156">
        <f t="shared" si="6"/>
        <v>0</v>
      </c>
      <c r="P23" s="157">
        <f t="shared" si="4"/>
        <v>0</v>
      </c>
      <c r="Q23" s="158">
        <f t="shared" si="5"/>
        <v>9</v>
      </c>
      <c r="X23" s="153"/>
      <c r="Y23" s="153"/>
      <c r="Z23" s="153"/>
      <c r="AA23" s="153"/>
      <c r="AB23" s="153"/>
      <c r="AC23" s="153"/>
      <c r="AD23" s="153"/>
      <c r="AE23" s="153"/>
    </row>
    <row r="24" spans="1:31" x14ac:dyDescent="0.25">
      <c r="A24" s="143">
        <v>9.5</v>
      </c>
      <c r="B24" s="144"/>
      <c r="C24" s="144"/>
      <c r="D24" s="145" t="str">
        <f t="shared" si="7"/>
        <v/>
      </c>
      <c r="E24" s="144"/>
      <c r="F24" s="144"/>
      <c r="G24" s="145" t="str">
        <f t="shared" si="8"/>
        <v/>
      </c>
      <c r="H24" s="144"/>
      <c r="I24" s="144"/>
      <c r="J24" s="146" t="str">
        <f t="shared" si="0"/>
        <v/>
      </c>
      <c r="K24" s="154">
        <f t="shared" si="1"/>
        <v>0</v>
      </c>
      <c r="L24" s="110">
        <f t="shared" si="1"/>
        <v>0</v>
      </c>
      <c r="M24" s="155" t="str">
        <f t="shared" si="2"/>
        <v/>
      </c>
      <c r="N24" s="149">
        <f t="shared" si="3"/>
        <v>0</v>
      </c>
      <c r="O24" s="156">
        <f t="shared" si="6"/>
        <v>0</v>
      </c>
      <c r="P24" s="157">
        <f t="shared" si="4"/>
        <v>0</v>
      </c>
      <c r="Q24" s="158" t="str">
        <f t="shared" si="5"/>
        <v/>
      </c>
      <c r="X24" s="153"/>
      <c r="Y24" s="153"/>
      <c r="Z24" s="153"/>
      <c r="AA24" s="153"/>
      <c r="AB24" s="153"/>
      <c r="AC24" s="153"/>
      <c r="AD24" s="153"/>
      <c r="AE24" s="153"/>
    </row>
    <row r="25" spans="1:31" x14ac:dyDescent="0.25">
      <c r="A25" s="143">
        <v>10</v>
      </c>
      <c r="B25" s="144"/>
      <c r="C25" s="144"/>
      <c r="D25" s="145" t="str">
        <f t="shared" si="7"/>
        <v/>
      </c>
      <c r="E25" s="144"/>
      <c r="F25" s="144"/>
      <c r="G25" s="145" t="str">
        <f t="shared" si="8"/>
        <v/>
      </c>
      <c r="H25" s="144"/>
      <c r="I25" s="144"/>
      <c r="J25" s="146" t="str">
        <f t="shared" si="0"/>
        <v/>
      </c>
      <c r="K25" s="154">
        <f t="shared" si="1"/>
        <v>0</v>
      </c>
      <c r="L25" s="110">
        <f t="shared" si="1"/>
        <v>0</v>
      </c>
      <c r="M25" s="155" t="str">
        <f t="shared" si="2"/>
        <v/>
      </c>
      <c r="N25" s="149">
        <f t="shared" si="3"/>
        <v>0</v>
      </c>
      <c r="O25" s="156">
        <f t="shared" si="6"/>
        <v>0</v>
      </c>
      <c r="P25" s="157">
        <f t="shared" si="4"/>
        <v>0</v>
      </c>
      <c r="Q25" s="158">
        <f t="shared" si="5"/>
        <v>10</v>
      </c>
      <c r="X25" s="153"/>
      <c r="Y25" s="153"/>
      <c r="Z25" s="153"/>
      <c r="AA25" s="153"/>
      <c r="AB25" s="153"/>
      <c r="AC25" s="153"/>
      <c r="AD25" s="153"/>
      <c r="AE25" s="153"/>
    </row>
    <row r="26" spans="1:31" x14ac:dyDescent="0.25">
      <c r="A26" s="143">
        <v>10.5</v>
      </c>
      <c r="B26" s="144"/>
      <c r="C26" s="144"/>
      <c r="D26" s="145" t="str">
        <f t="shared" si="7"/>
        <v/>
      </c>
      <c r="E26" s="144"/>
      <c r="F26" s="144"/>
      <c r="G26" s="145" t="str">
        <f t="shared" si="8"/>
        <v/>
      </c>
      <c r="H26" s="144"/>
      <c r="I26" s="144"/>
      <c r="J26" s="146" t="str">
        <f t="shared" si="0"/>
        <v/>
      </c>
      <c r="K26" s="154">
        <f t="shared" si="1"/>
        <v>0</v>
      </c>
      <c r="L26" s="110">
        <f t="shared" si="1"/>
        <v>0</v>
      </c>
      <c r="M26" s="155" t="str">
        <f t="shared" si="2"/>
        <v/>
      </c>
      <c r="N26" s="149">
        <f t="shared" si="3"/>
        <v>0</v>
      </c>
      <c r="O26" s="156">
        <f t="shared" si="6"/>
        <v>0</v>
      </c>
      <c r="P26" s="157">
        <f t="shared" si="4"/>
        <v>0</v>
      </c>
      <c r="Q26" s="158" t="str">
        <f t="shared" si="5"/>
        <v/>
      </c>
      <c r="X26" s="153"/>
      <c r="Y26" s="153"/>
      <c r="Z26" s="153"/>
      <c r="AA26" s="153"/>
      <c r="AB26" s="153"/>
      <c r="AC26" s="153"/>
      <c r="AD26" s="153"/>
      <c r="AE26" s="153"/>
    </row>
    <row r="27" spans="1:31" x14ac:dyDescent="0.25">
      <c r="A27" s="143">
        <v>11</v>
      </c>
      <c r="B27" s="144"/>
      <c r="C27" s="144"/>
      <c r="D27" s="145" t="str">
        <f t="shared" si="7"/>
        <v/>
      </c>
      <c r="E27" s="144"/>
      <c r="F27" s="144"/>
      <c r="G27" s="145" t="str">
        <f t="shared" si="8"/>
        <v/>
      </c>
      <c r="H27" s="144"/>
      <c r="I27" s="144"/>
      <c r="J27" s="146" t="str">
        <f t="shared" si="0"/>
        <v/>
      </c>
      <c r="K27" s="154">
        <f t="shared" si="1"/>
        <v>0</v>
      </c>
      <c r="L27" s="110">
        <f t="shared" si="1"/>
        <v>0</v>
      </c>
      <c r="M27" s="155" t="str">
        <f t="shared" si="2"/>
        <v/>
      </c>
      <c r="N27" s="149">
        <f t="shared" si="3"/>
        <v>0</v>
      </c>
      <c r="O27" s="156">
        <f t="shared" si="6"/>
        <v>0</v>
      </c>
      <c r="P27" s="157">
        <f t="shared" si="4"/>
        <v>0</v>
      </c>
      <c r="Q27" s="158">
        <f t="shared" si="5"/>
        <v>11</v>
      </c>
      <c r="X27" s="153"/>
      <c r="Y27" s="153"/>
      <c r="Z27" s="153"/>
      <c r="AA27" s="153"/>
      <c r="AB27" s="153"/>
      <c r="AC27" s="153"/>
      <c r="AD27" s="153"/>
      <c r="AE27" s="153"/>
    </row>
    <row r="28" spans="1:31" x14ac:dyDescent="0.25">
      <c r="A28" s="143">
        <v>11.5</v>
      </c>
      <c r="B28" s="144"/>
      <c r="C28" s="144"/>
      <c r="D28" s="145" t="str">
        <f t="shared" si="7"/>
        <v/>
      </c>
      <c r="E28" s="144"/>
      <c r="F28" s="144"/>
      <c r="G28" s="145" t="str">
        <f t="shared" si="8"/>
        <v/>
      </c>
      <c r="H28" s="144"/>
      <c r="I28" s="144"/>
      <c r="J28" s="146" t="str">
        <f t="shared" si="0"/>
        <v/>
      </c>
      <c r="K28" s="154">
        <f t="shared" si="1"/>
        <v>0</v>
      </c>
      <c r="L28" s="110">
        <f t="shared" si="1"/>
        <v>0</v>
      </c>
      <c r="M28" s="155" t="str">
        <f t="shared" si="2"/>
        <v/>
      </c>
      <c r="N28" s="149">
        <f t="shared" si="3"/>
        <v>0</v>
      </c>
      <c r="O28" s="156">
        <f t="shared" si="6"/>
        <v>0</v>
      </c>
      <c r="P28" s="157">
        <f t="shared" si="4"/>
        <v>0</v>
      </c>
      <c r="Q28" s="158" t="str">
        <f t="shared" si="5"/>
        <v/>
      </c>
      <c r="X28" s="153"/>
      <c r="Y28" s="153"/>
      <c r="Z28" s="153"/>
      <c r="AA28" s="153"/>
      <c r="AB28" s="153"/>
      <c r="AC28" s="153"/>
      <c r="AD28" s="153"/>
      <c r="AE28" s="153"/>
    </row>
    <row r="29" spans="1:31" x14ac:dyDescent="0.25">
      <c r="A29" s="143">
        <v>12</v>
      </c>
      <c r="B29" s="144">
        <v>1</v>
      </c>
      <c r="C29" s="144">
        <v>12.2</v>
      </c>
      <c r="D29" s="145">
        <f t="shared" si="7"/>
        <v>12.2</v>
      </c>
      <c r="E29" s="144"/>
      <c r="F29" s="144"/>
      <c r="G29" s="145" t="str">
        <f t="shared" si="8"/>
        <v/>
      </c>
      <c r="H29" s="144"/>
      <c r="I29" s="144"/>
      <c r="J29" s="146" t="str">
        <f t="shared" si="0"/>
        <v/>
      </c>
      <c r="K29" s="154">
        <f t="shared" si="1"/>
        <v>1</v>
      </c>
      <c r="L29" s="110">
        <f t="shared" si="1"/>
        <v>12.2</v>
      </c>
      <c r="M29" s="155">
        <f t="shared" si="2"/>
        <v>12.2</v>
      </c>
      <c r="N29" s="149">
        <f t="shared" si="3"/>
        <v>0.5</v>
      </c>
      <c r="O29" s="156">
        <f t="shared" si="6"/>
        <v>0.5</v>
      </c>
      <c r="P29" s="157">
        <f t="shared" si="4"/>
        <v>12</v>
      </c>
      <c r="Q29" s="158">
        <f t="shared" si="5"/>
        <v>12</v>
      </c>
      <c r="X29" s="153"/>
      <c r="Y29" s="153"/>
      <c r="Z29" s="153"/>
      <c r="AA29" s="153"/>
      <c r="AB29" s="153"/>
      <c r="AC29" s="153"/>
      <c r="AD29" s="153"/>
      <c r="AE29" s="153"/>
    </row>
    <row r="30" spans="1:31" x14ac:dyDescent="0.25">
      <c r="A30" s="143">
        <v>12.5</v>
      </c>
      <c r="B30" s="144">
        <v>5</v>
      </c>
      <c r="C30" s="144">
        <v>56.400000000000006</v>
      </c>
      <c r="D30" s="145">
        <f t="shared" si="7"/>
        <v>11.280000000000001</v>
      </c>
      <c r="E30" s="144">
        <v>1</v>
      </c>
      <c r="F30" s="144">
        <v>11.6</v>
      </c>
      <c r="G30" s="145">
        <f t="shared" si="8"/>
        <v>11.6</v>
      </c>
      <c r="H30" s="144"/>
      <c r="I30" s="144"/>
      <c r="J30" s="146" t="str">
        <f t="shared" si="0"/>
        <v/>
      </c>
      <c r="K30" s="154">
        <f t="shared" si="1"/>
        <v>6</v>
      </c>
      <c r="L30" s="110">
        <f t="shared" si="1"/>
        <v>68</v>
      </c>
      <c r="M30" s="155">
        <f t="shared" si="2"/>
        <v>11.333333333333334</v>
      </c>
      <c r="N30" s="149">
        <f t="shared" si="3"/>
        <v>3</v>
      </c>
      <c r="O30" s="156">
        <f t="shared" si="6"/>
        <v>3.5</v>
      </c>
      <c r="P30" s="157">
        <f t="shared" si="4"/>
        <v>75</v>
      </c>
      <c r="Q30" s="158" t="str">
        <f t="shared" si="5"/>
        <v/>
      </c>
      <c r="X30" s="153"/>
      <c r="Y30" s="153"/>
      <c r="Z30" s="153"/>
      <c r="AA30" s="153"/>
      <c r="AB30" s="153"/>
      <c r="AC30" s="153"/>
      <c r="AD30" s="153"/>
      <c r="AE30" s="153"/>
    </row>
    <row r="31" spans="1:31" x14ac:dyDescent="0.25">
      <c r="A31" s="143">
        <v>13</v>
      </c>
      <c r="B31" s="144">
        <v>25</v>
      </c>
      <c r="C31" s="144">
        <v>319.2</v>
      </c>
      <c r="D31" s="145">
        <f t="shared" si="7"/>
        <v>12.767999999999999</v>
      </c>
      <c r="E31" s="144">
        <v>3</v>
      </c>
      <c r="F31" s="144">
        <v>41.4</v>
      </c>
      <c r="G31" s="145">
        <f t="shared" si="8"/>
        <v>13.799999999999999</v>
      </c>
      <c r="H31" s="144"/>
      <c r="I31" s="144"/>
      <c r="J31" s="146" t="str">
        <f t="shared" si="0"/>
        <v/>
      </c>
      <c r="K31" s="154">
        <f t="shared" si="1"/>
        <v>28</v>
      </c>
      <c r="L31" s="110">
        <f t="shared" si="1"/>
        <v>360.59999999999997</v>
      </c>
      <c r="M31" s="155">
        <f t="shared" si="2"/>
        <v>12.878571428571428</v>
      </c>
      <c r="N31" s="149">
        <f t="shared" si="3"/>
        <v>14</v>
      </c>
      <c r="O31" s="156">
        <f t="shared" si="6"/>
        <v>17.5</v>
      </c>
      <c r="P31" s="157">
        <f t="shared" si="4"/>
        <v>364</v>
      </c>
      <c r="Q31" s="158">
        <f t="shared" si="5"/>
        <v>13</v>
      </c>
      <c r="X31" s="153"/>
      <c r="Y31" s="153"/>
      <c r="Z31" s="153"/>
      <c r="AA31" s="153"/>
      <c r="AB31" s="153"/>
      <c r="AC31" s="153"/>
      <c r="AD31" s="153"/>
      <c r="AE31" s="153"/>
    </row>
    <row r="32" spans="1:31" x14ac:dyDescent="0.25">
      <c r="A32" s="143">
        <v>13.5</v>
      </c>
      <c r="B32" s="144">
        <v>22</v>
      </c>
      <c r="C32" s="144">
        <v>320.39999999999992</v>
      </c>
      <c r="D32" s="145">
        <f t="shared" si="7"/>
        <v>14.563636363636361</v>
      </c>
      <c r="E32" s="144">
        <v>19</v>
      </c>
      <c r="F32" s="144">
        <v>267.3</v>
      </c>
      <c r="G32" s="145">
        <f t="shared" si="8"/>
        <v>14.06842105263158</v>
      </c>
      <c r="H32" s="144"/>
      <c r="I32" s="144"/>
      <c r="J32" s="146" t="str">
        <f t="shared" si="0"/>
        <v/>
      </c>
      <c r="K32" s="154">
        <f t="shared" si="1"/>
        <v>41</v>
      </c>
      <c r="L32" s="110">
        <f t="shared" si="1"/>
        <v>587.69999999999993</v>
      </c>
      <c r="M32" s="155">
        <f t="shared" si="2"/>
        <v>14.334146341463413</v>
      </c>
      <c r="N32" s="149">
        <f t="shared" si="3"/>
        <v>20.5</v>
      </c>
      <c r="O32" s="156">
        <f t="shared" si="6"/>
        <v>38</v>
      </c>
      <c r="P32" s="157">
        <f t="shared" si="4"/>
        <v>553.5</v>
      </c>
      <c r="Q32" s="158" t="str">
        <f t="shared" si="5"/>
        <v/>
      </c>
      <c r="X32" s="153"/>
      <c r="Y32" s="153"/>
      <c r="Z32" s="153"/>
      <c r="AA32" s="153"/>
      <c r="AB32" s="153"/>
      <c r="AC32" s="153"/>
      <c r="AD32" s="153"/>
      <c r="AE32" s="153"/>
    </row>
    <row r="33" spans="1:31" x14ac:dyDescent="0.25">
      <c r="A33" s="143">
        <v>14</v>
      </c>
      <c r="B33" s="144">
        <v>28</v>
      </c>
      <c r="C33" s="144">
        <v>460.99999999999994</v>
      </c>
      <c r="D33" s="145">
        <f t="shared" si="7"/>
        <v>16.464285714285712</v>
      </c>
      <c r="E33" s="144">
        <v>32</v>
      </c>
      <c r="F33" s="144">
        <v>504</v>
      </c>
      <c r="G33" s="145">
        <f t="shared" si="8"/>
        <v>15.75</v>
      </c>
      <c r="H33" s="144"/>
      <c r="I33" s="144"/>
      <c r="J33" s="146" t="str">
        <f t="shared" si="0"/>
        <v/>
      </c>
      <c r="K33" s="154">
        <f t="shared" si="1"/>
        <v>60</v>
      </c>
      <c r="L33" s="110">
        <f t="shared" si="1"/>
        <v>965</v>
      </c>
      <c r="M33" s="155">
        <f t="shared" si="2"/>
        <v>16.083333333333332</v>
      </c>
      <c r="N33" s="149">
        <f t="shared" si="3"/>
        <v>30</v>
      </c>
      <c r="O33" s="156">
        <f t="shared" si="6"/>
        <v>68</v>
      </c>
      <c r="P33" s="157">
        <f t="shared" si="4"/>
        <v>840</v>
      </c>
      <c r="Q33" s="158">
        <f t="shared" si="5"/>
        <v>14</v>
      </c>
      <c r="X33" s="153"/>
      <c r="Y33" s="153"/>
      <c r="Z33" s="153"/>
      <c r="AA33" s="153"/>
      <c r="AB33" s="153"/>
      <c r="AC33" s="153"/>
      <c r="AD33" s="153"/>
      <c r="AE33" s="153"/>
    </row>
    <row r="34" spans="1:31" x14ac:dyDescent="0.25">
      <c r="A34" s="143">
        <v>14.5</v>
      </c>
      <c r="B34" s="144">
        <v>19</v>
      </c>
      <c r="C34" s="144">
        <v>342.49999999999994</v>
      </c>
      <c r="D34" s="145">
        <f t="shared" si="7"/>
        <v>18.026315789473681</v>
      </c>
      <c r="E34" s="144">
        <v>13</v>
      </c>
      <c r="F34" s="144">
        <v>234.30000000000004</v>
      </c>
      <c r="G34" s="145">
        <f t="shared" si="8"/>
        <v>18.023076923076925</v>
      </c>
      <c r="H34" s="144"/>
      <c r="I34" s="144"/>
      <c r="J34" s="146" t="str">
        <f t="shared" si="0"/>
        <v/>
      </c>
      <c r="K34" s="154">
        <f t="shared" si="1"/>
        <v>32</v>
      </c>
      <c r="L34" s="110">
        <f t="shared" si="1"/>
        <v>576.79999999999995</v>
      </c>
      <c r="M34" s="155">
        <f t="shared" si="2"/>
        <v>18.024999999999999</v>
      </c>
      <c r="N34" s="149">
        <f t="shared" si="3"/>
        <v>16</v>
      </c>
      <c r="O34" s="156">
        <f t="shared" si="6"/>
        <v>84</v>
      </c>
      <c r="P34" s="157">
        <f t="shared" si="4"/>
        <v>464</v>
      </c>
      <c r="Q34" s="158" t="str">
        <f t="shared" si="5"/>
        <v/>
      </c>
      <c r="X34" s="153"/>
      <c r="Y34" s="153"/>
      <c r="Z34" s="153"/>
      <c r="AA34" s="153"/>
      <c r="AB34" s="153"/>
      <c r="AC34" s="153"/>
      <c r="AD34" s="153"/>
      <c r="AE34" s="153"/>
    </row>
    <row r="35" spans="1:31" x14ac:dyDescent="0.25">
      <c r="A35" s="143">
        <v>15</v>
      </c>
      <c r="B35" s="144">
        <v>6</v>
      </c>
      <c r="C35" s="144">
        <v>124.69999999999999</v>
      </c>
      <c r="D35" s="145">
        <f t="shared" si="7"/>
        <v>20.783333333333331</v>
      </c>
      <c r="E35" s="144">
        <v>15</v>
      </c>
      <c r="F35" s="144">
        <v>302.60000000000002</v>
      </c>
      <c r="G35" s="145">
        <f t="shared" si="8"/>
        <v>20.173333333333336</v>
      </c>
      <c r="H35" s="144"/>
      <c r="I35" s="144"/>
      <c r="J35" s="146" t="str">
        <f t="shared" si="0"/>
        <v/>
      </c>
      <c r="K35" s="154">
        <f t="shared" si="1"/>
        <v>21</v>
      </c>
      <c r="L35" s="110">
        <f t="shared" si="1"/>
        <v>427.3</v>
      </c>
      <c r="M35" s="155">
        <f t="shared" si="2"/>
        <v>20.347619047619048</v>
      </c>
      <c r="N35" s="149">
        <f t="shared" si="3"/>
        <v>10.5</v>
      </c>
      <c r="O35" s="156">
        <f t="shared" si="6"/>
        <v>94.5</v>
      </c>
      <c r="P35" s="157">
        <f t="shared" si="4"/>
        <v>315</v>
      </c>
      <c r="Q35" s="158">
        <f t="shared" si="5"/>
        <v>15</v>
      </c>
      <c r="X35" s="153"/>
      <c r="Y35" s="153"/>
      <c r="Z35" s="153"/>
      <c r="AA35" s="153"/>
      <c r="AB35" s="153"/>
      <c r="AC35" s="153"/>
      <c r="AD35" s="153"/>
      <c r="AE35" s="153"/>
    </row>
    <row r="36" spans="1:31" x14ac:dyDescent="0.25">
      <c r="A36" s="143">
        <v>15.5</v>
      </c>
      <c r="B36" s="144">
        <v>3</v>
      </c>
      <c r="C36" s="144">
        <v>68.8</v>
      </c>
      <c r="D36" s="145">
        <f t="shared" si="7"/>
        <v>22.933333333333334</v>
      </c>
      <c r="E36" s="144">
        <v>6</v>
      </c>
      <c r="F36" s="144">
        <v>131.19999999999999</v>
      </c>
      <c r="G36" s="145">
        <f t="shared" si="8"/>
        <v>21.866666666666664</v>
      </c>
      <c r="H36" s="144"/>
      <c r="I36" s="144"/>
      <c r="J36" s="146" t="str">
        <f t="shared" si="0"/>
        <v/>
      </c>
      <c r="K36" s="154">
        <f t="shared" si="1"/>
        <v>9</v>
      </c>
      <c r="L36" s="110">
        <f t="shared" si="1"/>
        <v>200</v>
      </c>
      <c r="M36" s="155">
        <f t="shared" si="2"/>
        <v>22.222222222222221</v>
      </c>
      <c r="N36" s="149">
        <f t="shared" si="3"/>
        <v>4.5</v>
      </c>
      <c r="O36" s="156">
        <f t="shared" si="6"/>
        <v>99</v>
      </c>
      <c r="P36" s="157">
        <f t="shared" si="4"/>
        <v>139.5</v>
      </c>
      <c r="Q36" s="158" t="str">
        <f t="shared" si="5"/>
        <v/>
      </c>
      <c r="X36" s="153"/>
      <c r="Y36" s="153"/>
      <c r="Z36" s="153"/>
      <c r="AA36" s="153"/>
      <c r="AB36" s="153"/>
      <c r="AC36" s="153"/>
      <c r="AD36" s="153"/>
      <c r="AE36" s="153"/>
    </row>
    <row r="37" spans="1:31" x14ac:dyDescent="0.25">
      <c r="A37" s="143">
        <v>16</v>
      </c>
      <c r="B37" s="144"/>
      <c r="C37" s="144"/>
      <c r="D37" s="145" t="str">
        <f t="shared" si="7"/>
        <v/>
      </c>
      <c r="E37" s="144">
        <v>1</v>
      </c>
      <c r="F37" s="144">
        <v>26.2</v>
      </c>
      <c r="G37" s="145">
        <f t="shared" si="8"/>
        <v>26.2</v>
      </c>
      <c r="H37" s="144"/>
      <c r="I37" s="144"/>
      <c r="J37" s="146" t="str">
        <f t="shared" si="0"/>
        <v/>
      </c>
      <c r="K37" s="154">
        <f t="shared" si="1"/>
        <v>1</v>
      </c>
      <c r="L37" s="110">
        <f t="shared" si="1"/>
        <v>26.2</v>
      </c>
      <c r="M37" s="155">
        <f t="shared" si="2"/>
        <v>26.2</v>
      </c>
      <c r="N37" s="149">
        <f t="shared" si="3"/>
        <v>0.5</v>
      </c>
      <c r="O37" s="156">
        <f t="shared" si="6"/>
        <v>99.5</v>
      </c>
      <c r="P37" s="157">
        <f t="shared" si="4"/>
        <v>16</v>
      </c>
      <c r="Q37" s="158">
        <f t="shared" si="5"/>
        <v>16</v>
      </c>
      <c r="X37" s="153"/>
      <c r="Y37" s="153"/>
      <c r="Z37" s="153"/>
      <c r="AA37" s="153"/>
      <c r="AB37" s="153"/>
      <c r="AC37" s="153"/>
      <c r="AD37" s="153"/>
      <c r="AE37" s="153"/>
    </row>
    <row r="38" spans="1:31" x14ac:dyDescent="0.25">
      <c r="A38" s="143">
        <v>16.5</v>
      </c>
      <c r="B38" s="144"/>
      <c r="C38" s="144"/>
      <c r="D38" s="145" t="str">
        <f t="shared" si="7"/>
        <v/>
      </c>
      <c r="E38" s="144">
        <v>1</v>
      </c>
      <c r="F38" s="144">
        <v>26</v>
      </c>
      <c r="G38" s="145">
        <f t="shared" si="8"/>
        <v>26</v>
      </c>
      <c r="H38" s="144"/>
      <c r="I38" s="144"/>
      <c r="J38" s="146" t="str">
        <f t="shared" si="0"/>
        <v/>
      </c>
      <c r="K38" s="154">
        <f t="shared" si="1"/>
        <v>1</v>
      </c>
      <c r="L38" s="110">
        <f t="shared" si="1"/>
        <v>26</v>
      </c>
      <c r="M38" s="155">
        <f t="shared" si="2"/>
        <v>26</v>
      </c>
      <c r="N38" s="149">
        <f t="shared" si="3"/>
        <v>0.5</v>
      </c>
      <c r="O38" s="156">
        <f t="shared" si="6"/>
        <v>100</v>
      </c>
      <c r="P38" s="157">
        <f t="shared" si="4"/>
        <v>16.5</v>
      </c>
      <c r="Q38" s="158" t="str">
        <f t="shared" si="5"/>
        <v/>
      </c>
      <c r="X38" s="153"/>
      <c r="Y38" s="153"/>
      <c r="Z38" s="153"/>
      <c r="AA38" s="153"/>
      <c r="AB38" s="153"/>
      <c r="AC38" s="153"/>
      <c r="AD38" s="153"/>
      <c r="AE38" s="153"/>
    </row>
    <row r="39" spans="1:31" x14ac:dyDescent="0.25">
      <c r="A39" s="143">
        <v>17</v>
      </c>
      <c r="B39" s="144"/>
      <c r="C39" s="144"/>
      <c r="D39" s="145" t="str">
        <f t="shared" si="7"/>
        <v/>
      </c>
      <c r="E39" s="144"/>
      <c r="F39" s="144"/>
      <c r="G39" s="145" t="str">
        <f t="shared" si="8"/>
        <v/>
      </c>
      <c r="H39" s="144"/>
      <c r="I39" s="144"/>
      <c r="J39" s="146" t="str">
        <f t="shared" si="0"/>
        <v/>
      </c>
      <c r="K39" s="154">
        <f t="shared" si="1"/>
        <v>0</v>
      </c>
      <c r="L39" s="110">
        <f t="shared" si="1"/>
        <v>0</v>
      </c>
      <c r="M39" s="155" t="str">
        <f t="shared" si="2"/>
        <v/>
      </c>
      <c r="N39" s="149">
        <f t="shared" si="3"/>
        <v>0</v>
      </c>
      <c r="O39" s="156">
        <f t="shared" si="6"/>
        <v>100</v>
      </c>
      <c r="P39" s="157">
        <f t="shared" si="4"/>
        <v>0</v>
      </c>
      <c r="Q39" s="158">
        <f t="shared" si="5"/>
        <v>17</v>
      </c>
      <c r="X39" s="153"/>
      <c r="Y39" s="153"/>
      <c r="Z39" s="153"/>
      <c r="AA39" s="153"/>
      <c r="AB39" s="153"/>
      <c r="AC39" s="153"/>
      <c r="AD39" s="153"/>
      <c r="AE39" s="153"/>
    </row>
    <row r="40" spans="1:31" x14ac:dyDescent="0.25">
      <c r="A40" s="143">
        <v>17.5</v>
      </c>
      <c r="B40" s="144"/>
      <c r="C40" s="159"/>
      <c r="D40" s="145" t="str">
        <f t="shared" si="7"/>
        <v/>
      </c>
      <c r="E40" s="144"/>
      <c r="F40" s="159"/>
      <c r="G40" s="145" t="str">
        <f t="shared" si="8"/>
        <v/>
      </c>
      <c r="H40" s="144"/>
      <c r="I40" s="159"/>
      <c r="J40" s="146" t="str">
        <f t="shared" si="0"/>
        <v/>
      </c>
      <c r="K40" s="154">
        <f t="shared" si="1"/>
        <v>0</v>
      </c>
      <c r="L40" s="110">
        <f t="shared" si="1"/>
        <v>0</v>
      </c>
      <c r="M40" s="155" t="str">
        <f t="shared" si="2"/>
        <v/>
      </c>
      <c r="N40" s="149">
        <f t="shared" si="3"/>
        <v>0</v>
      </c>
      <c r="O40" s="156">
        <f t="shared" si="6"/>
        <v>100</v>
      </c>
      <c r="P40" s="157">
        <f t="shared" si="4"/>
        <v>0</v>
      </c>
      <c r="Q40" s="158" t="str">
        <f t="shared" si="5"/>
        <v/>
      </c>
      <c r="X40" s="153"/>
      <c r="Y40" s="153"/>
      <c r="Z40" s="153"/>
      <c r="AA40" s="153"/>
      <c r="AB40" s="153"/>
      <c r="AC40" s="153"/>
      <c r="AD40" s="153"/>
      <c r="AE40" s="153"/>
    </row>
    <row r="41" spans="1:31" x14ac:dyDescent="0.25">
      <c r="A41" s="143">
        <v>18</v>
      </c>
      <c r="B41" s="144"/>
      <c r="C41" s="159"/>
      <c r="D41" s="145" t="str">
        <f t="shared" si="7"/>
        <v/>
      </c>
      <c r="E41" s="144"/>
      <c r="F41" s="159"/>
      <c r="G41" s="145" t="str">
        <f t="shared" si="8"/>
        <v/>
      </c>
      <c r="H41" s="144"/>
      <c r="I41" s="159"/>
      <c r="J41" s="146" t="str">
        <f t="shared" si="0"/>
        <v/>
      </c>
      <c r="K41" s="154">
        <f t="shared" si="1"/>
        <v>0</v>
      </c>
      <c r="L41" s="110">
        <f t="shared" si="1"/>
        <v>0</v>
      </c>
      <c r="M41" s="155" t="str">
        <f t="shared" si="2"/>
        <v/>
      </c>
      <c r="N41" s="149">
        <f t="shared" si="3"/>
        <v>0</v>
      </c>
      <c r="O41" s="156">
        <f t="shared" si="6"/>
        <v>100</v>
      </c>
      <c r="P41" s="157">
        <f t="shared" si="4"/>
        <v>0</v>
      </c>
      <c r="Q41" s="158">
        <f t="shared" si="5"/>
        <v>18</v>
      </c>
    </row>
    <row r="42" spans="1:31" x14ac:dyDescent="0.25">
      <c r="A42" s="143">
        <v>18.5</v>
      </c>
      <c r="B42" s="144"/>
      <c r="C42" s="144"/>
      <c r="D42" s="145" t="str">
        <f t="shared" si="7"/>
        <v/>
      </c>
      <c r="E42" s="144"/>
      <c r="F42" s="144"/>
      <c r="G42" s="145" t="str">
        <f t="shared" si="8"/>
        <v/>
      </c>
      <c r="H42" s="144"/>
      <c r="I42" s="144"/>
      <c r="J42" s="146" t="str">
        <f t="shared" si="0"/>
        <v/>
      </c>
      <c r="K42" s="154">
        <f t="shared" si="1"/>
        <v>0</v>
      </c>
      <c r="L42" s="110">
        <f t="shared" si="1"/>
        <v>0</v>
      </c>
      <c r="M42" s="155" t="str">
        <f t="shared" si="2"/>
        <v/>
      </c>
      <c r="N42" s="149">
        <f t="shared" si="3"/>
        <v>0</v>
      </c>
      <c r="O42" s="156">
        <f t="shared" si="6"/>
        <v>100</v>
      </c>
      <c r="P42" s="157">
        <f t="shared" si="4"/>
        <v>0</v>
      </c>
      <c r="Q42" s="158" t="str">
        <f t="shared" si="5"/>
        <v/>
      </c>
    </row>
    <row r="43" spans="1:31" x14ac:dyDescent="0.25">
      <c r="A43" s="143">
        <v>19</v>
      </c>
      <c r="B43" s="144"/>
      <c r="C43" s="144"/>
      <c r="D43" s="145" t="str">
        <f t="shared" si="7"/>
        <v/>
      </c>
      <c r="E43" s="144"/>
      <c r="F43" s="144"/>
      <c r="G43" s="145" t="str">
        <f t="shared" si="8"/>
        <v/>
      </c>
      <c r="H43" s="144"/>
      <c r="I43" s="144"/>
      <c r="J43" s="146" t="str">
        <f t="shared" si="0"/>
        <v/>
      </c>
      <c r="K43" s="154">
        <f t="shared" si="1"/>
        <v>0</v>
      </c>
      <c r="L43" s="110">
        <f t="shared" si="1"/>
        <v>0</v>
      </c>
      <c r="M43" s="155" t="str">
        <f t="shared" si="2"/>
        <v/>
      </c>
      <c r="N43" s="149">
        <f t="shared" si="3"/>
        <v>0</v>
      </c>
      <c r="O43" s="156">
        <f t="shared" si="6"/>
        <v>100</v>
      </c>
      <c r="P43" s="157">
        <f t="shared" si="4"/>
        <v>0</v>
      </c>
      <c r="Q43" s="158">
        <f t="shared" si="5"/>
        <v>19</v>
      </c>
      <c r="X43" s="153"/>
      <c r="Y43" s="153"/>
      <c r="Z43" s="153"/>
      <c r="AA43" s="153"/>
      <c r="AB43" s="153"/>
      <c r="AC43" s="153"/>
      <c r="AD43" s="153"/>
      <c r="AE43" s="153"/>
    </row>
    <row r="44" spans="1:31" x14ac:dyDescent="0.25">
      <c r="A44" s="143">
        <v>19.5</v>
      </c>
      <c r="B44" s="144"/>
      <c r="C44" s="144"/>
      <c r="D44" s="145" t="str">
        <f t="shared" si="7"/>
        <v/>
      </c>
      <c r="E44" s="144"/>
      <c r="F44" s="144"/>
      <c r="G44" s="145" t="str">
        <f t="shared" si="8"/>
        <v/>
      </c>
      <c r="H44" s="144"/>
      <c r="I44" s="144"/>
      <c r="J44" s="146" t="str">
        <f t="shared" si="0"/>
        <v/>
      </c>
      <c r="K44" s="154">
        <f t="shared" si="1"/>
        <v>0</v>
      </c>
      <c r="L44" s="110">
        <f t="shared" si="1"/>
        <v>0</v>
      </c>
      <c r="M44" s="155" t="str">
        <f t="shared" si="2"/>
        <v/>
      </c>
      <c r="N44" s="149">
        <f t="shared" si="3"/>
        <v>0</v>
      </c>
      <c r="O44" s="156">
        <f t="shared" si="6"/>
        <v>100</v>
      </c>
      <c r="P44" s="157">
        <f t="shared" si="4"/>
        <v>0</v>
      </c>
      <c r="Q44" s="158" t="str">
        <f t="shared" si="5"/>
        <v/>
      </c>
      <c r="X44" s="153"/>
      <c r="Y44" s="153"/>
      <c r="Z44" s="153"/>
      <c r="AA44" s="153"/>
      <c r="AB44" s="153"/>
      <c r="AC44" s="153"/>
      <c r="AD44" s="153"/>
      <c r="AE44" s="153"/>
    </row>
    <row r="45" spans="1:31" x14ac:dyDescent="0.25">
      <c r="A45" s="143">
        <v>20</v>
      </c>
      <c r="B45" s="144"/>
      <c r="C45" s="144"/>
      <c r="D45" s="145" t="str">
        <f t="shared" si="7"/>
        <v/>
      </c>
      <c r="E45" s="144"/>
      <c r="F45" s="144"/>
      <c r="G45" s="145" t="str">
        <f t="shared" si="8"/>
        <v/>
      </c>
      <c r="H45" s="144"/>
      <c r="I45" s="144"/>
      <c r="J45" s="146" t="str">
        <f t="shared" si="0"/>
        <v/>
      </c>
      <c r="K45" s="160">
        <f t="shared" si="1"/>
        <v>0</v>
      </c>
      <c r="L45" s="161">
        <f t="shared" si="1"/>
        <v>0</v>
      </c>
      <c r="M45" s="162" t="str">
        <f t="shared" si="2"/>
        <v/>
      </c>
      <c r="N45" s="163">
        <f t="shared" si="3"/>
        <v>0</v>
      </c>
      <c r="O45" s="156">
        <f t="shared" si="6"/>
        <v>100</v>
      </c>
      <c r="P45" s="164">
        <f t="shared" si="4"/>
        <v>0</v>
      </c>
      <c r="Q45" s="165">
        <f t="shared" si="5"/>
        <v>20</v>
      </c>
      <c r="X45" s="153"/>
      <c r="Y45" s="153"/>
      <c r="Z45" s="153"/>
      <c r="AA45" s="153"/>
      <c r="AB45" s="153"/>
      <c r="AC45" s="153"/>
      <c r="AD45" s="153"/>
      <c r="AE45" s="153"/>
    </row>
    <row r="46" spans="1:31" x14ac:dyDescent="0.25">
      <c r="A46" s="166" t="s">
        <v>49</v>
      </c>
      <c r="B46" s="167">
        <f>SUM(B9:B45)</f>
        <v>109</v>
      </c>
      <c r="C46" s="167">
        <f>SUM(C9:C45)</f>
        <v>1705.1999999999998</v>
      </c>
      <c r="D46" s="156"/>
      <c r="E46" s="167">
        <f>SUM(E9:E45)</f>
        <v>91</v>
      </c>
      <c r="F46" s="167">
        <f>SUM(F9:F45)</f>
        <v>1544.6</v>
      </c>
      <c r="G46" s="156"/>
      <c r="H46" s="167">
        <f>SUM(H9:H45)</f>
        <v>0</v>
      </c>
      <c r="I46" s="167">
        <f>SUM(I9:I45)</f>
        <v>0</v>
      </c>
      <c r="J46" s="156"/>
      <c r="K46" s="167">
        <f>SUM(K9:K45)</f>
        <v>200</v>
      </c>
      <c r="L46" s="167">
        <f>SUM(L9:L45)</f>
        <v>3249.8</v>
      </c>
      <c r="M46" s="167"/>
      <c r="N46" s="156">
        <f>SUM(N9:N45)</f>
        <v>100</v>
      </c>
      <c r="O46" s="167"/>
      <c r="P46" s="168">
        <f>SUM(P9:P45)</f>
        <v>2795.5</v>
      </c>
      <c r="X46" s="153"/>
      <c r="Y46" s="153"/>
      <c r="Z46" s="153"/>
      <c r="AA46" s="153"/>
      <c r="AB46" s="153"/>
      <c r="AD46" s="153"/>
      <c r="AE46" s="153"/>
    </row>
    <row r="48" spans="1:31" ht="13" x14ac:dyDescent="0.3">
      <c r="J48" s="258" t="s">
        <v>60</v>
      </c>
      <c r="K48" s="258"/>
      <c r="L48" s="169">
        <f>IF(K46&gt;0,L46/K46,0)</f>
        <v>16.249000000000002</v>
      </c>
      <c r="M48" s="170" t="s">
        <v>61</v>
      </c>
    </row>
    <row r="49" spans="1:22" ht="13" x14ac:dyDescent="0.3">
      <c r="E49" s="169"/>
      <c r="J49" s="258" t="s">
        <v>62</v>
      </c>
      <c r="K49" s="258"/>
      <c r="L49" s="169">
        <f>IF(K46&gt;0,P46/K46,0)</f>
        <v>13.977499999999999</v>
      </c>
      <c r="M49" s="170" t="s">
        <v>63</v>
      </c>
    </row>
    <row r="50" spans="1:22" ht="13" x14ac:dyDescent="0.3">
      <c r="J50" s="258" t="s">
        <v>64</v>
      </c>
      <c r="K50" s="258"/>
      <c r="L50" s="169">
        <f>O28</f>
        <v>0</v>
      </c>
      <c r="M50" s="170" t="s">
        <v>65</v>
      </c>
    </row>
    <row r="51" spans="1:22" ht="13" x14ac:dyDescent="0.3">
      <c r="J51" s="110" t="s">
        <v>66</v>
      </c>
      <c r="L51" s="171">
        <v>0</v>
      </c>
      <c r="M51" s="170" t="s">
        <v>63</v>
      </c>
      <c r="O51" s="172"/>
    </row>
    <row r="52" spans="1:22" ht="13" x14ac:dyDescent="0.3">
      <c r="M52" s="172"/>
    </row>
    <row r="54" spans="1:22" ht="13" x14ac:dyDescent="0.3">
      <c r="A54" s="133" t="s">
        <v>67</v>
      </c>
      <c r="F54" s="132"/>
      <c r="G54" s="132"/>
    </row>
    <row r="55" spans="1:22" ht="13" x14ac:dyDescent="0.3">
      <c r="A55" s="133"/>
      <c r="C55" s="136"/>
      <c r="F55" s="132"/>
      <c r="G55" s="132"/>
      <c r="H55" s="132"/>
      <c r="J55" s="259" t="s">
        <v>68</v>
      </c>
      <c r="K55" s="260"/>
      <c r="L55" s="261"/>
    </row>
    <row r="56" spans="1:22" ht="13" x14ac:dyDescent="0.3">
      <c r="A56" s="139" t="s">
        <v>69</v>
      </c>
      <c r="B56" s="173" t="s">
        <v>45</v>
      </c>
      <c r="C56" s="174" t="s">
        <v>84</v>
      </c>
      <c r="D56" s="139" t="s">
        <v>54</v>
      </c>
      <c r="E56" s="139" t="s">
        <v>54</v>
      </c>
      <c r="F56" s="175" t="s">
        <v>70</v>
      </c>
      <c r="G56" s="139" t="s">
        <v>71</v>
      </c>
      <c r="H56" s="139" t="s">
        <v>54</v>
      </c>
      <c r="I56" s="139" t="s">
        <v>72</v>
      </c>
      <c r="J56" s="262" t="s">
        <v>73</v>
      </c>
      <c r="K56" s="263"/>
      <c r="L56" s="264"/>
      <c r="M56" s="176">
        <f>SUMIF(F58:F157,2,H58:H157)</f>
        <v>0</v>
      </c>
      <c r="N56" s="169"/>
    </row>
    <row r="57" spans="1:22" ht="13" x14ac:dyDescent="0.3">
      <c r="A57" s="140" t="s">
        <v>74</v>
      </c>
      <c r="B57" s="177" t="s">
        <v>52</v>
      </c>
      <c r="C57" s="174" t="s">
        <v>85</v>
      </c>
      <c r="D57" s="140" t="s">
        <v>75</v>
      </c>
      <c r="E57" s="140" t="s">
        <v>76</v>
      </c>
      <c r="F57" s="178" t="s">
        <v>98</v>
      </c>
      <c r="G57" s="140" t="s">
        <v>77</v>
      </c>
      <c r="H57" s="140" t="s">
        <v>78</v>
      </c>
      <c r="I57" s="140" t="s">
        <v>79</v>
      </c>
      <c r="J57" s="262" t="s">
        <v>80</v>
      </c>
      <c r="K57" s="263"/>
      <c r="L57" s="264"/>
      <c r="M57" s="179">
        <f>SUMIF(I58:I157,"&lt;&gt; 0",D58:D258)</f>
        <v>0</v>
      </c>
    </row>
    <row r="58" spans="1:22" ht="15.5" x14ac:dyDescent="0.35">
      <c r="A58" s="158">
        <v>1</v>
      </c>
      <c r="B58" s="119">
        <v>14.11</v>
      </c>
      <c r="C58" s="110">
        <v>14</v>
      </c>
      <c r="D58" s="117">
        <v>16.8</v>
      </c>
      <c r="E58" s="117">
        <v>14.6</v>
      </c>
      <c r="F58" s="117">
        <v>1</v>
      </c>
      <c r="G58" s="117">
        <v>2</v>
      </c>
      <c r="H58" s="117">
        <v>0.6</v>
      </c>
      <c r="I58" s="183">
        <f>IF(F58=2,H58*100/E58,)</f>
        <v>0</v>
      </c>
      <c r="J58" s="251" t="s">
        <v>81</v>
      </c>
      <c r="K58" s="252"/>
      <c r="L58" s="253"/>
      <c r="M58" s="176" t="e">
        <f>M56*100/M57</f>
        <v>#DIV/0!</v>
      </c>
    </row>
    <row r="59" spans="1:22" ht="15.5" x14ac:dyDescent="0.35">
      <c r="A59" s="158">
        <v>2</v>
      </c>
      <c r="B59" s="119">
        <v>13.069999999999999</v>
      </c>
      <c r="C59" s="110">
        <v>13</v>
      </c>
      <c r="D59" s="117">
        <v>12.2</v>
      </c>
      <c r="E59" s="117">
        <v>10.9</v>
      </c>
      <c r="F59" s="117">
        <v>1</v>
      </c>
      <c r="G59" s="117">
        <v>2</v>
      </c>
      <c r="H59" s="117">
        <v>0.4</v>
      </c>
      <c r="I59" s="185">
        <f t="shared" ref="I59:I122" si="9">IF(F59=2,H59*100/E59,)</f>
        <v>0</v>
      </c>
    </row>
    <row r="60" spans="1:22" ht="15.5" x14ac:dyDescent="0.35">
      <c r="A60" s="158">
        <v>3</v>
      </c>
      <c r="B60" s="119">
        <v>13</v>
      </c>
      <c r="C60" s="110">
        <v>13</v>
      </c>
      <c r="D60" s="117">
        <v>14.4</v>
      </c>
      <c r="E60" s="117">
        <v>12.6</v>
      </c>
      <c r="F60" s="117">
        <v>1</v>
      </c>
      <c r="G60" s="117">
        <v>2</v>
      </c>
      <c r="H60" s="117">
        <v>0.6</v>
      </c>
      <c r="I60" s="153">
        <f t="shared" si="9"/>
        <v>0</v>
      </c>
      <c r="N60" s="153"/>
    </row>
    <row r="61" spans="1:22" ht="15.5" x14ac:dyDescent="0.35">
      <c r="A61" s="158">
        <v>4</v>
      </c>
      <c r="B61" s="119">
        <v>14.15</v>
      </c>
      <c r="C61" s="110">
        <v>14</v>
      </c>
      <c r="D61" s="117">
        <v>17.3</v>
      </c>
      <c r="E61" s="117">
        <v>15.5</v>
      </c>
      <c r="F61" s="117">
        <v>1</v>
      </c>
      <c r="G61" s="117">
        <v>2</v>
      </c>
      <c r="H61" s="117">
        <v>0.6</v>
      </c>
      <c r="I61" s="153">
        <f t="shared" si="9"/>
        <v>0</v>
      </c>
    </row>
    <row r="62" spans="1:22" ht="15.5" x14ac:dyDescent="0.35">
      <c r="A62" s="158">
        <v>5</v>
      </c>
      <c r="B62" s="119">
        <v>13.940000000000001</v>
      </c>
      <c r="C62" s="110">
        <v>14</v>
      </c>
      <c r="D62" s="117">
        <v>15.2</v>
      </c>
      <c r="E62" s="117">
        <v>13.3</v>
      </c>
      <c r="F62" s="117">
        <v>1</v>
      </c>
      <c r="G62" s="117">
        <v>2</v>
      </c>
      <c r="H62" s="117">
        <v>0.2</v>
      </c>
      <c r="I62" s="153">
        <f t="shared" si="9"/>
        <v>0</v>
      </c>
      <c r="S62" s="214" t="s">
        <v>101</v>
      </c>
      <c r="T62" s="186" t="s">
        <v>98</v>
      </c>
      <c r="U62" s="187"/>
      <c r="V62" s="188"/>
    </row>
    <row r="63" spans="1:22" ht="15.5" x14ac:dyDescent="0.35">
      <c r="A63" s="158">
        <v>6</v>
      </c>
      <c r="B63" s="119">
        <v>13.580000000000002</v>
      </c>
      <c r="C63" s="110">
        <v>13.5</v>
      </c>
      <c r="D63" s="117">
        <v>15.4</v>
      </c>
      <c r="E63" s="117">
        <v>13.7</v>
      </c>
      <c r="F63" s="117">
        <v>1</v>
      </c>
      <c r="G63" s="117">
        <v>2</v>
      </c>
      <c r="H63" s="117">
        <v>0.6</v>
      </c>
      <c r="I63" s="153">
        <f t="shared" si="9"/>
        <v>0</v>
      </c>
      <c r="S63" s="186" t="s">
        <v>85</v>
      </c>
      <c r="T63" s="186">
        <v>1</v>
      </c>
      <c r="U63" s="189">
        <v>2</v>
      </c>
      <c r="V63" s="190" t="s">
        <v>88</v>
      </c>
    </row>
    <row r="64" spans="1:22" ht="15.5" x14ac:dyDescent="0.35">
      <c r="A64" s="158">
        <v>7</v>
      </c>
      <c r="B64" s="119">
        <v>15.040000000000001</v>
      </c>
      <c r="C64" s="110">
        <v>15</v>
      </c>
      <c r="D64" s="117">
        <v>20.6</v>
      </c>
      <c r="E64" s="117">
        <v>18.600000000000001</v>
      </c>
      <c r="F64" s="117">
        <v>1</v>
      </c>
      <c r="G64" s="117">
        <v>2</v>
      </c>
      <c r="H64" s="117">
        <v>0.7</v>
      </c>
      <c r="I64" s="153">
        <f t="shared" si="9"/>
        <v>0</v>
      </c>
      <c r="S64" s="186">
        <v>12</v>
      </c>
      <c r="T64" s="186">
        <v>12.2</v>
      </c>
      <c r="U64" s="189"/>
      <c r="V64" s="190">
        <v>12.2</v>
      </c>
    </row>
    <row r="65" spans="1:22" ht="15.5" x14ac:dyDescent="0.35">
      <c r="A65" s="158">
        <v>8</v>
      </c>
      <c r="B65" s="119">
        <v>12</v>
      </c>
      <c r="C65" s="110">
        <v>12</v>
      </c>
      <c r="D65" s="117">
        <v>12.2</v>
      </c>
      <c r="E65" s="117">
        <v>11.1</v>
      </c>
      <c r="F65" s="117">
        <v>1</v>
      </c>
      <c r="G65" s="117">
        <v>2</v>
      </c>
      <c r="H65" s="117">
        <v>0.2</v>
      </c>
      <c r="I65" s="153">
        <f t="shared" si="9"/>
        <v>0</v>
      </c>
      <c r="S65" s="191">
        <v>12.5</v>
      </c>
      <c r="T65" s="191">
        <v>56.400000000000006</v>
      </c>
      <c r="U65" s="110">
        <v>11.6</v>
      </c>
      <c r="V65" s="192">
        <v>68</v>
      </c>
    </row>
    <row r="66" spans="1:22" ht="15.5" x14ac:dyDescent="0.35">
      <c r="A66" s="158">
        <v>9</v>
      </c>
      <c r="B66" s="119">
        <v>14.55</v>
      </c>
      <c r="C66" s="110">
        <v>14.5</v>
      </c>
      <c r="D66" s="117">
        <v>19</v>
      </c>
      <c r="E66" s="117">
        <v>17</v>
      </c>
      <c r="F66" s="117">
        <v>1</v>
      </c>
      <c r="G66" s="117">
        <v>2</v>
      </c>
      <c r="H66" s="117">
        <v>0.4</v>
      </c>
      <c r="I66" s="153">
        <f t="shared" si="9"/>
        <v>0</v>
      </c>
      <c r="S66" s="191">
        <v>13</v>
      </c>
      <c r="T66" s="191">
        <v>319.2</v>
      </c>
      <c r="U66" s="110">
        <v>41.4</v>
      </c>
      <c r="V66" s="192">
        <v>360.59999999999997</v>
      </c>
    </row>
    <row r="67" spans="1:22" ht="15.5" x14ac:dyDescent="0.35">
      <c r="A67" s="158">
        <v>10</v>
      </c>
      <c r="B67" s="119">
        <v>14.16</v>
      </c>
      <c r="C67" s="110">
        <v>14</v>
      </c>
      <c r="D67" s="117">
        <v>16.899999999999999</v>
      </c>
      <c r="E67" s="117">
        <v>14.7</v>
      </c>
      <c r="F67" s="117">
        <v>1</v>
      </c>
      <c r="G67" s="117">
        <v>2</v>
      </c>
      <c r="H67" s="117">
        <v>0.7</v>
      </c>
      <c r="I67" s="153">
        <f t="shared" si="9"/>
        <v>0</v>
      </c>
      <c r="S67" s="191">
        <v>13.5</v>
      </c>
      <c r="T67" s="191">
        <v>320.39999999999992</v>
      </c>
      <c r="U67" s="110">
        <v>267.3</v>
      </c>
      <c r="V67" s="192">
        <v>587.69999999999993</v>
      </c>
    </row>
    <row r="68" spans="1:22" ht="15.5" x14ac:dyDescent="0.35">
      <c r="A68" s="158">
        <v>11</v>
      </c>
      <c r="B68" s="119">
        <v>13.430000000000001</v>
      </c>
      <c r="C68" s="110">
        <v>13.5</v>
      </c>
      <c r="D68" s="117">
        <v>14.1</v>
      </c>
      <c r="E68" s="117">
        <v>13</v>
      </c>
      <c r="F68" s="117">
        <v>1</v>
      </c>
      <c r="G68" s="117">
        <v>2</v>
      </c>
      <c r="H68" s="117">
        <v>0.4</v>
      </c>
      <c r="I68" s="153">
        <f t="shared" si="9"/>
        <v>0</v>
      </c>
      <c r="S68" s="191">
        <v>14</v>
      </c>
      <c r="T68" s="191">
        <v>460.99999999999994</v>
      </c>
      <c r="U68" s="110">
        <v>504</v>
      </c>
      <c r="V68" s="192">
        <v>965</v>
      </c>
    </row>
    <row r="69" spans="1:22" ht="15.5" x14ac:dyDescent="0.35">
      <c r="A69" s="158">
        <v>12</v>
      </c>
      <c r="B69" s="119">
        <v>12.52</v>
      </c>
      <c r="C69" s="110">
        <v>12.5</v>
      </c>
      <c r="D69" s="117">
        <v>11.4</v>
      </c>
      <c r="E69" s="117">
        <v>10.3</v>
      </c>
      <c r="F69" s="117">
        <v>1</v>
      </c>
      <c r="G69" s="117">
        <v>2</v>
      </c>
      <c r="H69" s="117">
        <v>1</v>
      </c>
      <c r="I69" s="153">
        <f t="shared" si="9"/>
        <v>0</v>
      </c>
      <c r="S69" s="191">
        <v>14.5</v>
      </c>
      <c r="T69" s="191">
        <v>342.49999999999994</v>
      </c>
      <c r="U69" s="110">
        <v>234.30000000000004</v>
      </c>
      <c r="V69" s="192">
        <v>576.79999999999995</v>
      </c>
    </row>
    <row r="70" spans="1:22" ht="15.5" x14ac:dyDescent="0.35">
      <c r="A70" s="158">
        <v>13</v>
      </c>
      <c r="B70" s="119">
        <v>14.569999999999999</v>
      </c>
      <c r="C70" s="110">
        <v>14.5</v>
      </c>
      <c r="D70" s="117">
        <v>17.600000000000001</v>
      </c>
      <c r="E70" s="117">
        <v>15.4</v>
      </c>
      <c r="F70" s="117">
        <v>1</v>
      </c>
      <c r="G70" s="117">
        <v>2</v>
      </c>
      <c r="H70" s="117">
        <v>0.4</v>
      </c>
      <c r="I70" s="153">
        <f t="shared" si="9"/>
        <v>0</v>
      </c>
      <c r="S70" s="191">
        <v>15</v>
      </c>
      <c r="T70" s="191">
        <v>124.69999999999999</v>
      </c>
      <c r="U70" s="110">
        <v>302.60000000000002</v>
      </c>
      <c r="V70" s="192">
        <v>427.3</v>
      </c>
    </row>
    <row r="71" spans="1:22" ht="15.5" x14ac:dyDescent="0.35">
      <c r="A71" s="158">
        <v>14</v>
      </c>
      <c r="B71" s="119">
        <v>13.719999999999999</v>
      </c>
      <c r="C71" s="110">
        <v>13.5</v>
      </c>
      <c r="D71" s="117">
        <v>15.1</v>
      </c>
      <c r="E71" s="117">
        <v>13.3</v>
      </c>
      <c r="F71" s="117">
        <v>1</v>
      </c>
      <c r="G71" s="117">
        <v>2</v>
      </c>
      <c r="H71" s="117">
        <v>0.6</v>
      </c>
      <c r="I71" s="153">
        <f t="shared" si="9"/>
        <v>0</v>
      </c>
      <c r="S71" s="191">
        <v>15.5</v>
      </c>
      <c r="T71" s="191">
        <v>68.8</v>
      </c>
      <c r="U71" s="110">
        <v>131.19999999999999</v>
      </c>
      <c r="V71" s="192">
        <v>200</v>
      </c>
    </row>
    <row r="72" spans="1:22" ht="15.5" x14ac:dyDescent="0.35">
      <c r="A72" s="158">
        <v>15</v>
      </c>
      <c r="B72" s="119">
        <v>14.459999999999999</v>
      </c>
      <c r="C72" s="110">
        <v>14.5</v>
      </c>
      <c r="D72" s="117">
        <v>18.5</v>
      </c>
      <c r="E72" s="117">
        <v>16.399999999999999</v>
      </c>
      <c r="F72" s="117">
        <v>1</v>
      </c>
      <c r="G72" s="117">
        <v>2</v>
      </c>
      <c r="H72" s="117">
        <v>0.4</v>
      </c>
      <c r="I72" s="153">
        <f t="shared" si="9"/>
        <v>0</v>
      </c>
      <c r="S72" s="191">
        <v>16</v>
      </c>
      <c r="T72" s="191"/>
      <c r="U72" s="110">
        <v>26.2</v>
      </c>
      <c r="V72" s="192">
        <v>26.2</v>
      </c>
    </row>
    <row r="73" spans="1:22" ht="15.5" x14ac:dyDescent="0.35">
      <c r="A73" s="158">
        <v>16</v>
      </c>
      <c r="B73" s="119">
        <v>13.309999999999999</v>
      </c>
      <c r="C73" s="110">
        <v>13.5</v>
      </c>
      <c r="D73" s="117">
        <v>12.6</v>
      </c>
      <c r="E73" s="117">
        <v>11.2</v>
      </c>
      <c r="F73" s="117">
        <v>1</v>
      </c>
      <c r="G73" s="117">
        <v>2</v>
      </c>
      <c r="H73" s="117">
        <v>1.1000000000000001</v>
      </c>
      <c r="I73" s="153">
        <f t="shared" si="9"/>
        <v>0</v>
      </c>
      <c r="S73" s="191">
        <v>16.5</v>
      </c>
      <c r="T73" s="191"/>
      <c r="U73" s="110">
        <v>26</v>
      </c>
      <c r="V73" s="192">
        <v>26</v>
      </c>
    </row>
    <row r="74" spans="1:22" ht="15.5" x14ac:dyDescent="0.35">
      <c r="A74" s="158">
        <v>17</v>
      </c>
      <c r="B74" s="119">
        <v>13.99</v>
      </c>
      <c r="C74" s="110">
        <v>14</v>
      </c>
      <c r="D74" s="117">
        <v>17.8</v>
      </c>
      <c r="E74" s="117">
        <v>15.8</v>
      </c>
      <c r="F74" s="117">
        <v>1</v>
      </c>
      <c r="G74" s="117">
        <v>2</v>
      </c>
      <c r="H74" s="117">
        <v>0.8</v>
      </c>
      <c r="I74" s="153">
        <f t="shared" si="9"/>
        <v>0</v>
      </c>
      <c r="S74" s="194" t="s">
        <v>88</v>
      </c>
      <c r="T74" s="194">
        <v>1705.1999999999998</v>
      </c>
      <c r="U74" s="195">
        <v>1544.6</v>
      </c>
      <c r="V74" s="196">
        <v>3249.8</v>
      </c>
    </row>
    <row r="75" spans="1:22" ht="15.5" x14ac:dyDescent="0.35">
      <c r="A75" s="158">
        <v>18</v>
      </c>
      <c r="B75" s="119">
        <v>13.66</v>
      </c>
      <c r="C75" s="110">
        <v>13.5</v>
      </c>
      <c r="D75" s="117">
        <v>16.8</v>
      </c>
      <c r="E75" s="117">
        <v>14.7</v>
      </c>
      <c r="F75" s="117">
        <v>1</v>
      </c>
      <c r="G75" s="117">
        <v>2</v>
      </c>
      <c r="H75" s="117">
        <v>0.4</v>
      </c>
      <c r="I75" s="153">
        <f t="shared" si="9"/>
        <v>0</v>
      </c>
    </row>
    <row r="76" spans="1:22" ht="15.5" x14ac:dyDescent="0.35">
      <c r="A76" s="158">
        <v>19</v>
      </c>
      <c r="B76" s="119">
        <v>13.13</v>
      </c>
      <c r="C76" s="110">
        <v>13</v>
      </c>
      <c r="D76" s="117">
        <v>13.6</v>
      </c>
      <c r="E76" s="117">
        <v>12</v>
      </c>
      <c r="F76" s="117">
        <v>1</v>
      </c>
      <c r="G76" s="117">
        <v>2</v>
      </c>
      <c r="H76" s="117">
        <v>0.7</v>
      </c>
      <c r="I76" s="153">
        <f t="shared" si="9"/>
        <v>0</v>
      </c>
      <c r="M76" s="193"/>
    </row>
    <row r="77" spans="1:22" ht="15.5" x14ac:dyDescent="0.35">
      <c r="A77" s="158">
        <v>20</v>
      </c>
      <c r="B77" s="119">
        <v>15.059999999999999</v>
      </c>
      <c r="C77" s="110">
        <v>15</v>
      </c>
      <c r="D77" s="117">
        <v>21.8</v>
      </c>
      <c r="E77" s="117">
        <v>19.399999999999999</v>
      </c>
      <c r="F77" s="117">
        <v>1</v>
      </c>
      <c r="G77" s="117">
        <v>2</v>
      </c>
      <c r="H77" s="117">
        <v>0.3</v>
      </c>
      <c r="I77" s="153">
        <f t="shared" si="9"/>
        <v>0</v>
      </c>
      <c r="M77" s="193"/>
    </row>
    <row r="78" spans="1:22" ht="15.5" x14ac:dyDescent="0.35">
      <c r="A78" s="158">
        <v>21</v>
      </c>
      <c r="B78" s="119">
        <v>13</v>
      </c>
      <c r="C78" s="110">
        <v>13</v>
      </c>
      <c r="D78" s="117">
        <v>12.5</v>
      </c>
      <c r="E78" s="117">
        <v>11.3</v>
      </c>
      <c r="F78" s="117">
        <v>1</v>
      </c>
      <c r="G78" s="117">
        <v>2</v>
      </c>
      <c r="H78" s="117">
        <v>0.6</v>
      </c>
      <c r="I78" s="153">
        <f t="shared" si="9"/>
        <v>0</v>
      </c>
      <c r="M78" s="193"/>
    </row>
    <row r="79" spans="1:22" ht="15.5" x14ac:dyDescent="0.35">
      <c r="A79" s="158">
        <v>22</v>
      </c>
      <c r="B79" s="119">
        <v>13.1</v>
      </c>
      <c r="C79" s="110">
        <v>13</v>
      </c>
      <c r="D79" s="117">
        <v>13.6</v>
      </c>
      <c r="E79" s="117">
        <v>11.7</v>
      </c>
      <c r="F79" s="117">
        <v>1</v>
      </c>
      <c r="G79" s="117">
        <v>2</v>
      </c>
      <c r="H79" s="117">
        <v>0.7</v>
      </c>
      <c r="I79" s="153">
        <f t="shared" si="9"/>
        <v>0</v>
      </c>
      <c r="M79" s="193"/>
    </row>
    <row r="80" spans="1:22" ht="15.5" x14ac:dyDescent="0.35">
      <c r="A80" s="158">
        <v>23</v>
      </c>
      <c r="B80" s="119">
        <v>14.36</v>
      </c>
      <c r="C80" s="110">
        <v>14.5</v>
      </c>
      <c r="D80" s="117">
        <v>17.600000000000001</v>
      </c>
      <c r="E80" s="117">
        <v>15.5</v>
      </c>
      <c r="F80" s="117">
        <v>1</v>
      </c>
      <c r="G80" s="117">
        <v>2</v>
      </c>
      <c r="H80" s="117">
        <v>0.8</v>
      </c>
      <c r="I80" s="153">
        <f t="shared" si="9"/>
        <v>0</v>
      </c>
      <c r="M80" s="193"/>
    </row>
    <row r="81" spans="1:13" ht="15.5" x14ac:dyDescent="0.35">
      <c r="A81" s="158">
        <v>24</v>
      </c>
      <c r="B81" s="119">
        <v>14.440000000000001</v>
      </c>
      <c r="C81" s="110">
        <v>14.5</v>
      </c>
      <c r="D81" s="117">
        <v>17.5</v>
      </c>
      <c r="E81" s="117">
        <v>15.3</v>
      </c>
      <c r="F81" s="117">
        <v>1</v>
      </c>
      <c r="G81" s="117">
        <v>2</v>
      </c>
      <c r="H81" s="117">
        <v>0.8</v>
      </c>
      <c r="I81" s="153">
        <f t="shared" si="9"/>
        <v>0</v>
      </c>
      <c r="M81" s="193"/>
    </row>
    <row r="82" spans="1:13" ht="15.5" x14ac:dyDescent="0.35">
      <c r="A82" s="158">
        <v>25</v>
      </c>
      <c r="B82" s="119">
        <v>15.15</v>
      </c>
      <c r="C82" s="110">
        <v>15</v>
      </c>
      <c r="D82" s="117">
        <v>19.5</v>
      </c>
      <c r="E82" s="117">
        <v>17.3</v>
      </c>
      <c r="F82" s="117">
        <v>1</v>
      </c>
      <c r="G82" s="117">
        <v>2</v>
      </c>
      <c r="H82" s="117">
        <v>0.7</v>
      </c>
      <c r="I82" s="153">
        <f t="shared" si="9"/>
        <v>0</v>
      </c>
      <c r="M82" s="193"/>
    </row>
    <row r="83" spans="1:13" ht="15.5" x14ac:dyDescent="0.35">
      <c r="A83" s="158">
        <v>26</v>
      </c>
      <c r="B83" s="119">
        <v>14.2</v>
      </c>
      <c r="C83" s="110">
        <v>14</v>
      </c>
      <c r="D83" s="117">
        <v>18.899999999999999</v>
      </c>
      <c r="E83" s="117">
        <v>16.600000000000001</v>
      </c>
      <c r="F83" s="117">
        <v>1</v>
      </c>
      <c r="G83" s="117">
        <v>2</v>
      </c>
      <c r="H83" s="117">
        <v>0.3</v>
      </c>
      <c r="I83" s="153">
        <f t="shared" si="9"/>
        <v>0</v>
      </c>
      <c r="M83" s="193"/>
    </row>
    <row r="84" spans="1:13" ht="15.5" x14ac:dyDescent="0.35">
      <c r="A84" s="158">
        <v>27</v>
      </c>
      <c r="B84" s="119">
        <v>14</v>
      </c>
      <c r="C84" s="110">
        <v>14</v>
      </c>
      <c r="D84" s="117">
        <v>15.8</v>
      </c>
      <c r="E84" s="117">
        <v>14.5</v>
      </c>
      <c r="F84" s="117">
        <v>1</v>
      </c>
      <c r="G84" s="117">
        <v>2</v>
      </c>
      <c r="H84" s="117">
        <v>0.4</v>
      </c>
      <c r="I84" s="153">
        <f t="shared" si="9"/>
        <v>0</v>
      </c>
      <c r="M84" s="193"/>
    </row>
    <row r="85" spans="1:13" ht="15.5" x14ac:dyDescent="0.35">
      <c r="A85" s="158">
        <v>28</v>
      </c>
      <c r="B85" s="119">
        <v>13.540000000000001</v>
      </c>
      <c r="C85" s="110">
        <v>13.5</v>
      </c>
      <c r="D85" s="117">
        <v>15</v>
      </c>
      <c r="E85" s="117">
        <v>13.1</v>
      </c>
      <c r="F85" s="117">
        <v>1</v>
      </c>
      <c r="G85" s="117">
        <v>2</v>
      </c>
      <c r="H85" s="117">
        <v>0.7</v>
      </c>
      <c r="I85" s="153">
        <f t="shared" si="9"/>
        <v>0</v>
      </c>
      <c r="J85" s="166"/>
      <c r="M85" s="193"/>
    </row>
    <row r="86" spans="1:13" ht="15.5" x14ac:dyDescent="0.35">
      <c r="A86" s="158">
        <v>29</v>
      </c>
      <c r="B86" s="119">
        <v>15.16</v>
      </c>
      <c r="C86" s="110">
        <v>15</v>
      </c>
      <c r="D86" s="117">
        <v>20.6</v>
      </c>
      <c r="E86" s="117">
        <v>18.2</v>
      </c>
      <c r="F86" s="117">
        <v>1</v>
      </c>
      <c r="G86" s="117">
        <v>2</v>
      </c>
      <c r="H86" s="117">
        <v>0.5</v>
      </c>
      <c r="I86" s="153">
        <f t="shared" si="9"/>
        <v>0</v>
      </c>
      <c r="M86" s="193"/>
    </row>
    <row r="87" spans="1:13" ht="15.5" x14ac:dyDescent="0.35">
      <c r="A87" s="158">
        <v>30</v>
      </c>
      <c r="B87" s="119">
        <v>14.62</v>
      </c>
      <c r="C87" s="110">
        <v>14.5</v>
      </c>
      <c r="D87" s="117">
        <v>17.600000000000001</v>
      </c>
      <c r="E87" s="117">
        <v>16</v>
      </c>
      <c r="F87" s="117">
        <v>1</v>
      </c>
      <c r="G87" s="117">
        <v>2</v>
      </c>
      <c r="H87" s="117">
        <v>0.4</v>
      </c>
      <c r="I87" s="153">
        <f t="shared" si="9"/>
        <v>0</v>
      </c>
      <c r="M87" s="193"/>
    </row>
    <row r="88" spans="1:13" ht="15.5" x14ac:dyDescent="0.35">
      <c r="A88" s="158">
        <v>31</v>
      </c>
      <c r="B88" s="119">
        <v>14.27</v>
      </c>
      <c r="C88" s="110">
        <v>14.5</v>
      </c>
      <c r="D88" s="117">
        <v>17.600000000000001</v>
      </c>
      <c r="E88" s="117">
        <v>15.8</v>
      </c>
      <c r="F88" s="117">
        <v>1</v>
      </c>
      <c r="G88" s="117">
        <v>2</v>
      </c>
      <c r="H88" s="117">
        <v>0.9</v>
      </c>
      <c r="I88" s="153">
        <f t="shared" si="9"/>
        <v>0</v>
      </c>
    </row>
    <row r="89" spans="1:13" ht="15.5" x14ac:dyDescent="0.35">
      <c r="A89" s="158">
        <v>32</v>
      </c>
      <c r="B89" s="119">
        <v>15.4</v>
      </c>
      <c r="C89" s="110">
        <v>15.5</v>
      </c>
      <c r="D89" s="117">
        <v>22.5</v>
      </c>
      <c r="E89" s="117">
        <v>20.100000000000001</v>
      </c>
      <c r="F89" s="117">
        <v>1</v>
      </c>
      <c r="G89" s="117">
        <v>2</v>
      </c>
      <c r="H89" s="117">
        <v>0.4</v>
      </c>
      <c r="I89" s="153">
        <f t="shared" si="9"/>
        <v>0</v>
      </c>
    </row>
    <row r="90" spans="1:13" ht="15.5" x14ac:dyDescent="0.35">
      <c r="A90" s="158">
        <v>33</v>
      </c>
      <c r="B90" s="119">
        <v>13.330000000000002</v>
      </c>
      <c r="C90" s="110">
        <v>13.5</v>
      </c>
      <c r="D90" s="117">
        <v>14.5</v>
      </c>
      <c r="E90" s="117">
        <v>12.6</v>
      </c>
      <c r="F90" s="117">
        <v>1</v>
      </c>
      <c r="G90" s="117">
        <v>2</v>
      </c>
      <c r="H90" s="117">
        <v>0.3</v>
      </c>
      <c r="I90" s="153">
        <f t="shared" si="9"/>
        <v>0</v>
      </c>
    </row>
    <row r="91" spans="1:13" ht="15.5" x14ac:dyDescent="0.35">
      <c r="A91" s="158">
        <v>34</v>
      </c>
      <c r="B91" s="119">
        <v>13</v>
      </c>
      <c r="C91" s="110">
        <v>13</v>
      </c>
      <c r="D91" s="117">
        <v>12.5</v>
      </c>
      <c r="E91" s="117">
        <v>11.1</v>
      </c>
      <c r="F91" s="117">
        <v>1</v>
      </c>
      <c r="G91" s="117">
        <v>2</v>
      </c>
      <c r="H91" s="117">
        <v>0.6</v>
      </c>
      <c r="I91" s="153">
        <f t="shared" si="9"/>
        <v>0</v>
      </c>
    </row>
    <row r="92" spans="1:13" ht="15.5" x14ac:dyDescent="0.35">
      <c r="A92" s="158">
        <v>35</v>
      </c>
      <c r="B92" s="119">
        <v>14.37</v>
      </c>
      <c r="C92" s="110">
        <v>14.5</v>
      </c>
      <c r="D92" s="117">
        <v>17.7</v>
      </c>
      <c r="E92" s="117">
        <v>16.100000000000001</v>
      </c>
      <c r="F92" s="117">
        <v>1</v>
      </c>
      <c r="G92" s="117">
        <v>2</v>
      </c>
      <c r="H92" s="117">
        <v>1</v>
      </c>
      <c r="I92" s="153">
        <f t="shared" si="9"/>
        <v>0</v>
      </c>
    </row>
    <row r="93" spans="1:13" ht="15.5" x14ac:dyDescent="0.35">
      <c r="A93" s="158">
        <v>36</v>
      </c>
      <c r="B93" s="119">
        <v>14.580000000000002</v>
      </c>
      <c r="C93" s="110">
        <v>14.5</v>
      </c>
      <c r="D93" s="117">
        <v>17.7</v>
      </c>
      <c r="E93" s="117">
        <v>15.5</v>
      </c>
      <c r="F93" s="117">
        <v>1</v>
      </c>
      <c r="G93" s="117">
        <v>2</v>
      </c>
      <c r="H93" s="117">
        <v>0.3</v>
      </c>
      <c r="I93" s="153">
        <f t="shared" si="9"/>
        <v>0</v>
      </c>
    </row>
    <row r="94" spans="1:13" ht="15.5" x14ac:dyDescent="0.35">
      <c r="A94" s="158">
        <v>37</v>
      </c>
      <c r="B94" s="119">
        <v>12.78</v>
      </c>
      <c r="C94" s="110">
        <v>13</v>
      </c>
      <c r="D94" s="117">
        <v>11.8</v>
      </c>
      <c r="E94" s="117">
        <v>10.6</v>
      </c>
      <c r="F94" s="117">
        <v>1</v>
      </c>
      <c r="G94" s="117">
        <v>2</v>
      </c>
      <c r="H94" s="117">
        <v>0.9</v>
      </c>
      <c r="I94" s="153">
        <f t="shared" si="9"/>
        <v>0</v>
      </c>
    </row>
    <row r="95" spans="1:13" ht="15.5" x14ac:dyDescent="0.35">
      <c r="A95" s="158">
        <v>38</v>
      </c>
      <c r="B95" s="119">
        <v>15.530000000000001</v>
      </c>
      <c r="C95" s="110">
        <v>15.5</v>
      </c>
      <c r="D95" s="117">
        <v>23.5</v>
      </c>
      <c r="E95" s="117">
        <v>21.7</v>
      </c>
      <c r="F95" s="117">
        <v>1</v>
      </c>
      <c r="G95" s="117">
        <v>2</v>
      </c>
      <c r="H95" s="117">
        <v>0.4</v>
      </c>
      <c r="I95" s="153">
        <f t="shared" si="9"/>
        <v>0</v>
      </c>
    </row>
    <row r="96" spans="1:13" ht="15.5" x14ac:dyDescent="0.35">
      <c r="A96" s="158">
        <v>39</v>
      </c>
      <c r="B96" s="119">
        <v>13.5</v>
      </c>
      <c r="C96" s="110">
        <v>13.5</v>
      </c>
      <c r="D96" s="117">
        <v>15.6</v>
      </c>
      <c r="E96" s="117">
        <v>14.1</v>
      </c>
      <c r="F96" s="117">
        <v>1</v>
      </c>
      <c r="G96" s="117">
        <v>2</v>
      </c>
      <c r="H96" s="117">
        <v>0.8</v>
      </c>
      <c r="I96" s="153">
        <f t="shared" si="9"/>
        <v>0</v>
      </c>
    </row>
    <row r="97" spans="1:14" ht="15.5" x14ac:dyDescent="0.35">
      <c r="A97" s="158">
        <v>40</v>
      </c>
      <c r="B97" s="119">
        <v>14.469999999999999</v>
      </c>
      <c r="C97" s="110">
        <v>14.5</v>
      </c>
      <c r="D97" s="117">
        <v>18.100000000000001</v>
      </c>
      <c r="E97" s="117">
        <v>15.9</v>
      </c>
      <c r="F97" s="117">
        <v>1</v>
      </c>
      <c r="G97" s="117">
        <v>2</v>
      </c>
      <c r="H97" s="117">
        <v>0.2</v>
      </c>
      <c r="I97" s="153">
        <f t="shared" si="9"/>
        <v>0</v>
      </c>
    </row>
    <row r="98" spans="1:14" ht="15.5" x14ac:dyDescent="0.35">
      <c r="A98" s="158">
        <v>41</v>
      </c>
      <c r="B98" s="119">
        <v>12.959999999999999</v>
      </c>
      <c r="C98" s="110">
        <v>13</v>
      </c>
      <c r="D98" s="117">
        <v>11.3</v>
      </c>
      <c r="E98" s="117">
        <v>10.4</v>
      </c>
      <c r="F98" s="117">
        <v>1</v>
      </c>
      <c r="G98" s="117">
        <v>2</v>
      </c>
      <c r="H98" s="117">
        <v>0.4</v>
      </c>
      <c r="I98" s="153">
        <f t="shared" si="9"/>
        <v>0</v>
      </c>
    </row>
    <row r="99" spans="1:14" ht="15.5" x14ac:dyDescent="0.35">
      <c r="A99" s="158">
        <v>42</v>
      </c>
      <c r="B99" s="119">
        <v>13.1</v>
      </c>
      <c r="C99" s="110">
        <v>13</v>
      </c>
      <c r="D99" s="117">
        <v>13.7</v>
      </c>
      <c r="E99" s="117">
        <v>11.8</v>
      </c>
      <c r="F99" s="117">
        <v>1</v>
      </c>
      <c r="G99" s="117">
        <v>2</v>
      </c>
      <c r="H99" s="117">
        <v>0.3</v>
      </c>
      <c r="I99" s="153">
        <f t="shared" si="9"/>
        <v>0</v>
      </c>
    </row>
    <row r="100" spans="1:14" ht="15.5" x14ac:dyDescent="0.35">
      <c r="A100" s="158">
        <v>43</v>
      </c>
      <c r="B100" s="119">
        <v>13.11</v>
      </c>
      <c r="C100" s="110">
        <v>13</v>
      </c>
      <c r="D100" s="117">
        <v>12.9</v>
      </c>
      <c r="E100" s="117">
        <v>11.4</v>
      </c>
      <c r="F100" s="117">
        <v>1</v>
      </c>
      <c r="G100" s="117">
        <v>2</v>
      </c>
      <c r="H100" s="117">
        <v>1</v>
      </c>
      <c r="I100" s="153">
        <f t="shared" si="9"/>
        <v>0</v>
      </c>
    </row>
    <row r="101" spans="1:14" ht="15.5" x14ac:dyDescent="0.35">
      <c r="A101" s="158">
        <v>44</v>
      </c>
      <c r="B101" s="119">
        <v>13.919999999999998</v>
      </c>
      <c r="C101" s="110">
        <v>14</v>
      </c>
      <c r="D101" s="117">
        <v>17.8</v>
      </c>
      <c r="E101" s="117">
        <v>15.7</v>
      </c>
      <c r="F101" s="117">
        <v>1</v>
      </c>
      <c r="G101" s="117">
        <v>2</v>
      </c>
      <c r="H101" s="117">
        <v>0.4</v>
      </c>
      <c r="I101" s="153">
        <f t="shared" si="9"/>
        <v>0</v>
      </c>
    </row>
    <row r="102" spans="1:14" ht="15.5" x14ac:dyDescent="0.35">
      <c r="A102" s="158">
        <v>45</v>
      </c>
      <c r="B102" s="119">
        <v>13.930000000000001</v>
      </c>
      <c r="C102" s="110">
        <v>14</v>
      </c>
      <c r="D102" s="117">
        <v>15.1</v>
      </c>
      <c r="E102" s="117">
        <v>13.5</v>
      </c>
      <c r="F102" s="117">
        <v>1</v>
      </c>
      <c r="G102" s="117">
        <v>2</v>
      </c>
      <c r="H102" s="117">
        <v>0.6</v>
      </c>
      <c r="I102" s="153">
        <f t="shared" si="9"/>
        <v>0</v>
      </c>
    </row>
    <row r="103" spans="1:14" ht="15.5" x14ac:dyDescent="0.35">
      <c r="A103" s="158">
        <v>46</v>
      </c>
      <c r="B103" s="119">
        <v>13.180000000000001</v>
      </c>
      <c r="C103" s="110">
        <v>13</v>
      </c>
      <c r="D103" s="117">
        <v>12.4</v>
      </c>
      <c r="E103" s="117">
        <v>11.1</v>
      </c>
      <c r="F103" s="117">
        <v>1</v>
      </c>
      <c r="G103" s="117">
        <v>2</v>
      </c>
      <c r="H103" s="117">
        <v>0.2</v>
      </c>
      <c r="I103" s="153">
        <f t="shared" si="9"/>
        <v>0</v>
      </c>
    </row>
    <row r="104" spans="1:14" ht="15.5" x14ac:dyDescent="0.35">
      <c r="A104" s="158">
        <v>47</v>
      </c>
      <c r="B104" s="119">
        <v>12.830000000000002</v>
      </c>
      <c r="C104" s="110">
        <v>13</v>
      </c>
      <c r="D104" s="117">
        <v>11.3</v>
      </c>
      <c r="E104" s="117">
        <v>10</v>
      </c>
      <c r="F104" s="117">
        <v>1</v>
      </c>
      <c r="G104" s="117">
        <v>2</v>
      </c>
      <c r="H104" s="117">
        <v>0.9</v>
      </c>
      <c r="I104" s="153">
        <f t="shared" si="9"/>
        <v>0</v>
      </c>
    </row>
    <row r="105" spans="1:14" ht="15.5" x14ac:dyDescent="0.35">
      <c r="A105" s="158">
        <v>48</v>
      </c>
      <c r="B105" s="119">
        <v>13.77</v>
      </c>
      <c r="C105" s="110">
        <v>14</v>
      </c>
      <c r="D105" s="117">
        <v>16.2</v>
      </c>
      <c r="E105" s="117">
        <v>14.8</v>
      </c>
      <c r="F105" s="117">
        <v>1</v>
      </c>
      <c r="G105" s="117">
        <v>2</v>
      </c>
      <c r="H105" s="117">
        <v>0.2</v>
      </c>
      <c r="I105" s="153">
        <f t="shared" si="9"/>
        <v>0</v>
      </c>
    </row>
    <row r="106" spans="1:14" ht="15.5" x14ac:dyDescent="0.35">
      <c r="A106" s="158">
        <v>49</v>
      </c>
      <c r="B106" s="119">
        <v>13.3</v>
      </c>
      <c r="C106" s="110">
        <v>13.5</v>
      </c>
      <c r="D106" s="117">
        <v>14</v>
      </c>
      <c r="E106" s="117">
        <v>12.5</v>
      </c>
      <c r="F106" s="117">
        <v>1</v>
      </c>
      <c r="G106" s="117">
        <v>2</v>
      </c>
      <c r="H106" s="117">
        <v>0.4</v>
      </c>
      <c r="I106" s="153">
        <f t="shared" si="9"/>
        <v>0</v>
      </c>
    </row>
    <row r="107" spans="1:14" ht="15.5" x14ac:dyDescent="0.35">
      <c r="A107" s="158">
        <v>50</v>
      </c>
      <c r="B107" s="119">
        <v>13.64</v>
      </c>
      <c r="C107" s="110">
        <v>13.5</v>
      </c>
      <c r="D107" s="117">
        <v>14.1</v>
      </c>
      <c r="E107" s="117">
        <v>12.6</v>
      </c>
      <c r="F107" s="117">
        <v>1</v>
      </c>
      <c r="G107" s="117">
        <v>2</v>
      </c>
      <c r="H107" s="117">
        <v>0.3</v>
      </c>
      <c r="I107" s="153">
        <f t="shared" si="9"/>
        <v>0</v>
      </c>
    </row>
    <row r="108" spans="1:14" ht="15.5" x14ac:dyDescent="0.35">
      <c r="A108" s="158">
        <v>51</v>
      </c>
      <c r="B108" s="119">
        <v>13.87</v>
      </c>
      <c r="C108" s="110">
        <v>14</v>
      </c>
      <c r="D108" s="117">
        <v>15.6</v>
      </c>
      <c r="E108" s="117">
        <v>13.8</v>
      </c>
      <c r="F108" s="117">
        <v>1</v>
      </c>
      <c r="G108" s="117">
        <v>2</v>
      </c>
      <c r="H108" s="117">
        <v>0.6</v>
      </c>
      <c r="I108" s="153">
        <f t="shared" si="9"/>
        <v>0</v>
      </c>
    </row>
    <row r="109" spans="1:14" ht="15.5" x14ac:dyDescent="0.35">
      <c r="A109" s="158">
        <v>52</v>
      </c>
      <c r="B109" s="119">
        <v>13.87</v>
      </c>
      <c r="C109" s="110">
        <v>14</v>
      </c>
      <c r="D109" s="117">
        <v>16</v>
      </c>
      <c r="E109" s="117">
        <v>14</v>
      </c>
      <c r="F109" s="117">
        <v>1</v>
      </c>
      <c r="G109" s="117">
        <v>2</v>
      </c>
      <c r="H109" s="117">
        <v>0.3</v>
      </c>
      <c r="I109" s="153">
        <f t="shared" si="9"/>
        <v>0</v>
      </c>
    </row>
    <row r="110" spans="1:14" ht="15.5" x14ac:dyDescent="0.35">
      <c r="A110" s="158">
        <v>53</v>
      </c>
      <c r="B110" s="119">
        <v>13.73</v>
      </c>
      <c r="C110" s="110">
        <v>13.5</v>
      </c>
      <c r="D110" s="117">
        <v>18.399999999999999</v>
      </c>
      <c r="E110" s="117">
        <v>16.600000000000001</v>
      </c>
      <c r="F110" s="117">
        <v>1</v>
      </c>
      <c r="G110" s="117">
        <v>2</v>
      </c>
      <c r="H110" s="117">
        <v>0.2</v>
      </c>
      <c r="I110" s="153">
        <f t="shared" si="9"/>
        <v>0</v>
      </c>
    </row>
    <row r="111" spans="1:14" ht="15.5" x14ac:dyDescent="0.35">
      <c r="A111" s="158">
        <v>54</v>
      </c>
      <c r="B111" s="119">
        <v>13.14</v>
      </c>
      <c r="C111" s="110">
        <v>13</v>
      </c>
      <c r="D111" s="117">
        <v>13.5</v>
      </c>
      <c r="E111" s="117">
        <v>11.7</v>
      </c>
      <c r="F111" s="117">
        <v>1</v>
      </c>
      <c r="G111" s="117">
        <v>2</v>
      </c>
      <c r="H111" s="117">
        <v>0.4</v>
      </c>
      <c r="I111" s="153">
        <f t="shared" si="9"/>
        <v>0</v>
      </c>
      <c r="N111" s="193"/>
    </row>
    <row r="112" spans="1:14" ht="15.5" x14ac:dyDescent="0.35">
      <c r="A112" s="158">
        <v>55</v>
      </c>
      <c r="B112" s="119">
        <v>14.1</v>
      </c>
      <c r="C112" s="110">
        <v>14</v>
      </c>
      <c r="D112" s="117">
        <v>16.2</v>
      </c>
      <c r="E112" s="117">
        <v>14.8</v>
      </c>
      <c r="F112" s="117">
        <v>1</v>
      </c>
      <c r="G112" s="117">
        <v>2</v>
      </c>
      <c r="H112" s="117">
        <v>1.2</v>
      </c>
      <c r="I112" s="153">
        <f t="shared" si="9"/>
        <v>0</v>
      </c>
      <c r="N112" s="193"/>
    </row>
    <row r="113" spans="1:14" ht="15.5" x14ac:dyDescent="0.35">
      <c r="A113" s="158">
        <v>56</v>
      </c>
      <c r="B113" s="119">
        <v>14.080000000000002</v>
      </c>
      <c r="C113" s="110">
        <v>14</v>
      </c>
      <c r="D113" s="117">
        <v>16.899999999999999</v>
      </c>
      <c r="E113" s="117">
        <v>15.8</v>
      </c>
      <c r="F113" s="117">
        <v>1</v>
      </c>
      <c r="G113" s="117">
        <v>2</v>
      </c>
      <c r="H113" s="117">
        <v>0.4</v>
      </c>
      <c r="I113" s="153">
        <f t="shared" si="9"/>
        <v>0</v>
      </c>
      <c r="N113" s="193"/>
    </row>
    <row r="114" spans="1:14" ht="15.5" x14ac:dyDescent="0.35">
      <c r="A114" s="158">
        <v>57</v>
      </c>
      <c r="B114" s="119">
        <v>13.830000000000002</v>
      </c>
      <c r="C114" s="110">
        <v>14</v>
      </c>
      <c r="D114" s="117">
        <v>16.899999999999999</v>
      </c>
      <c r="E114" s="117">
        <v>14.7</v>
      </c>
      <c r="F114" s="117">
        <v>1</v>
      </c>
      <c r="G114" s="117">
        <v>2</v>
      </c>
      <c r="H114" s="117">
        <v>0.9</v>
      </c>
      <c r="I114" s="153">
        <f t="shared" si="9"/>
        <v>0</v>
      </c>
      <c r="N114" s="193"/>
    </row>
    <row r="115" spans="1:14" ht="15.5" x14ac:dyDescent="0.35">
      <c r="A115" s="158">
        <v>58</v>
      </c>
      <c r="B115" s="119">
        <v>13.669999999999998</v>
      </c>
      <c r="C115" s="110">
        <v>13.5</v>
      </c>
      <c r="D115" s="117">
        <v>14.6</v>
      </c>
      <c r="E115" s="117">
        <v>12.8</v>
      </c>
      <c r="F115" s="117">
        <v>1</v>
      </c>
      <c r="G115" s="117">
        <v>2</v>
      </c>
      <c r="H115" s="117">
        <v>0.6</v>
      </c>
      <c r="I115" s="153">
        <f t="shared" si="9"/>
        <v>0</v>
      </c>
      <c r="N115" s="193"/>
    </row>
    <row r="116" spans="1:14" ht="15.5" x14ac:dyDescent="0.35">
      <c r="A116" s="158">
        <v>59</v>
      </c>
      <c r="B116" s="119">
        <v>14.209999999999999</v>
      </c>
      <c r="C116" s="110">
        <v>14</v>
      </c>
      <c r="D116" s="117">
        <v>15.9</v>
      </c>
      <c r="E116" s="117">
        <v>14.2</v>
      </c>
      <c r="F116" s="117">
        <v>1</v>
      </c>
      <c r="G116" s="117">
        <v>2</v>
      </c>
      <c r="H116" s="117">
        <v>0.4</v>
      </c>
      <c r="I116" s="153">
        <f t="shared" si="9"/>
        <v>0</v>
      </c>
      <c r="N116" s="193"/>
    </row>
    <row r="117" spans="1:14" ht="15.5" x14ac:dyDescent="0.35">
      <c r="A117" s="158">
        <v>60</v>
      </c>
      <c r="B117" s="119">
        <v>13.88</v>
      </c>
      <c r="C117" s="110">
        <v>14</v>
      </c>
      <c r="D117" s="117">
        <v>16.899999999999999</v>
      </c>
      <c r="E117" s="117">
        <v>14.7</v>
      </c>
      <c r="F117" s="117">
        <v>1</v>
      </c>
      <c r="G117" s="117">
        <v>2</v>
      </c>
      <c r="H117" s="117">
        <v>0.4</v>
      </c>
      <c r="I117" s="153">
        <f t="shared" si="9"/>
        <v>0</v>
      </c>
      <c r="N117" s="193"/>
    </row>
    <row r="118" spans="1:14" ht="15.5" x14ac:dyDescent="0.35">
      <c r="A118" s="158">
        <v>61</v>
      </c>
      <c r="B118" s="119">
        <v>13.169999999999998</v>
      </c>
      <c r="C118" s="110">
        <v>13</v>
      </c>
      <c r="D118" s="117">
        <v>14.2</v>
      </c>
      <c r="E118" s="117">
        <v>12.9</v>
      </c>
      <c r="F118" s="117">
        <v>1</v>
      </c>
      <c r="G118" s="117">
        <v>2</v>
      </c>
      <c r="H118" s="117">
        <v>0.9</v>
      </c>
      <c r="I118" s="153">
        <f t="shared" si="9"/>
        <v>0</v>
      </c>
      <c r="N118" s="193"/>
    </row>
    <row r="119" spans="1:14" ht="15.5" x14ac:dyDescent="0.35">
      <c r="A119" s="158">
        <v>62</v>
      </c>
      <c r="B119" s="119">
        <v>13.35</v>
      </c>
      <c r="C119" s="110">
        <v>13.5</v>
      </c>
      <c r="D119" s="117">
        <v>14.1</v>
      </c>
      <c r="E119" s="117">
        <v>12.6</v>
      </c>
      <c r="F119" s="117">
        <v>1</v>
      </c>
      <c r="G119" s="117">
        <v>2</v>
      </c>
      <c r="H119" s="117">
        <v>0.3</v>
      </c>
      <c r="I119" s="153">
        <f t="shared" si="9"/>
        <v>0</v>
      </c>
      <c r="N119" s="193"/>
    </row>
    <row r="120" spans="1:14" ht="15.5" x14ac:dyDescent="0.35">
      <c r="A120" s="158">
        <v>63</v>
      </c>
      <c r="B120" s="119">
        <v>14.059999999999999</v>
      </c>
      <c r="C120" s="110">
        <v>14</v>
      </c>
      <c r="D120" s="117">
        <v>16.600000000000001</v>
      </c>
      <c r="E120" s="117">
        <v>14.5</v>
      </c>
      <c r="F120" s="117">
        <v>1</v>
      </c>
      <c r="G120" s="117">
        <v>2</v>
      </c>
      <c r="H120" s="117">
        <v>0.6</v>
      </c>
      <c r="I120" s="153">
        <f t="shared" si="9"/>
        <v>0</v>
      </c>
      <c r="N120" s="193"/>
    </row>
    <row r="121" spans="1:14" ht="15.5" x14ac:dyDescent="0.35">
      <c r="A121" s="158">
        <v>64</v>
      </c>
      <c r="B121" s="119">
        <v>12.940000000000001</v>
      </c>
      <c r="C121" s="110">
        <v>13</v>
      </c>
      <c r="D121" s="117">
        <v>12.1</v>
      </c>
      <c r="E121" s="117">
        <v>10.6</v>
      </c>
      <c r="F121" s="117">
        <v>1</v>
      </c>
      <c r="G121" s="117">
        <v>2</v>
      </c>
      <c r="H121" s="117">
        <v>0.4</v>
      </c>
      <c r="I121" s="153">
        <f t="shared" si="9"/>
        <v>0</v>
      </c>
      <c r="N121" s="193"/>
    </row>
    <row r="122" spans="1:14" ht="15.5" x14ac:dyDescent="0.35">
      <c r="A122" s="158">
        <v>65</v>
      </c>
      <c r="B122" s="119">
        <v>13.23</v>
      </c>
      <c r="C122" s="110">
        <v>13</v>
      </c>
      <c r="D122" s="117">
        <v>12.9</v>
      </c>
      <c r="E122" s="117">
        <v>11.6</v>
      </c>
      <c r="F122" s="117">
        <v>1</v>
      </c>
      <c r="G122" s="117">
        <v>2</v>
      </c>
      <c r="H122" s="117">
        <v>0.2</v>
      </c>
      <c r="I122" s="153">
        <f t="shared" si="9"/>
        <v>0</v>
      </c>
      <c r="N122" s="193"/>
    </row>
    <row r="123" spans="1:14" ht="15.5" x14ac:dyDescent="0.35">
      <c r="A123" s="158">
        <v>66</v>
      </c>
      <c r="B123" s="119">
        <v>14.41</v>
      </c>
      <c r="C123" s="110">
        <v>14.5</v>
      </c>
      <c r="D123" s="117">
        <v>19.2</v>
      </c>
      <c r="E123" s="117">
        <v>17.399999999999999</v>
      </c>
      <c r="F123" s="117">
        <v>1</v>
      </c>
      <c r="G123" s="117">
        <v>2</v>
      </c>
      <c r="H123" s="117">
        <v>0.8</v>
      </c>
      <c r="I123" s="153">
        <f t="shared" ref="I123:I153" si="10">IF(F123=2,H123*100/E123,)</f>
        <v>0</v>
      </c>
      <c r="N123" s="193"/>
    </row>
    <row r="124" spans="1:14" ht="15.5" x14ac:dyDescent="0.35">
      <c r="A124" s="158">
        <v>67</v>
      </c>
      <c r="B124" s="119">
        <v>12.65</v>
      </c>
      <c r="C124" s="110">
        <v>12.5</v>
      </c>
      <c r="D124" s="117">
        <v>11.2</v>
      </c>
      <c r="E124" s="117">
        <v>9.6999999999999993</v>
      </c>
      <c r="F124" s="117">
        <v>1</v>
      </c>
      <c r="G124" s="117">
        <v>2</v>
      </c>
      <c r="H124" s="117">
        <v>0.4</v>
      </c>
      <c r="I124" s="153">
        <f t="shared" si="10"/>
        <v>0</v>
      </c>
      <c r="M124" s="197"/>
      <c r="N124" s="193"/>
    </row>
    <row r="125" spans="1:14" ht="15.5" x14ac:dyDescent="0.35">
      <c r="A125" s="158">
        <v>68</v>
      </c>
      <c r="B125" s="119">
        <v>14.35</v>
      </c>
      <c r="C125" s="110">
        <v>14.5</v>
      </c>
      <c r="D125" s="117">
        <v>18.2</v>
      </c>
      <c r="E125" s="117">
        <v>15.8</v>
      </c>
      <c r="F125" s="117">
        <v>1</v>
      </c>
      <c r="G125" s="117">
        <v>2</v>
      </c>
      <c r="H125" s="117">
        <v>0.8</v>
      </c>
      <c r="I125" s="153">
        <f t="shared" si="10"/>
        <v>0</v>
      </c>
      <c r="M125" s="197"/>
      <c r="N125" s="193"/>
    </row>
    <row r="126" spans="1:14" ht="15.5" x14ac:dyDescent="0.35">
      <c r="A126" s="158">
        <v>69</v>
      </c>
      <c r="B126" s="119">
        <v>12.75</v>
      </c>
      <c r="C126" s="110">
        <v>13</v>
      </c>
      <c r="D126" s="117">
        <v>12.5</v>
      </c>
      <c r="E126" s="117">
        <v>11.4</v>
      </c>
      <c r="F126" s="117">
        <v>1</v>
      </c>
      <c r="G126" s="117">
        <v>2</v>
      </c>
      <c r="H126" s="117">
        <v>0.4</v>
      </c>
      <c r="I126" s="153">
        <f t="shared" si="10"/>
        <v>0</v>
      </c>
      <c r="M126" s="197"/>
      <c r="N126" s="193"/>
    </row>
    <row r="127" spans="1:14" ht="15.5" x14ac:dyDescent="0.35">
      <c r="A127" s="158">
        <v>70</v>
      </c>
      <c r="B127" s="119">
        <v>14.62</v>
      </c>
      <c r="C127" s="110">
        <v>14.5</v>
      </c>
      <c r="D127" s="117">
        <v>17.8</v>
      </c>
      <c r="E127" s="117">
        <v>15.8</v>
      </c>
      <c r="F127" s="117">
        <v>1</v>
      </c>
      <c r="G127" s="117">
        <v>2</v>
      </c>
      <c r="H127" s="117">
        <v>0.9</v>
      </c>
      <c r="I127" s="153">
        <f t="shared" si="10"/>
        <v>0</v>
      </c>
      <c r="M127" s="197"/>
      <c r="N127" s="193"/>
    </row>
    <row r="128" spans="1:14" ht="15.5" x14ac:dyDescent="0.35">
      <c r="A128" s="158">
        <v>71</v>
      </c>
      <c r="B128" s="119">
        <v>12.66</v>
      </c>
      <c r="C128" s="110">
        <v>12.5</v>
      </c>
      <c r="D128" s="117">
        <v>12.6</v>
      </c>
      <c r="E128" s="117">
        <v>11</v>
      </c>
      <c r="F128" s="117">
        <v>1</v>
      </c>
      <c r="G128" s="117">
        <v>2</v>
      </c>
      <c r="H128" s="117">
        <v>0.4</v>
      </c>
      <c r="I128" s="153">
        <f t="shared" si="10"/>
        <v>0</v>
      </c>
      <c r="M128" s="197"/>
      <c r="N128" s="193"/>
    </row>
    <row r="129" spans="1:14" ht="15.5" x14ac:dyDescent="0.35">
      <c r="A129" s="158">
        <v>72</v>
      </c>
      <c r="B129" s="119">
        <v>14.469999999999999</v>
      </c>
      <c r="C129" s="110">
        <v>14.5</v>
      </c>
      <c r="D129" s="117">
        <v>16.600000000000001</v>
      </c>
      <c r="E129" s="117">
        <v>14.9</v>
      </c>
      <c r="F129" s="117">
        <v>1</v>
      </c>
      <c r="G129" s="117">
        <v>2</v>
      </c>
      <c r="H129" s="117">
        <v>0.3</v>
      </c>
      <c r="I129" s="153">
        <f t="shared" si="10"/>
        <v>0</v>
      </c>
      <c r="M129" s="197"/>
      <c r="N129" s="193"/>
    </row>
    <row r="130" spans="1:14" ht="15.5" x14ac:dyDescent="0.35">
      <c r="A130" s="158">
        <v>73</v>
      </c>
      <c r="B130" s="119">
        <v>13.430000000000001</v>
      </c>
      <c r="C130" s="110">
        <v>13.5</v>
      </c>
      <c r="D130" s="117">
        <v>14.4</v>
      </c>
      <c r="E130" s="117">
        <v>12.4</v>
      </c>
      <c r="F130" s="117">
        <v>1</v>
      </c>
      <c r="G130" s="117">
        <v>2</v>
      </c>
      <c r="H130" s="117">
        <v>0.2</v>
      </c>
      <c r="I130" s="153">
        <f t="shared" si="10"/>
        <v>0</v>
      </c>
      <c r="M130" s="197"/>
      <c r="N130" s="193"/>
    </row>
    <row r="131" spans="1:14" ht="15.5" x14ac:dyDescent="0.35">
      <c r="A131" s="158">
        <v>74</v>
      </c>
      <c r="B131" s="119">
        <v>12.85</v>
      </c>
      <c r="C131" s="110">
        <v>13</v>
      </c>
      <c r="D131" s="117">
        <v>12.1</v>
      </c>
      <c r="E131" s="117">
        <v>10.6</v>
      </c>
      <c r="F131" s="117">
        <v>1</v>
      </c>
      <c r="G131" s="117">
        <v>2</v>
      </c>
      <c r="H131" s="117">
        <v>0.2</v>
      </c>
      <c r="I131" s="153">
        <f t="shared" si="10"/>
        <v>0</v>
      </c>
      <c r="M131" s="197"/>
      <c r="N131" s="193"/>
    </row>
    <row r="132" spans="1:14" ht="15.5" x14ac:dyDescent="0.35">
      <c r="A132" s="158">
        <v>75</v>
      </c>
      <c r="B132" s="119">
        <v>13.5</v>
      </c>
      <c r="C132" s="110">
        <v>13.5</v>
      </c>
      <c r="D132" s="117">
        <v>12.2</v>
      </c>
      <c r="E132" s="117">
        <v>11.1</v>
      </c>
      <c r="F132" s="117">
        <v>1</v>
      </c>
      <c r="G132" s="117">
        <v>2</v>
      </c>
      <c r="H132" s="117">
        <v>0.6</v>
      </c>
      <c r="I132" s="153">
        <f t="shared" si="10"/>
        <v>0</v>
      </c>
      <c r="M132" s="197"/>
      <c r="N132" s="193"/>
    </row>
    <row r="133" spans="1:14" ht="15.5" x14ac:dyDescent="0.35">
      <c r="A133" s="158">
        <v>76</v>
      </c>
      <c r="B133" s="119">
        <v>13.6</v>
      </c>
      <c r="C133" s="110">
        <v>13.5</v>
      </c>
      <c r="D133" s="117">
        <v>15.2</v>
      </c>
      <c r="E133" s="117">
        <v>13.3</v>
      </c>
      <c r="F133" s="117">
        <v>1</v>
      </c>
      <c r="G133" s="117">
        <v>2</v>
      </c>
      <c r="H133" s="117">
        <v>0.8</v>
      </c>
      <c r="I133" s="153">
        <f t="shared" si="10"/>
        <v>0</v>
      </c>
      <c r="M133" s="197"/>
      <c r="N133" s="193"/>
    </row>
    <row r="134" spans="1:14" ht="15.5" x14ac:dyDescent="0.35">
      <c r="A134" s="158">
        <v>77</v>
      </c>
      <c r="B134" s="119">
        <v>13.440000000000001</v>
      </c>
      <c r="C134" s="110">
        <v>13.5</v>
      </c>
      <c r="D134" s="117">
        <v>14</v>
      </c>
      <c r="E134" s="117">
        <v>12.3</v>
      </c>
      <c r="F134" s="117">
        <v>1</v>
      </c>
      <c r="G134" s="117">
        <v>2</v>
      </c>
      <c r="H134" s="117">
        <v>0.4</v>
      </c>
      <c r="I134" s="153">
        <f t="shared" si="10"/>
        <v>0</v>
      </c>
      <c r="M134" s="197"/>
      <c r="N134" s="193"/>
    </row>
    <row r="135" spans="1:14" ht="15.5" x14ac:dyDescent="0.35">
      <c r="A135" s="158">
        <v>78</v>
      </c>
      <c r="B135" s="119">
        <v>14.27</v>
      </c>
      <c r="C135" s="110">
        <v>14.5</v>
      </c>
      <c r="D135" s="117">
        <v>18.2</v>
      </c>
      <c r="E135" s="117">
        <v>16.2</v>
      </c>
      <c r="F135" s="117">
        <v>1</v>
      </c>
      <c r="G135" s="117">
        <v>2</v>
      </c>
      <c r="H135" s="117">
        <v>0.2</v>
      </c>
      <c r="I135" s="153">
        <f t="shared" si="10"/>
        <v>0</v>
      </c>
      <c r="M135" s="197"/>
      <c r="N135" s="193"/>
    </row>
    <row r="136" spans="1:14" ht="15.5" x14ac:dyDescent="0.35">
      <c r="A136" s="158">
        <v>79</v>
      </c>
      <c r="B136" s="119">
        <v>14.14</v>
      </c>
      <c r="C136" s="110">
        <v>14</v>
      </c>
      <c r="D136" s="117">
        <v>16.600000000000001</v>
      </c>
      <c r="E136" s="117">
        <v>15.2</v>
      </c>
      <c r="F136" s="117">
        <v>1</v>
      </c>
      <c r="G136" s="117">
        <v>2</v>
      </c>
      <c r="H136" s="117">
        <v>0.4</v>
      </c>
      <c r="I136" s="153">
        <f t="shared" si="10"/>
        <v>0</v>
      </c>
      <c r="M136" s="197"/>
      <c r="N136" s="193"/>
    </row>
    <row r="137" spans="1:14" ht="15.5" x14ac:dyDescent="0.35">
      <c r="A137" s="158">
        <v>80</v>
      </c>
      <c r="B137" s="119">
        <v>12.559999999999999</v>
      </c>
      <c r="C137" s="110">
        <v>12.5</v>
      </c>
      <c r="D137" s="117">
        <v>9.9</v>
      </c>
      <c r="E137" s="117">
        <v>9.1999999999999993</v>
      </c>
      <c r="F137" s="117">
        <v>1</v>
      </c>
      <c r="G137" s="117">
        <v>2</v>
      </c>
      <c r="H137" s="117">
        <v>0.8</v>
      </c>
      <c r="I137" s="153">
        <f t="shared" si="10"/>
        <v>0</v>
      </c>
      <c r="M137" s="197"/>
      <c r="N137" s="193"/>
    </row>
    <row r="138" spans="1:14" ht="15.5" x14ac:dyDescent="0.35">
      <c r="A138" s="158">
        <v>81</v>
      </c>
      <c r="B138" s="119">
        <v>13.080000000000002</v>
      </c>
      <c r="C138" s="110">
        <v>13</v>
      </c>
      <c r="D138" s="117">
        <v>13.8</v>
      </c>
      <c r="E138" s="117">
        <v>12.2</v>
      </c>
      <c r="F138" s="117">
        <v>1</v>
      </c>
      <c r="G138" s="117">
        <v>2</v>
      </c>
      <c r="H138" s="117">
        <v>0.7</v>
      </c>
      <c r="I138" s="153">
        <f t="shared" si="10"/>
        <v>0</v>
      </c>
      <c r="M138" s="197"/>
      <c r="N138" s="193"/>
    </row>
    <row r="139" spans="1:14" ht="15.5" x14ac:dyDescent="0.35">
      <c r="A139" s="158">
        <v>82</v>
      </c>
      <c r="B139" s="119">
        <v>14.540000000000001</v>
      </c>
      <c r="C139" s="110">
        <v>14.5</v>
      </c>
      <c r="D139" s="117">
        <v>17.899999999999999</v>
      </c>
      <c r="E139" s="117">
        <v>16</v>
      </c>
      <c r="F139" s="117">
        <v>1</v>
      </c>
      <c r="G139" s="117">
        <v>2</v>
      </c>
      <c r="H139" s="117">
        <v>0.3</v>
      </c>
      <c r="I139" s="153">
        <f t="shared" si="10"/>
        <v>0</v>
      </c>
    </row>
    <row r="140" spans="1:14" ht="15.5" x14ac:dyDescent="0.35">
      <c r="A140" s="158">
        <v>83</v>
      </c>
      <c r="B140" s="119">
        <v>12.969999999999999</v>
      </c>
      <c r="C140" s="110">
        <v>13</v>
      </c>
      <c r="D140" s="117">
        <v>12.6</v>
      </c>
      <c r="E140" s="117">
        <v>11.4</v>
      </c>
      <c r="F140" s="117">
        <v>1</v>
      </c>
      <c r="G140" s="117">
        <v>2</v>
      </c>
      <c r="H140" s="117">
        <v>0.8</v>
      </c>
      <c r="I140" s="153">
        <f t="shared" si="10"/>
        <v>0</v>
      </c>
    </row>
    <row r="141" spans="1:14" ht="15.5" x14ac:dyDescent="0.35">
      <c r="A141" s="158">
        <v>84</v>
      </c>
      <c r="B141" s="119">
        <v>13.5</v>
      </c>
      <c r="C141" s="110">
        <v>13.5</v>
      </c>
      <c r="D141" s="117">
        <v>13.4</v>
      </c>
      <c r="E141" s="117">
        <v>11.9</v>
      </c>
      <c r="F141" s="117">
        <v>1</v>
      </c>
      <c r="G141" s="117">
        <v>2</v>
      </c>
      <c r="H141" s="117">
        <v>0.3</v>
      </c>
      <c r="I141" s="153">
        <f t="shared" si="10"/>
        <v>0</v>
      </c>
    </row>
    <row r="142" spans="1:14" ht="15.5" x14ac:dyDescent="0.35">
      <c r="A142" s="158">
        <v>85</v>
      </c>
      <c r="B142" s="119">
        <v>13.4</v>
      </c>
      <c r="C142" s="110">
        <v>13.5</v>
      </c>
      <c r="D142" s="117">
        <v>13.1</v>
      </c>
      <c r="E142" s="117">
        <v>11.8</v>
      </c>
      <c r="F142" s="117">
        <v>1</v>
      </c>
      <c r="G142" s="117">
        <v>2</v>
      </c>
      <c r="H142" s="117">
        <v>0.8</v>
      </c>
      <c r="I142" s="153">
        <f t="shared" si="10"/>
        <v>0</v>
      </c>
    </row>
    <row r="143" spans="1:14" ht="15.5" x14ac:dyDescent="0.35">
      <c r="A143" s="158">
        <v>86</v>
      </c>
      <c r="B143" s="119">
        <v>14.37</v>
      </c>
      <c r="C143" s="110">
        <v>14.5</v>
      </c>
      <c r="D143" s="117">
        <v>18.2</v>
      </c>
      <c r="E143" s="117">
        <v>16</v>
      </c>
      <c r="F143" s="117">
        <v>1</v>
      </c>
      <c r="G143" s="117">
        <v>2</v>
      </c>
      <c r="H143" s="117">
        <v>1</v>
      </c>
      <c r="I143" s="153">
        <f t="shared" si="10"/>
        <v>0</v>
      </c>
    </row>
    <row r="144" spans="1:14" ht="15.5" x14ac:dyDescent="0.35">
      <c r="A144" s="158">
        <v>87</v>
      </c>
      <c r="B144" s="119">
        <v>14.25</v>
      </c>
      <c r="C144" s="110">
        <v>14</v>
      </c>
      <c r="D144" s="117">
        <v>17.899999999999999</v>
      </c>
      <c r="E144" s="117">
        <v>15.8</v>
      </c>
      <c r="F144" s="117">
        <v>1</v>
      </c>
      <c r="G144" s="117">
        <v>2</v>
      </c>
      <c r="H144" s="117">
        <v>0.7</v>
      </c>
      <c r="I144" s="153">
        <f t="shared" si="10"/>
        <v>0</v>
      </c>
    </row>
    <row r="145" spans="1:9" ht="15.5" x14ac:dyDescent="0.35">
      <c r="A145" s="158">
        <v>88</v>
      </c>
      <c r="B145" s="119">
        <v>14.1</v>
      </c>
      <c r="C145" s="110">
        <v>14</v>
      </c>
      <c r="D145" s="117">
        <v>17.100000000000001</v>
      </c>
      <c r="E145" s="117">
        <v>14.9</v>
      </c>
      <c r="F145" s="117">
        <v>1</v>
      </c>
      <c r="G145" s="117">
        <v>2</v>
      </c>
      <c r="H145" s="117">
        <v>0.8</v>
      </c>
      <c r="I145" s="153">
        <f t="shared" si="10"/>
        <v>0</v>
      </c>
    </row>
    <row r="146" spans="1:9" ht="15.5" x14ac:dyDescent="0.35">
      <c r="A146" s="158">
        <v>89</v>
      </c>
      <c r="B146" s="119">
        <v>14.12</v>
      </c>
      <c r="C146" s="110">
        <v>14</v>
      </c>
      <c r="D146" s="117">
        <v>16.2</v>
      </c>
      <c r="E146" s="117">
        <v>14.3</v>
      </c>
      <c r="F146" s="117">
        <v>1</v>
      </c>
      <c r="G146" s="117">
        <v>2</v>
      </c>
      <c r="H146" s="117">
        <v>0.8</v>
      </c>
      <c r="I146" s="153">
        <f t="shared" si="10"/>
        <v>0</v>
      </c>
    </row>
    <row r="147" spans="1:9" ht="15.5" x14ac:dyDescent="0.35">
      <c r="A147" s="158">
        <v>90</v>
      </c>
      <c r="B147" s="119">
        <v>13.780000000000001</v>
      </c>
      <c r="C147" s="110">
        <v>14</v>
      </c>
      <c r="D147" s="117">
        <v>14.5</v>
      </c>
      <c r="E147" s="117">
        <v>12.6</v>
      </c>
      <c r="F147" s="117">
        <v>1</v>
      </c>
      <c r="G147" s="117">
        <v>2</v>
      </c>
      <c r="H147" s="117">
        <v>0.4</v>
      </c>
      <c r="I147" s="153">
        <f t="shared" si="10"/>
        <v>0</v>
      </c>
    </row>
    <row r="148" spans="1:9" ht="15.5" x14ac:dyDescent="0.35">
      <c r="A148" s="158">
        <v>91</v>
      </c>
      <c r="B148" s="119">
        <v>13.09</v>
      </c>
      <c r="C148" s="110">
        <v>13</v>
      </c>
      <c r="D148" s="117">
        <v>13</v>
      </c>
      <c r="E148" s="117">
        <v>11.4</v>
      </c>
      <c r="F148" s="117">
        <v>1</v>
      </c>
      <c r="G148" s="117">
        <v>2</v>
      </c>
      <c r="H148" s="117">
        <v>0.4</v>
      </c>
      <c r="I148" s="153">
        <f t="shared" si="10"/>
        <v>0</v>
      </c>
    </row>
    <row r="149" spans="1:9" ht="15.5" x14ac:dyDescent="0.35">
      <c r="A149" s="158">
        <v>92</v>
      </c>
      <c r="B149" s="119">
        <v>12.76</v>
      </c>
      <c r="C149" s="110">
        <v>13</v>
      </c>
      <c r="D149" s="117">
        <v>12.5</v>
      </c>
      <c r="E149" s="117">
        <v>10.9</v>
      </c>
      <c r="F149" s="117">
        <v>1</v>
      </c>
      <c r="G149" s="117">
        <v>2</v>
      </c>
      <c r="H149" s="117">
        <v>0.3</v>
      </c>
      <c r="I149" s="153">
        <f t="shared" si="10"/>
        <v>0</v>
      </c>
    </row>
    <row r="150" spans="1:9" ht="15.5" x14ac:dyDescent="0.35">
      <c r="A150" s="158">
        <v>93</v>
      </c>
      <c r="B150" s="119">
        <v>13.51</v>
      </c>
      <c r="C150" s="110">
        <v>13.5</v>
      </c>
      <c r="D150" s="117">
        <v>15.2</v>
      </c>
      <c r="E150" s="117">
        <v>13.4</v>
      </c>
      <c r="F150" s="117">
        <v>1</v>
      </c>
      <c r="G150" s="117">
        <v>2</v>
      </c>
      <c r="H150" s="117">
        <v>0.7</v>
      </c>
      <c r="I150" s="153">
        <f t="shared" si="10"/>
        <v>0</v>
      </c>
    </row>
    <row r="151" spans="1:9" ht="15.5" x14ac:dyDescent="0.35">
      <c r="A151" s="158">
        <v>94</v>
      </c>
      <c r="B151" s="119">
        <v>12.629999999999999</v>
      </c>
      <c r="C151" s="110">
        <v>12.5</v>
      </c>
      <c r="D151" s="117">
        <v>11.3</v>
      </c>
      <c r="E151" s="117">
        <v>10.3</v>
      </c>
      <c r="F151" s="117">
        <v>1</v>
      </c>
      <c r="G151" s="117">
        <v>2</v>
      </c>
      <c r="H151" s="117">
        <v>0.5</v>
      </c>
      <c r="I151" s="153">
        <f t="shared" si="10"/>
        <v>0</v>
      </c>
    </row>
    <row r="152" spans="1:9" ht="15.5" x14ac:dyDescent="0.35">
      <c r="A152" s="158">
        <v>95</v>
      </c>
      <c r="B152" s="119">
        <v>12.76</v>
      </c>
      <c r="C152" s="110">
        <v>13</v>
      </c>
      <c r="D152" s="117">
        <v>12</v>
      </c>
      <c r="E152" s="117">
        <v>10.5</v>
      </c>
      <c r="F152" s="117">
        <v>1</v>
      </c>
      <c r="G152" s="117">
        <v>2</v>
      </c>
      <c r="H152" s="117">
        <v>0.7</v>
      </c>
      <c r="I152" s="153">
        <f t="shared" si="10"/>
        <v>0</v>
      </c>
    </row>
    <row r="153" spans="1:9" ht="15.5" x14ac:dyDescent="0.35">
      <c r="A153" s="158">
        <v>96</v>
      </c>
      <c r="B153" s="119">
        <v>14.059999999999999</v>
      </c>
      <c r="C153" s="110">
        <v>14</v>
      </c>
      <c r="D153" s="117">
        <v>15</v>
      </c>
      <c r="E153" s="117">
        <v>13.3</v>
      </c>
      <c r="F153" s="117">
        <v>1</v>
      </c>
      <c r="G153" s="117">
        <v>2</v>
      </c>
      <c r="H153" s="117">
        <v>0.4</v>
      </c>
      <c r="I153" s="153">
        <f t="shared" si="10"/>
        <v>0</v>
      </c>
    </row>
    <row r="154" spans="1:9" ht="15.5" x14ac:dyDescent="0.35">
      <c r="A154" s="158">
        <v>97</v>
      </c>
      <c r="B154" s="119">
        <v>14.040000000000001</v>
      </c>
      <c r="C154" s="110">
        <v>14</v>
      </c>
      <c r="D154" s="117">
        <v>15.7</v>
      </c>
      <c r="E154" s="117">
        <v>14.3</v>
      </c>
      <c r="F154" s="117">
        <v>1</v>
      </c>
      <c r="G154" s="117">
        <v>2</v>
      </c>
      <c r="H154" s="117">
        <v>0.4</v>
      </c>
      <c r="I154" s="153">
        <f>IF(F154=2,H154*100/E154,)</f>
        <v>0</v>
      </c>
    </row>
    <row r="155" spans="1:9" ht="15.5" x14ac:dyDescent="0.35">
      <c r="A155" s="158">
        <v>98</v>
      </c>
      <c r="B155" s="119">
        <v>15.02</v>
      </c>
      <c r="C155" s="110">
        <v>15</v>
      </c>
      <c r="D155" s="117">
        <v>21.1</v>
      </c>
      <c r="E155" s="117">
        <v>18</v>
      </c>
      <c r="F155" s="117">
        <v>1</v>
      </c>
      <c r="G155" s="117">
        <v>2</v>
      </c>
      <c r="H155" s="117">
        <v>1</v>
      </c>
      <c r="I155" s="153">
        <f>IF(F155=2,H155*100/E155,)</f>
        <v>0</v>
      </c>
    </row>
    <row r="156" spans="1:9" ht="15.5" x14ac:dyDescent="0.35">
      <c r="A156" s="158">
        <v>99</v>
      </c>
      <c r="B156" s="119">
        <v>14.7</v>
      </c>
      <c r="C156" s="110">
        <v>14.5</v>
      </c>
      <c r="D156" s="117">
        <v>19.600000000000001</v>
      </c>
      <c r="E156" s="117">
        <v>17.5</v>
      </c>
      <c r="F156" s="117">
        <v>1</v>
      </c>
      <c r="G156" s="117">
        <v>2</v>
      </c>
      <c r="H156" s="117">
        <v>0.8</v>
      </c>
      <c r="I156" s="153">
        <f>IF(F156=2,H156*100/E156,)</f>
        <v>0</v>
      </c>
    </row>
    <row r="157" spans="1:9" ht="15.5" x14ac:dyDescent="0.35">
      <c r="A157" s="158">
        <v>100</v>
      </c>
      <c r="B157" s="119">
        <v>15.709999999999999</v>
      </c>
      <c r="C157" s="110">
        <v>15.5</v>
      </c>
      <c r="D157" s="117">
        <v>22.8</v>
      </c>
      <c r="E157" s="117">
        <v>21</v>
      </c>
      <c r="F157" s="117">
        <v>1</v>
      </c>
      <c r="G157" s="117">
        <v>2</v>
      </c>
      <c r="H157" s="117">
        <v>0.9</v>
      </c>
      <c r="I157" s="153">
        <f>IF(F157=2,H157*100/E157,)</f>
        <v>0</v>
      </c>
    </row>
    <row r="158" spans="1:9" ht="15.5" x14ac:dyDescent="0.35">
      <c r="A158" s="158">
        <v>101</v>
      </c>
      <c r="B158" s="119">
        <v>13.09</v>
      </c>
      <c r="C158" s="110">
        <v>13</v>
      </c>
      <c r="D158" s="117">
        <v>12.3</v>
      </c>
      <c r="E158" s="117">
        <v>10.8</v>
      </c>
      <c r="F158" s="117">
        <v>1</v>
      </c>
      <c r="G158" s="117">
        <v>2</v>
      </c>
      <c r="H158" s="117">
        <v>0.2</v>
      </c>
      <c r="I158" s="153">
        <f t="shared" ref="I158:I221" si="11">IF(F158=2,H158*100/E158,)</f>
        <v>0</v>
      </c>
    </row>
    <row r="159" spans="1:9" ht="15.5" x14ac:dyDescent="0.35">
      <c r="A159" s="158">
        <v>102</v>
      </c>
      <c r="B159" s="119">
        <v>13.4</v>
      </c>
      <c r="C159" s="110">
        <v>13.5</v>
      </c>
      <c r="D159" s="117">
        <v>14.4</v>
      </c>
      <c r="E159" s="117">
        <v>13.3</v>
      </c>
      <c r="F159" s="117">
        <v>1</v>
      </c>
      <c r="G159" s="117">
        <v>2</v>
      </c>
      <c r="H159" s="117">
        <v>0.6</v>
      </c>
      <c r="I159" s="153">
        <f t="shared" si="11"/>
        <v>0</v>
      </c>
    </row>
    <row r="160" spans="1:9" ht="15.5" x14ac:dyDescent="0.35">
      <c r="A160" s="158">
        <v>103</v>
      </c>
      <c r="B160" s="119">
        <v>13.780000000000001</v>
      </c>
      <c r="C160" s="110">
        <v>14</v>
      </c>
      <c r="D160" s="117">
        <v>15</v>
      </c>
      <c r="E160" s="117">
        <v>13.6</v>
      </c>
      <c r="F160" s="117">
        <v>1</v>
      </c>
      <c r="G160" s="117">
        <v>2</v>
      </c>
      <c r="H160" s="117">
        <v>0.4</v>
      </c>
      <c r="I160" s="153">
        <f t="shared" si="11"/>
        <v>0</v>
      </c>
    </row>
    <row r="161" spans="1:9" ht="15.5" x14ac:dyDescent="0.35">
      <c r="A161" s="158">
        <v>104</v>
      </c>
      <c r="B161" s="119">
        <v>15</v>
      </c>
      <c r="C161" s="110">
        <v>15</v>
      </c>
      <c r="D161" s="117">
        <v>21.1</v>
      </c>
      <c r="E161" s="117">
        <v>19</v>
      </c>
      <c r="F161" s="117">
        <v>1</v>
      </c>
      <c r="G161" s="117">
        <v>2</v>
      </c>
      <c r="H161" s="117">
        <v>0.9</v>
      </c>
      <c r="I161" s="153">
        <f t="shared" si="11"/>
        <v>0</v>
      </c>
    </row>
    <row r="162" spans="1:9" ht="15.5" x14ac:dyDescent="0.35">
      <c r="A162" s="158">
        <v>105</v>
      </c>
      <c r="B162" s="119">
        <v>13.809999999999999</v>
      </c>
      <c r="C162" s="110">
        <v>14</v>
      </c>
      <c r="D162" s="117">
        <v>16.7</v>
      </c>
      <c r="E162" s="117">
        <v>14.6</v>
      </c>
      <c r="F162" s="117">
        <v>1</v>
      </c>
      <c r="G162" s="117">
        <v>2</v>
      </c>
      <c r="H162" s="117">
        <v>0.8</v>
      </c>
      <c r="I162" s="153">
        <f t="shared" si="11"/>
        <v>0</v>
      </c>
    </row>
    <row r="163" spans="1:9" ht="15.5" x14ac:dyDescent="0.35">
      <c r="A163" s="158">
        <v>106</v>
      </c>
      <c r="B163" s="119">
        <v>13.99</v>
      </c>
      <c r="C163" s="110">
        <v>14</v>
      </c>
      <c r="D163" s="117">
        <v>17.5</v>
      </c>
      <c r="E163" s="117">
        <v>16</v>
      </c>
      <c r="F163" s="117">
        <v>1</v>
      </c>
      <c r="G163" s="117">
        <v>2</v>
      </c>
      <c r="H163" s="117">
        <v>0.4</v>
      </c>
      <c r="I163" s="153">
        <f t="shared" si="11"/>
        <v>0</v>
      </c>
    </row>
    <row r="164" spans="1:9" ht="15.5" x14ac:dyDescent="0.35">
      <c r="A164" s="158">
        <v>107</v>
      </c>
      <c r="B164" s="119">
        <v>13.59</v>
      </c>
      <c r="C164" s="110">
        <v>13.5</v>
      </c>
      <c r="D164" s="117">
        <v>14.2</v>
      </c>
      <c r="E164" s="117">
        <v>13.6</v>
      </c>
      <c r="F164" s="117">
        <v>1</v>
      </c>
      <c r="G164" s="117">
        <v>2</v>
      </c>
      <c r="H164" s="117">
        <v>0.5</v>
      </c>
      <c r="I164" s="153">
        <f t="shared" si="11"/>
        <v>0</v>
      </c>
    </row>
    <row r="165" spans="1:9" ht="15.5" x14ac:dyDescent="0.35">
      <c r="A165" s="158">
        <v>108</v>
      </c>
      <c r="B165" s="119">
        <v>13.1</v>
      </c>
      <c r="C165" s="110">
        <v>13</v>
      </c>
      <c r="D165" s="117">
        <v>13.5</v>
      </c>
      <c r="E165" s="117">
        <v>12.5</v>
      </c>
      <c r="F165" s="117">
        <v>1</v>
      </c>
      <c r="G165" s="117">
        <v>2</v>
      </c>
      <c r="H165" s="117">
        <v>0.4</v>
      </c>
      <c r="I165" s="153">
        <f t="shared" si="11"/>
        <v>0</v>
      </c>
    </row>
    <row r="166" spans="1:9" ht="15.5" x14ac:dyDescent="0.35">
      <c r="A166" s="158">
        <v>109</v>
      </c>
      <c r="B166" s="119">
        <v>14.440000000000001</v>
      </c>
      <c r="C166" s="110">
        <v>14.5</v>
      </c>
      <c r="D166" s="117">
        <v>17.899999999999999</v>
      </c>
      <c r="E166" s="117">
        <v>15.9</v>
      </c>
      <c r="F166" s="117">
        <v>1</v>
      </c>
      <c r="G166" s="117">
        <v>2</v>
      </c>
      <c r="H166" s="117">
        <v>0.8</v>
      </c>
      <c r="I166" s="153">
        <f t="shared" si="11"/>
        <v>0</v>
      </c>
    </row>
    <row r="167" spans="1:9" ht="15.5" x14ac:dyDescent="0.35">
      <c r="A167" s="158">
        <v>110</v>
      </c>
      <c r="B167" s="119">
        <v>13.440000000000001</v>
      </c>
      <c r="C167" s="110">
        <v>13.5</v>
      </c>
      <c r="D167" s="117">
        <v>14.1</v>
      </c>
      <c r="E167" s="117">
        <v>11.8</v>
      </c>
      <c r="F167" s="117">
        <v>2</v>
      </c>
      <c r="G167" s="117">
        <v>3</v>
      </c>
      <c r="H167" s="117">
        <v>0.4</v>
      </c>
      <c r="I167" s="153">
        <f t="shared" si="11"/>
        <v>3.3898305084745761</v>
      </c>
    </row>
    <row r="168" spans="1:9" ht="15.5" x14ac:dyDescent="0.35">
      <c r="A168" s="158">
        <v>111</v>
      </c>
      <c r="B168" s="119">
        <v>15.41</v>
      </c>
      <c r="C168" s="110">
        <v>15.5</v>
      </c>
      <c r="D168" s="117">
        <v>22.6</v>
      </c>
      <c r="E168" s="117">
        <v>19.5</v>
      </c>
      <c r="F168" s="117">
        <v>2</v>
      </c>
      <c r="G168" s="117">
        <v>3</v>
      </c>
      <c r="H168" s="117">
        <v>1.2</v>
      </c>
      <c r="I168" s="153">
        <f t="shared" si="11"/>
        <v>6.1538461538461542</v>
      </c>
    </row>
    <row r="169" spans="1:9" ht="15.5" x14ac:dyDescent="0.35">
      <c r="A169" s="158">
        <v>112</v>
      </c>
      <c r="B169" s="119">
        <v>13.87</v>
      </c>
      <c r="C169" s="110">
        <v>14</v>
      </c>
      <c r="D169" s="117">
        <v>14.4</v>
      </c>
      <c r="E169" s="117">
        <v>12.8</v>
      </c>
      <c r="F169" s="117">
        <v>2</v>
      </c>
      <c r="G169" s="117">
        <v>3</v>
      </c>
      <c r="H169" s="117">
        <v>0.9</v>
      </c>
      <c r="I169" s="153">
        <f t="shared" si="11"/>
        <v>7.03125</v>
      </c>
    </row>
    <row r="170" spans="1:9" ht="15.5" x14ac:dyDescent="0.35">
      <c r="A170" s="158">
        <v>113</v>
      </c>
      <c r="B170" s="119">
        <v>15.4</v>
      </c>
      <c r="C170" s="110">
        <v>15.5</v>
      </c>
      <c r="D170" s="117">
        <v>21</v>
      </c>
      <c r="E170" s="117">
        <v>18.5</v>
      </c>
      <c r="F170" s="117">
        <v>2</v>
      </c>
      <c r="G170" s="117">
        <v>3</v>
      </c>
      <c r="H170" s="117">
        <v>0.7</v>
      </c>
      <c r="I170" s="153">
        <f t="shared" si="11"/>
        <v>3.7837837837837838</v>
      </c>
    </row>
    <row r="171" spans="1:9" ht="15.5" x14ac:dyDescent="0.35">
      <c r="A171" s="158">
        <v>114</v>
      </c>
      <c r="B171" s="119">
        <v>13.959999999999999</v>
      </c>
      <c r="C171" s="110">
        <v>14</v>
      </c>
      <c r="D171" s="117">
        <v>15.9</v>
      </c>
      <c r="E171" s="117">
        <v>14.4</v>
      </c>
      <c r="F171" s="117">
        <v>2</v>
      </c>
      <c r="G171" s="117">
        <v>3</v>
      </c>
      <c r="H171" s="117">
        <v>0.8</v>
      </c>
      <c r="I171" s="153">
        <f t="shared" si="11"/>
        <v>5.5555555555555554</v>
      </c>
    </row>
    <row r="172" spans="1:9" ht="15.5" x14ac:dyDescent="0.35">
      <c r="A172" s="158">
        <v>115</v>
      </c>
      <c r="B172" s="119">
        <v>15.74</v>
      </c>
      <c r="C172" s="110">
        <v>15.5</v>
      </c>
      <c r="D172" s="117">
        <v>23.4</v>
      </c>
      <c r="E172" s="117">
        <v>20.3</v>
      </c>
      <c r="F172" s="117">
        <v>2</v>
      </c>
      <c r="G172" s="117">
        <v>3</v>
      </c>
      <c r="H172" s="117">
        <v>1</v>
      </c>
      <c r="I172" s="153">
        <f t="shared" si="11"/>
        <v>4.9261083743842367</v>
      </c>
    </row>
    <row r="173" spans="1:9" ht="15.5" x14ac:dyDescent="0.35">
      <c r="A173" s="158">
        <v>116</v>
      </c>
      <c r="B173" s="119">
        <v>14.05</v>
      </c>
      <c r="C173" s="110">
        <v>14</v>
      </c>
      <c r="D173" s="117">
        <v>15.9</v>
      </c>
      <c r="E173" s="117">
        <v>13.5</v>
      </c>
      <c r="F173" s="117">
        <v>2</v>
      </c>
      <c r="G173" s="117">
        <v>3</v>
      </c>
      <c r="H173" s="117">
        <v>0.7</v>
      </c>
      <c r="I173" s="153">
        <f t="shared" si="11"/>
        <v>5.1851851851851851</v>
      </c>
    </row>
    <row r="174" spans="1:9" ht="15.5" x14ac:dyDescent="0.35">
      <c r="A174" s="158">
        <v>117</v>
      </c>
      <c r="B174" s="119">
        <v>15.280000000000001</v>
      </c>
      <c r="C174" s="110">
        <v>15.5</v>
      </c>
      <c r="D174" s="117">
        <v>19.100000000000001</v>
      </c>
      <c r="E174" s="117">
        <v>17.399999999999999</v>
      </c>
      <c r="F174" s="117">
        <v>2</v>
      </c>
      <c r="G174" s="117">
        <v>3</v>
      </c>
      <c r="H174" s="117">
        <v>0.6</v>
      </c>
      <c r="I174" s="153">
        <f t="shared" si="11"/>
        <v>3.4482758620689657</v>
      </c>
    </row>
    <row r="175" spans="1:9" ht="15.5" x14ac:dyDescent="0.35">
      <c r="A175" s="158">
        <v>118</v>
      </c>
      <c r="B175" s="119">
        <v>13.690000000000001</v>
      </c>
      <c r="C175" s="110">
        <v>13.5</v>
      </c>
      <c r="D175" s="117">
        <v>15.1</v>
      </c>
      <c r="E175" s="117">
        <v>13.2</v>
      </c>
      <c r="F175" s="117">
        <v>2</v>
      </c>
      <c r="G175" s="117">
        <v>3</v>
      </c>
      <c r="H175" s="117">
        <v>0.5</v>
      </c>
      <c r="I175" s="153">
        <f t="shared" si="11"/>
        <v>3.7878787878787881</v>
      </c>
    </row>
    <row r="176" spans="1:9" ht="15.5" x14ac:dyDescent="0.35">
      <c r="A176" s="158">
        <v>119</v>
      </c>
      <c r="B176" s="119">
        <v>15.01</v>
      </c>
      <c r="C176" s="110">
        <v>15</v>
      </c>
      <c r="D176" s="117">
        <v>20.399999999999999</v>
      </c>
      <c r="E176" s="117">
        <v>16.899999999999999</v>
      </c>
      <c r="F176" s="117">
        <v>2</v>
      </c>
      <c r="G176" s="117">
        <v>3</v>
      </c>
      <c r="H176" s="117">
        <v>2.5</v>
      </c>
      <c r="I176" s="153">
        <f t="shared" si="11"/>
        <v>14.792899408284025</v>
      </c>
    </row>
    <row r="177" spans="1:9" ht="15.5" x14ac:dyDescent="0.35">
      <c r="A177" s="158">
        <v>120</v>
      </c>
      <c r="B177" s="119">
        <v>13.36</v>
      </c>
      <c r="C177" s="110">
        <v>13.5</v>
      </c>
      <c r="D177" s="117">
        <v>12.8</v>
      </c>
      <c r="E177" s="117">
        <v>11.3</v>
      </c>
      <c r="F177" s="117">
        <v>2</v>
      </c>
      <c r="G177" s="117">
        <v>3</v>
      </c>
      <c r="H177" s="117">
        <v>0.6</v>
      </c>
      <c r="I177" s="153">
        <f t="shared" si="11"/>
        <v>5.3097345132743357</v>
      </c>
    </row>
    <row r="178" spans="1:9" ht="15.5" x14ac:dyDescent="0.35">
      <c r="A178" s="158">
        <v>121</v>
      </c>
      <c r="B178" s="119">
        <v>13.419999999999998</v>
      </c>
      <c r="C178" s="110">
        <v>13.5</v>
      </c>
      <c r="D178" s="117">
        <v>13.6</v>
      </c>
      <c r="E178" s="117">
        <v>12</v>
      </c>
      <c r="F178" s="117">
        <v>2</v>
      </c>
      <c r="G178" s="117">
        <v>3</v>
      </c>
      <c r="H178" s="117">
        <v>0.7</v>
      </c>
      <c r="I178" s="153">
        <f t="shared" si="11"/>
        <v>5.833333333333333</v>
      </c>
    </row>
    <row r="179" spans="1:9" ht="15.5" x14ac:dyDescent="0.35">
      <c r="A179" s="158">
        <v>122</v>
      </c>
      <c r="B179" s="119">
        <v>14.62</v>
      </c>
      <c r="C179" s="110">
        <v>14.5</v>
      </c>
      <c r="D179" s="117">
        <v>19.3</v>
      </c>
      <c r="E179" s="117">
        <v>17.3</v>
      </c>
      <c r="F179" s="117">
        <v>2</v>
      </c>
      <c r="G179" s="117">
        <v>3</v>
      </c>
      <c r="H179" s="117">
        <v>0.8</v>
      </c>
      <c r="I179" s="153">
        <f t="shared" si="11"/>
        <v>4.6242774566473983</v>
      </c>
    </row>
    <row r="180" spans="1:9" ht="15.5" x14ac:dyDescent="0.35">
      <c r="A180" s="158">
        <v>123</v>
      </c>
      <c r="B180" s="119">
        <v>14.02</v>
      </c>
      <c r="C180" s="110">
        <v>14</v>
      </c>
      <c r="D180" s="117">
        <v>14.6</v>
      </c>
      <c r="E180" s="117">
        <v>13.8</v>
      </c>
      <c r="F180" s="117">
        <v>2</v>
      </c>
      <c r="G180" s="117">
        <v>3</v>
      </c>
      <c r="H180" s="117">
        <v>0.4</v>
      </c>
      <c r="I180" s="153">
        <f t="shared" si="11"/>
        <v>2.8985507246376812</v>
      </c>
    </row>
    <row r="181" spans="1:9" ht="15.5" x14ac:dyDescent="0.35">
      <c r="A181" s="158">
        <v>124</v>
      </c>
      <c r="B181" s="119">
        <v>13.34</v>
      </c>
      <c r="C181" s="110">
        <v>13.5</v>
      </c>
      <c r="D181" s="117">
        <v>13.6</v>
      </c>
      <c r="E181" s="117">
        <v>12.4</v>
      </c>
      <c r="F181" s="117">
        <v>2</v>
      </c>
      <c r="G181" s="117">
        <v>3</v>
      </c>
      <c r="H181" s="117">
        <v>0.2</v>
      </c>
      <c r="I181" s="153">
        <f t="shared" si="11"/>
        <v>1.6129032258064515</v>
      </c>
    </row>
    <row r="182" spans="1:9" ht="15.5" x14ac:dyDescent="0.35">
      <c r="A182" s="158">
        <v>125</v>
      </c>
      <c r="B182" s="119">
        <v>13.12</v>
      </c>
      <c r="C182" s="110">
        <v>13</v>
      </c>
      <c r="D182" s="117">
        <v>14.3</v>
      </c>
      <c r="E182" s="117">
        <v>13</v>
      </c>
      <c r="F182" s="117">
        <v>2</v>
      </c>
      <c r="G182" s="117">
        <v>3</v>
      </c>
      <c r="H182" s="117">
        <v>0.3</v>
      </c>
      <c r="I182" s="153">
        <f t="shared" si="11"/>
        <v>2.3076923076923075</v>
      </c>
    </row>
    <row r="183" spans="1:9" ht="15.5" x14ac:dyDescent="0.35">
      <c r="A183" s="158">
        <v>126</v>
      </c>
      <c r="B183" s="119">
        <v>15.180000000000001</v>
      </c>
      <c r="C183" s="110">
        <v>15</v>
      </c>
      <c r="D183" s="117">
        <v>23.7</v>
      </c>
      <c r="E183" s="117">
        <v>19.5</v>
      </c>
      <c r="F183" s="117">
        <v>2</v>
      </c>
      <c r="G183" s="117">
        <v>3</v>
      </c>
      <c r="H183" s="117">
        <v>2.7</v>
      </c>
      <c r="I183" s="185">
        <f t="shared" si="11"/>
        <v>13.846153846153847</v>
      </c>
    </row>
    <row r="184" spans="1:9" ht="15.5" x14ac:dyDescent="0.35">
      <c r="A184" s="158">
        <v>127</v>
      </c>
      <c r="B184" s="119">
        <v>15.24</v>
      </c>
      <c r="C184" s="110">
        <v>15</v>
      </c>
      <c r="D184" s="117">
        <v>20.399999999999999</v>
      </c>
      <c r="E184" s="117">
        <v>18.5</v>
      </c>
      <c r="F184" s="117">
        <v>2</v>
      </c>
      <c r="G184" s="117">
        <v>4</v>
      </c>
      <c r="H184" s="117">
        <v>1.2</v>
      </c>
      <c r="I184" s="185">
        <f t="shared" si="11"/>
        <v>6.4864864864864868</v>
      </c>
    </row>
    <row r="185" spans="1:9" ht="15.5" x14ac:dyDescent="0.35">
      <c r="A185" s="158">
        <v>128</v>
      </c>
      <c r="B185" s="119">
        <v>14.419999999999998</v>
      </c>
      <c r="C185" s="110">
        <v>14.5</v>
      </c>
      <c r="D185" s="117">
        <v>18.7</v>
      </c>
      <c r="E185" s="117">
        <v>15.2</v>
      </c>
      <c r="F185" s="117">
        <v>2</v>
      </c>
      <c r="G185" s="117">
        <v>4</v>
      </c>
      <c r="H185" s="117">
        <v>2.2000000000000002</v>
      </c>
      <c r="I185" s="185">
        <f t="shared" si="11"/>
        <v>14.473684210526319</v>
      </c>
    </row>
    <row r="186" spans="1:9" ht="15.5" x14ac:dyDescent="0.35">
      <c r="A186" s="158">
        <v>129</v>
      </c>
      <c r="B186" s="119">
        <v>14.219999999999999</v>
      </c>
      <c r="C186" s="110">
        <v>14</v>
      </c>
      <c r="D186" s="117">
        <v>15.1</v>
      </c>
      <c r="E186" s="117">
        <v>13.9</v>
      </c>
      <c r="F186" s="117">
        <v>2</v>
      </c>
      <c r="G186" s="117">
        <v>3</v>
      </c>
      <c r="H186" s="117">
        <v>0.4</v>
      </c>
      <c r="I186" s="185">
        <f t="shared" si="11"/>
        <v>2.8776978417266186</v>
      </c>
    </row>
    <row r="187" spans="1:9" ht="15.5" x14ac:dyDescent="0.35">
      <c r="A187" s="158">
        <v>130</v>
      </c>
      <c r="B187" s="119">
        <v>13.790000000000001</v>
      </c>
      <c r="C187" s="110">
        <v>14</v>
      </c>
      <c r="D187" s="117">
        <v>18.7</v>
      </c>
      <c r="E187" s="117">
        <v>15.5</v>
      </c>
      <c r="F187" s="117">
        <v>2</v>
      </c>
      <c r="G187" s="117">
        <v>3</v>
      </c>
      <c r="H187" s="117">
        <v>0.9</v>
      </c>
      <c r="I187" s="185">
        <f t="shared" si="11"/>
        <v>5.806451612903226</v>
      </c>
    </row>
    <row r="188" spans="1:9" ht="15.5" x14ac:dyDescent="0.35">
      <c r="A188" s="158">
        <v>131</v>
      </c>
      <c r="B188" s="119">
        <v>14.180000000000001</v>
      </c>
      <c r="C188" s="110">
        <v>14</v>
      </c>
      <c r="D188" s="117">
        <v>16.8</v>
      </c>
      <c r="E188" s="117">
        <v>14.7</v>
      </c>
      <c r="F188" s="117">
        <v>2</v>
      </c>
      <c r="G188" s="117">
        <v>3</v>
      </c>
      <c r="H188" s="117">
        <v>0.4</v>
      </c>
      <c r="I188" s="185">
        <f t="shared" si="11"/>
        <v>2.7210884353741496</v>
      </c>
    </row>
    <row r="189" spans="1:9" ht="15.5" x14ac:dyDescent="0.35">
      <c r="A189" s="158">
        <v>132</v>
      </c>
      <c r="B189" s="119">
        <v>13.24</v>
      </c>
      <c r="C189" s="110">
        <v>13</v>
      </c>
      <c r="D189" s="117">
        <v>14.7</v>
      </c>
      <c r="E189" s="117">
        <v>12.2</v>
      </c>
      <c r="F189" s="117">
        <v>2</v>
      </c>
      <c r="G189" s="117">
        <v>3</v>
      </c>
      <c r="H189" s="117">
        <v>0.7</v>
      </c>
      <c r="I189" s="185">
        <f t="shared" si="11"/>
        <v>5.7377049180327875</v>
      </c>
    </row>
    <row r="190" spans="1:9" ht="15.5" x14ac:dyDescent="0.35">
      <c r="A190" s="158">
        <v>133</v>
      </c>
      <c r="B190" s="119">
        <v>13.819999999999999</v>
      </c>
      <c r="C190" s="110">
        <v>14</v>
      </c>
      <c r="D190" s="117">
        <v>15.2</v>
      </c>
      <c r="E190" s="117">
        <v>13.5</v>
      </c>
      <c r="F190" s="117">
        <v>2</v>
      </c>
      <c r="G190" s="117">
        <v>3</v>
      </c>
      <c r="H190" s="117">
        <v>0.4</v>
      </c>
      <c r="I190" s="185">
        <f t="shared" si="11"/>
        <v>2.9629629629629628</v>
      </c>
    </row>
    <row r="191" spans="1:9" ht="15.5" x14ac:dyDescent="0.35">
      <c r="A191" s="158">
        <v>134</v>
      </c>
      <c r="B191" s="119">
        <v>13.99</v>
      </c>
      <c r="C191" s="110">
        <v>14</v>
      </c>
      <c r="D191" s="117">
        <v>13.7</v>
      </c>
      <c r="E191" s="117">
        <v>12.9</v>
      </c>
      <c r="F191" s="117">
        <v>2</v>
      </c>
      <c r="G191" s="117">
        <v>3</v>
      </c>
      <c r="H191" s="117">
        <v>0.3</v>
      </c>
      <c r="I191" s="185">
        <f t="shared" si="11"/>
        <v>2.3255813953488373</v>
      </c>
    </row>
    <row r="192" spans="1:9" ht="15.5" x14ac:dyDescent="0.35">
      <c r="A192" s="158">
        <v>135</v>
      </c>
      <c r="B192" s="119">
        <v>13.830000000000002</v>
      </c>
      <c r="C192" s="110">
        <v>14</v>
      </c>
      <c r="D192" s="117">
        <v>14.1</v>
      </c>
      <c r="E192" s="117">
        <v>12.2</v>
      </c>
      <c r="F192" s="117">
        <v>2</v>
      </c>
      <c r="G192" s="117">
        <v>3</v>
      </c>
      <c r="H192" s="117">
        <v>0.4</v>
      </c>
      <c r="I192" s="185">
        <f t="shared" si="11"/>
        <v>3.278688524590164</v>
      </c>
    </row>
    <row r="193" spans="1:9" ht="15.5" x14ac:dyDescent="0.35">
      <c r="A193" s="158">
        <v>136</v>
      </c>
      <c r="B193" s="119">
        <v>14.330000000000002</v>
      </c>
      <c r="C193" s="110">
        <v>14.5</v>
      </c>
      <c r="D193" s="117">
        <v>16.2</v>
      </c>
      <c r="E193" s="117">
        <v>14.4</v>
      </c>
      <c r="F193" s="117">
        <v>2</v>
      </c>
      <c r="G193" s="117">
        <v>3</v>
      </c>
      <c r="H193" s="117">
        <v>0.6</v>
      </c>
      <c r="I193" s="185">
        <f t="shared" si="11"/>
        <v>4.166666666666667</v>
      </c>
    </row>
    <row r="194" spans="1:9" ht="15.5" x14ac:dyDescent="0.35">
      <c r="A194" s="158">
        <v>137</v>
      </c>
      <c r="B194" s="119">
        <v>13.280000000000001</v>
      </c>
      <c r="C194" s="110">
        <v>13.5</v>
      </c>
      <c r="D194" s="117">
        <v>13</v>
      </c>
      <c r="E194" s="117">
        <v>11.8</v>
      </c>
      <c r="F194" s="117">
        <v>2</v>
      </c>
      <c r="G194" s="117">
        <v>3</v>
      </c>
      <c r="H194" s="117">
        <v>0.4</v>
      </c>
      <c r="I194" s="185">
        <f t="shared" si="11"/>
        <v>3.3898305084745761</v>
      </c>
    </row>
    <row r="195" spans="1:9" ht="15.5" x14ac:dyDescent="0.35">
      <c r="A195" s="158">
        <v>138</v>
      </c>
      <c r="B195" s="119">
        <v>14.15</v>
      </c>
      <c r="C195" s="110">
        <v>14</v>
      </c>
      <c r="D195" s="117">
        <v>15.9</v>
      </c>
      <c r="E195" s="117">
        <v>14.5</v>
      </c>
      <c r="F195" s="117">
        <v>2</v>
      </c>
      <c r="G195" s="117">
        <v>3</v>
      </c>
      <c r="H195" s="117">
        <v>0.7</v>
      </c>
      <c r="I195" s="185">
        <f t="shared" si="11"/>
        <v>4.8275862068965516</v>
      </c>
    </row>
    <row r="196" spans="1:9" ht="15.5" x14ac:dyDescent="0.35">
      <c r="A196" s="158">
        <v>139</v>
      </c>
      <c r="B196" s="119">
        <v>16.380000000000003</v>
      </c>
      <c r="C196" s="110">
        <v>16.5</v>
      </c>
      <c r="D196" s="117">
        <v>26</v>
      </c>
      <c r="E196" s="117">
        <v>22.2</v>
      </c>
      <c r="F196" s="117">
        <v>2</v>
      </c>
      <c r="G196" s="117">
        <v>4</v>
      </c>
      <c r="H196" s="117">
        <v>2.2000000000000002</v>
      </c>
      <c r="I196" s="185">
        <f t="shared" si="11"/>
        <v>9.9099099099099117</v>
      </c>
    </row>
    <row r="197" spans="1:9" ht="15.5" x14ac:dyDescent="0.35">
      <c r="A197" s="158">
        <v>140</v>
      </c>
      <c r="B197" s="119">
        <v>14.99</v>
      </c>
      <c r="C197" s="110">
        <v>15</v>
      </c>
      <c r="D197" s="117">
        <v>20.9</v>
      </c>
      <c r="E197" s="117">
        <v>18</v>
      </c>
      <c r="F197" s="117">
        <v>2</v>
      </c>
      <c r="G197" s="117">
        <v>3</v>
      </c>
      <c r="H197" s="117">
        <v>1.5</v>
      </c>
      <c r="I197" s="185">
        <f t="shared" si="11"/>
        <v>8.3333333333333339</v>
      </c>
    </row>
    <row r="198" spans="1:9" ht="15.5" x14ac:dyDescent="0.35">
      <c r="A198" s="158">
        <v>141</v>
      </c>
      <c r="B198" s="119">
        <v>13.930000000000001</v>
      </c>
      <c r="C198" s="110">
        <v>14</v>
      </c>
      <c r="D198" s="117">
        <v>15.9</v>
      </c>
      <c r="E198" s="117">
        <v>13.4</v>
      </c>
      <c r="F198" s="117">
        <v>2</v>
      </c>
      <c r="G198" s="117">
        <v>3</v>
      </c>
      <c r="H198" s="117">
        <v>1</v>
      </c>
      <c r="I198" s="185">
        <f t="shared" si="11"/>
        <v>7.4626865671641793</v>
      </c>
    </row>
    <row r="199" spans="1:9" ht="15.5" x14ac:dyDescent="0.35">
      <c r="A199" s="158">
        <v>142</v>
      </c>
      <c r="B199" s="119">
        <v>15</v>
      </c>
      <c r="C199" s="110">
        <v>15</v>
      </c>
      <c r="D199" s="117">
        <v>20.7</v>
      </c>
      <c r="E199" s="117">
        <v>19.5</v>
      </c>
      <c r="F199" s="117">
        <v>2</v>
      </c>
      <c r="G199" s="117">
        <v>3</v>
      </c>
      <c r="H199" s="117">
        <v>2</v>
      </c>
      <c r="I199" s="185">
        <f t="shared" si="11"/>
        <v>10.256410256410257</v>
      </c>
    </row>
    <row r="200" spans="1:9" ht="15.5" x14ac:dyDescent="0.35">
      <c r="A200" s="158">
        <v>143</v>
      </c>
      <c r="B200" s="119">
        <v>14.169999999999998</v>
      </c>
      <c r="C200" s="110">
        <v>14</v>
      </c>
      <c r="D200" s="117">
        <v>17.399999999999999</v>
      </c>
      <c r="E200" s="117">
        <v>16</v>
      </c>
      <c r="F200" s="117">
        <v>2</v>
      </c>
      <c r="G200" s="117">
        <v>3</v>
      </c>
      <c r="H200" s="117">
        <v>0.7</v>
      </c>
      <c r="I200" s="185">
        <f t="shared" si="11"/>
        <v>4.375</v>
      </c>
    </row>
    <row r="201" spans="1:9" ht="15.5" x14ac:dyDescent="0.35">
      <c r="A201" s="158">
        <v>144</v>
      </c>
      <c r="B201" s="119">
        <v>13.77</v>
      </c>
      <c r="C201" s="110">
        <v>14</v>
      </c>
      <c r="D201" s="117">
        <v>14.9</v>
      </c>
      <c r="E201" s="117">
        <v>13.8</v>
      </c>
      <c r="F201" s="117">
        <v>2</v>
      </c>
      <c r="G201" s="117">
        <v>3</v>
      </c>
      <c r="H201" s="117">
        <v>0.4</v>
      </c>
      <c r="I201" s="185">
        <f t="shared" si="11"/>
        <v>2.8985507246376812</v>
      </c>
    </row>
    <row r="202" spans="1:9" ht="15.5" x14ac:dyDescent="0.35">
      <c r="A202" s="158">
        <v>145</v>
      </c>
      <c r="B202" s="119">
        <v>13.87</v>
      </c>
      <c r="C202" s="110">
        <v>14</v>
      </c>
      <c r="D202" s="117">
        <v>15.1</v>
      </c>
      <c r="E202" s="117">
        <v>13.2</v>
      </c>
      <c r="F202" s="117">
        <v>2</v>
      </c>
      <c r="G202" s="117">
        <v>3</v>
      </c>
      <c r="H202" s="117">
        <v>1.9</v>
      </c>
      <c r="I202" s="185">
        <f t="shared" si="11"/>
        <v>14.393939393939394</v>
      </c>
    </row>
    <row r="203" spans="1:9" ht="15.5" x14ac:dyDescent="0.35">
      <c r="A203" s="158">
        <v>146</v>
      </c>
      <c r="B203" s="119">
        <v>13.88</v>
      </c>
      <c r="C203" s="110">
        <v>14</v>
      </c>
      <c r="D203" s="117">
        <v>17.100000000000001</v>
      </c>
      <c r="E203" s="117">
        <v>15</v>
      </c>
      <c r="F203" s="117">
        <v>2</v>
      </c>
      <c r="G203" s="117">
        <v>3</v>
      </c>
      <c r="H203" s="117">
        <v>0.9</v>
      </c>
      <c r="I203" s="185">
        <f t="shared" si="11"/>
        <v>6</v>
      </c>
    </row>
    <row r="204" spans="1:9" ht="15.5" x14ac:dyDescent="0.35">
      <c r="A204" s="158">
        <v>147</v>
      </c>
      <c r="B204" s="119">
        <v>15.080000000000002</v>
      </c>
      <c r="C204" s="110">
        <v>15</v>
      </c>
      <c r="D204" s="117">
        <v>19.2</v>
      </c>
      <c r="E204" s="117">
        <v>17.899999999999999</v>
      </c>
      <c r="F204" s="117">
        <v>2</v>
      </c>
      <c r="G204" s="117">
        <v>3</v>
      </c>
      <c r="H204" s="117">
        <v>0.7</v>
      </c>
      <c r="I204" s="185">
        <f t="shared" si="11"/>
        <v>3.9106145251396649</v>
      </c>
    </row>
    <row r="205" spans="1:9" ht="15.5" x14ac:dyDescent="0.35">
      <c r="A205" s="158">
        <v>148</v>
      </c>
      <c r="B205" s="119">
        <v>15.7</v>
      </c>
      <c r="C205" s="110">
        <v>15.5</v>
      </c>
      <c r="D205" s="117">
        <v>21</v>
      </c>
      <c r="E205" s="117">
        <v>19.100000000000001</v>
      </c>
      <c r="F205" s="117">
        <v>2</v>
      </c>
      <c r="G205" s="117">
        <v>3</v>
      </c>
      <c r="H205" s="117">
        <v>0.7</v>
      </c>
      <c r="I205" s="185">
        <f t="shared" si="11"/>
        <v>3.664921465968586</v>
      </c>
    </row>
    <row r="206" spans="1:9" ht="15.5" x14ac:dyDescent="0.35">
      <c r="A206" s="158">
        <v>149</v>
      </c>
      <c r="B206" s="119">
        <v>13.290000000000001</v>
      </c>
      <c r="C206" s="110">
        <v>13.5</v>
      </c>
      <c r="D206" s="117">
        <v>15</v>
      </c>
      <c r="E206" s="117">
        <v>13.3</v>
      </c>
      <c r="F206" s="117">
        <v>2</v>
      </c>
      <c r="G206" s="117">
        <v>3</v>
      </c>
      <c r="H206" s="117">
        <v>0.8</v>
      </c>
      <c r="I206" s="185">
        <f t="shared" si="11"/>
        <v>6.0150375939849621</v>
      </c>
    </row>
    <row r="207" spans="1:9" ht="15.5" x14ac:dyDescent="0.35">
      <c r="A207" s="158">
        <v>150</v>
      </c>
      <c r="B207" s="119">
        <v>14.14</v>
      </c>
      <c r="C207" s="110">
        <v>14</v>
      </c>
      <c r="D207" s="117">
        <v>15.6</v>
      </c>
      <c r="E207" s="117">
        <v>14</v>
      </c>
      <c r="F207" s="117">
        <v>2</v>
      </c>
      <c r="G207" s="117">
        <v>3</v>
      </c>
      <c r="H207" s="117">
        <v>0.7</v>
      </c>
      <c r="I207" s="185">
        <f t="shared" si="11"/>
        <v>5</v>
      </c>
    </row>
    <row r="208" spans="1:9" ht="15.5" x14ac:dyDescent="0.35">
      <c r="A208" s="158">
        <v>151</v>
      </c>
      <c r="B208" s="119">
        <v>13.74</v>
      </c>
      <c r="C208" s="110">
        <v>13.5</v>
      </c>
      <c r="D208" s="117">
        <v>14.9</v>
      </c>
      <c r="E208" s="117">
        <v>13.4</v>
      </c>
      <c r="F208" s="117">
        <v>2</v>
      </c>
      <c r="G208" s="117">
        <v>3</v>
      </c>
      <c r="H208" s="117">
        <v>0.6</v>
      </c>
      <c r="I208" s="185">
        <f t="shared" si="11"/>
        <v>4.4776119402985071</v>
      </c>
    </row>
    <row r="209" spans="1:9" ht="15.5" x14ac:dyDescent="0.35">
      <c r="A209" s="158">
        <v>152</v>
      </c>
      <c r="B209" s="119">
        <v>14.719999999999999</v>
      </c>
      <c r="C209" s="110">
        <v>14.5</v>
      </c>
      <c r="D209" s="117">
        <v>19.100000000000001</v>
      </c>
      <c r="E209" s="117">
        <v>16.7</v>
      </c>
      <c r="F209" s="117">
        <v>2</v>
      </c>
      <c r="G209" s="117">
        <v>3</v>
      </c>
      <c r="H209" s="117">
        <v>1.2</v>
      </c>
      <c r="I209" s="185">
        <f t="shared" si="11"/>
        <v>7.1856287425149707</v>
      </c>
    </row>
    <row r="210" spans="1:9" ht="15.5" x14ac:dyDescent="0.35">
      <c r="A210" s="158">
        <v>153</v>
      </c>
      <c r="B210" s="119">
        <v>13.819999999999999</v>
      </c>
      <c r="C210" s="110">
        <v>14</v>
      </c>
      <c r="D210" s="117">
        <v>15.4</v>
      </c>
      <c r="E210" s="117">
        <v>13.2</v>
      </c>
      <c r="F210" s="117">
        <v>2</v>
      </c>
      <c r="G210" s="117">
        <v>3</v>
      </c>
      <c r="H210" s="117">
        <v>0.7</v>
      </c>
      <c r="I210" s="185">
        <f t="shared" si="11"/>
        <v>5.3030303030303036</v>
      </c>
    </row>
    <row r="211" spans="1:9" ht="15.5" x14ac:dyDescent="0.35">
      <c r="A211" s="158">
        <v>154</v>
      </c>
      <c r="B211" s="119">
        <v>14.05</v>
      </c>
      <c r="C211" s="110">
        <v>14</v>
      </c>
      <c r="D211" s="117">
        <v>15</v>
      </c>
      <c r="E211" s="117">
        <v>13.7</v>
      </c>
      <c r="F211" s="117">
        <v>2</v>
      </c>
      <c r="G211" s="117">
        <v>3</v>
      </c>
      <c r="H211" s="117">
        <v>0.6</v>
      </c>
      <c r="I211" s="185">
        <f t="shared" si="11"/>
        <v>4.3795620437956204</v>
      </c>
    </row>
    <row r="212" spans="1:9" ht="15.5" x14ac:dyDescent="0.35">
      <c r="A212" s="158">
        <v>155</v>
      </c>
      <c r="B212" s="119">
        <v>14.01</v>
      </c>
      <c r="C212" s="110">
        <v>14</v>
      </c>
      <c r="D212" s="117">
        <v>14.5</v>
      </c>
      <c r="E212" s="117">
        <v>12.3</v>
      </c>
      <c r="F212" s="117">
        <v>2</v>
      </c>
      <c r="G212" s="117">
        <v>3</v>
      </c>
      <c r="H212" s="117">
        <v>0.8</v>
      </c>
      <c r="I212" s="185">
        <f t="shared" si="11"/>
        <v>6.5040650406504064</v>
      </c>
    </row>
    <row r="213" spans="1:9" ht="15.5" x14ac:dyDescent="0.35">
      <c r="A213" s="158">
        <v>156</v>
      </c>
      <c r="B213" s="119">
        <v>12.4</v>
      </c>
      <c r="C213" s="110">
        <v>12.5</v>
      </c>
      <c r="D213" s="117">
        <v>11.6</v>
      </c>
      <c r="E213" s="117">
        <v>10.4</v>
      </c>
      <c r="F213" s="117">
        <v>2</v>
      </c>
      <c r="G213" s="117">
        <v>3</v>
      </c>
      <c r="H213" s="117">
        <v>0.3</v>
      </c>
      <c r="I213" s="185">
        <f t="shared" si="11"/>
        <v>2.8846153846153846</v>
      </c>
    </row>
    <row r="214" spans="1:9" ht="15.5" x14ac:dyDescent="0.35">
      <c r="A214" s="158">
        <v>157</v>
      </c>
      <c r="B214" s="119">
        <v>13.34</v>
      </c>
      <c r="C214" s="110">
        <v>13.5</v>
      </c>
      <c r="D214" s="117">
        <v>12.6</v>
      </c>
      <c r="E214" s="117">
        <v>11.6</v>
      </c>
      <c r="F214" s="117">
        <v>2</v>
      </c>
      <c r="G214" s="117">
        <v>3</v>
      </c>
      <c r="H214" s="117">
        <v>0.2</v>
      </c>
      <c r="I214" s="185">
        <f t="shared" si="11"/>
        <v>1.7241379310344829</v>
      </c>
    </row>
    <row r="215" spans="1:9" ht="15.5" x14ac:dyDescent="0.35">
      <c r="A215" s="158">
        <v>158</v>
      </c>
      <c r="B215" s="119">
        <v>14.14</v>
      </c>
      <c r="C215" s="110">
        <v>14</v>
      </c>
      <c r="D215" s="117">
        <v>15.8</v>
      </c>
      <c r="E215" s="117">
        <v>14.7</v>
      </c>
      <c r="F215" s="117">
        <v>2</v>
      </c>
      <c r="G215" s="117">
        <v>3</v>
      </c>
      <c r="H215" s="117">
        <v>0.4</v>
      </c>
      <c r="I215" s="185">
        <f t="shared" si="11"/>
        <v>2.7210884353741496</v>
      </c>
    </row>
    <row r="216" spans="1:9" ht="15.5" x14ac:dyDescent="0.35">
      <c r="A216" s="158">
        <v>159</v>
      </c>
      <c r="B216" s="119">
        <v>13.52</v>
      </c>
      <c r="C216" s="110">
        <v>13.5</v>
      </c>
      <c r="D216" s="117">
        <v>14.5</v>
      </c>
      <c r="E216" s="117">
        <v>13.2</v>
      </c>
      <c r="F216" s="117">
        <v>2</v>
      </c>
      <c r="G216" s="117">
        <v>3</v>
      </c>
      <c r="H216" s="117">
        <v>0.6</v>
      </c>
      <c r="I216" s="185">
        <f t="shared" si="11"/>
        <v>4.5454545454545459</v>
      </c>
    </row>
    <row r="217" spans="1:9" ht="15.5" x14ac:dyDescent="0.35">
      <c r="A217" s="158">
        <v>160</v>
      </c>
      <c r="B217" s="119">
        <v>15.169999999999998</v>
      </c>
      <c r="C217" s="110">
        <v>15</v>
      </c>
      <c r="D217" s="117">
        <v>21.3</v>
      </c>
      <c r="E217" s="117">
        <v>18.2</v>
      </c>
      <c r="F217" s="117">
        <v>2</v>
      </c>
      <c r="G217" s="117">
        <v>3</v>
      </c>
      <c r="H217" s="117">
        <v>1</v>
      </c>
      <c r="I217" s="185">
        <f t="shared" si="11"/>
        <v>5.4945054945054945</v>
      </c>
    </row>
    <row r="218" spans="1:9" ht="15.5" x14ac:dyDescent="0.35">
      <c r="A218" s="158">
        <v>161</v>
      </c>
      <c r="B218" s="119">
        <v>13.940000000000001</v>
      </c>
      <c r="C218" s="110">
        <v>14</v>
      </c>
      <c r="D218" s="117">
        <v>15.8</v>
      </c>
      <c r="E218" s="117">
        <v>13.4</v>
      </c>
      <c r="F218" s="117">
        <v>2</v>
      </c>
      <c r="G218" s="117">
        <v>3</v>
      </c>
      <c r="H218" s="117">
        <v>0.7</v>
      </c>
      <c r="I218" s="185">
        <f t="shared" si="11"/>
        <v>5.2238805970149249</v>
      </c>
    </row>
    <row r="219" spans="1:9" ht="15.5" x14ac:dyDescent="0.35">
      <c r="A219" s="158">
        <v>162</v>
      </c>
      <c r="B219" s="119">
        <v>14.38</v>
      </c>
      <c r="C219" s="110">
        <v>14.5</v>
      </c>
      <c r="D219" s="117">
        <v>18.2</v>
      </c>
      <c r="E219" s="117">
        <v>16.100000000000001</v>
      </c>
      <c r="F219" s="117">
        <v>2</v>
      </c>
      <c r="G219" s="117">
        <v>3</v>
      </c>
      <c r="H219" s="117">
        <v>0.9</v>
      </c>
      <c r="I219" s="185">
        <f t="shared" si="11"/>
        <v>5.5900621118012417</v>
      </c>
    </row>
    <row r="220" spans="1:9" ht="15.5" x14ac:dyDescent="0.35">
      <c r="A220" s="158">
        <v>163</v>
      </c>
      <c r="B220" s="119">
        <v>13.559999999999999</v>
      </c>
      <c r="C220" s="110">
        <v>13.5</v>
      </c>
      <c r="D220" s="117">
        <v>14.6</v>
      </c>
      <c r="E220" s="117">
        <v>12.9</v>
      </c>
      <c r="F220" s="117">
        <v>2</v>
      </c>
      <c r="G220" s="117">
        <v>3</v>
      </c>
      <c r="H220" s="117">
        <v>0.4</v>
      </c>
      <c r="I220" s="185">
        <f t="shared" si="11"/>
        <v>3.1007751937984493</v>
      </c>
    </row>
    <row r="221" spans="1:9" ht="15.5" x14ac:dyDescent="0.35">
      <c r="A221" s="158">
        <v>164</v>
      </c>
      <c r="B221" s="119">
        <v>14.01</v>
      </c>
      <c r="C221" s="110">
        <v>14</v>
      </c>
      <c r="D221" s="117">
        <v>14.9</v>
      </c>
      <c r="E221" s="117">
        <v>13.1</v>
      </c>
      <c r="F221" s="117">
        <v>2</v>
      </c>
      <c r="G221" s="117">
        <v>3</v>
      </c>
      <c r="H221" s="117">
        <v>1</v>
      </c>
      <c r="I221" s="185">
        <f t="shared" si="11"/>
        <v>7.6335877862595423</v>
      </c>
    </row>
    <row r="222" spans="1:9" ht="15.5" x14ac:dyDescent="0.35">
      <c r="A222" s="158">
        <v>165</v>
      </c>
      <c r="B222" s="119">
        <v>14.95</v>
      </c>
      <c r="C222" s="110">
        <v>15</v>
      </c>
      <c r="D222" s="117">
        <v>17.3</v>
      </c>
      <c r="E222" s="117">
        <v>16</v>
      </c>
      <c r="F222" s="117">
        <v>2</v>
      </c>
      <c r="G222" s="117">
        <v>3</v>
      </c>
      <c r="H222" s="117">
        <v>0.7</v>
      </c>
      <c r="I222" s="185">
        <f t="shared" ref="I222:I247" si="12">IF(F222=2,H222*100/E222,)</f>
        <v>4.375</v>
      </c>
    </row>
    <row r="223" spans="1:9" ht="15.5" x14ac:dyDescent="0.35">
      <c r="A223" s="158">
        <v>166</v>
      </c>
      <c r="B223" s="119">
        <v>14.25</v>
      </c>
      <c r="C223" s="110">
        <v>14</v>
      </c>
      <c r="D223" s="117">
        <v>16.100000000000001</v>
      </c>
      <c r="E223" s="117">
        <v>13.8</v>
      </c>
      <c r="F223" s="117">
        <v>2</v>
      </c>
      <c r="G223" s="117">
        <v>3</v>
      </c>
      <c r="H223" s="117">
        <v>0.6</v>
      </c>
      <c r="I223" s="185">
        <f t="shared" si="12"/>
        <v>4.3478260869565215</v>
      </c>
    </row>
    <row r="224" spans="1:9" ht="15.5" x14ac:dyDescent="0.35">
      <c r="A224" s="158">
        <v>167</v>
      </c>
      <c r="B224" s="119">
        <v>15.09</v>
      </c>
      <c r="C224" s="110">
        <v>15</v>
      </c>
      <c r="D224" s="117">
        <v>18.600000000000001</v>
      </c>
      <c r="E224" s="117">
        <v>15.9</v>
      </c>
      <c r="F224" s="117">
        <v>2</v>
      </c>
      <c r="G224" s="117">
        <v>3</v>
      </c>
      <c r="H224" s="117">
        <v>0.6</v>
      </c>
      <c r="I224" s="185">
        <f t="shared" si="12"/>
        <v>3.7735849056603774</v>
      </c>
    </row>
    <row r="225" spans="1:9" ht="15.5" x14ac:dyDescent="0.35">
      <c r="A225" s="158">
        <v>168</v>
      </c>
      <c r="B225" s="119">
        <v>14.8</v>
      </c>
      <c r="C225" s="110">
        <v>15</v>
      </c>
      <c r="D225" s="117">
        <v>20.9</v>
      </c>
      <c r="E225" s="117">
        <v>18.399999999999999</v>
      </c>
      <c r="F225" s="117">
        <v>2</v>
      </c>
      <c r="G225" s="117">
        <v>3</v>
      </c>
      <c r="H225" s="117">
        <v>0.8</v>
      </c>
      <c r="I225" s="185">
        <f t="shared" si="12"/>
        <v>4.3478260869565224</v>
      </c>
    </row>
    <row r="226" spans="1:9" ht="15.5" x14ac:dyDescent="0.35">
      <c r="A226" s="158">
        <v>169</v>
      </c>
      <c r="B226" s="119">
        <v>14.330000000000002</v>
      </c>
      <c r="C226" s="110">
        <v>14.5</v>
      </c>
      <c r="D226" s="117">
        <v>17.3</v>
      </c>
      <c r="E226" s="117">
        <v>15.3</v>
      </c>
      <c r="F226" s="117">
        <v>2</v>
      </c>
      <c r="G226" s="117">
        <v>3</v>
      </c>
      <c r="H226" s="117">
        <v>0.6</v>
      </c>
      <c r="I226" s="185">
        <f t="shared" si="12"/>
        <v>3.9215686274509802</v>
      </c>
    </row>
    <row r="227" spans="1:9" ht="15.5" x14ac:dyDescent="0.35">
      <c r="A227" s="158">
        <v>170</v>
      </c>
      <c r="B227" s="119">
        <v>13.7</v>
      </c>
      <c r="C227" s="110">
        <v>13.5</v>
      </c>
      <c r="D227" s="117">
        <v>14.2</v>
      </c>
      <c r="E227" s="117">
        <v>13</v>
      </c>
      <c r="F227" s="117">
        <v>2</v>
      </c>
      <c r="G227" s="117">
        <v>3</v>
      </c>
      <c r="H227" s="117">
        <v>0.6</v>
      </c>
      <c r="I227" s="185">
        <f t="shared" si="12"/>
        <v>4.615384615384615</v>
      </c>
    </row>
    <row r="228" spans="1:9" ht="15.5" x14ac:dyDescent="0.35">
      <c r="A228" s="158">
        <v>171</v>
      </c>
      <c r="B228" s="119">
        <v>13.830000000000002</v>
      </c>
      <c r="C228" s="110">
        <v>14</v>
      </c>
      <c r="D228" s="117">
        <v>14.9</v>
      </c>
      <c r="E228" s="117">
        <v>13.7</v>
      </c>
      <c r="F228" s="117">
        <v>2</v>
      </c>
      <c r="G228" s="117">
        <v>3</v>
      </c>
      <c r="H228" s="117">
        <v>0.5</v>
      </c>
      <c r="I228" s="185">
        <f t="shared" si="12"/>
        <v>3.6496350364963503</v>
      </c>
    </row>
    <row r="229" spans="1:9" ht="15.5" x14ac:dyDescent="0.35">
      <c r="A229" s="158">
        <v>172</v>
      </c>
      <c r="B229" s="119">
        <v>13.45</v>
      </c>
      <c r="C229" s="110">
        <v>13.5</v>
      </c>
      <c r="D229" s="117">
        <v>12</v>
      </c>
      <c r="E229" s="117">
        <v>10.8</v>
      </c>
      <c r="F229" s="117">
        <v>2</v>
      </c>
      <c r="G229" s="117">
        <v>3</v>
      </c>
      <c r="H229" s="117">
        <v>0.4</v>
      </c>
      <c r="I229" s="185">
        <f t="shared" si="12"/>
        <v>3.7037037037037033</v>
      </c>
    </row>
    <row r="230" spans="1:9" ht="15.5" x14ac:dyDescent="0.35">
      <c r="A230" s="158">
        <v>173</v>
      </c>
      <c r="B230" s="119">
        <v>14.469999999999999</v>
      </c>
      <c r="C230" s="110">
        <v>14.5</v>
      </c>
      <c r="D230" s="117">
        <v>17.5</v>
      </c>
      <c r="E230" s="117">
        <v>16</v>
      </c>
      <c r="F230" s="117">
        <v>2</v>
      </c>
      <c r="G230" s="117">
        <v>3</v>
      </c>
      <c r="H230" s="117">
        <v>0.7</v>
      </c>
      <c r="I230" s="185">
        <f t="shared" si="12"/>
        <v>4.375</v>
      </c>
    </row>
    <row r="231" spans="1:9" ht="15.5" x14ac:dyDescent="0.35">
      <c r="A231" s="158">
        <v>174</v>
      </c>
      <c r="B231" s="119">
        <v>13.809999999999999</v>
      </c>
      <c r="C231" s="110">
        <v>14</v>
      </c>
      <c r="D231" s="117">
        <v>16.399999999999999</v>
      </c>
      <c r="E231" s="117">
        <v>14.2</v>
      </c>
      <c r="F231" s="117">
        <v>2</v>
      </c>
      <c r="G231" s="117">
        <v>3</v>
      </c>
      <c r="H231" s="117">
        <v>1.2</v>
      </c>
      <c r="I231" s="185">
        <f t="shared" si="12"/>
        <v>8.4507042253521139</v>
      </c>
    </row>
    <row r="232" spans="1:9" ht="15.5" x14ac:dyDescent="0.35">
      <c r="A232" s="158">
        <v>175</v>
      </c>
      <c r="B232" s="119">
        <v>13.809999999999999</v>
      </c>
      <c r="C232" s="110">
        <v>14</v>
      </c>
      <c r="D232" s="117">
        <v>18.5</v>
      </c>
      <c r="E232" s="117">
        <v>16.5</v>
      </c>
      <c r="F232" s="117">
        <v>2</v>
      </c>
      <c r="G232" s="117">
        <v>3</v>
      </c>
      <c r="H232" s="117">
        <v>0.9</v>
      </c>
      <c r="I232" s="185">
        <f t="shared" si="12"/>
        <v>5.4545454545454541</v>
      </c>
    </row>
    <row r="233" spans="1:9" ht="15.5" x14ac:dyDescent="0.35">
      <c r="A233" s="158">
        <v>176</v>
      </c>
      <c r="B233" s="119">
        <v>15.14</v>
      </c>
      <c r="C233" s="110">
        <v>15</v>
      </c>
      <c r="D233" s="117">
        <v>22</v>
      </c>
      <c r="E233" s="117">
        <v>18.3</v>
      </c>
      <c r="F233" s="117">
        <v>2</v>
      </c>
      <c r="G233" s="117">
        <v>3</v>
      </c>
      <c r="H233" s="117">
        <v>0.8</v>
      </c>
      <c r="I233" s="185">
        <f t="shared" si="12"/>
        <v>4.3715846994535514</v>
      </c>
    </row>
    <row r="234" spans="1:9" ht="15.5" x14ac:dyDescent="0.35">
      <c r="A234" s="158">
        <v>177</v>
      </c>
      <c r="B234" s="119">
        <v>13.290000000000001</v>
      </c>
      <c r="C234" s="110">
        <v>13.5</v>
      </c>
      <c r="D234" s="117">
        <v>13.4</v>
      </c>
      <c r="E234" s="117">
        <v>12.3</v>
      </c>
      <c r="F234" s="117">
        <v>2</v>
      </c>
      <c r="G234" s="117">
        <v>3</v>
      </c>
      <c r="H234" s="117">
        <v>0.4</v>
      </c>
      <c r="I234" s="185">
        <f t="shared" si="12"/>
        <v>3.2520325203252032</v>
      </c>
    </row>
    <row r="235" spans="1:9" ht="15.5" x14ac:dyDescent="0.35">
      <c r="A235" s="158">
        <v>178</v>
      </c>
      <c r="B235" s="119">
        <v>14.969999999999999</v>
      </c>
      <c r="C235" s="110">
        <v>15</v>
      </c>
      <c r="D235" s="117">
        <v>19.7</v>
      </c>
      <c r="E235" s="117">
        <v>16.399999999999999</v>
      </c>
      <c r="F235" s="117">
        <v>2</v>
      </c>
      <c r="G235" s="117">
        <v>4</v>
      </c>
      <c r="H235" s="117">
        <v>1.8</v>
      </c>
      <c r="I235" s="185">
        <f t="shared" si="12"/>
        <v>10.975609756097562</v>
      </c>
    </row>
    <row r="236" spans="1:9" ht="15.5" x14ac:dyDescent="0.35">
      <c r="A236" s="158">
        <v>179</v>
      </c>
      <c r="B236" s="119">
        <v>15.080000000000002</v>
      </c>
      <c r="C236" s="110">
        <v>15</v>
      </c>
      <c r="D236" s="117">
        <v>18.100000000000001</v>
      </c>
      <c r="E236" s="117">
        <v>16.7</v>
      </c>
      <c r="F236" s="117">
        <v>2</v>
      </c>
      <c r="G236" s="117">
        <v>3</v>
      </c>
      <c r="H236" s="117">
        <v>0.6</v>
      </c>
      <c r="I236" s="185">
        <f t="shared" si="12"/>
        <v>3.5928143712574854</v>
      </c>
    </row>
    <row r="237" spans="1:9" ht="15.5" x14ac:dyDescent="0.35">
      <c r="A237" s="158">
        <v>180</v>
      </c>
      <c r="B237" s="119">
        <v>14.75</v>
      </c>
      <c r="C237" s="110">
        <v>15</v>
      </c>
      <c r="D237" s="117">
        <v>18</v>
      </c>
      <c r="E237" s="117">
        <v>16.100000000000001</v>
      </c>
      <c r="F237" s="117">
        <v>2</v>
      </c>
      <c r="G237" s="117">
        <v>3</v>
      </c>
      <c r="H237" s="117">
        <v>0.8</v>
      </c>
      <c r="I237" s="185">
        <f t="shared" si="12"/>
        <v>4.9689440993788816</v>
      </c>
    </row>
    <row r="238" spans="1:9" ht="15.5" x14ac:dyDescent="0.35">
      <c r="A238" s="158">
        <v>181</v>
      </c>
      <c r="B238" s="119">
        <v>14.37</v>
      </c>
      <c r="C238" s="110">
        <v>14.5</v>
      </c>
      <c r="D238" s="117">
        <v>18.100000000000001</v>
      </c>
      <c r="E238" s="117">
        <v>15.7</v>
      </c>
      <c r="F238" s="117">
        <v>2</v>
      </c>
      <c r="G238" s="117">
        <v>3</v>
      </c>
      <c r="H238" s="117">
        <v>1.2</v>
      </c>
      <c r="I238" s="185">
        <f t="shared" si="12"/>
        <v>7.6433121019108281</v>
      </c>
    </row>
    <row r="239" spans="1:9" ht="15.5" x14ac:dyDescent="0.35">
      <c r="A239" s="158">
        <v>182</v>
      </c>
      <c r="B239" s="119">
        <v>13.38</v>
      </c>
      <c r="C239" s="110">
        <v>13.5</v>
      </c>
      <c r="D239" s="117">
        <v>13.9</v>
      </c>
      <c r="E239" s="117">
        <v>12.3</v>
      </c>
      <c r="F239" s="117">
        <v>2</v>
      </c>
      <c r="G239" s="117">
        <v>3</v>
      </c>
      <c r="H239" s="117">
        <v>0.4</v>
      </c>
      <c r="I239" s="185">
        <f t="shared" si="12"/>
        <v>3.2520325203252032</v>
      </c>
    </row>
    <row r="240" spans="1:9" ht="15.5" x14ac:dyDescent="0.35">
      <c r="A240" s="158">
        <v>183</v>
      </c>
      <c r="B240" s="119">
        <v>14.7</v>
      </c>
      <c r="C240" s="110">
        <v>14.5</v>
      </c>
      <c r="D240" s="117">
        <v>18.399999999999999</v>
      </c>
      <c r="E240" s="117">
        <v>15.5</v>
      </c>
      <c r="F240" s="117">
        <v>2</v>
      </c>
      <c r="G240" s="117">
        <v>3</v>
      </c>
      <c r="H240" s="117">
        <v>1.2</v>
      </c>
      <c r="I240" s="185">
        <f t="shared" si="12"/>
        <v>7.741935483870968</v>
      </c>
    </row>
    <row r="241" spans="1:9" ht="15.5" x14ac:dyDescent="0.35">
      <c r="A241" s="158">
        <v>184</v>
      </c>
      <c r="B241" s="119">
        <v>14.36</v>
      </c>
      <c r="C241" s="110">
        <v>14.5</v>
      </c>
      <c r="D241" s="117">
        <v>17.3</v>
      </c>
      <c r="E241" s="117">
        <v>15.3</v>
      </c>
      <c r="F241" s="117">
        <v>2</v>
      </c>
      <c r="G241" s="117">
        <v>3</v>
      </c>
      <c r="H241" s="117">
        <v>1</v>
      </c>
      <c r="I241" s="185">
        <f t="shared" si="12"/>
        <v>6.5359477124183005</v>
      </c>
    </row>
    <row r="242" spans="1:9" ht="15.5" x14ac:dyDescent="0.35">
      <c r="A242" s="158">
        <v>185</v>
      </c>
      <c r="B242" s="119">
        <v>14.5</v>
      </c>
      <c r="C242" s="110">
        <v>14.5</v>
      </c>
      <c r="D242" s="117">
        <v>16.8</v>
      </c>
      <c r="E242" s="117">
        <v>15.1</v>
      </c>
      <c r="F242" s="117">
        <v>2</v>
      </c>
      <c r="G242" s="117">
        <v>3</v>
      </c>
      <c r="H242" s="117">
        <v>0.9</v>
      </c>
      <c r="I242" s="185">
        <f t="shared" si="12"/>
        <v>5.9602649006622519</v>
      </c>
    </row>
    <row r="243" spans="1:9" ht="15.5" x14ac:dyDescent="0.35">
      <c r="A243" s="158">
        <v>186</v>
      </c>
      <c r="B243" s="119">
        <v>14.12</v>
      </c>
      <c r="C243" s="110">
        <v>14</v>
      </c>
      <c r="D243" s="117">
        <v>15.8</v>
      </c>
      <c r="E243" s="117">
        <v>13.5</v>
      </c>
      <c r="F243" s="117">
        <v>2</v>
      </c>
      <c r="G243" s="117">
        <v>3</v>
      </c>
      <c r="H243" s="117">
        <v>0.7</v>
      </c>
      <c r="I243" s="185">
        <f t="shared" si="12"/>
        <v>5.1851851851851851</v>
      </c>
    </row>
    <row r="244" spans="1:9" ht="15.5" x14ac:dyDescent="0.35">
      <c r="A244" s="158">
        <v>187</v>
      </c>
      <c r="B244" s="119">
        <v>13.88</v>
      </c>
      <c r="C244" s="110">
        <v>14</v>
      </c>
      <c r="D244" s="117">
        <v>16.100000000000001</v>
      </c>
      <c r="E244" s="117">
        <v>14.9</v>
      </c>
      <c r="F244" s="117">
        <v>2</v>
      </c>
      <c r="G244" s="117">
        <v>3</v>
      </c>
      <c r="H244" s="117">
        <v>0.4</v>
      </c>
      <c r="I244" s="185">
        <f t="shared" si="12"/>
        <v>2.6845637583892619</v>
      </c>
    </row>
    <row r="245" spans="1:9" ht="15.5" x14ac:dyDescent="0.35">
      <c r="A245" s="158">
        <v>188</v>
      </c>
      <c r="B245" s="119">
        <v>13.6</v>
      </c>
      <c r="C245" s="110">
        <v>13.5</v>
      </c>
      <c r="D245" s="117">
        <v>14.9</v>
      </c>
      <c r="E245" s="117">
        <v>13.3</v>
      </c>
      <c r="F245" s="117">
        <v>2</v>
      </c>
      <c r="G245" s="117">
        <v>3</v>
      </c>
      <c r="H245" s="117">
        <v>0.2</v>
      </c>
      <c r="I245" s="185">
        <f t="shared" si="12"/>
        <v>1.5037593984962405</v>
      </c>
    </row>
    <row r="246" spans="1:9" ht="15.5" x14ac:dyDescent="0.35">
      <c r="A246" s="158">
        <v>189</v>
      </c>
      <c r="B246" s="119">
        <v>14.98</v>
      </c>
      <c r="C246" s="110">
        <v>15</v>
      </c>
      <c r="D246" s="117">
        <v>21.4</v>
      </c>
      <c r="E246" s="117">
        <v>19.3</v>
      </c>
      <c r="F246" s="117">
        <v>2</v>
      </c>
      <c r="G246" s="117">
        <v>3</v>
      </c>
      <c r="H246" s="117">
        <v>1</v>
      </c>
      <c r="I246" s="185">
        <f t="shared" si="12"/>
        <v>5.1813471502590671</v>
      </c>
    </row>
    <row r="247" spans="1:9" ht="15.5" x14ac:dyDescent="0.35">
      <c r="A247" s="158">
        <v>190</v>
      </c>
      <c r="B247" s="119">
        <v>14.55</v>
      </c>
      <c r="C247" s="110">
        <v>14.5</v>
      </c>
      <c r="D247" s="117">
        <v>19.5</v>
      </c>
      <c r="E247" s="117">
        <v>16.100000000000001</v>
      </c>
      <c r="F247" s="117">
        <v>2</v>
      </c>
      <c r="G247" s="117">
        <v>3</v>
      </c>
      <c r="H247" s="117">
        <v>0.8</v>
      </c>
      <c r="I247" s="185">
        <f t="shared" si="12"/>
        <v>4.9689440993788816</v>
      </c>
    </row>
    <row r="248" spans="1:9" ht="15.5" x14ac:dyDescent="0.35">
      <c r="A248" s="158">
        <v>191</v>
      </c>
      <c r="B248" s="119">
        <v>13.709999999999999</v>
      </c>
      <c r="C248" s="110">
        <v>13.5</v>
      </c>
      <c r="D248" s="117">
        <v>15.7</v>
      </c>
      <c r="E248" s="117">
        <v>14.6</v>
      </c>
      <c r="F248" s="117">
        <v>2</v>
      </c>
      <c r="G248" s="117">
        <v>3</v>
      </c>
      <c r="H248" s="117">
        <v>0.4</v>
      </c>
      <c r="I248" s="185"/>
    </row>
    <row r="249" spans="1:9" ht="15.5" x14ac:dyDescent="0.35">
      <c r="A249" s="158">
        <v>192</v>
      </c>
      <c r="B249" s="119">
        <v>13.169999999999998</v>
      </c>
      <c r="C249" s="110">
        <v>13</v>
      </c>
      <c r="D249" s="117">
        <v>12.4</v>
      </c>
      <c r="E249" s="117">
        <v>11.1</v>
      </c>
      <c r="F249" s="117">
        <v>2</v>
      </c>
      <c r="G249" s="117">
        <v>3</v>
      </c>
      <c r="H249" s="117">
        <v>0.2</v>
      </c>
      <c r="I249" s="185"/>
    </row>
    <row r="250" spans="1:9" ht="15.5" x14ac:dyDescent="0.35">
      <c r="A250" s="158">
        <v>193</v>
      </c>
      <c r="B250" s="119">
        <v>13.9</v>
      </c>
      <c r="C250" s="110">
        <v>14</v>
      </c>
      <c r="D250" s="117">
        <v>15</v>
      </c>
      <c r="E250" s="117">
        <v>13.3</v>
      </c>
      <c r="F250" s="117">
        <v>2</v>
      </c>
      <c r="G250" s="117">
        <v>3</v>
      </c>
      <c r="H250" s="117">
        <v>0.3</v>
      </c>
      <c r="I250" s="185"/>
    </row>
    <row r="251" spans="1:9" ht="15.5" x14ac:dyDescent="0.35">
      <c r="A251" s="158">
        <v>194</v>
      </c>
      <c r="B251" s="119">
        <v>13.98</v>
      </c>
      <c r="C251" s="110">
        <v>14</v>
      </c>
      <c r="D251" s="117">
        <v>15.1</v>
      </c>
      <c r="E251" s="117">
        <v>13.3</v>
      </c>
      <c r="F251" s="117">
        <v>2</v>
      </c>
      <c r="G251" s="117">
        <v>3</v>
      </c>
      <c r="H251" s="117">
        <v>0.4</v>
      </c>
      <c r="I251" s="185"/>
    </row>
    <row r="252" spans="1:9" ht="15.5" x14ac:dyDescent="0.35">
      <c r="A252" s="158">
        <v>195</v>
      </c>
      <c r="B252" s="119">
        <v>14.2</v>
      </c>
      <c r="C252" s="110">
        <v>14</v>
      </c>
      <c r="D252" s="117">
        <v>18.399999999999999</v>
      </c>
      <c r="E252" s="117">
        <v>15.9</v>
      </c>
      <c r="F252" s="117">
        <v>2</v>
      </c>
      <c r="G252" s="117">
        <v>3</v>
      </c>
      <c r="H252" s="117">
        <v>1.2</v>
      </c>
      <c r="I252" s="185"/>
    </row>
    <row r="253" spans="1:9" ht="15.5" x14ac:dyDescent="0.35">
      <c r="A253" s="158">
        <v>196</v>
      </c>
      <c r="B253" s="119">
        <v>15.440000000000001</v>
      </c>
      <c r="C253" s="110">
        <v>15.5</v>
      </c>
      <c r="D253" s="117">
        <v>24.1</v>
      </c>
      <c r="E253" s="117">
        <v>20.100000000000001</v>
      </c>
      <c r="F253" s="117">
        <v>2</v>
      </c>
      <c r="G253" s="117">
        <v>4</v>
      </c>
      <c r="H253" s="117">
        <v>2.2000000000000002</v>
      </c>
      <c r="I253" s="185"/>
    </row>
    <row r="254" spans="1:9" ht="15.5" x14ac:dyDescent="0.35">
      <c r="A254" s="158">
        <v>197</v>
      </c>
      <c r="B254" s="119">
        <v>13.66</v>
      </c>
      <c r="C254" s="110">
        <v>13.5</v>
      </c>
      <c r="D254" s="117">
        <v>14.3</v>
      </c>
      <c r="E254" s="117">
        <v>12.9</v>
      </c>
      <c r="F254" s="117">
        <v>2</v>
      </c>
      <c r="G254" s="117">
        <v>3</v>
      </c>
      <c r="H254" s="117">
        <v>0.4</v>
      </c>
      <c r="I254" s="185"/>
    </row>
    <row r="255" spans="1:9" ht="15.5" x14ac:dyDescent="0.35">
      <c r="A255" s="158">
        <v>198</v>
      </c>
      <c r="B255" s="119">
        <v>15.91</v>
      </c>
      <c r="C255" s="110">
        <v>16</v>
      </c>
      <c r="D255" s="117">
        <v>26.2</v>
      </c>
      <c r="E255" s="117">
        <v>21.5</v>
      </c>
      <c r="F255" s="117">
        <v>2</v>
      </c>
      <c r="G255" s="117">
        <v>4</v>
      </c>
      <c r="H255" s="117">
        <v>2.8</v>
      </c>
      <c r="I255" s="185"/>
    </row>
    <row r="256" spans="1:9" ht="15.5" x14ac:dyDescent="0.35">
      <c r="A256" s="158">
        <v>199</v>
      </c>
      <c r="B256" s="119">
        <v>13.559999999999999</v>
      </c>
      <c r="C256" s="110">
        <v>13.5</v>
      </c>
      <c r="D256" s="117">
        <v>15.1</v>
      </c>
      <c r="E256" s="117">
        <v>13.5</v>
      </c>
      <c r="F256" s="117">
        <v>2</v>
      </c>
      <c r="G256" s="117">
        <v>2</v>
      </c>
      <c r="H256" s="117">
        <v>0.3</v>
      </c>
      <c r="I256" s="185"/>
    </row>
    <row r="257" spans="1:31" ht="15.5" x14ac:dyDescent="0.35">
      <c r="A257" s="165">
        <v>200</v>
      </c>
      <c r="B257" s="119">
        <v>14.52</v>
      </c>
      <c r="C257" s="110">
        <v>14.5</v>
      </c>
      <c r="D257" s="117">
        <v>17.899999999999999</v>
      </c>
      <c r="E257" s="117">
        <v>15</v>
      </c>
      <c r="F257" s="117">
        <v>2</v>
      </c>
      <c r="G257" s="117">
        <v>4</v>
      </c>
      <c r="H257" s="117">
        <v>1.6</v>
      </c>
      <c r="I257" s="201"/>
    </row>
    <row r="258" spans="1:31" x14ac:dyDescent="0.25">
      <c r="B258" s="124"/>
      <c r="F258" s="197"/>
      <c r="G258" s="193"/>
      <c r="H258" s="193"/>
    </row>
    <row r="259" spans="1:31" x14ac:dyDescent="0.25">
      <c r="B259" s="124"/>
      <c r="F259" s="197"/>
      <c r="G259" s="193"/>
      <c r="H259" s="193"/>
    </row>
    <row r="260" spans="1:31" ht="13" x14ac:dyDescent="0.3">
      <c r="A260" s="133" t="s">
        <v>82</v>
      </c>
      <c r="B260" s="124"/>
      <c r="F260" s="197"/>
      <c r="G260" s="193"/>
      <c r="H260" s="193"/>
    </row>
    <row r="261" spans="1:31" ht="13" x14ac:dyDescent="0.3">
      <c r="A261" s="133"/>
      <c r="B261" s="124"/>
      <c r="F261" s="197"/>
      <c r="G261" s="193"/>
      <c r="H261" s="193"/>
    </row>
    <row r="262" spans="1:31" x14ac:dyDescent="0.25">
      <c r="A262" s="139" t="s">
        <v>69</v>
      </c>
      <c r="B262" s="202" t="s">
        <v>45</v>
      </c>
      <c r="C262" s="139" t="s">
        <v>54</v>
      </c>
      <c r="D262" s="173" t="s">
        <v>70</v>
      </c>
      <c r="F262" s="197"/>
      <c r="G262" s="193"/>
      <c r="H262" s="193"/>
    </row>
    <row r="263" spans="1:31" x14ac:dyDescent="0.25">
      <c r="A263" s="140" t="s">
        <v>74</v>
      </c>
      <c r="B263" s="203" t="s">
        <v>52</v>
      </c>
      <c r="C263" s="140" t="s">
        <v>75</v>
      </c>
      <c r="D263" s="177"/>
      <c r="F263" s="197"/>
      <c r="G263" s="193"/>
      <c r="H263" s="193"/>
    </row>
    <row r="264" spans="1:31" x14ac:dyDescent="0.25">
      <c r="A264" s="152">
        <v>1</v>
      </c>
      <c r="B264" s="204"/>
      <c r="C264" s="205"/>
      <c r="D264" s="206"/>
      <c r="F264" s="197"/>
      <c r="G264" s="193"/>
      <c r="H264" s="193"/>
    </row>
    <row r="265" spans="1:31" x14ac:dyDescent="0.25">
      <c r="A265" s="158">
        <v>2</v>
      </c>
      <c r="B265" s="124"/>
      <c r="C265" s="207"/>
      <c r="D265" s="208"/>
      <c r="F265" s="197"/>
      <c r="G265" s="193"/>
      <c r="H265" s="193"/>
    </row>
    <row r="266" spans="1:31" x14ac:dyDescent="0.25">
      <c r="A266" s="158">
        <v>3</v>
      </c>
      <c r="B266" s="124"/>
      <c r="C266" s="207"/>
      <c r="D266" s="208"/>
      <c r="F266" s="197"/>
      <c r="G266" s="193"/>
      <c r="H266" s="193"/>
      <c r="K266" s="209"/>
      <c r="N266" s="209"/>
      <c r="X266" s="153"/>
      <c r="Y266" s="153"/>
      <c r="Z266" s="153"/>
      <c r="AA266" s="153"/>
      <c r="AB266" s="153"/>
      <c r="AC266" s="153"/>
      <c r="AD266" s="153"/>
      <c r="AE266" s="153"/>
    </row>
    <row r="267" spans="1:31" x14ac:dyDescent="0.25">
      <c r="A267" s="158">
        <v>4</v>
      </c>
      <c r="B267" s="124"/>
      <c r="C267" s="207"/>
      <c r="D267" s="208"/>
      <c r="F267" s="197"/>
      <c r="G267" s="193"/>
      <c r="H267" s="193"/>
      <c r="K267" s="209"/>
      <c r="N267" s="209"/>
    </row>
    <row r="268" spans="1:31" x14ac:dyDescent="0.25">
      <c r="A268" s="158">
        <v>5</v>
      </c>
      <c r="B268" s="124"/>
      <c r="C268" s="207"/>
      <c r="D268" s="208"/>
      <c r="F268" s="197"/>
      <c r="G268" s="193"/>
      <c r="H268" s="193"/>
      <c r="K268" s="209"/>
      <c r="N268" s="209"/>
    </row>
    <row r="269" spans="1:31" x14ac:dyDescent="0.25">
      <c r="A269" s="158">
        <v>6</v>
      </c>
      <c r="C269" s="207"/>
      <c r="D269" s="208"/>
      <c r="F269" s="197"/>
      <c r="G269" s="193"/>
      <c r="H269" s="193"/>
      <c r="K269" s="209"/>
      <c r="N269" s="209"/>
      <c r="X269" s="153"/>
      <c r="Y269" s="153"/>
      <c r="Z269" s="153"/>
      <c r="AA269" s="153"/>
      <c r="AB269" s="153"/>
      <c r="AC269" s="153"/>
      <c r="AD269" s="153"/>
      <c r="AE269" s="153"/>
    </row>
    <row r="270" spans="1:31" x14ac:dyDescent="0.25">
      <c r="A270" s="158">
        <v>7</v>
      </c>
      <c r="C270" s="207"/>
      <c r="D270" s="208"/>
      <c r="F270" s="197"/>
      <c r="G270" s="193"/>
      <c r="H270" s="193"/>
      <c r="K270" s="209"/>
      <c r="N270" s="209"/>
      <c r="X270" s="153"/>
      <c r="Y270" s="153"/>
      <c r="Z270" s="153"/>
      <c r="AA270" s="153"/>
      <c r="AB270" s="153"/>
      <c r="AC270" s="153"/>
      <c r="AD270" s="153"/>
      <c r="AE270" s="153"/>
    </row>
    <row r="271" spans="1:31" x14ac:dyDescent="0.25">
      <c r="A271" s="158">
        <v>8</v>
      </c>
      <c r="C271" s="207"/>
      <c r="D271" s="208"/>
      <c r="F271" s="197"/>
      <c r="G271" s="193"/>
      <c r="H271" s="193"/>
      <c r="K271" s="209"/>
      <c r="N271" s="209"/>
      <c r="X271" s="153"/>
      <c r="Y271" s="153"/>
      <c r="Z271" s="153"/>
      <c r="AA271" s="153"/>
      <c r="AB271" s="153"/>
      <c r="AC271" s="153"/>
      <c r="AD271" s="153"/>
      <c r="AE271" s="153"/>
    </row>
    <row r="272" spans="1:31" x14ac:dyDescent="0.25">
      <c r="A272" s="158">
        <v>9</v>
      </c>
      <c r="C272" s="207"/>
      <c r="D272" s="208"/>
      <c r="F272" s="197"/>
      <c r="G272" s="193"/>
      <c r="H272" s="193"/>
      <c r="K272" s="209"/>
      <c r="N272" s="209"/>
      <c r="X272" s="153"/>
      <c r="Y272" s="153"/>
      <c r="Z272" s="153"/>
      <c r="AA272" s="153"/>
      <c r="AB272" s="153"/>
      <c r="AC272" s="153"/>
      <c r="AD272" s="153"/>
      <c r="AE272" s="153"/>
    </row>
    <row r="273" spans="1:31" x14ac:dyDescent="0.25">
      <c r="A273" s="158">
        <v>10</v>
      </c>
      <c r="C273" s="207"/>
      <c r="D273" s="208"/>
      <c r="F273" s="197"/>
      <c r="G273" s="193"/>
      <c r="H273" s="193"/>
      <c r="K273" s="209"/>
      <c r="N273" s="209"/>
      <c r="X273" s="153"/>
      <c r="Y273" s="153"/>
      <c r="Z273" s="153"/>
      <c r="AA273" s="153"/>
      <c r="AB273" s="153"/>
      <c r="AC273" s="153"/>
      <c r="AD273" s="153"/>
      <c r="AE273" s="153"/>
    </row>
    <row r="274" spans="1:31" x14ac:dyDescent="0.25">
      <c r="A274" s="158">
        <v>11</v>
      </c>
      <c r="C274" s="207"/>
      <c r="D274" s="208"/>
      <c r="F274" s="197"/>
      <c r="G274" s="193"/>
      <c r="H274" s="193"/>
      <c r="K274" s="209"/>
      <c r="N274" s="209"/>
      <c r="X274" s="153"/>
      <c r="Y274" s="153"/>
      <c r="Z274" s="153"/>
      <c r="AA274" s="153"/>
      <c r="AB274" s="153"/>
      <c r="AC274" s="153"/>
      <c r="AD274" s="153"/>
      <c r="AE274" s="153"/>
    </row>
    <row r="275" spans="1:31" x14ac:dyDescent="0.25">
      <c r="A275" s="158">
        <v>12</v>
      </c>
      <c r="C275" s="207"/>
      <c r="D275" s="155"/>
      <c r="F275" s="197"/>
      <c r="G275" s="193"/>
      <c r="H275" s="193"/>
      <c r="K275" s="209"/>
      <c r="N275" s="209"/>
      <c r="X275" s="153"/>
      <c r="Y275" s="153"/>
      <c r="Z275" s="153"/>
      <c r="AA275" s="153"/>
      <c r="AB275" s="153"/>
      <c r="AC275" s="153"/>
      <c r="AD275" s="153"/>
      <c r="AE275" s="153"/>
    </row>
    <row r="276" spans="1:31" x14ac:dyDescent="0.25">
      <c r="A276" s="158">
        <v>13</v>
      </c>
      <c r="C276" s="207"/>
      <c r="D276" s="155"/>
      <c r="F276" s="197"/>
      <c r="G276" s="193"/>
      <c r="H276" s="193"/>
      <c r="K276" s="209"/>
      <c r="N276" s="209"/>
      <c r="X276" s="153"/>
      <c r="Y276" s="153"/>
      <c r="Z276" s="153"/>
      <c r="AA276" s="153"/>
      <c r="AB276" s="153"/>
      <c r="AC276" s="153"/>
      <c r="AD276" s="153"/>
      <c r="AE276" s="153"/>
    </row>
    <row r="277" spans="1:31" x14ac:dyDescent="0.25">
      <c r="A277" s="158">
        <v>14</v>
      </c>
      <c r="C277" s="207"/>
      <c r="D277" s="155"/>
      <c r="F277" s="197"/>
      <c r="G277" s="193"/>
      <c r="H277" s="193"/>
      <c r="K277" s="209"/>
      <c r="N277" s="209"/>
      <c r="X277" s="153"/>
      <c r="Y277" s="153"/>
      <c r="Z277" s="153"/>
      <c r="AA277" s="153"/>
      <c r="AB277" s="153"/>
      <c r="AC277" s="153"/>
      <c r="AD277" s="153"/>
      <c r="AE277" s="153"/>
    </row>
    <row r="278" spans="1:31" x14ac:dyDescent="0.25">
      <c r="A278" s="158">
        <v>15</v>
      </c>
      <c r="C278" s="207"/>
      <c r="D278" s="155"/>
      <c r="F278" s="197"/>
      <c r="G278" s="193"/>
      <c r="H278" s="193"/>
      <c r="K278" s="209"/>
      <c r="N278" s="209"/>
      <c r="X278" s="153"/>
      <c r="Y278" s="153"/>
      <c r="Z278" s="153"/>
      <c r="AA278" s="153"/>
      <c r="AB278" s="153"/>
      <c r="AC278" s="153"/>
      <c r="AD278" s="153"/>
      <c r="AE278" s="153"/>
    </row>
    <row r="279" spans="1:31" x14ac:dyDescent="0.25">
      <c r="A279" s="158">
        <v>16</v>
      </c>
      <c r="C279" s="207"/>
      <c r="D279" s="155"/>
      <c r="F279" s="197"/>
      <c r="G279" s="193"/>
      <c r="H279" s="193"/>
      <c r="K279" s="209"/>
      <c r="N279" s="209"/>
      <c r="X279" s="153"/>
      <c r="Y279" s="153"/>
      <c r="Z279" s="153"/>
      <c r="AA279" s="153"/>
      <c r="AB279" s="153"/>
      <c r="AC279" s="153"/>
      <c r="AD279" s="153"/>
      <c r="AE279" s="153"/>
    </row>
    <row r="280" spans="1:31" x14ac:dyDescent="0.25">
      <c r="A280" s="158">
        <v>17</v>
      </c>
      <c r="C280" s="207"/>
      <c r="D280" s="155"/>
      <c r="F280" s="197"/>
      <c r="G280" s="193"/>
      <c r="H280" s="193"/>
      <c r="K280" s="209"/>
      <c r="N280" s="209"/>
      <c r="X280" s="153"/>
      <c r="Y280" s="153"/>
      <c r="Z280" s="153"/>
      <c r="AA280" s="153"/>
      <c r="AB280" s="153"/>
      <c r="AC280" s="153"/>
      <c r="AD280" s="153"/>
      <c r="AE280" s="153"/>
    </row>
    <row r="281" spans="1:31" x14ac:dyDescent="0.25">
      <c r="A281" s="158">
        <v>18</v>
      </c>
      <c r="C281" s="207"/>
      <c r="D281" s="155"/>
      <c r="F281" s="197"/>
      <c r="G281" s="193"/>
      <c r="H281" s="193"/>
      <c r="K281" s="209"/>
      <c r="N281" s="209"/>
      <c r="X281" s="153"/>
      <c r="Y281" s="153"/>
      <c r="Z281" s="153"/>
      <c r="AA281" s="153"/>
      <c r="AB281" s="153"/>
      <c r="AC281" s="153"/>
      <c r="AD281" s="153"/>
      <c r="AE281" s="153"/>
    </row>
    <row r="282" spans="1:31" x14ac:dyDescent="0.25">
      <c r="A282" s="158">
        <v>19</v>
      </c>
      <c r="C282" s="207"/>
      <c r="D282" s="155"/>
      <c r="F282" s="197"/>
      <c r="G282" s="193"/>
      <c r="H282" s="193"/>
      <c r="K282" s="209"/>
      <c r="N282" s="209"/>
      <c r="X282" s="153"/>
      <c r="Y282" s="153"/>
      <c r="Z282" s="153"/>
      <c r="AA282" s="153"/>
      <c r="AB282" s="153"/>
      <c r="AC282" s="153"/>
      <c r="AD282" s="153"/>
      <c r="AE282" s="153"/>
    </row>
    <row r="283" spans="1:31" x14ac:dyDescent="0.25">
      <c r="A283" s="158">
        <v>20</v>
      </c>
      <c r="C283" s="207"/>
      <c r="D283" s="155"/>
      <c r="F283" s="197"/>
      <c r="G283" s="193"/>
      <c r="H283" s="193"/>
      <c r="K283" s="209"/>
      <c r="N283" s="209"/>
      <c r="X283" s="153"/>
      <c r="Y283" s="153"/>
      <c r="Z283" s="153"/>
      <c r="AA283" s="153"/>
      <c r="AB283" s="153"/>
      <c r="AC283" s="153"/>
      <c r="AD283" s="153"/>
      <c r="AE283" s="153"/>
    </row>
    <row r="284" spans="1:31" x14ac:dyDescent="0.25">
      <c r="A284" s="158">
        <v>21</v>
      </c>
      <c r="C284" s="207"/>
      <c r="D284" s="155"/>
      <c r="F284" s="197"/>
      <c r="G284" s="193"/>
      <c r="H284" s="193"/>
      <c r="K284" s="209"/>
      <c r="N284" s="209"/>
      <c r="X284" s="153"/>
      <c r="Y284" s="153"/>
      <c r="Z284" s="153"/>
      <c r="AA284" s="153"/>
      <c r="AB284" s="153"/>
      <c r="AC284" s="153"/>
      <c r="AD284" s="153"/>
      <c r="AE284" s="153"/>
    </row>
    <row r="285" spans="1:31" x14ac:dyDescent="0.25">
      <c r="A285" s="158">
        <v>22</v>
      </c>
      <c r="C285" s="207"/>
      <c r="D285" s="155"/>
      <c r="F285" s="197"/>
      <c r="G285" s="193"/>
      <c r="H285" s="193"/>
      <c r="K285" s="209"/>
      <c r="N285" s="209"/>
      <c r="X285" s="153"/>
      <c r="Y285" s="153"/>
      <c r="Z285" s="153"/>
      <c r="AA285" s="153"/>
      <c r="AB285" s="153"/>
      <c r="AC285" s="153"/>
      <c r="AD285" s="153"/>
      <c r="AE285" s="153"/>
    </row>
    <row r="286" spans="1:31" x14ac:dyDescent="0.25">
      <c r="A286" s="158">
        <v>23</v>
      </c>
      <c r="C286" s="207"/>
      <c r="D286" s="155"/>
      <c r="F286" s="197"/>
      <c r="G286" s="193"/>
      <c r="H286" s="193"/>
      <c r="K286" s="209"/>
      <c r="N286" s="209"/>
      <c r="X286" s="153"/>
      <c r="Y286" s="153"/>
      <c r="Z286" s="153"/>
      <c r="AA286" s="153"/>
      <c r="AB286" s="153"/>
      <c r="AC286" s="153"/>
      <c r="AD286" s="153"/>
      <c r="AE286" s="153"/>
    </row>
    <row r="287" spans="1:31" x14ac:dyDescent="0.25">
      <c r="A287" s="158">
        <v>24</v>
      </c>
      <c r="C287" s="207"/>
      <c r="D287" s="155"/>
      <c r="F287" s="197"/>
      <c r="G287" s="193"/>
      <c r="H287" s="193"/>
      <c r="K287" s="209"/>
      <c r="N287" s="209"/>
      <c r="X287" s="153"/>
      <c r="Y287" s="153"/>
      <c r="Z287" s="153"/>
      <c r="AA287" s="153"/>
      <c r="AB287" s="153"/>
      <c r="AC287" s="153"/>
      <c r="AD287" s="153"/>
      <c r="AE287" s="153"/>
    </row>
    <row r="288" spans="1:31" x14ac:dyDescent="0.25">
      <c r="A288" s="158">
        <v>25</v>
      </c>
      <c r="C288" s="207"/>
      <c r="D288" s="155"/>
      <c r="F288" s="197"/>
      <c r="G288" s="193"/>
      <c r="H288" s="193"/>
      <c r="K288" s="209"/>
      <c r="N288" s="209"/>
      <c r="X288" s="153"/>
      <c r="Y288" s="153"/>
      <c r="Z288" s="153"/>
      <c r="AA288" s="153"/>
      <c r="AB288" s="153"/>
      <c r="AC288" s="153"/>
      <c r="AD288" s="153"/>
      <c r="AE288" s="153"/>
    </row>
    <row r="289" spans="1:31" x14ac:dyDescent="0.25">
      <c r="A289" s="158">
        <v>26</v>
      </c>
      <c r="C289" s="207"/>
      <c r="D289" s="155"/>
      <c r="F289" s="197"/>
      <c r="G289" s="193"/>
      <c r="H289" s="193"/>
      <c r="K289" s="209"/>
      <c r="N289" s="209"/>
      <c r="X289" s="153"/>
      <c r="Y289" s="153"/>
      <c r="Z289" s="153"/>
      <c r="AA289" s="153"/>
      <c r="AB289" s="153"/>
      <c r="AC289" s="153"/>
      <c r="AD289" s="153"/>
      <c r="AE289" s="153"/>
    </row>
    <row r="290" spans="1:31" x14ac:dyDescent="0.25">
      <c r="A290" s="158">
        <v>27</v>
      </c>
      <c r="C290" s="207"/>
      <c r="D290" s="155"/>
      <c r="F290" s="197"/>
      <c r="G290" s="193"/>
      <c r="H290" s="193"/>
      <c r="K290" s="209"/>
      <c r="N290" s="209"/>
      <c r="X290" s="153"/>
      <c r="Y290" s="153"/>
      <c r="Z290" s="153"/>
      <c r="AA290" s="153"/>
      <c r="AB290" s="153"/>
      <c r="AC290" s="153"/>
      <c r="AD290" s="153"/>
      <c r="AE290" s="153"/>
    </row>
    <row r="291" spans="1:31" x14ac:dyDescent="0.25">
      <c r="A291" s="158">
        <v>28</v>
      </c>
      <c r="C291" s="207"/>
      <c r="D291" s="155"/>
      <c r="F291" s="197"/>
      <c r="G291" s="193"/>
      <c r="H291" s="193"/>
      <c r="K291" s="209"/>
      <c r="N291" s="209"/>
      <c r="X291" s="153"/>
      <c r="Y291" s="153"/>
      <c r="Z291" s="153"/>
      <c r="AA291" s="153"/>
      <c r="AB291" s="153"/>
      <c r="AC291" s="153"/>
      <c r="AD291" s="153"/>
      <c r="AE291" s="153"/>
    </row>
    <row r="292" spans="1:31" x14ac:dyDescent="0.25">
      <c r="A292" s="158">
        <v>29</v>
      </c>
      <c r="C292" s="207"/>
      <c r="D292" s="155"/>
      <c r="F292" s="197"/>
      <c r="G292" s="193"/>
      <c r="H292" s="193"/>
      <c r="K292" s="209"/>
      <c r="N292" s="209"/>
    </row>
    <row r="293" spans="1:31" x14ac:dyDescent="0.25">
      <c r="A293" s="158">
        <v>30</v>
      </c>
      <c r="C293" s="207"/>
      <c r="D293" s="155"/>
      <c r="F293" s="197"/>
      <c r="G293" s="193"/>
      <c r="H293" s="193"/>
      <c r="K293" s="209"/>
      <c r="N293" s="209"/>
    </row>
    <row r="294" spans="1:31" x14ac:dyDescent="0.25">
      <c r="A294" s="158">
        <v>31</v>
      </c>
      <c r="C294" s="207"/>
      <c r="D294" s="155"/>
      <c r="F294" s="197"/>
      <c r="G294" s="193"/>
      <c r="H294" s="193"/>
      <c r="K294" s="209"/>
      <c r="N294" s="209"/>
      <c r="X294" s="153"/>
      <c r="Y294" s="153"/>
      <c r="Z294" s="153"/>
      <c r="AA294" s="153"/>
      <c r="AB294" s="153"/>
      <c r="AC294" s="153"/>
      <c r="AD294" s="153"/>
      <c r="AE294" s="153"/>
    </row>
    <row r="295" spans="1:31" x14ac:dyDescent="0.25">
      <c r="A295" s="158">
        <v>32</v>
      </c>
      <c r="C295" s="207"/>
      <c r="D295" s="155"/>
      <c r="F295" s="197"/>
      <c r="G295" s="193"/>
      <c r="H295" s="193"/>
      <c r="K295" s="209"/>
      <c r="X295" s="153"/>
      <c r="Y295" s="153"/>
      <c r="Z295" s="153"/>
      <c r="AA295" s="153"/>
      <c r="AB295" s="153"/>
      <c r="AD295" s="153"/>
      <c r="AE295" s="153"/>
    </row>
    <row r="296" spans="1:31" x14ac:dyDescent="0.25">
      <c r="A296" s="158">
        <v>33</v>
      </c>
      <c r="C296" s="207"/>
      <c r="D296" s="155"/>
      <c r="F296" s="197"/>
      <c r="G296" s="193"/>
      <c r="H296" s="193"/>
    </row>
    <row r="297" spans="1:31" x14ac:dyDescent="0.25">
      <c r="A297" s="158">
        <v>34</v>
      </c>
      <c r="C297" s="207"/>
      <c r="D297" s="155"/>
      <c r="F297" s="197"/>
      <c r="G297" s="193"/>
      <c r="H297" s="193"/>
      <c r="M297" s="209"/>
    </row>
    <row r="298" spans="1:31" x14ac:dyDescent="0.25">
      <c r="A298" s="158">
        <v>35</v>
      </c>
      <c r="C298" s="207"/>
      <c r="D298" s="155"/>
      <c r="F298" s="197"/>
      <c r="G298" s="193"/>
      <c r="H298" s="193"/>
      <c r="M298" s="209"/>
    </row>
    <row r="299" spans="1:31" x14ac:dyDescent="0.25">
      <c r="A299" s="158">
        <v>36</v>
      </c>
      <c r="C299" s="207"/>
      <c r="D299" s="155"/>
      <c r="F299" s="197"/>
      <c r="G299" s="193"/>
      <c r="H299" s="193"/>
    </row>
    <row r="300" spans="1:31" x14ac:dyDescent="0.25">
      <c r="A300" s="158">
        <v>37</v>
      </c>
      <c r="C300" s="207"/>
      <c r="D300" s="155"/>
      <c r="F300" s="197"/>
      <c r="G300" s="193"/>
      <c r="H300" s="193"/>
    </row>
    <row r="301" spans="1:31" x14ac:dyDescent="0.25">
      <c r="A301" s="158">
        <v>38</v>
      </c>
      <c r="C301" s="207"/>
      <c r="D301" s="155"/>
      <c r="F301" s="197"/>
      <c r="G301" s="193"/>
      <c r="H301" s="193"/>
    </row>
    <row r="302" spans="1:31" x14ac:dyDescent="0.25">
      <c r="A302" s="158">
        <v>39</v>
      </c>
      <c r="C302" s="207"/>
      <c r="D302" s="155"/>
      <c r="F302" s="197"/>
      <c r="G302" s="193"/>
      <c r="H302" s="193"/>
    </row>
    <row r="303" spans="1:31" x14ac:dyDescent="0.25">
      <c r="A303" s="158">
        <v>40</v>
      </c>
      <c r="C303" s="207"/>
      <c r="D303" s="155"/>
      <c r="F303" s="197"/>
      <c r="G303" s="193"/>
      <c r="H303" s="193"/>
    </row>
    <row r="304" spans="1:31" x14ac:dyDescent="0.25">
      <c r="A304" s="158">
        <v>41</v>
      </c>
      <c r="C304" s="207"/>
      <c r="D304" s="155"/>
      <c r="F304" s="197"/>
      <c r="G304" s="193"/>
      <c r="H304" s="193"/>
    </row>
    <row r="305" spans="1:8" x14ac:dyDescent="0.25">
      <c r="A305" s="158">
        <v>42</v>
      </c>
      <c r="C305" s="207"/>
      <c r="D305" s="155"/>
      <c r="F305" s="197"/>
      <c r="G305" s="193"/>
      <c r="H305" s="193"/>
    </row>
    <row r="306" spans="1:8" x14ac:dyDescent="0.25">
      <c r="A306" s="158">
        <v>43</v>
      </c>
      <c r="C306" s="207"/>
      <c r="D306" s="155"/>
      <c r="F306" s="197"/>
      <c r="G306" s="193"/>
      <c r="H306" s="193"/>
    </row>
    <row r="307" spans="1:8" x14ac:dyDescent="0.25">
      <c r="A307" s="158">
        <v>44</v>
      </c>
      <c r="C307" s="207"/>
      <c r="D307" s="208"/>
      <c r="G307" s="193"/>
      <c r="H307" s="193"/>
    </row>
    <row r="308" spans="1:8" x14ac:dyDescent="0.25">
      <c r="A308" s="158">
        <v>45</v>
      </c>
      <c r="C308" s="207"/>
      <c r="D308" s="208"/>
      <c r="G308" s="193"/>
      <c r="H308" s="193"/>
    </row>
    <row r="309" spans="1:8" x14ac:dyDescent="0.25">
      <c r="A309" s="158">
        <v>46</v>
      </c>
      <c r="C309" s="207"/>
      <c r="D309" s="208"/>
      <c r="G309" s="193"/>
      <c r="H309" s="193"/>
    </row>
    <row r="310" spans="1:8" x14ac:dyDescent="0.25">
      <c r="A310" s="158">
        <v>47</v>
      </c>
      <c r="C310" s="207"/>
      <c r="D310" s="208"/>
      <c r="G310" s="193"/>
      <c r="H310" s="193"/>
    </row>
    <row r="311" spans="1:8" x14ac:dyDescent="0.25">
      <c r="A311" s="158">
        <v>48</v>
      </c>
      <c r="C311" s="207"/>
      <c r="D311" s="208"/>
      <c r="G311" s="193"/>
      <c r="H311" s="193"/>
    </row>
    <row r="312" spans="1:8" x14ac:dyDescent="0.25">
      <c r="A312" s="158">
        <v>49</v>
      </c>
      <c r="C312" s="207"/>
      <c r="D312" s="208"/>
      <c r="G312" s="193"/>
      <c r="H312" s="193"/>
    </row>
    <row r="313" spans="1:8" x14ac:dyDescent="0.25">
      <c r="A313" s="158">
        <v>50</v>
      </c>
      <c r="C313" s="207"/>
      <c r="D313" s="208"/>
      <c r="G313" s="193"/>
      <c r="H313" s="193"/>
    </row>
    <row r="314" spans="1:8" x14ac:dyDescent="0.25">
      <c r="A314" s="158">
        <v>51</v>
      </c>
      <c r="C314" s="207"/>
      <c r="D314" s="208"/>
      <c r="G314" s="193"/>
      <c r="H314" s="193"/>
    </row>
    <row r="315" spans="1:8" x14ac:dyDescent="0.25">
      <c r="A315" s="158">
        <v>52</v>
      </c>
      <c r="C315" s="207"/>
      <c r="D315" s="208"/>
      <c r="G315" s="193"/>
      <c r="H315" s="193"/>
    </row>
    <row r="316" spans="1:8" x14ac:dyDescent="0.25">
      <c r="A316" s="158">
        <v>53</v>
      </c>
      <c r="C316" s="207"/>
      <c r="D316" s="208"/>
      <c r="G316" s="193"/>
      <c r="H316" s="193"/>
    </row>
    <row r="317" spans="1:8" x14ac:dyDescent="0.25">
      <c r="A317" s="158">
        <v>54</v>
      </c>
      <c r="C317" s="207"/>
      <c r="D317" s="208"/>
      <c r="G317" s="193"/>
      <c r="H317" s="193"/>
    </row>
    <row r="318" spans="1:8" x14ac:dyDescent="0.25">
      <c r="A318" s="158">
        <v>55</v>
      </c>
      <c r="C318" s="207"/>
      <c r="D318" s="208"/>
      <c r="G318" s="193"/>
      <c r="H318" s="193"/>
    </row>
    <row r="319" spans="1:8" x14ac:dyDescent="0.25">
      <c r="A319" s="158">
        <v>56</v>
      </c>
      <c r="C319" s="207"/>
      <c r="D319" s="208"/>
      <c r="G319" s="193"/>
      <c r="H319" s="193"/>
    </row>
    <row r="320" spans="1:8" x14ac:dyDescent="0.25">
      <c r="A320" s="158">
        <v>57</v>
      </c>
      <c r="C320" s="207"/>
      <c r="D320" s="208"/>
      <c r="G320" s="193"/>
      <c r="H320" s="193"/>
    </row>
    <row r="321" spans="1:8" x14ac:dyDescent="0.25">
      <c r="A321" s="158">
        <v>58</v>
      </c>
      <c r="C321" s="207"/>
      <c r="D321" s="208"/>
      <c r="G321" s="193"/>
      <c r="H321" s="193"/>
    </row>
    <row r="322" spans="1:8" x14ac:dyDescent="0.25">
      <c r="A322" s="158">
        <v>59</v>
      </c>
      <c r="C322" s="207"/>
      <c r="D322" s="208"/>
      <c r="G322" s="193"/>
      <c r="H322" s="193"/>
    </row>
    <row r="323" spans="1:8" x14ac:dyDescent="0.25">
      <c r="A323" s="158">
        <v>60</v>
      </c>
      <c r="C323" s="207"/>
      <c r="D323" s="208"/>
      <c r="G323" s="193"/>
      <c r="H323" s="193"/>
    </row>
    <row r="324" spans="1:8" x14ac:dyDescent="0.25">
      <c r="A324" s="158">
        <v>61</v>
      </c>
      <c r="C324" s="207"/>
      <c r="D324" s="208"/>
      <c r="G324" s="193"/>
      <c r="H324" s="193"/>
    </row>
    <row r="325" spans="1:8" x14ac:dyDescent="0.25">
      <c r="A325" s="158">
        <v>62</v>
      </c>
      <c r="C325" s="207"/>
      <c r="D325" s="208"/>
      <c r="G325" s="193"/>
      <c r="H325" s="193"/>
    </row>
    <row r="326" spans="1:8" x14ac:dyDescent="0.25">
      <c r="A326" s="158">
        <v>63</v>
      </c>
      <c r="C326" s="207"/>
      <c r="D326" s="208"/>
      <c r="G326" s="193"/>
      <c r="H326" s="193"/>
    </row>
    <row r="327" spans="1:8" x14ac:dyDescent="0.25">
      <c r="A327" s="158">
        <v>64</v>
      </c>
      <c r="C327" s="207"/>
      <c r="D327" s="208"/>
      <c r="G327" s="193"/>
      <c r="H327" s="193"/>
    </row>
    <row r="328" spans="1:8" x14ac:dyDescent="0.25">
      <c r="A328" s="158">
        <v>65</v>
      </c>
      <c r="C328" s="207"/>
      <c r="D328" s="208"/>
      <c r="G328" s="193"/>
      <c r="H328" s="193"/>
    </row>
    <row r="329" spans="1:8" x14ac:dyDescent="0.25">
      <c r="A329" s="158">
        <v>66</v>
      </c>
      <c r="C329" s="207"/>
      <c r="D329" s="208"/>
      <c r="G329" s="193"/>
      <c r="H329" s="193"/>
    </row>
    <row r="330" spans="1:8" x14ac:dyDescent="0.25">
      <c r="A330" s="158">
        <v>67</v>
      </c>
      <c r="C330" s="207"/>
      <c r="D330" s="208"/>
      <c r="G330" s="193"/>
      <c r="H330" s="193"/>
    </row>
    <row r="331" spans="1:8" x14ac:dyDescent="0.25">
      <c r="A331" s="158">
        <v>68</v>
      </c>
      <c r="C331" s="207"/>
      <c r="D331" s="208"/>
      <c r="G331" s="193"/>
      <c r="H331" s="193"/>
    </row>
    <row r="332" spans="1:8" x14ac:dyDescent="0.25">
      <c r="A332" s="158">
        <v>69</v>
      </c>
      <c r="C332" s="207"/>
      <c r="D332" s="208"/>
      <c r="G332" s="193"/>
      <c r="H332" s="193"/>
    </row>
    <row r="333" spans="1:8" x14ac:dyDescent="0.25">
      <c r="A333" s="158">
        <v>70</v>
      </c>
      <c r="C333" s="207"/>
      <c r="D333" s="208"/>
      <c r="G333" s="193"/>
      <c r="H333" s="193"/>
    </row>
    <row r="334" spans="1:8" x14ac:dyDescent="0.25">
      <c r="A334" s="158">
        <v>71</v>
      </c>
      <c r="C334" s="207"/>
      <c r="D334" s="208"/>
      <c r="G334" s="193"/>
      <c r="H334" s="193"/>
    </row>
    <row r="335" spans="1:8" x14ac:dyDescent="0.25">
      <c r="A335" s="158">
        <v>72</v>
      </c>
      <c r="C335" s="207"/>
      <c r="D335" s="208"/>
      <c r="G335" s="193"/>
      <c r="H335" s="193"/>
    </row>
    <row r="336" spans="1:8" x14ac:dyDescent="0.25">
      <c r="A336" s="158">
        <v>73</v>
      </c>
      <c r="C336" s="207"/>
      <c r="D336" s="208"/>
      <c r="G336" s="193"/>
      <c r="H336" s="193"/>
    </row>
    <row r="337" spans="1:8" x14ac:dyDescent="0.25">
      <c r="A337" s="158">
        <v>74</v>
      </c>
      <c r="C337" s="207"/>
      <c r="D337" s="208"/>
      <c r="G337" s="193"/>
      <c r="H337" s="193"/>
    </row>
    <row r="338" spans="1:8" x14ac:dyDescent="0.25">
      <c r="A338" s="158">
        <v>75</v>
      </c>
      <c r="C338" s="207"/>
      <c r="D338" s="208"/>
      <c r="G338" s="193"/>
      <c r="H338" s="193"/>
    </row>
    <row r="339" spans="1:8" x14ac:dyDescent="0.25">
      <c r="A339" s="158">
        <v>76</v>
      </c>
      <c r="C339" s="207"/>
      <c r="D339" s="208"/>
      <c r="G339" s="193"/>
      <c r="H339" s="193"/>
    </row>
    <row r="340" spans="1:8" x14ac:dyDescent="0.25">
      <c r="A340" s="158">
        <v>77</v>
      </c>
      <c r="C340" s="207"/>
      <c r="D340" s="208"/>
      <c r="G340" s="193"/>
      <c r="H340" s="193"/>
    </row>
    <row r="341" spans="1:8" x14ac:dyDescent="0.25">
      <c r="A341" s="158">
        <v>78</v>
      </c>
      <c r="C341" s="207"/>
      <c r="D341" s="208"/>
      <c r="G341" s="193"/>
      <c r="H341" s="193"/>
    </row>
    <row r="342" spans="1:8" x14ac:dyDescent="0.25">
      <c r="A342" s="158">
        <v>79</v>
      </c>
      <c r="C342" s="207"/>
      <c r="D342" s="208"/>
      <c r="G342" s="193"/>
      <c r="H342" s="193"/>
    </row>
    <row r="343" spans="1:8" x14ac:dyDescent="0.25">
      <c r="A343" s="158">
        <v>80</v>
      </c>
      <c r="C343" s="207"/>
      <c r="D343" s="208"/>
      <c r="G343" s="193"/>
      <c r="H343" s="193"/>
    </row>
    <row r="344" spans="1:8" x14ac:dyDescent="0.25">
      <c r="A344" s="158">
        <v>81</v>
      </c>
      <c r="C344" s="207"/>
      <c r="D344" s="208"/>
      <c r="G344" s="193"/>
      <c r="H344" s="193"/>
    </row>
    <row r="345" spans="1:8" x14ac:dyDescent="0.25">
      <c r="A345" s="158">
        <v>82</v>
      </c>
      <c r="C345" s="207"/>
      <c r="D345" s="208"/>
      <c r="G345" s="193"/>
      <c r="H345" s="193"/>
    </row>
    <row r="346" spans="1:8" x14ac:dyDescent="0.25">
      <c r="A346" s="158">
        <v>83</v>
      </c>
      <c r="C346" s="207"/>
      <c r="D346" s="208"/>
      <c r="G346" s="193"/>
      <c r="H346" s="193"/>
    </row>
    <row r="347" spans="1:8" x14ac:dyDescent="0.25">
      <c r="A347" s="158">
        <v>84</v>
      </c>
      <c r="C347" s="207"/>
      <c r="D347" s="208"/>
      <c r="G347" s="193"/>
      <c r="H347" s="193"/>
    </row>
    <row r="348" spans="1:8" x14ac:dyDescent="0.25">
      <c r="A348" s="158">
        <v>85</v>
      </c>
      <c r="C348" s="207"/>
      <c r="D348" s="208"/>
      <c r="G348" s="193"/>
      <c r="H348" s="193"/>
    </row>
    <row r="349" spans="1:8" x14ac:dyDescent="0.25">
      <c r="A349" s="158">
        <v>86</v>
      </c>
      <c r="C349" s="207"/>
      <c r="D349" s="208"/>
      <c r="G349" s="193"/>
      <c r="H349" s="193"/>
    </row>
    <row r="350" spans="1:8" x14ac:dyDescent="0.25">
      <c r="A350" s="158">
        <v>87</v>
      </c>
      <c r="C350" s="207"/>
      <c r="D350" s="208"/>
      <c r="G350" s="193"/>
      <c r="H350" s="193"/>
    </row>
    <row r="351" spans="1:8" x14ac:dyDescent="0.25">
      <c r="A351" s="158">
        <v>88</v>
      </c>
      <c r="C351" s="207"/>
      <c r="D351" s="208"/>
      <c r="G351" s="193"/>
      <c r="H351" s="193"/>
    </row>
    <row r="352" spans="1:8" x14ac:dyDescent="0.25">
      <c r="A352" s="158">
        <v>89</v>
      </c>
      <c r="C352" s="207"/>
      <c r="D352" s="208"/>
      <c r="G352" s="193"/>
      <c r="H352" s="193"/>
    </row>
    <row r="353" spans="1:8" x14ac:dyDescent="0.25">
      <c r="A353" s="158">
        <v>90</v>
      </c>
      <c r="C353" s="207"/>
      <c r="D353" s="208"/>
      <c r="G353" s="193"/>
      <c r="H353" s="193"/>
    </row>
    <row r="354" spans="1:8" x14ac:dyDescent="0.25">
      <c r="A354" s="158">
        <v>91</v>
      </c>
      <c r="C354" s="207"/>
      <c r="D354" s="208"/>
      <c r="G354" s="193"/>
      <c r="H354" s="193"/>
    </row>
    <row r="355" spans="1:8" x14ac:dyDescent="0.25">
      <c r="A355" s="158">
        <v>92</v>
      </c>
      <c r="C355" s="207"/>
      <c r="D355" s="208"/>
      <c r="G355" s="193"/>
      <c r="H355" s="193"/>
    </row>
    <row r="356" spans="1:8" x14ac:dyDescent="0.25">
      <c r="A356" s="158">
        <v>93</v>
      </c>
      <c r="C356" s="207"/>
      <c r="D356" s="208"/>
      <c r="G356" s="193"/>
      <c r="H356" s="193"/>
    </row>
    <row r="357" spans="1:8" x14ac:dyDescent="0.25">
      <c r="A357" s="158">
        <v>94</v>
      </c>
      <c r="C357" s="207"/>
      <c r="D357" s="208"/>
      <c r="G357" s="193"/>
      <c r="H357" s="193"/>
    </row>
    <row r="358" spans="1:8" x14ac:dyDescent="0.25">
      <c r="A358" s="158">
        <v>95</v>
      </c>
      <c r="C358" s="207"/>
      <c r="D358" s="208"/>
      <c r="G358" s="193"/>
      <c r="H358" s="193"/>
    </row>
    <row r="359" spans="1:8" x14ac:dyDescent="0.25">
      <c r="A359" s="158">
        <v>96</v>
      </c>
      <c r="C359" s="207"/>
      <c r="D359" s="208"/>
      <c r="G359" s="193"/>
      <c r="H359" s="193"/>
    </row>
    <row r="360" spans="1:8" x14ac:dyDescent="0.25">
      <c r="A360" s="158">
        <v>97</v>
      </c>
      <c r="C360" s="207"/>
      <c r="D360" s="208"/>
      <c r="G360" s="193"/>
      <c r="H360" s="193"/>
    </row>
    <row r="361" spans="1:8" x14ac:dyDescent="0.25">
      <c r="A361" s="158">
        <v>98</v>
      </c>
      <c r="C361" s="207"/>
      <c r="D361" s="208"/>
      <c r="G361" s="193"/>
      <c r="H361" s="193"/>
    </row>
    <row r="362" spans="1:8" x14ac:dyDescent="0.25">
      <c r="A362" s="158">
        <v>99</v>
      </c>
      <c r="C362" s="207"/>
      <c r="D362" s="208"/>
      <c r="G362" s="193"/>
      <c r="H362" s="193"/>
    </row>
    <row r="363" spans="1:8" x14ac:dyDescent="0.25">
      <c r="A363" s="158">
        <v>100</v>
      </c>
      <c r="C363" s="207"/>
      <c r="D363" s="208"/>
      <c r="G363" s="193"/>
      <c r="H363" s="193"/>
    </row>
    <row r="364" spans="1:8" x14ac:dyDescent="0.25">
      <c r="A364" s="158">
        <v>101</v>
      </c>
      <c r="C364" s="207"/>
      <c r="D364" s="208"/>
      <c r="G364" s="193"/>
      <c r="H364" s="193"/>
    </row>
    <row r="365" spans="1:8" x14ac:dyDescent="0.25">
      <c r="A365" s="158">
        <v>102</v>
      </c>
      <c r="C365" s="207"/>
      <c r="D365" s="208"/>
      <c r="G365" s="193"/>
      <c r="H365" s="193"/>
    </row>
    <row r="366" spans="1:8" x14ac:dyDescent="0.25">
      <c r="A366" s="158">
        <v>103</v>
      </c>
      <c r="C366" s="207"/>
      <c r="D366" s="208"/>
      <c r="G366" s="193"/>
      <c r="H366" s="193"/>
    </row>
    <row r="367" spans="1:8" x14ac:dyDescent="0.25">
      <c r="A367" s="158">
        <v>104</v>
      </c>
      <c r="C367" s="207"/>
      <c r="D367" s="208"/>
      <c r="G367" s="193"/>
      <c r="H367" s="193"/>
    </row>
    <row r="368" spans="1:8" x14ac:dyDescent="0.25">
      <c r="A368" s="158">
        <v>105</v>
      </c>
      <c r="C368" s="207"/>
      <c r="D368" s="208"/>
      <c r="G368" s="193"/>
      <c r="H368" s="193"/>
    </row>
    <row r="369" spans="1:8" x14ac:dyDescent="0.25">
      <c r="A369" s="158">
        <v>106</v>
      </c>
      <c r="C369" s="207"/>
      <c r="D369" s="208"/>
      <c r="G369" s="193"/>
      <c r="H369" s="193"/>
    </row>
    <row r="370" spans="1:8" x14ac:dyDescent="0.25">
      <c r="A370" s="158">
        <v>107</v>
      </c>
      <c r="C370" s="207"/>
      <c r="D370" s="208"/>
      <c r="G370" s="193"/>
      <c r="H370" s="193"/>
    </row>
    <row r="371" spans="1:8" x14ac:dyDescent="0.25">
      <c r="A371" s="158">
        <v>108</v>
      </c>
      <c r="C371" s="207"/>
      <c r="D371" s="208"/>
      <c r="G371" s="193"/>
      <c r="H371" s="193"/>
    </row>
    <row r="372" spans="1:8" x14ac:dyDescent="0.25">
      <c r="A372" s="158">
        <v>109</v>
      </c>
      <c r="C372" s="207"/>
      <c r="D372" s="208"/>
      <c r="G372" s="193"/>
      <c r="H372" s="193"/>
    </row>
    <row r="373" spans="1:8" x14ac:dyDescent="0.25">
      <c r="A373" s="158">
        <v>110</v>
      </c>
      <c r="C373" s="207"/>
      <c r="D373" s="208"/>
      <c r="G373" s="193"/>
      <c r="H373" s="193"/>
    </row>
    <row r="374" spans="1:8" x14ac:dyDescent="0.25">
      <c r="A374" s="158">
        <v>111</v>
      </c>
      <c r="C374" s="207"/>
      <c r="D374" s="208"/>
      <c r="G374" s="193"/>
      <c r="H374" s="193"/>
    </row>
    <row r="375" spans="1:8" x14ac:dyDescent="0.25">
      <c r="A375" s="158">
        <v>112</v>
      </c>
      <c r="C375" s="207"/>
      <c r="D375" s="208"/>
      <c r="G375" s="193"/>
      <c r="H375" s="193"/>
    </row>
    <row r="376" spans="1:8" x14ac:dyDescent="0.25">
      <c r="A376" s="158">
        <v>113</v>
      </c>
      <c r="C376" s="207"/>
      <c r="D376" s="208"/>
      <c r="G376" s="193"/>
      <c r="H376" s="193"/>
    </row>
    <row r="377" spans="1:8" x14ac:dyDescent="0.25">
      <c r="A377" s="158">
        <v>114</v>
      </c>
      <c r="C377" s="207"/>
      <c r="D377" s="208"/>
      <c r="G377" s="193"/>
      <c r="H377" s="193"/>
    </row>
    <row r="378" spans="1:8" x14ac:dyDescent="0.25">
      <c r="A378" s="158">
        <v>115</v>
      </c>
      <c r="C378" s="207"/>
      <c r="D378" s="208"/>
      <c r="G378" s="193"/>
      <c r="H378" s="193"/>
    </row>
    <row r="379" spans="1:8" x14ac:dyDescent="0.25">
      <c r="A379" s="158">
        <v>116</v>
      </c>
      <c r="C379" s="207"/>
      <c r="D379" s="208"/>
      <c r="G379" s="193"/>
      <c r="H379" s="193"/>
    </row>
    <row r="380" spans="1:8" x14ac:dyDescent="0.25">
      <c r="A380" s="158">
        <v>117</v>
      </c>
      <c r="C380" s="207"/>
      <c r="D380" s="208"/>
      <c r="G380" s="193"/>
      <c r="H380" s="193"/>
    </row>
    <row r="381" spans="1:8" x14ac:dyDescent="0.25">
      <c r="A381" s="158">
        <v>118</v>
      </c>
      <c r="C381" s="207"/>
      <c r="D381" s="208"/>
      <c r="G381" s="193"/>
      <c r="H381" s="193"/>
    </row>
    <row r="382" spans="1:8" x14ac:dyDescent="0.25">
      <c r="A382" s="158">
        <v>119</v>
      </c>
      <c r="C382" s="207"/>
      <c r="D382" s="208"/>
      <c r="G382" s="193"/>
      <c r="H382" s="193"/>
    </row>
    <row r="383" spans="1:8" x14ac:dyDescent="0.25">
      <c r="A383" s="158">
        <v>120</v>
      </c>
      <c r="C383" s="207"/>
      <c r="D383" s="208"/>
      <c r="G383" s="193"/>
      <c r="H383" s="193"/>
    </row>
    <row r="384" spans="1:8" x14ac:dyDescent="0.25">
      <c r="A384" s="158">
        <v>121</v>
      </c>
      <c r="C384" s="207"/>
      <c r="D384" s="208"/>
      <c r="G384" s="193"/>
      <c r="H384" s="193"/>
    </row>
    <row r="385" spans="1:8" x14ac:dyDescent="0.25">
      <c r="A385" s="158">
        <v>122</v>
      </c>
      <c r="C385" s="207"/>
      <c r="D385" s="208"/>
      <c r="G385" s="193"/>
      <c r="H385" s="193"/>
    </row>
    <row r="386" spans="1:8" x14ac:dyDescent="0.25">
      <c r="A386" s="158">
        <v>123</v>
      </c>
      <c r="C386" s="207"/>
      <c r="D386" s="208"/>
      <c r="G386" s="193"/>
      <c r="H386" s="193"/>
    </row>
    <row r="387" spans="1:8" x14ac:dyDescent="0.25">
      <c r="A387" s="158">
        <v>124</v>
      </c>
      <c r="C387" s="207"/>
      <c r="D387" s="208"/>
      <c r="G387" s="193"/>
      <c r="H387" s="193"/>
    </row>
    <row r="388" spans="1:8" x14ac:dyDescent="0.25">
      <c r="A388" s="158">
        <v>125</v>
      </c>
      <c r="C388" s="207"/>
      <c r="D388" s="208"/>
      <c r="G388" s="193"/>
      <c r="H388" s="193"/>
    </row>
    <row r="389" spans="1:8" x14ac:dyDescent="0.25">
      <c r="A389" s="158">
        <v>126</v>
      </c>
      <c r="C389" s="207"/>
      <c r="D389" s="208"/>
      <c r="F389" s="132"/>
      <c r="G389" s="193"/>
      <c r="H389" s="193"/>
    </row>
    <row r="390" spans="1:8" x14ac:dyDescent="0.25">
      <c r="A390" s="158">
        <v>127</v>
      </c>
      <c r="C390" s="207"/>
      <c r="D390" s="208"/>
      <c r="F390" s="132"/>
      <c r="G390" s="193"/>
      <c r="H390" s="193"/>
    </row>
    <row r="391" spans="1:8" x14ac:dyDescent="0.25">
      <c r="A391" s="158">
        <v>128</v>
      </c>
      <c r="C391" s="207"/>
      <c r="D391" s="208"/>
      <c r="F391" s="132"/>
      <c r="G391" s="193"/>
      <c r="H391" s="193"/>
    </row>
    <row r="392" spans="1:8" x14ac:dyDescent="0.25">
      <c r="A392" s="158">
        <v>129</v>
      </c>
      <c r="C392" s="207"/>
      <c r="D392" s="208"/>
      <c r="F392" s="132"/>
      <c r="G392" s="193"/>
      <c r="H392" s="193"/>
    </row>
    <row r="393" spans="1:8" x14ac:dyDescent="0.25">
      <c r="A393" s="158">
        <v>130</v>
      </c>
      <c r="C393" s="207"/>
      <c r="D393" s="208"/>
      <c r="F393" s="132"/>
      <c r="G393" s="193"/>
      <c r="H393" s="193"/>
    </row>
    <row r="394" spans="1:8" x14ac:dyDescent="0.25">
      <c r="A394" s="158">
        <v>131</v>
      </c>
      <c r="C394" s="207"/>
      <c r="D394" s="208"/>
      <c r="F394" s="132"/>
      <c r="G394" s="193"/>
      <c r="H394" s="193"/>
    </row>
    <row r="395" spans="1:8" x14ac:dyDescent="0.25">
      <c r="A395" s="158">
        <v>132</v>
      </c>
      <c r="C395" s="207"/>
      <c r="D395" s="208"/>
      <c r="F395" s="132"/>
      <c r="G395" s="193"/>
      <c r="H395" s="193"/>
    </row>
    <row r="396" spans="1:8" x14ac:dyDescent="0.25">
      <c r="A396" s="158">
        <v>133</v>
      </c>
      <c r="C396" s="207"/>
      <c r="D396" s="208"/>
      <c r="F396" s="132"/>
      <c r="G396" s="193"/>
      <c r="H396" s="193"/>
    </row>
    <row r="397" spans="1:8" x14ac:dyDescent="0.25">
      <c r="A397" s="158">
        <v>134</v>
      </c>
      <c r="C397" s="207"/>
      <c r="D397" s="208"/>
      <c r="F397" s="132"/>
      <c r="G397" s="193"/>
      <c r="H397" s="193"/>
    </row>
    <row r="398" spans="1:8" x14ac:dyDescent="0.25">
      <c r="A398" s="158">
        <v>135</v>
      </c>
      <c r="C398" s="207"/>
      <c r="D398" s="208"/>
      <c r="F398" s="132"/>
      <c r="G398" s="193"/>
      <c r="H398" s="193"/>
    </row>
    <row r="399" spans="1:8" x14ac:dyDescent="0.25">
      <c r="A399" s="158">
        <v>136</v>
      </c>
      <c r="C399" s="207"/>
      <c r="D399" s="208"/>
      <c r="F399" s="132"/>
      <c r="G399" s="193"/>
      <c r="H399" s="193"/>
    </row>
    <row r="400" spans="1:8" x14ac:dyDescent="0.25">
      <c r="A400" s="158">
        <v>137</v>
      </c>
      <c r="C400" s="207"/>
      <c r="D400" s="208"/>
      <c r="F400" s="132"/>
      <c r="G400" s="193"/>
      <c r="H400" s="193"/>
    </row>
    <row r="401" spans="1:8" x14ac:dyDescent="0.25">
      <c r="A401" s="158">
        <v>138</v>
      </c>
      <c r="C401" s="207"/>
      <c r="D401" s="208"/>
      <c r="F401" s="132"/>
      <c r="G401" s="193"/>
      <c r="H401" s="193"/>
    </row>
    <row r="402" spans="1:8" x14ac:dyDescent="0.25">
      <c r="A402" s="158">
        <v>139</v>
      </c>
      <c r="C402" s="207"/>
      <c r="D402" s="208"/>
      <c r="F402" s="132"/>
      <c r="G402" s="193"/>
      <c r="H402" s="193"/>
    </row>
    <row r="403" spans="1:8" x14ac:dyDescent="0.25">
      <c r="A403" s="158">
        <v>140</v>
      </c>
      <c r="C403" s="207"/>
      <c r="D403" s="208"/>
      <c r="F403" s="132"/>
      <c r="G403" s="193"/>
      <c r="H403" s="193"/>
    </row>
    <row r="404" spans="1:8" x14ac:dyDescent="0.25">
      <c r="A404" s="158">
        <v>141</v>
      </c>
      <c r="C404" s="207"/>
      <c r="D404" s="208"/>
      <c r="F404" s="132"/>
      <c r="G404" s="193"/>
      <c r="H404" s="193"/>
    </row>
    <row r="405" spans="1:8" x14ac:dyDescent="0.25">
      <c r="A405" s="158">
        <v>142</v>
      </c>
      <c r="C405" s="207"/>
      <c r="D405" s="208"/>
      <c r="F405" s="132"/>
      <c r="G405" s="193"/>
      <c r="H405" s="193"/>
    </row>
    <row r="406" spans="1:8" x14ac:dyDescent="0.25">
      <c r="A406" s="158">
        <v>143</v>
      </c>
      <c r="C406" s="207"/>
      <c r="D406" s="208"/>
      <c r="F406" s="132"/>
      <c r="G406" s="193"/>
      <c r="H406" s="193"/>
    </row>
    <row r="407" spans="1:8" x14ac:dyDescent="0.25">
      <c r="A407" s="158">
        <v>144</v>
      </c>
      <c r="C407" s="207"/>
      <c r="D407" s="208"/>
      <c r="F407" s="132"/>
      <c r="G407" s="193"/>
      <c r="H407" s="193"/>
    </row>
    <row r="408" spans="1:8" x14ac:dyDescent="0.25">
      <c r="A408" s="158">
        <v>145</v>
      </c>
      <c r="C408" s="207"/>
      <c r="D408" s="208"/>
      <c r="F408" s="132"/>
      <c r="G408" s="193"/>
      <c r="H408" s="193"/>
    </row>
    <row r="409" spans="1:8" x14ac:dyDescent="0.25">
      <c r="A409" s="158">
        <v>146</v>
      </c>
      <c r="C409" s="207"/>
      <c r="D409" s="208"/>
      <c r="F409" s="132"/>
      <c r="G409" s="193"/>
      <c r="H409" s="193"/>
    </row>
    <row r="410" spans="1:8" x14ac:dyDescent="0.25">
      <c r="A410" s="158">
        <v>147</v>
      </c>
      <c r="C410" s="207"/>
      <c r="D410" s="208"/>
      <c r="F410" s="132"/>
      <c r="G410" s="193"/>
      <c r="H410" s="193"/>
    </row>
    <row r="411" spans="1:8" x14ac:dyDescent="0.25">
      <c r="A411" s="158">
        <v>148</v>
      </c>
      <c r="C411" s="207"/>
      <c r="D411" s="208"/>
      <c r="G411" s="193"/>
      <c r="H411" s="193"/>
    </row>
    <row r="412" spans="1:8" x14ac:dyDescent="0.25">
      <c r="A412" s="158">
        <v>149</v>
      </c>
      <c r="C412" s="207"/>
      <c r="D412" s="208"/>
      <c r="G412" s="193"/>
      <c r="H412" s="193"/>
    </row>
    <row r="413" spans="1:8" x14ac:dyDescent="0.25">
      <c r="A413" s="158">
        <v>150</v>
      </c>
      <c r="C413" s="207"/>
      <c r="D413" s="208"/>
      <c r="G413" s="193"/>
      <c r="H413" s="193"/>
    </row>
    <row r="414" spans="1:8" x14ac:dyDescent="0.25">
      <c r="A414" s="158">
        <v>151</v>
      </c>
      <c r="C414" s="207"/>
      <c r="D414" s="208"/>
      <c r="G414" s="193"/>
      <c r="H414" s="193"/>
    </row>
    <row r="415" spans="1:8" x14ac:dyDescent="0.25">
      <c r="A415" s="158">
        <v>152</v>
      </c>
      <c r="C415" s="207"/>
      <c r="D415" s="208"/>
      <c r="G415" s="193"/>
      <c r="H415" s="193"/>
    </row>
    <row r="416" spans="1:8" x14ac:dyDescent="0.25">
      <c r="A416" s="158">
        <v>153</v>
      </c>
      <c r="C416" s="207"/>
      <c r="D416" s="208"/>
      <c r="G416" s="193"/>
      <c r="H416" s="193"/>
    </row>
    <row r="417" spans="1:8" x14ac:dyDescent="0.25">
      <c r="A417" s="158">
        <v>154</v>
      </c>
      <c r="C417" s="207"/>
      <c r="D417" s="208"/>
      <c r="G417" s="193"/>
      <c r="H417" s="193"/>
    </row>
    <row r="418" spans="1:8" x14ac:dyDescent="0.25">
      <c r="A418" s="158">
        <v>155</v>
      </c>
      <c r="C418" s="207"/>
      <c r="D418" s="208"/>
      <c r="G418" s="193"/>
      <c r="H418" s="193"/>
    </row>
    <row r="419" spans="1:8" x14ac:dyDescent="0.25">
      <c r="A419" s="158">
        <v>156</v>
      </c>
      <c r="C419" s="207"/>
      <c r="D419" s="208"/>
      <c r="G419" s="193"/>
      <c r="H419" s="193"/>
    </row>
    <row r="420" spans="1:8" x14ac:dyDescent="0.25">
      <c r="A420" s="158">
        <v>157</v>
      </c>
      <c r="C420" s="207"/>
      <c r="D420" s="208"/>
      <c r="G420" s="193"/>
      <c r="H420" s="193"/>
    </row>
    <row r="421" spans="1:8" x14ac:dyDescent="0.25">
      <c r="A421" s="158">
        <v>158</v>
      </c>
      <c r="C421" s="207"/>
      <c r="D421" s="208"/>
      <c r="G421" s="193"/>
      <c r="H421" s="193"/>
    </row>
    <row r="422" spans="1:8" x14ac:dyDescent="0.25">
      <c r="A422" s="158">
        <v>159</v>
      </c>
      <c r="C422" s="207"/>
      <c r="D422" s="208"/>
      <c r="G422" s="193"/>
      <c r="H422" s="193"/>
    </row>
    <row r="423" spans="1:8" x14ac:dyDescent="0.25">
      <c r="A423" s="158">
        <v>160</v>
      </c>
      <c r="C423" s="207"/>
      <c r="D423" s="208"/>
      <c r="G423" s="193"/>
      <c r="H423" s="193"/>
    </row>
    <row r="424" spans="1:8" x14ac:dyDescent="0.25">
      <c r="A424" s="158">
        <v>161</v>
      </c>
      <c r="C424" s="207"/>
      <c r="D424" s="208"/>
      <c r="G424" s="193"/>
      <c r="H424" s="193"/>
    </row>
    <row r="425" spans="1:8" x14ac:dyDescent="0.25">
      <c r="A425" s="158">
        <v>162</v>
      </c>
      <c r="C425" s="207"/>
      <c r="D425" s="208"/>
      <c r="G425" s="193"/>
      <c r="H425" s="193"/>
    </row>
    <row r="426" spans="1:8" x14ac:dyDescent="0.25">
      <c r="A426" s="158">
        <v>163</v>
      </c>
      <c r="B426" s="166"/>
      <c r="C426" s="207"/>
      <c r="D426" s="210"/>
      <c r="E426" s="166"/>
      <c r="G426" s="193"/>
      <c r="H426" s="193"/>
    </row>
    <row r="427" spans="1:8" x14ac:dyDescent="0.25">
      <c r="A427" s="158">
        <v>164</v>
      </c>
      <c r="C427" s="211"/>
      <c r="D427" s="208"/>
      <c r="G427" s="193"/>
      <c r="H427" s="193"/>
    </row>
    <row r="428" spans="1:8" x14ac:dyDescent="0.25">
      <c r="A428" s="158">
        <v>165</v>
      </c>
      <c r="C428" s="207"/>
      <c r="D428" s="208"/>
      <c r="G428" s="193"/>
      <c r="H428" s="193"/>
    </row>
    <row r="429" spans="1:8" x14ac:dyDescent="0.25">
      <c r="A429" s="158">
        <v>166</v>
      </c>
      <c r="C429" s="207"/>
      <c r="D429" s="208"/>
      <c r="G429" s="193"/>
      <c r="H429" s="193"/>
    </row>
    <row r="430" spans="1:8" x14ac:dyDescent="0.25">
      <c r="A430" s="158">
        <v>167</v>
      </c>
      <c r="C430" s="207"/>
      <c r="D430" s="208"/>
      <c r="G430" s="193"/>
      <c r="H430" s="193"/>
    </row>
    <row r="431" spans="1:8" x14ac:dyDescent="0.25">
      <c r="A431" s="158">
        <v>168</v>
      </c>
      <c r="C431" s="207"/>
      <c r="D431" s="208"/>
      <c r="G431" s="193"/>
      <c r="H431" s="193"/>
    </row>
    <row r="432" spans="1:8" x14ac:dyDescent="0.25">
      <c r="A432" s="158">
        <v>169</v>
      </c>
      <c r="C432" s="207"/>
      <c r="D432" s="208"/>
      <c r="G432" s="193"/>
      <c r="H432" s="193"/>
    </row>
    <row r="433" spans="1:8" x14ac:dyDescent="0.25">
      <c r="A433" s="158">
        <v>170</v>
      </c>
      <c r="C433" s="207"/>
      <c r="D433" s="208"/>
      <c r="G433" s="193"/>
      <c r="H433" s="193"/>
    </row>
    <row r="434" spans="1:8" x14ac:dyDescent="0.25">
      <c r="A434" s="158">
        <v>171</v>
      </c>
      <c r="C434" s="207"/>
      <c r="D434" s="208"/>
      <c r="G434" s="193"/>
      <c r="H434" s="193"/>
    </row>
    <row r="435" spans="1:8" x14ac:dyDescent="0.25">
      <c r="A435" s="158">
        <v>172</v>
      </c>
      <c r="C435" s="207"/>
      <c r="D435" s="208"/>
      <c r="G435" s="193"/>
      <c r="H435" s="193"/>
    </row>
    <row r="436" spans="1:8" x14ac:dyDescent="0.25">
      <c r="A436" s="158">
        <v>173</v>
      </c>
      <c r="C436" s="207"/>
      <c r="D436" s="208"/>
      <c r="G436" s="193"/>
      <c r="H436" s="193"/>
    </row>
    <row r="437" spans="1:8" x14ac:dyDescent="0.25">
      <c r="A437" s="158">
        <v>174</v>
      </c>
      <c r="C437" s="207"/>
      <c r="D437" s="208"/>
      <c r="G437" s="193"/>
      <c r="H437" s="193"/>
    </row>
    <row r="438" spans="1:8" x14ac:dyDescent="0.25">
      <c r="A438" s="158">
        <v>175</v>
      </c>
      <c r="C438" s="207"/>
      <c r="D438" s="208"/>
      <c r="G438" s="193"/>
      <c r="H438" s="193"/>
    </row>
    <row r="439" spans="1:8" x14ac:dyDescent="0.25">
      <c r="A439" s="158">
        <v>176</v>
      </c>
      <c r="C439" s="207"/>
      <c r="D439" s="208"/>
      <c r="G439" s="193"/>
      <c r="H439" s="193"/>
    </row>
    <row r="440" spans="1:8" x14ac:dyDescent="0.25">
      <c r="A440" s="158">
        <v>177</v>
      </c>
      <c r="C440" s="207"/>
      <c r="D440" s="208"/>
      <c r="G440" s="193"/>
      <c r="H440" s="193"/>
    </row>
    <row r="441" spans="1:8" x14ac:dyDescent="0.25">
      <c r="A441" s="158">
        <v>178</v>
      </c>
      <c r="C441" s="207"/>
      <c r="D441" s="208"/>
      <c r="G441" s="193"/>
      <c r="H441" s="193"/>
    </row>
    <row r="442" spans="1:8" x14ac:dyDescent="0.25">
      <c r="A442" s="158">
        <v>179</v>
      </c>
      <c r="C442" s="207"/>
      <c r="D442" s="208"/>
      <c r="G442" s="193"/>
      <c r="H442" s="193"/>
    </row>
    <row r="443" spans="1:8" x14ac:dyDescent="0.25">
      <c r="A443" s="158">
        <v>180</v>
      </c>
      <c r="C443" s="207"/>
      <c r="D443" s="208"/>
      <c r="G443" s="193"/>
      <c r="H443" s="193"/>
    </row>
    <row r="444" spans="1:8" x14ac:dyDescent="0.25">
      <c r="A444" s="158">
        <v>181</v>
      </c>
      <c r="C444" s="207"/>
      <c r="D444" s="208"/>
      <c r="G444" s="193"/>
      <c r="H444" s="193"/>
    </row>
    <row r="445" spans="1:8" x14ac:dyDescent="0.25">
      <c r="A445" s="158">
        <v>182</v>
      </c>
      <c r="C445" s="207"/>
      <c r="D445" s="208"/>
      <c r="G445" s="193"/>
      <c r="H445" s="193"/>
    </row>
    <row r="446" spans="1:8" x14ac:dyDescent="0.25">
      <c r="A446" s="158">
        <v>183</v>
      </c>
      <c r="C446" s="207"/>
      <c r="D446" s="208"/>
      <c r="G446" s="193"/>
      <c r="H446" s="193"/>
    </row>
    <row r="447" spans="1:8" x14ac:dyDescent="0.25">
      <c r="A447" s="158">
        <v>184</v>
      </c>
      <c r="C447" s="207"/>
      <c r="D447" s="208"/>
      <c r="G447" s="193"/>
      <c r="H447" s="193"/>
    </row>
    <row r="448" spans="1:8" x14ac:dyDescent="0.25">
      <c r="A448" s="158">
        <v>185</v>
      </c>
      <c r="C448" s="207"/>
      <c r="D448" s="208"/>
      <c r="G448" s="193"/>
      <c r="H448" s="193"/>
    </row>
    <row r="449" spans="1:8" x14ac:dyDescent="0.25">
      <c r="A449" s="158">
        <v>186</v>
      </c>
      <c r="C449" s="207"/>
      <c r="D449" s="208"/>
      <c r="G449" s="193"/>
      <c r="H449" s="193"/>
    </row>
    <row r="450" spans="1:8" x14ac:dyDescent="0.25">
      <c r="A450" s="158">
        <v>187</v>
      </c>
      <c r="C450" s="207"/>
      <c r="D450" s="208"/>
      <c r="G450" s="193"/>
      <c r="H450" s="193"/>
    </row>
    <row r="451" spans="1:8" x14ac:dyDescent="0.25">
      <c r="A451" s="158">
        <v>188</v>
      </c>
      <c r="C451" s="207"/>
      <c r="D451" s="208"/>
      <c r="G451" s="193"/>
      <c r="H451" s="193"/>
    </row>
    <row r="452" spans="1:8" x14ac:dyDescent="0.25">
      <c r="A452" s="158">
        <v>189</v>
      </c>
      <c r="C452" s="207"/>
      <c r="D452" s="208"/>
      <c r="G452" s="193"/>
      <c r="H452" s="193"/>
    </row>
    <row r="453" spans="1:8" x14ac:dyDescent="0.25">
      <c r="A453" s="158">
        <v>190</v>
      </c>
      <c r="C453" s="207"/>
      <c r="D453" s="208"/>
      <c r="G453" s="193"/>
      <c r="H453" s="193"/>
    </row>
    <row r="454" spans="1:8" x14ac:dyDescent="0.25">
      <c r="A454" s="158">
        <v>191</v>
      </c>
      <c r="C454" s="207"/>
      <c r="D454" s="208"/>
      <c r="G454" s="193"/>
      <c r="H454" s="193"/>
    </row>
    <row r="455" spans="1:8" x14ac:dyDescent="0.25">
      <c r="A455" s="158">
        <v>192</v>
      </c>
      <c r="C455" s="207"/>
      <c r="D455" s="208"/>
      <c r="G455" s="193"/>
      <c r="H455" s="193"/>
    </row>
    <row r="456" spans="1:8" x14ac:dyDescent="0.25">
      <c r="A456" s="158">
        <v>193</v>
      </c>
      <c r="C456" s="207"/>
      <c r="D456" s="208"/>
      <c r="G456" s="193"/>
      <c r="H456" s="193"/>
    </row>
    <row r="457" spans="1:8" x14ac:dyDescent="0.25">
      <c r="A457" s="158">
        <v>194</v>
      </c>
      <c r="C457" s="207"/>
      <c r="D457" s="208"/>
      <c r="G457" s="193"/>
      <c r="H457" s="193"/>
    </row>
    <row r="458" spans="1:8" x14ac:dyDescent="0.25">
      <c r="A458" s="158">
        <v>195</v>
      </c>
      <c r="C458" s="207"/>
      <c r="D458" s="208"/>
      <c r="G458" s="193"/>
      <c r="H458" s="193"/>
    </row>
    <row r="459" spans="1:8" x14ac:dyDescent="0.25">
      <c r="A459" s="158">
        <v>196</v>
      </c>
      <c r="C459" s="207"/>
      <c r="D459" s="208"/>
      <c r="G459" s="193"/>
      <c r="H459" s="193"/>
    </row>
    <row r="460" spans="1:8" x14ac:dyDescent="0.25">
      <c r="A460" s="158">
        <v>197</v>
      </c>
      <c r="C460" s="207"/>
      <c r="D460" s="208"/>
      <c r="G460" s="193"/>
      <c r="H460" s="193"/>
    </row>
    <row r="461" spans="1:8" x14ac:dyDescent="0.25">
      <c r="A461" s="158">
        <v>198</v>
      </c>
      <c r="C461" s="207"/>
      <c r="D461" s="208"/>
      <c r="G461" s="193"/>
      <c r="H461" s="193"/>
    </row>
    <row r="462" spans="1:8" x14ac:dyDescent="0.25">
      <c r="A462" s="158">
        <v>199</v>
      </c>
      <c r="C462" s="207"/>
      <c r="D462" s="208"/>
      <c r="G462" s="193"/>
      <c r="H462" s="193"/>
    </row>
    <row r="463" spans="1:8" x14ac:dyDescent="0.25">
      <c r="A463" s="158">
        <v>200</v>
      </c>
      <c r="C463" s="207"/>
      <c r="D463" s="208"/>
      <c r="G463" s="193"/>
      <c r="H463" s="193"/>
    </row>
    <row r="464" spans="1:8" x14ac:dyDescent="0.25">
      <c r="A464" s="158">
        <v>201</v>
      </c>
      <c r="C464" s="207"/>
      <c r="D464" s="208"/>
      <c r="G464" s="193"/>
      <c r="H464" s="193"/>
    </row>
    <row r="465" spans="1:8" x14ac:dyDescent="0.25">
      <c r="A465" s="158">
        <v>202</v>
      </c>
      <c r="C465" s="207"/>
      <c r="D465" s="208"/>
      <c r="G465" s="193"/>
      <c r="H465" s="193"/>
    </row>
    <row r="466" spans="1:8" x14ac:dyDescent="0.25">
      <c r="A466" s="158">
        <v>203</v>
      </c>
      <c r="C466" s="207"/>
      <c r="D466" s="208"/>
      <c r="G466" s="193"/>
      <c r="H466" s="193"/>
    </row>
    <row r="467" spans="1:8" x14ac:dyDescent="0.25">
      <c r="A467" s="158">
        <v>204</v>
      </c>
      <c r="C467" s="207"/>
      <c r="D467" s="208"/>
      <c r="G467" s="193"/>
      <c r="H467" s="193"/>
    </row>
    <row r="468" spans="1:8" x14ac:dyDescent="0.25">
      <c r="A468" s="165">
        <v>205</v>
      </c>
      <c r="B468" s="161"/>
      <c r="C468" s="212"/>
      <c r="D468" s="213"/>
      <c r="G468" s="193"/>
      <c r="H468" s="193"/>
    </row>
    <row r="469" spans="1:8" x14ac:dyDescent="0.25">
      <c r="G469" s="193"/>
      <c r="H469" s="193"/>
    </row>
    <row r="470" spans="1:8" x14ac:dyDescent="0.25">
      <c r="G470" s="193"/>
      <c r="H470" s="193"/>
    </row>
    <row r="471" spans="1:8" x14ac:dyDescent="0.25">
      <c r="G471" s="193"/>
      <c r="H471" s="193"/>
    </row>
    <row r="472" spans="1:8" x14ac:dyDescent="0.25">
      <c r="G472" s="193"/>
      <c r="H472" s="193"/>
    </row>
    <row r="473" spans="1:8" x14ac:dyDescent="0.25">
      <c r="G473" s="193"/>
      <c r="H473" s="193"/>
    </row>
    <row r="474" spans="1:8" x14ac:dyDescent="0.25">
      <c r="G474" s="193"/>
      <c r="H474" s="193"/>
    </row>
    <row r="475" spans="1:8" x14ac:dyDescent="0.25">
      <c r="G475" s="193"/>
      <c r="H475" s="193"/>
    </row>
    <row r="476" spans="1:8" x14ac:dyDescent="0.25">
      <c r="G476" s="193"/>
      <c r="H476" s="193"/>
    </row>
    <row r="477" spans="1:8" x14ac:dyDescent="0.25">
      <c r="G477" s="193"/>
      <c r="H477" s="193"/>
    </row>
    <row r="478" spans="1:8" x14ac:dyDescent="0.25">
      <c r="G478" s="193"/>
      <c r="H478" s="193"/>
    </row>
    <row r="479" spans="1:8" x14ac:dyDescent="0.25">
      <c r="G479" s="193"/>
      <c r="H479" s="193"/>
    </row>
    <row r="480" spans="1:8" x14ac:dyDescent="0.25">
      <c r="G480" s="193"/>
      <c r="H480" s="193"/>
    </row>
    <row r="481" spans="7:8" x14ac:dyDescent="0.25">
      <c r="G481" s="193"/>
      <c r="H481" s="193"/>
    </row>
    <row r="482" spans="7:8" x14ac:dyDescent="0.25">
      <c r="G482" s="193"/>
      <c r="H482" s="193"/>
    </row>
    <row r="483" spans="7:8" x14ac:dyDescent="0.25">
      <c r="G483" s="193"/>
      <c r="H483" s="193"/>
    </row>
    <row r="484" spans="7:8" x14ac:dyDescent="0.25">
      <c r="G484" s="193"/>
      <c r="H484" s="193"/>
    </row>
    <row r="485" spans="7:8" x14ac:dyDescent="0.25">
      <c r="G485" s="193"/>
      <c r="H485" s="193"/>
    </row>
    <row r="486" spans="7:8" x14ac:dyDescent="0.25">
      <c r="G486" s="193"/>
      <c r="H486" s="193"/>
    </row>
    <row r="487" spans="7:8" x14ac:dyDescent="0.25">
      <c r="G487" s="193"/>
      <c r="H487" s="193"/>
    </row>
    <row r="488" spans="7:8" x14ac:dyDescent="0.25">
      <c r="G488" s="193"/>
      <c r="H488" s="193"/>
    </row>
    <row r="489" spans="7:8" x14ac:dyDescent="0.25">
      <c r="G489" s="193"/>
      <c r="H489" s="193"/>
    </row>
    <row r="490" spans="7:8" x14ac:dyDescent="0.25">
      <c r="G490" s="193"/>
      <c r="H490" s="193"/>
    </row>
    <row r="491" spans="7:8" x14ac:dyDescent="0.25">
      <c r="G491" s="193"/>
      <c r="H491" s="193"/>
    </row>
    <row r="492" spans="7:8" x14ac:dyDescent="0.25">
      <c r="G492" s="193"/>
      <c r="H492" s="193"/>
    </row>
    <row r="493" spans="7:8" x14ac:dyDescent="0.25">
      <c r="G493" s="193"/>
      <c r="H493" s="193"/>
    </row>
    <row r="494" spans="7:8" x14ac:dyDescent="0.25">
      <c r="G494" s="193"/>
      <c r="H494" s="193"/>
    </row>
    <row r="495" spans="7:8" x14ac:dyDescent="0.25">
      <c r="G495" s="193"/>
      <c r="H495" s="193"/>
    </row>
    <row r="496" spans="7:8" x14ac:dyDescent="0.25">
      <c r="G496" s="193"/>
      <c r="H496" s="193"/>
    </row>
    <row r="497" spans="7:8" x14ac:dyDescent="0.25">
      <c r="G497" s="193"/>
      <c r="H497" s="193"/>
    </row>
    <row r="498" spans="7:8" x14ac:dyDescent="0.25">
      <c r="G498" s="193"/>
      <c r="H498" s="193"/>
    </row>
    <row r="499" spans="7:8" x14ac:dyDescent="0.25">
      <c r="G499" s="193"/>
      <c r="H499" s="193"/>
    </row>
    <row r="500" spans="7:8" x14ac:dyDescent="0.25">
      <c r="G500" s="193"/>
      <c r="H500" s="193"/>
    </row>
    <row r="501" spans="7:8" x14ac:dyDescent="0.25">
      <c r="G501" s="193"/>
      <c r="H501" s="193"/>
    </row>
    <row r="502" spans="7:8" x14ac:dyDescent="0.25">
      <c r="G502" s="193"/>
      <c r="H502" s="193"/>
    </row>
    <row r="503" spans="7:8" x14ac:dyDescent="0.25">
      <c r="G503" s="193"/>
      <c r="H503" s="193"/>
    </row>
    <row r="504" spans="7:8" x14ac:dyDescent="0.25">
      <c r="G504" s="193"/>
      <c r="H504" s="193"/>
    </row>
    <row r="505" spans="7:8" x14ac:dyDescent="0.25">
      <c r="G505" s="193"/>
    </row>
    <row r="506" spans="7:8" x14ac:dyDescent="0.25">
      <c r="G506" s="193"/>
    </row>
    <row r="507" spans="7:8" x14ac:dyDescent="0.25">
      <c r="G507" s="193"/>
    </row>
    <row r="508" spans="7:8" x14ac:dyDescent="0.25">
      <c r="G508" s="193"/>
    </row>
    <row r="509" spans="7:8" x14ac:dyDescent="0.25">
      <c r="G509" s="193"/>
    </row>
    <row r="510" spans="7:8" x14ac:dyDescent="0.25">
      <c r="G510" s="193"/>
    </row>
    <row r="511" spans="7:8" x14ac:dyDescent="0.25">
      <c r="G511" s="193"/>
    </row>
    <row r="512" spans="7:8" x14ac:dyDescent="0.25">
      <c r="G512" s="193"/>
    </row>
    <row r="513" spans="7:7" x14ac:dyDescent="0.25">
      <c r="G513" s="193"/>
    </row>
    <row r="514" spans="7:7" x14ac:dyDescent="0.25">
      <c r="G514" s="193"/>
    </row>
    <row r="515" spans="7:7" x14ac:dyDescent="0.25">
      <c r="G515" s="193"/>
    </row>
    <row r="516" spans="7:7" x14ac:dyDescent="0.25">
      <c r="G516" s="193"/>
    </row>
    <row r="517" spans="7:7" x14ac:dyDescent="0.25">
      <c r="G517" s="193"/>
    </row>
    <row r="518" spans="7:7" x14ac:dyDescent="0.25">
      <c r="G518" s="193"/>
    </row>
    <row r="519" spans="7:7" x14ac:dyDescent="0.25">
      <c r="G519" s="193"/>
    </row>
    <row r="520" spans="7:7" x14ac:dyDescent="0.25">
      <c r="G520" s="193"/>
    </row>
    <row r="521" spans="7:7" x14ac:dyDescent="0.25">
      <c r="G521" s="193"/>
    </row>
    <row r="522" spans="7:7" x14ac:dyDescent="0.25">
      <c r="G522" s="193"/>
    </row>
    <row r="523" spans="7:7" x14ac:dyDescent="0.25">
      <c r="G523" s="193"/>
    </row>
    <row r="524" spans="7:7" x14ac:dyDescent="0.25">
      <c r="G524" s="193"/>
    </row>
    <row r="525" spans="7:7" x14ac:dyDescent="0.25">
      <c r="G525" s="193"/>
    </row>
    <row r="526" spans="7:7" x14ac:dyDescent="0.25">
      <c r="G526" s="193"/>
    </row>
    <row r="527" spans="7:7" x14ac:dyDescent="0.25">
      <c r="G527" s="193"/>
    </row>
    <row r="528" spans="7:7" x14ac:dyDescent="0.25">
      <c r="G528" s="193"/>
    </row>
    <row r="529" spans="7:7" x14ac:dyDescent="0.25">
      <c r="G529" s="193"/>
    </row>
    <row r="530" spans="7:7" x14ac:dyDescent="0.25">
      <c r="G530" s="193"/>
    </row>
    <row r="531" spans="7:7" x14ac:dyDescent="0.25">
      <c r="G531" s="193"/>
    </row>
    <row r="532" spans="7:7" x14ac:dyDescent="0.25">
      <c r="G532" s="193"/>
    </row>
    <row r="533" spans="7:7" x14ac:dyDescent="0.25">
      <c r="G533" s="193"/>
    </row>
    <row r="534" spans="7:7" x14ac:dyDescent="0.25">
      <c r="G534" s="193"/>
    </row>
    <row r="535" spans="7:7" x14ac:dyDescent="0.25">
      <c r="G535" s="193"/>
    </row>
    <row r="536" spans="7:7" x14ac:dyDescent="0.25">
      <c r="G536" s="193"/>
    </row>
    <row r="537" spans="7:7" x14ac:dyDescent="0.25">
      <c r="G537" s="193"/>
    </row>
    <row r="538" spans="7:7" x14ac:dyDescent="0.25">
      <c r="G538" s="193"/>
    </row>
    <row r="539" spans="7:7" x14ac:dyDescent="0.25">
      <c r="G539" s="193"/>
    </row>
    <row r="540" spans="7:7" x14ac:dyDescent="0.25">
      <c r="G540" s="193"/>
    </row>
    <row r="541" spans="7:7" x14ac:dyDescent="0.25">
      <c r="G541" s="193"/>
    </row>
    <row r="542" spans="7:7" x14ac:dyDescent="0.25">
      <c r="G542" s="193"/>
    </row>
    <row r="543" spans="7:7" x14ac:dyDescent="0.25">
      <c r="G543" s="193"/>
    </row>
    <row r="544" spans="7:7" x14ac:dyDescent="0.25">
      <c r="G544" s="193"/>
    </row>
    <row r="545" spans="7:7" x14ac:dyDescent="0.25">
      <c r="G545" s="193"/>
    </row>
    <row r="546" spans="7:7" x14ac:dyDescent="0.25">
      <c r="G546" s="193"/>
    </row>
    <row r="547" spans="7:7" x14ac:dyDescent="0.25">
      <c r="G547" s="193"/>
    </row>
    <row r="548" spans="7:7" x14ac:dyDescent="0.25">
      <c r="G548" s="193"/>
    </row>
    <row r="549" spans="7:7" x14ac:dyDescent="0.25">
      <c r="G549" s="193"/>
    </row>
    <row r="550" spans="7:7" x14ac:dyDescent="0.25">
      <c r="G550" s="193"/>
    </row>
    <row r="551" spans="7:7" x14ac:dyDescent="0.25">
      <c r="G551" s="193"/>
    </row>
    <row r="552" spans="7:7" x14ac:dyDescent="0.25">
      <c r="G552" s="193"/>
    </row>
    <row r="553" spans="7:7" x14ac:dyDescent="0.25">
      <c r="G553" s="193"/>
    </row>
    <row r="554" spans="7:7" x14ac:dyDescent="0.25">
      <c r="G554" s="193"/>
    </row>
    <row r="555" spans="7:7" x14ac:dyDescent="0.25">
      <c r="G555" s="193"/>
    </row>
    <row r="556" spans="7:7" x14ac:dyDescent="0.25">
      <c r="G556" s="193"/>
    </row>
    <row r="557" spans="7:7" x14ac:dyDescent="0.25">
      <c r="G557" s="193"/>
    </row>
    <row r="558" spans="7:7" x14ac:dyDescent="0.25">
      <c r="G558" s="193"/>
    </row>
    <row r="559" spans="7:7" x14ac:dyDescent="0.25">
      <c r="G559" s="193"/>
    </row>
    <row r="560" spans="7:7" x14ac:dyDescent="0.25">
      <c r="G560" s="193"/>
    </row>
    <row r="561" spans="7:7" x14ac:dyDescent="0.25">
      <c r="G561" s="193"/>
    </row>
    <row r="562" spans="7:7" x14ac:dyDescent="0.25">
      <c r="G562" s="193"/>
    </row>
    <row r="563" spans="7:7" x14ac:dyDescent="0.25">
      <c r="G563" s="193"/>
    </row>
    <row r="564" spans="7:7" x14ac:dyDescent="0.25">
      <c r="G564" s="193"/>
    </row>
    <row r="565" spans="7:7" x14ac:dyDescent="0.25">
      <c r="G565" s="193"/>
    </row>
    <row r="566" spans="7:7" x14ac:dyDescent="0.25">
      <c r="G566" s="193"/>
    </row>
    <row r="567" spans="7:7" x14ac:dyDescent="0.25">
      <c r="G567" s="193"/>
    </row>
    <row r="568" spans="7:7" x14ac:dyDescent="0.25">
      <c r="G568" s="193"/>
    </row>
    <row r="569" spans="7:7" x14ac:dyDescent="0.25">
      <c r="G569" s="193"/>
    </row>
    <row r="570" spans="7:7" x14ac:dyDescent="0.25">
      <c r="G570" s="193"/>
    </row>
    <row r="571" spans="7:7" x14ac:dyDescent="0.25">
      <c r="G571" s="193"/>
    </row>
    <row r="572" spans="7:7" x14ac:dyDescent="0.25">
      <c r="G572" s="193"/>
    </row>
    <row r="573" spans="7:7" x14ac:dyDescent="0.25">
      <c r="G573" s="193"/>
    </row>
    <row r="574" spans="7:7" x14ac:dyDescent="0.25">
      <c r="G574" s="193"/>
    </row>
    <row r="575" spans="7:7" x14ac:dyDescent="0.25">
      <c r="G575" s="193"/>
    </row>
    <row r="576" spans="7:7" x14ac:dyDescent="0.25">
      <c r="G576" s="193"/>
    </row>
    <row r="577" spans="7:7" x14ac:dyDescent="0.25">
      <c r="G577" s="193"/>
    </row>
    <row r="578" spans="7:7" x14ac:dyDescent="0.25">
      <c r="G578" s="193"/>
    </row>
    <row r="579" spans="7:7" x14ac:dyDescent="0.25">
      <c r="G579" s="193"/>
    </row>
    <row r="580" spans="7:7" x14ac:dyDescent="0.25">
      <c r="G580" s="193"/>
    </row>
    <row r="581" spans="7:7" x14ac:dyDescent="0.25">
      <c r="G581" s="193"/>
    </row>
    <row r="582" spans="7:7" x14ac:dyDescent="0.25">
      <c r="G582" s="193"/>
    </row>
    <row r="583" spans="7:7" x14ac:dyDescent="0.25">
      <c r="G583" s="193"/>
    </row>
    <row r="584" spans="7:7" x14ac:dyDescent="0.25">
      <c r="G584" s="193"/>
    </row>
    <row r="585" spans="7:7" x14ac:dyDescent="0.25">
      <c r="G585" s="193"/>
    </row>
    <row r="586" spans="7:7" x14ac:dyDescent="0.25">
      <c r="G586" s="193"/>
    </row>
    <row r="587" spans="7:7" x14ac:dyDescent="0.25">
      <c r="G587" s="193"/>
    </row>
    <row r="588" spans="7:7" x14ac:dyDescent="0.25">
      <c r="G588" s="193"/>
    </row>
    <row r="589" spans="7:7" x14ac:dyDescent="0.25">
      <c r="G589" s="193"/>
    </row>
    <row r="590" spans="7:7" x14ac:dyDescent="0.25">
      <c r="G590" s="193"/>
    </row>
    <row r="591" spans="7:7" x14ac:dyDescent="0.25">
      <c r="G591" s="193"/>
    </row>
    <row r="592" spans="7:7" x14ac:dyDescent="0.25">
      <c r="G592" s="193"/>
    </row>
    <row r="593" spans="7:7" x14ac:dyDescent="0.25">
      <c r="G593" s="193"/>
    </row>
    <row r="594" spans="7:7" x14ac:dyDescent="0.25">
      <c r="G594" s="193"/>
    </row>
    <row r="595" spans="7:7" x14ac:dyDescent="0.25">
      <c r="G595" s="193"/>
    </row>
    <row r="596" spans="7:7" x14ac:dyDescent="0.25">
      <c r="G596" s="193"/>
    </row>
    <row r="597" spans="7:7" x14ac:dyDescent="0.25">
      <c r="G597" s="193"/>
    </row>
    <row r="598" spans="7:7" x14ac:dyDescent="0.25">
      <c r="G598" s="193"/>
    </row>
    <row r="599" spans="7:7" x14ac:dyDescent="0.25">
      <c r="G599" s="193"/>
    </row>
    <row r="600" spans="7:7" x14ac:dyDescent="0.25">
      <c r="G600" s="193"/>
    </row>
    <row r="601" spans="7:7" x14ac:dyDescent="0.25">
      <c r="G601" s="193"/>
    </row>
    <row r="602" spans="7:7" x14ac:dyDescent="0.25">
      <c r="G602" s="193"/>
    </row>
    <row r="603" spans="7:7" x14ac:dyDescent="0.25">
      <c r="G603" s="193"/>
    </row>
    <row r="604" spans="7:7" x14ac:dyDescent="0.25">
      <c r="G604" s="193"/>
    </row>
    <row r="605" spans="7:7" x14ac:dyDescent="0.25">
      <c r="G605" s="193"/>
    </row>
    <row r="606" spans="7:7" x14ac:dyDescent="0.25">
      <c r="G606" s="193"/>
    </row>
    <row r="607" spans="7:7" x14ac:dyDescent="0.25">
      <c r="G607" s="193"/>
    </row>
    <row r="608" spans="7:7" x14ac:dyDescent="0.25">
      <c r="G608" s="193"/>
    </row>
    <row r="609" spans="7:7" x14ac:dyDescent="0.25">
      <c r="G609" s="193"/>
    </row>
    <row r="610" spans="7:7" x14ac:dyDescent="0.25">
      <c r="G610" s="193"/>
    </row>
    <row r="611" spans="7:7" x14ac:dyDescent="0.25">
      <c r="G611" s="193"/>
    </row>
    <row r="612" spans="7:7" x14ac:dyDescent="0.25">
      <c r="G612" s="193"/>
    </row>
    <row r="613" spans="7:7" x14ac:dyDescent="0.25">
      <c r="G613" s="193"/>
    </row>
    <row r="614" spans="7:7" x14ac:dyDescent="0.25">
      <c r="G614" s="193"/>
    </row>
    <row r="615" spans="7:7" x14ac:dyDescent="0.25">
      <c r="G615" s="193"/>
    </row>
    <row r="616" spans="7:7" x14ac:dyDescent="0.25">
      <c r="G616" s="193"/>
    </row>
    <row r="617" spans="7:7" x14ac:dyDescent="0.25">
      <c r="G617" s="193"/>
    </row>
    <row r="618" spans="7:7" x14ac:dyDescent="0.25">
      <c r="G618" s="193"/>
    </row>
    <row r="619" spans="7:7" x14ac:dyDescent="0.25">
      <c r="G619" s="193"/>
    </row>
    <row r="620" spans="7:7" x14ac:dyDescent="0.25">
      <c r="G620" s="193"/>
    </row>
    <row r="621" spans="7:7" x14ac:dyDescent="0.25">
      <c r="G621" s="193"/>
    </row>
    <row r="622" spans="7:7" x14ac:dyDescent="0.25">
      <c r="G622" s="193"/>
    </row>
    <row r="623" spans="7:7" x14ac:dyDescent="0.25">
      <c r="G623" s="193"/>
    </row>
    <row r="624" spans="7:7" x14ac:dyDescent="0.25">
      <c r="G624" s="193"/>
    </row>
    <row r="625" spans="7:7" x14ac:dyDescent="0.25">
      <c r="G625" s="193"/>
    </row>
    <row r="626" spans="7:7" x14ac:dyDescent="0.25">
      <c r="G626" s="193"/>
    </row>
    <row r="627" spans="7:7" x14ac:dyDescent="0.25">
      <c r="G627" s="193"/>
    </row>
    <row r="628" spans="7:7" x14ac:dyDescent="0.25">
      <c r="G628" s="193"/>
    </row>
    <row r="629" spans="7:7" x14ac:dyDescent="0.25">
      <c r="G629" s="193"/>
    </row>
    <row r="630" spans="7:7" x14ac:dyDescent="0.25">
      <c r="G630" s="193"/>
    </row>
    <row r="631" spans="7:7" x14ac:dyDescent="0.25">
      <c r="G631" s="193"/>
    </row>
    <row r="632" spans="7:7" x14ac:dyDescent="0.25">
      <c r="G632" s="193"/>
    </row>
    <row r="633" spans="7:7" x14ac:dyDescent="0.25">
      <c r="G633" s="193"/>
    </row>
    <row r="634" spans="7:7" x14ac:dyDescent="0.25">
      <c r="G634" s="193"/>
    </row>
    <row r="635" spans="7:7" x14ac:dyDescent="0.25">
      <c r="G635" s="193"/>
    </row>
    <row r="636" spans="7:7" x14ac:dyDescent="0.25">
      <c r="G636" s="193"/>
    </row>
    <row r="637" spans="7:7" x14ac:dyDescent="0.25">
      <c r="G637" s="193"/>
    </row>
    <row r="638" spans="7:7" x14ac:dyDescent="0.25">
      <c r="G638" s="193"/>
    </row>
    <row r="639" spans="7:7" x14ac:dyDescent="0.25">
      <c r="G639" s="193"/>
    </row>
    <row r="640" spans="7:7" x14ac:dyDescent="0.25">
      <c r="G640" s="193"/>
    </row>
    <row r="641" spans="7:7" x14ac:dyDescent="0.25">
      <c r="G641" s="193"/>
    </row>
    <row r="642" spans="7:7" x14ac:dyDescent="0.25">
      <c r="G642" s="193"/>
    </row>
    <row r="643" spans="7:7" x14ac:dyDescent="0.25">
      <c r="G643" s="193"/>
    </row>
    <row r="644" spans="7:7" x14ac:dyDescent="0.25">
      <c r="G644" s="193"/>
    </row>
    <row r="645" spans="7:7" x14ac:dyDescent="0.25">
      <c r="G645" s="193"/>
    </row>
    <row r="646" spans="7:7" x14ac:dyDescent="0.25">
      <c r="G646" s="193"/>
    </row>
    <row r="647" spans="7:7" x14ac:dyDescent="0.25">
      <c r="G647" s="193"/>
    </row>
    <row r="648" spans="7:7" x14ac:dyDescent="0.25">
      <c r="G648" s="193"/>
    </row>
    <row r="649" spans="7:7" x14ac:dyDescent="0.25">
      <c r="G649" s="193"/>
    </row>
    <row r="650" spans="7:7" x14ac:dyDescent="0.25">
      <c r="G650" s="193"/>
    </row>
    <row r="651" spans="7:7" x14ac:dyDescent="0.25">
      <c r="G651" s="193"/>
    </row>
    <row r="652" spans="7:7" x14ac:dyDescent="0.25">
      <c r="G652" s="193"/>
    </row>
    <row r="653" spans="7:7" x14ac:dyDescent="0.25">
      <c r="G653" s="193"/>
    </row>
    <row r="654" spans="7:7" x14ac:dyDescent="0.25">
      <c r="G654" s="193"/>
    </row>
    <row r="655" spans="7:7" x14ac:dyDescent="0.25">
      <c r="G655" s="193"/>
    </row>
    <row r="656" spans="7:7" x14ac:dyDescent="0.25">
      <c r="G656" s="193"/>
    </row>
    <row r="657" spans="7:7" x14ac:dyDescent="0.25">
      <c r="G657" s="193"/>
    </row>
    <row r="658" spans="7:7" x14ac:dyDescent="0.25">
      <c r="G658" s="193"/>
    </row>
    <row r="659" spans="7:7" x14ac:dyDescent="0.25">
      <c r="G659" s="193"/>
    </row>
    <row r="660" spans="7:7" x14ac:dyDescent="0.25">
      <c r="G660" s="193"/>
    </row>
    <row r="661" spans="7:7" x14ac:dyDescent="0.25">
      <c r="G661" s="193"/>
    </row>
    <row r="662" spans="7:7" x14ac:dyDescent="0.25">
      <c r="G662" s="193"/>
    </row>
    <row r="663" spans="7:7" x14ac:dyDescent="0.25">
      <c r="G663" s="193"/>
    </row>
    <row r="664" spans="7:7" x14ac:dyDescent="0.25">
      <c r="G664" s="193"/>
    </row>
    <row r="665" spans="7:7" x14ac:dyDescent="0.25">
      <c r="G665" s="193"/>
    </row>
    <row r="666" spans="7:7" x14ac:dyDescent="0.25">
      <c r="G666" s="193"/>
    </row>
    <row r="667" spans="7:7" x14ac:dyDescent="0.25">
      <c r="G667" s="193"/>
    </row>
    <row r="668" spans="7:7" x14ac:dyDescent="0.25">
      <c r="G668" s="193"/>
    </row>
    <row r="669" spans="7:7" x14ac:dyDescent="0.25">
      <c r="G669" s="193"/>
    </row>
    <row r="670" spans="7:7" x14ac:dyDescent="0.25">
      <c r="G670" s="193"/>
    </row>
    <row r="671" spans="7:7" x14ac:dyDescent="0.25">
      <c r="G671" s="193"/>
    </row>
    <row r="672" spans="7:7" x14ac:dyDescent="0.25">
      <c r="G672" s="193"/>
    </row>
    <row r="673" spans="7:7" x14ac:dyDescent="0.25">
      <c r="G673" s="193"/>
    </row>
    <row r="674" spans="7:7" x14ac:dyDescent="0.25">
      <c r="G674" s="193"/>
    </row>
    <row r="675" spans="7:7" x14ac:dyDescent="0.25">
      <c r="G675" s="193"/>
    </row>
    <row r="676" spans="7:7" x14ac:dyDescent="0.25">
      <c r="G676" s="193"/>
    </row>
    <row r="677" spans="7:7" x14ac:dyDescent="0.25">
      <c r="G677" s="193"/>
    </row>
    <row r="678" spans="7:7" x14ac:dyDescent="0.25">
      <c r="G678" s="193"/>
    </row>
    <row r="679" spans="7:7" x14ac:dyDescent="0.25">
      <c r="G679" s="193"/>
    </row>
    <row r="680" spans="7:7" x14ac:dyDescent="0.25">
      <c r="G680" s="193"/>
    </row>
    <row r="681" spans="7:7" x14ac:dyDescent="0.25">
      <c r="G681" s="193"/>
    </row>
    <row r="682" spans="7:7" x14ac:dyDescent="0.25">
      <c r="G682" s="193"/>
    </row>
    <row r="683" spans="7:7" x14ac:dyDescent="0.25">
      <c r="G683" s="193"/>
    </row>
    <row r="684" spans="7:7" x14ac:dyDescent="0.25">
      <c r="G684" s="193"/>
    </row>
    <row r="685" spans="7:7" x14ac:dyDescent="0.25">
      <c r="G685" s="193"/>
    </row>
    <row r="686" spans="7:7" x14ac:dyDescent="0.25">
      <c r="G686" s="193"/>
    </row>
    <row r="687" spans="7:7" x14ac:dyDescent="0.25">
      <c r="G687" s="193"/>
    </row>
    <row r="688" spans="7:7" x14ac:dyDescent="0.25">
      <c r="G688" s="193"/>
    </row>
    <row r="689" spans="7:7" x14ac:dyDescent="0.25">
      <c r="G689" s="193"/>
    </row>
    <row r="690" spans="7:7" x14ac:dyDescent="0.25">
      <c r="G690" s="193"/>
    </row>
    <row r="691" spans="7:7" x14ac:dyDescent="0.25">
      <c r="G691" s="193"/>
    </row>
    <row r="692" spans="7:7" x14ac:dyDescent="0.25">
      <c r="G692" s="193"/>
    </row>
    <row r="693" spans="7:7" x14ac:dyDescent="0.25">
      <c r="G693" s="193"/>
    </row>
    <row r="694" spans="7:7" x14ac:dyDescent="0.25">
      <c r="G694" s="193"/>
    </row>
    <row r="695" spans="7:7" x14ac:dyDescent="0.25">
      <c r="G695" s="193"/>
    </row>
    <row r="696" spans="7:7" x14ac:dyDescent="0.25">
      <c r="G696" s="193"/>
    </row>
    <row r="697" spans="7:7" x14ac:dyDescent="0.25">
      <c r="G697" s="193"/>
    </row>
    <row r="698" spans="7:7" x14ac:dyDescent="0.25">
      <c r="G698" s="193"/>
    </row>
    <row r="699" spans="7:7" x14ac:dyDescent="0.25">
      <c r="G699" s="193"/>
    </row>
    <row r="700" spans="7:7" x14ac:dyDescent="0.25">
      <c r="G700" s="193"/>
    </row>
    <row r="701" spans="7:7" x14ac:dyDescent="0.25">
      <c r="G701" s="193"/>
    </row>
    <row r="702" spans="7:7" x14ac:dyDescent="0.25">
      <c r="G702" s="193"/>
    </row>
    <row r="703" spans="7:7" x14ac:dyDescent="0.25">
      <c r="G703" s="193"/>
    </row>
    <row r="704" spans="7:7" x14ac:dyDescent="0.25">
      <c r="G704" s="193"/>
    </row>
    <row r="705" spans="7:7" x14ac:dyDescent="0.25">
      <c r="G705" s="193"/>
    </row>
    <row r="706" spans="7:7" x14ac:dyDescent="0.25">
      <c r="G706" s="193"/>
    </row>
    <row r="707" spans="7:7" x14ac:dyDescent="0.25">
      <c r="G707" s="193"/>
    </row>
    <row r="708" spans="7:7" x14ac:dyDescent="0.25">
      <c r="G708" s="193"/>
    </row>
    <row r="709" spans="7:7" x14ac:dyDescent="0.25">
      <c r="G709" s="193"/>
    </row>
    <row r="710" spans="7:7" x14ac:dyDescent="0.25">
      <c r="G710" s="193"/>
    </row>
    <row r="711" spans="7:7" x14ac:dyDescent="0.25">
      <c r="G711" s="193"/>
    </row>
    <row r="712" spans="7:7" x14ac:dyDescent="0.25">
      <c r="G712" s="193"/>
    </row>
    <row r="713" spans="7:7" x14ac:dyDescent="0.25">
      <c r="G713" s="193"/>
    </row>
    <row r="714" spans="7:7" x14ac:dyDescent="0.25">
      <c r="G714" s="193"/>
    </row>
    <row r="715" spans="7:7" x14ac:dyDescent="0.25">
      <c r="G715" s="193"/>
    </row>
    <row r="716" spans="7:7" x14ac:dyDescent="0.25">
      <c r="G716" s="193"/>
    </row>
    <row r="717" spans="7:7" x14ac:dyDescent="0.25">
      <c r="G717" s="193"/>
    </row>
    <row r="718" spans="7:7" x14ac:dyDescent="0.25">
      <c r="G718" s="193"/>
    </row>
    <row r="719" spans="7:7" x14ac:dyDescent="0.25">
      <c r="G719" s="193"/>
    </row>
    <row r="720" spans="7:7" x14ac:dyDescent="0.25">
      <c r="G720" s="193"/>
    </row>
    <row r="721" spans="7:7" x14ac:dyDescent="0.25">
      <c r="G721" s="193"/>
    </row>
    <row r="722" spans="7:7" x14ac:dyDescent="0.25">
      <c r="G722" s="193"/>
    </row>
    <row r="723" spans="7:7" x14ac:dyDescent="0.25">
      <c r="G723" s="193"/>
    </row>
    <row r="724" spans="7:7" x14ac:dyDescent="0.25">
      <c r="G724" s="193"/>
    </row>
    <row r="725" spans="7:7" x14ac:dyDescent="0.25">
      <c r="G725" s="193"/>
    </row>
    <row r="726" spans="7:7" x14ac:dyDescent="0.25">
      <c r="G726" s="193"/>
    </row>
    <row r="727" spans="7:7" x14ac:dyDescent="0.25">
      <c r="G727" s="193"/>
    </row>
    <row r="728" spans="7:7" x14ac:dyDescent="0.25">
      <c r="G728" s="193"/>
    </row>
    <row r="729" spans="7:7" x14ac:dyDescent="0.25">
      <c r="G729" s="193"/>
    </row>
    <row r="730" spans="7:7" x14ac:dyDescent="0.25">
      <c r="G730" s="193"/>
    </row>
    <row r="731" spans="7:7" x14ac:dyDescent="0.25">
      <c r="G731" s="193"/>
    </row>
    <row r="732" spans="7:7" x14ac:dyDescent="0.25">
      <c r="G732" s="193"/>
    </row>
    <row r="733" spans="7:7" x14ac:dyDescent="0.25">
      <c r="G733" s="193"/>
    </row>
    <row r="734" spans="7:7" x14ac:dyDescent="0.25">
      <c r="G734" s="193"/>
    </row>
    <row r="735" spans="7:7" x14ac:dyDescent="0.25">
      <c r="G735" s="193"/>
    </row>
    <row r="736" spans="7:7" x14ac:dyDescent="0.25">
      <c r="G736" s="193"/>
    </row>
    <row r="737" spans="7:7" x14ac:dyDescent="0.25">
      <c r="G737" s="193"/>
    </row>
    <row r="738" spans="7:7" x14ac:dyDescent="0.25">
      <c r="G738" s="193"/>
    </row>
    <row r="739" spans="7:7" x14ac:dyDescent="0.25">
      <c r="G739" s="193"/>
    </row>
    <row r="740" spans="7:7" x14ac:dyDescent="0.25">
      <c r="G740" s="193"/>
    </row>
    <row r="741" spans="7:7" x14ac:dyDescent="0.25">
      <c r="G741" s="193"/>
    </row>
    <row r="742" spans="7:7" x14ac:dyDescent="0.25">
      <c r="G742" s="193"/>
    </row>
    <row r="743" spans="7:7" x14ac:dyDescent="0.25">
      <c r="G743" s="193"/>
    </row>
    <row r="744" spans="7:7" x14ac:dyDescent="0.25">
      <c r="G744" s="193"/>
    </row>
    <row r="745" spans="7:7" x14ac:dyDescent="0.25">
      <c r="G745" s="193"/>
    </row>
    <row r="746" spans="7:7" x14ac:dyDescent="0.25">
      <c r="G746" s="193"/>
    </row>
    <row r="747" spans="7:7" x14ac:dyDescent="0.25">
      <c r="G747" s="193"/>
    </row>
    <row r="748" spans="7:7" x14ac:dyDescent="0.25">
      <c r="G748" s="193"/>
    </row>
    <row r="749" spans="7:7" x14ac:dyDescent="0.25">
      <c r="G749" s="193"/>
    </row>
    <row r="750" spans="7:7" x14ac:dyDescent="0.25">
      <c r="G750" s="193"/>
    </row>
    <row r="751" spans="7:7" x14ac:dyDescent="0.25">
      <c r="G751" s="193"/>
    </row>
    <row r="752" spans="7:7" x14ac:dyDescent="0.25">
      <c r="G752" s="193"/>
    </row>
    <row r="753" spans="7:7" x14ac:dyDescent="0.25">
      <c r="G753" s="193"/>
    </row>
    <row r="754" spans="7:7" x14ac:dyDescent="0.25">
      <c r="G754" s="193"/>
    </row>
    <row r="755" spans="7:7" x14ac:dyDescent="0.25">
      <c r="G755" s="193"/>
    </row>
    <row r="756" spans="7:7" x14ac:dyDescent="0.25">
      <c r="G756" s="193"/>
    </row>
    <row r="757" spans="7:7" x14ac:dyDescent="0.25">
      <c r="G757" s="193"/>
    </row>
    <row r="758" spans="7:7" x14ac:dyDescent="0.25">
      <c r="G758" s="193"/>
    </row>
    <row r="759" spans="7:7" x14ac:dyDescent="0.25">
      <c r="G759" s="193"/>
    </row>
    <row r="760" spans="7:7" x14ac:dyDescent="0.25">
      <c r="G760" s="193"/>
    </row>
    <row r="761" spans="7:7" x14ac:dyDescent="0.25">
      <c r="G761" s="193"/>
    </row>
    <row r="762" spans="7:7" x14ac:dyDescent="0.25">
      <c r="G762" s="193"/>
    </row>
    <row r="763" spans="7:7" x14ac:dyDescent="0.25">
      <c r="G763" s="193"/>
    </row>
    <row r="764" spans="7:7" x14ac:dyDescent="0.25">
      <c r="G764" s="193"/>
    </row>
    <row r="765" spans="7:7" x14ac:dyDescent="0.25">
      <c r="G765" s="193"/>
    </row>
    <row r="766" spans="7:7" x14ac:dyDescent="0.25">
      <c r="G766" s="193"/>
    </row>
    <row r="767" spans="7:7" x14ac:dyDescent="0.25">
      <c r="G767" s="193"/>
    </row>
    <row r="768" spans="7:7" x14ac:dyDescent="0.25">
      <c r="G768" s="193"/>
    </row>
    <row r="769" spans="7:7" x14ac:dyDescent="0.25">
      <c r="G769" s="193"/>
    </row>
    <row r="770" spans="7:7" x14ac:dyDescent="0.25">
      <c r="G770" s="193"/>
    </row>
    <row r="771" spans="7:7" x14ac:dyDescent="0.25">
      <c r="G771" s="193"/>
    </row>
    <row r="772" spans="7:7" x14ac:dyDescent="0.25">
      <c r="G772" s="193"/>
    </row>
    <row r="773" spans="7:7" x14ac:dyDescent="0.25">
      <c r="G773" s="193"/>
    </row>
    <row r="774" spans="7:7" x14ac:dyDescent="0.25">
      <c r="G774" s="193"/>
    </row>
    <row r="775" spans="7:7" x14ac:dyDescent="0.25">
      <c r="G775" s="193"/>
    </row>
    <row r="776" spans="7:7" x14ac:dyDescent="0.25">
      <c r="G776" s="193"/>
    </row>
    <row r="777" spans="7:7" x14ac:dyDescent="0.25">
      <c r="G777" s="193"/>
    </row>
    <row r="778" spans="7:7" x14ac:dyDescent="0.25">
      <c r="G778" s="193"/>
    </row>
    <row r="779" spans="7:7" x14ac:dyDescent="0.25">
      <c r="G779" s="193"/>
    </row>
    <row r="780" spans="7:7" x14ac:dyDescent="0.25">
      <c r="G780" s="193"/>
    </row>
    <row r="781" spans="7:7" x14ac:dyDescent="0.25">
      <c r="G781" s="193"/>
    </row>
    <row r="782" spans="7:7" x14ac:dyDescent="0.25">
      <c r="G782" s="193"/>
    </row>
    <row r="783" spans="7:7" x14ac:dyDescent="0.25">
      <c r="G783" s="193"/>
    </row>
    <row r="784" spans="7:7" x14ac:dyDescent="0.25">
      <c r="G784" s="193"/>
    </row>
    <row r="785" spans="7:7" x14ac:dyDescent="0.25">
      <c r="G785" s="193"/>
    </row>
    <row r="786" spans="7:7" x14ac:dyDescent="0.25">
      <c r="G786" s="193"/>
    </row>
    <row r="787" spans="7:7" x14ac:dyDescent="0.25">
      <c r="G787" s="193"/>
    </row>
    <row r="788" spans="7:7" x14ac:dyDescent="0.25">
      <c r="G788" s="193"/>
    </row>
    <row r="789" spans="7:7" x14ac:dyDescent="0.25">
      <c r="G789" s="193"/>
    </row>
    <row r="790" spans="7:7" x14ac:dyDescent="0.25">
      <c r="G790" s="193"/>
    </row>
    <row r="791" spans="7:7" x14ac:dyDescent="0.25">
      <c r="G791" s="193"/>
    </row>
    <row r="792" spans="7:7" x14ac:dyDescent="0.25">
      <c r="G792" s="193"/>
    </row>
    <row r="793" spans="7:7" x14ac:dyDescent="0.25">
      <c r="G793" s="193"/>
    </row>
    <row r="794" spans="7:7" x14ac:dyDescent="0.25">
      <c r="G794" s="193"/>
    </row>
    <row r="795" spans="7:7" x14ac:dyDescent="0.25">
      <c r="G795" s="193"/>
    </row>
    <row r="796" spans="7:7" x14ac:dyDescent="0.25">
      <c r="G796" s="193"/>
    </row>
    <row r="797" spans="7:7" x14ac:dyDescent="0.25">
      <c r="G797" s="193"/>
    </row>
    <row r="798" spans="7:7" x14ac:dyDescent="0.25">
      <c r="G798" s="193"/>
    </row>
    <row r="799" spans="7:7" x14ac:dyDescent="0.25">
      <c r="G799" s="193"/>
    </row>
    <row r="800" spans="7:7" x14ac:dyDescent="0.25">
      <c r="G800" s="193"/>
    </row>
    <row r="801" spans="7:7" x14ac:dyDescent="0.25">
      <c r="G801" s="193"/>
    </row>
    <row r="802" spans="7:7" x14ac:dyDescent="0.25">
      <c r="G802" s="193"/>
    </row>
    <row r="803" spans="7:7" x14ac:dyDescent="0.25">
      <c r="G803" s="193"/>
    </row>
    <row r="804" spans="7:7" x14ac:dyDescent="0.25">
      <c r="G804" s="193"/>
    </row>
    <row r="805" spans="7:7" x14ac:dyDescent="0.25">
      <c r="G805" s="193"/>
    </row>
    <row r="806" spans="7:7" x14ac:dyDescent="0.25">
      <c r="G806" s="193"/>
    </row>
    <row r="807" spans="7:7" x14ac:dyDescent="0.25">
      <c r="G807" s="193"/>
    </row>
    <row r="808" spans="7:7" x14ac:dyDescent="0.25">
      <c r="G808" s="193"/>
    </row>
    <row r="809" spans="7:7" x14ac:dyDescent="0.25">
      <c r="G809" s="193"/>
    </row>
    <row r="810" spans="7:7" x14ac:dyDescent="0.25">
      <c r="G810" s="193"/>
    </row>
    <row r="811" spans="7:7" x14ac:dyDescent="0.25">
      <c r="G811" s="193"/>
    </row>
    <row r="812" spans="7:7" x14ac:dyDescent="0.25">
      <c r="G812" s="193"/>
    </row>
    <row r="813" spans="7:7" x14ac:dyDescent="0.25">
      <c r="G813" s="193"/>
    </row>
    <row r="814" spans="7:7" x14ac:dyDescent="0.25">
      <c r="G814" s="193"/>
    </row>
    <row r="815" spans="7:7" x14ac:dyDescent="0.25">
      <c r="G815" s="193"/>
    </row>
    <row r="816" spans="7:7" x14ac:dyDescent="0.25">
      <c r="G816" s="193"/>
    </row>
    <row r="817" spans="7:7" x14ac:dyDescent="0.25">
      <c r="G817" s="193"/>
    </row>
    <row r="818" spans="7:7" x14ac:dyDescent="0.25">
      <c r="G818" s="193"/>
    </row>
    <row r="819" spans="7:7" x14ac:dyDescent="0.25">
      <c r="G819" s="193"/>
    </row>
    <row r="820" spans="7:7" x14ac:dyDescent="0.25">
      <c r="G820" s="193"/>
    </row>
    <row r="821" spans="7:7" x14ac:dyDescent="0.25">
      <c r="G821" s="193"/>
    </row>
    <row r="822" spans="7:7" x14ac:dyDescent="0.25">
      <c r="G822" s="193"/>
    </row>
    <row r="823" spans="7:7" x14ac:dyDescent="0.25">
      <c r="G823" s="193"/>
    </row>
    <row r="824" spans="7:7" x14ac:dyDescent="0.25">
      <c r="G824" s="193"/>
    </row>
    <row r="825" spans="7:7" x14ac:dyDescent="0.25">
      <c r="G825" s="193"/>
    </row>
    <row r="826" spans="7:7" x14ac:dyDescent="0.25">
      <c r="G826" s="193"/>
    </row>
    <row r="827" spans="7:7" x14ac:dyDescent="0.25">
      <c r="G827" s="193"/>
    </row>
    <row r="828" spans="7:7" x14ac:dyDescent="0.25">
      <c r="G828" s="193"/>
    </row>
    <row r="829" spans="7:7" x14ac:dyDescent="0.25">
      <c r="G829" s="193"/>
    </row>
    <row r="830" spans="7:7" x14ac:dyDescent="0.25">
      <c r="G830" s="193"/>
    </row>
    <row r="831" spans="7:7" x14ac:dyDescent="0.25">
      <c r="G831" s="193"/>
    </row>
    <row r="832" spans="7:7" x14ac:dyDescent="0.25">
      <c r="G832" s="193"/>
    </row>
    <row r="833" spans="7:7" x14ac:dyDescent="0.25">
      <c r="G833" s="193"/>
    </row>
    <row r="834" spans="7:7" x14ac:dyDescent="0.25">
      <c r="G834" s="193"/>
    </row>
    <row r="835" spans="7:7" x14ac:dyDescent="0.25">
      <c r="G835" s="193"/>
    </row>
    <row r="836" spans="7:7" x14ac:dyDescent="0.25">
      <c r="G836" s="193"/>
    </row>
    <row r="837" spans="7:7" x14ac:dyDescent="0.25">
      <c r="G837" s="193"/>
    </row>
    <row r="838" spans="7:7" x14ac:dyDescent="0.25">
      <c r="G838" s="193"/>
    </row>
    <row r="839" spans="7:7" x14ac:dyDescent="0.25">
      <c r="G839" s="193"/>
    </row>
    <row r="840" spans="7:7" x14ac:dyDescent="0.25">
      <c r="G840" s="193"/>
    </row>
    <row r="841" spans="7:7" x14ac:dyDescent="0.25">
      <c r="G841" s="193"/>
    </row>
    <row r="842" spans="7:7" x14ac:dyDescent="0.25">
      <c r="G842" s="193"/>
    </row>
    <row r="843" spans="7:7" x14ac:dyDescent="0.25">
      <c r="G843" s="193"/>
    </row>
    <row r="844" spans="7:7" x14ac:dyDescent="0.25">
      <c r="G844" s="193"/>
    </row>
    <row r="845" spans="7:7" x14ac:dyDescent="0.25">
      <c r="G845" s="193"/>
    </row>
    <row r="846" spans="7:7" x14ac:dyDescent="0.25">
      <c r="G846" s="193"/>
    </row>
    <row r="847" spans="7:7" x14ac:dyDescent="0.25">
      <c r="G847" s="193"/>
    </row>
    <row r="848" spans="7:7" x14ac:dyDescent="0.25">
      <c r="G848" s="193"/>
    </row>
    <row r="849" spans="7:7" x14ac:dyDescent="0.25">
      <c r="G849" s="193"/>
    </row>
    <row r="850" spans="7:7" x14ac:dyDescent="0.25">
      <c r="G850" s="193"/>
    </row>
    <row r="851" spans="7:7" x14ac:dyDescent="0.25">
      <c r="G851" s="193"/>
    </row>
    <row r="852" spans="7:7" x14ac:dyDescent="0.25">
      <c r="G852" s="193"/>
    </row>
    <row r="853" spans="7:7" x14ac:dyDescent="0.25">
      <c r="G853" s="193"/>
    </row>
    <row r="854" spans="7:7" x14ac:dyDescent="0.25">
      <c r="G854" s="193"/>
    </row>
    <row r="855" spans="7:7" x14ac:dyDescent="0.25">
      <c r="G855" s="193"/>
    </row>
    <row r="856" spans="7:7" x14ac:dyDescent="0.25">
      <c r="G856" s="193"/>
    </row>
    <row r="857" spans="7:7" x14ac:dyDescent="0.25">
      <c r="G857" s="193"/>
    </row>
    <row r="858" spans="7:7" x14ac:dyDescent="0.25">
      <c r="G858" s="193"/>
    </row>
    <row r="859" spans="7:7" x14ac:dyDescent="0.25">
      <c r="G859" s="193"/>
    </row>
    <row r="860" spans="7:7" x14ac:dyDescent="0.25">
      <c r="G860" s="193"/>
    </row>
    <row r="861" spans="7:7" x14ac:dyDescent="0.25">
      <c r="G861" s="193"/>
    </row>
    <row r="862" spans="7:7" x14ac:dyDescent="0.25">
      <c r="G862" s="193"/>
    </row>
    <row r="863" spans="7:7" x14ac:dyDescent="0.25">
      <c r="G863" s="193"/>
    </row>
    <row r="864" spans="7:7" x14ac:dyDescent="0.25">
      <c r="G864" s="193"/>
    </row>
    <row r="865" spans="7:7" x14ac:dyDescent="0.25">
      <c r="G865" s="193"/>
    </row>
    <row r="866" spans="7:7" x14ac:dyDescent="0.25">
      <c r="G866" s="193"/>
    </row>
    <row r="867" spans="7:7" x14ac:dyDescent="0.25">
      <c r="G867" s="193"/>
    </row>
    <row r="868" spans="7:7" x14ac:dyDescent="0.25">
      <c r="G868" s="193"/>
    </row>
    <row r="869" spans="7:7" x14ac:dyDescent="0.25">
      <c r="G869" s="193"/>
    </row>
    <row r="870" spans="7:7" x14ac:dyDescent="0.25">
      <c r="G870" s="193"/>
    </row>
    <row r="871" spans="7:7" x14ac:dyDescent="0.25">
      <c r="G871" s="193"/>
    </row>
    <row r="872" spans="7:7" x14ac:dyDescent="0.25">
      <c r="G872" s="193"/>
    </row>
    <row r="873" spans="7:7" x14ac:dyDescent="0.25">
      <c r="G873" s="193"/>
    </row>
    <row r="874" spans="7:7" x14ac:dyDescent="0.25">
      <c r="G874" s="193"/>
    </row>
    <row r="875" spans="7:7" x14ac:dyDescent="0.25">
      <c r="G875" s="193"/>
    </row>
    <row r="876" spans="7:7" x14ac:dyDescent="0.25">
      <c r="G876" s="193"/>
    </row>
    <row r="877" spans="7:7" x14ac:dyDescent="0.25">
      <c r="G877" s="193"/>
    </row>
    <row r="878" spans="7:7" x14ac:dyDescent="0.25">
      <c r="G878" s="193"/>
    </row>
    <row r="879" spans="7:7" x14ac:dyDescent="0.25">
      <c r="G879" s="193"/>
    </row>
    <row r="880" spans="7:7" x14ac:dyDescent="0.25">
      <c r="G880" s="193"/>
    </row>
    <row r="881" spans="7:7" x14ac:dyDescent="0.25">
      <c r="G881" s="193"/>
    </row>
    <row r="882" spans="7:7" x14ac:dyDescent="0.25">
      <c r="G882" s="193"/>
    </row>
    <row r="883" spans="7:7" x14ac:dyDescent="0.25">
      <c r="G883" s="193"/>
    </row>
    <row r="884" spans="7:7" x14ac:dyDescent="0.25">
      <c r="G884" s="193"/>
    </row>
    <row r="885" spans="7:7" x14ac:dyDescent="0.25">
      <c r="G885" s="193"/>
    </row>
    <row r="886" spans="7:7" x14ac:dyDescent="0.25">
      <c r="G886" s="193"/>
    </row>
    <row r="887" spans="7:7" x14ac:dyDescent="0.25">
      <c r="G887" s="193"/>
    </row>
    <row r="888" spans="7:7" x14ac:dyDescent="0.25">
      <c r="G888" s="193"/>
    </row>
    <row r="889" spans="7:7" x14ac:dyDescent="0.25">
      <c r="G889" s="193"/>
    </row>
    <row r="890" spans="7:7" x14ac:dyDescent="0.25">
      <c r="G890" s="193"/>
    </row>
    <row r="891" spans="7:7" x14ac:dyDescent="0.25">
      <c r="G891" s="193"/>
    </row>
    <row r="892" spans="7:7" x14ac:dyDescent="0.25">
      <c r="G892" s="193"/>
    </row>
    <row r="893" spans="7:7" x14ac:dyDescent="0.25">
      <c r="G893" s="193"/>
    </row>
    <row r="894" spans="7:7" x14ac:dyDescent="0.25">
      <c r="G894" s="193"/>
    </row>
    <row r="895" spans="7:7" x14ac:dyDescent="0.25">
      <c r="G895" s="193"/>
    </row>
    <row r="896" spans="7:7" x14ac:dyDescent="0.25">
      <c r="G896" s="193"/>
    </row>
    <row r="897" spans="7:7" x14ac:dyDescent="0.25">
      <c r="G897" s="193"/>
    </row>
    <row r="898" spans="7:7" x14ac:dyDescent="0.25">
      <c r="G898" s="193"/>
    </row>
    <row r="899" spans="7:7" x14ac:dyDescent="0.25">
      <c r="G899" s="193"/>
    </row>
    <row r="900" spans="7:7" x14ac:dyDescent="0.25">
      <c r="G900" s="193"/>
    </row>
    <row r="901" spans="7:7" x14ac:dyDescent="0.25">
      <c r="G901" s="193"/>
    </row>
    <row r="902" spans="7:7" x14ac:dyDescent="0.25">
      <c r="G902" s="193"/>
    </row>
    <row r="903" spans="7:7" x14ac:dyDescent="0.25">
      <c r="G903" s="193"/>
    </row>
    <row r="904" spans="7:7" x14ac:dyDescent="0.25">
      <c r="G904" s="193"/>
    </row>
    <row r="905" spans="7:7" x14ac:dyDescent="0.25">
      <c r="G905" s="193"/>
    </row>
    <row r="906" spans="7:7" x14ac:dyDescent="0.25">
      <c r="G906" s="193"/>
    </row>
    <row r="907" spans="7:7" x14ac:dyDescent="0.25">
      <c r="G907" s="193"/>
    </row>
    <row r="908" spans="7:7" x14ac:dyDescent="0.25">
      <c r="G908" s="193"/>
    </row>
    <row r="909" spans="7:7" x14ac:dyDescent="0.25">
      <c r="G909" s="193"/>
    </row>
    <row r="910" spans="7:7" x14ac:dyDescent="0.25">
      <c r="G910" s="193"/>
    </row>
    <row r="911" spans="7:7" x14ac:dyDescent="0.25">
      <c r="G911" s="193"/>
    </row>
    <row r="912" spans="7:7" x14ac:dyDescent="0.25">
      <c r="G912" s="193"/>
    </row>
    <row r="913" spans="7:7" x14ac:dyDescent="0.25">
      <c r="G913" s="193"/>
    </row>
    <row r="914" spans="7:7" x14ac:dyDescent="0.25">
      <c r="G914" s="193"/>
    </row>
    <row r="915" spans="7:7" x14ac:dyDescent="0.25">
      <c r="G915" s="193"/>
    </row>
    <row r="916" spans="7:7" x14ac:dyDescent="0.25">
      <c r="G916" s="193"/>
    </row>
    <row r="917" spans="7:7" x14ac:dyDescent="0.25">
      <c r="G917" s="193"/>
    </row>
    <row r="918" spans="7:7" x14ac:dyDescent="0.25">
      <c r="G918" s="193"/>
    </row>
    <row r="919" spans="7:7" x14ac:dyDescent="0.25">
      <c r="G919" s="193"/>
    </row>
    <row r="920" spans="7:7" x14ac:dyDescent="0.25">
      <c r="G920" s="193"/>
    </row>
    <row r="921" spans="7:7" x14ac:dyDescent="0.25">
      <c r="G921" s="193"/>
    </row>
    <row r="922" spans="7:7" x14ac:dyDescent="0.25">
      <c r="G922" s="193"/>
    </row>
    <row r="923" spans="7:7" x14ac:dyDescent="0.25">
      <c r="G923" s="193"/>
    </row>
    <row r="924" spans="7:7" x14ac:dyDescent="0.25">
      <c r="G924" s="193"/>
    </row>
    <row r="925" spans="7:7" x14ac:dyDescent="0.25">
      <c r="G925" s="193"/>
    </row>
    <row r="926" spans="7:7" x14ac:dyDescent="0.25">
      <c r="G926" s="193"/>
    </row>
    <row r="927" spans="7:7" x14ac:dyDescent="0.25">
      <c r="G927" s="193"/>
    </row>
    <row r="928" spans="7:7" x14ac:dyDescent="0.25">
      <c r="G928" s="193"/>
    </row>
    <row r="929" spans="7:7" x14ac:dyDescent="0.25">
      <c r="G929" s="193"/>
    </row>
    <row r="930" spans="7:7" x14ac:dyDescent="0.25">
      <c r="G930" s="193"/>
    </row>
    <row r="931" spans="7:7" x14ac:dyDescent="0.25">
      <c r="G931" s="193"/>
    </row>
    <row r="932" spans="7:7" x14ac:dyDescent="0.25">
      <c r="G932" s="193"/>
    </row>
    <row r="933" spans="7:7" x14ac:dyDescent="0.25">
      <c r="G933" s="193"/>
    </row>
    <row r="934" spans="7:7" x14ac:dyDescent="0.25">
      <c r="G934" s="193"/>
    </row>
    <row r="935" spans="7:7" x14ac:dyDescent="0.25">
      <c r="G935" s="193"/>
    </row>
    <row r="936" spans="7:7" x14ac:dyDescent="0.25">
      <c r="G936" s="193"/>
    </row>
    <row r="937" spans="7:7" x14ac:dyDescent="0.25">
      <c r="G937" s="193"/>
    </row>
    <row r="938" spans="7:7" x14ac:dyDescent="0.25">
      <c r="G938" s="193"/>
    </row>
    <row r="939" spans="7:7" x14ac:dyDescent="0.25">
      <c r="G939" s="193"/>
    </row>
    <row r="940" spans="7:7" x14ac:dyDescent="0.25">
      <c r="G940" s="193"/>
    </row>
    <row r="941" spans="7:7" x14ac:dyDescent="0.25">
      <c r="G941" s="193"/>
    </row>
    <row r="942" spans="7:7" x14ac:dyDescent="0.25">
      <c r="G942" s="193"/>
    </row>
    <row r="943" spans="7:7" x14ac:dyDescent="0.25">
      <c r="G943" s="193"/>
    </row>
    <row r="944" spans="7:7" x14ac:dyDescent="0.25">
      <c r="G944" s="193"/>
    </row>
    <row r="945" spans="7:7" x14ac:dyDescent="0.25">
      <c r="G945" s="193"/>
    </row>
    <row r="946" spans="7:7" x14ac:dyDescent="0.25">
      <c r="G946" s="193"/>
    </row>
    <row r="947" spans="7:7" x14ac:dyDescent="0.25">
      <c r="G947" s="193"/>
    </row>
    <row r="948" spans="7:7" x14ac:dyDescent="0.25">
      <c r="G948" s="193"/>
    </row>
    <row r="949" spans="7:7" x14ac:dyDescent="0.25">
      <c r="G949" s="193"/>
    </row>
    <row r="950" spans="7:7" x14ac:dyDescent="0.25">
      <c r="G950" s="193"/>
    </row>
    <row r="951" spans="7:7" x14ac:dyDescent="0.25">
      <c r="G951" s="193"/>
    </row>
    <row r="952" spans="7:7" x14ac:dyDescent="0.25">
      <c r="G952" s="193"/>
    </row>
    <row r="953" spans="7:7" x14ac:dyDescent="0.25">
      <c r="G953" s="193"/>
    </row>
    <row r="954" spans="7:7" x14ac:dyDescent="0.25">
      <c r="G954" s="193"/>
    </row>
    <row r="955" spans="7:7" x14ac:dyDescent="0.25">
      <c r="G955" s="193"/>
    </row>
    <row r="956" spans="7:7" x14ac:dyDescent="0.25">
      <c r="G956" s="193"/>
    </row>
    <row r="957" spans="7:7" x14ac:dyDescent="0.25">
      <c r="G957" s="193"/>
    </row>
    <row r="958" spans="7:7" x14ac:dyDescent="0.25">
      <c r="G958" s="193"/>
    </row>
    <row r="959" spans="7:7" x14ac:dyDescent="0.25">
      <c r="G959" s="193"/>
    </row>
    <row r="960" spans="7:7" x14ac:dyDescent="0.25">
      <c r="G960" s="193"/>
    </row>
    <row r="961" spans="7:7" x14ac:dyDescent="0.25">
      <c r="G961" s="193"/>
    </row>
    <row r="962" spans="7:7" x14ac:dyDescent="0.25">
      <c r="G962" s="193"/>
    </row>
    <row r="963" spans="7:7" x14ac:dyDescent="0.25">
      <c r="G963" s="193"/>
    </row>
    <row r="964" spans="7:7" x14ac:dyDescent="0.25">
      <c r="G964" s="193"/>
    </row>
    <row r="965" spans="7:7" x14ac:dyDescent="0.25">
      <c r="G965" s="193"/>
    </row>
    <row r="966" spans="7:7" x14ac:dyDescent="0.25">
      <c r="G966" s="193"/>
    </row>
    <row r="967" spans="7:7" x14ac:dyDescent="0.25">
      <c r="G967" s="193"/>
    </row>
    <row r="968" spans="7:7" x14ac:dyDescent="0.25">
      <c r="G968" s="193"/>
    </row>
    <row r="969" spans="7:7" x14ac:dyDescent="0.25">
      <c r="G969" s="193"/>
    </row>
    <row r="970" spans="7:7" x14ac:dyDescent="0.25">
      <c r="G970" s="193"/>
    </row>
    <row r="971" spans="7:7" x14ac:dyDescent="0.25">
      <c r="G971" s="193"/>
    </row>
    <row r="972" spans="7:7" x14ac:dyDescent="0.25">
      <c r="G972" s="193"/>
    </row>
    <row r="973" spans="7:7" x14ac:dyDescent="0.25">
      <c r="G973" s="193"/>
    </row>
    <row r="974" spans="7:7" x14ac:dyDescent="0.25">
      <c r="G974" s="193"/>
    </row>
    <row r="975" spans="7:7" x14ac:dyDescent="0.25">
      <c r="G975" s="193"/>
    </row>
    <row r="976" spans="7:7" x14ac:dyDescent="0.25">
      <c r="G976" s="193"/>
    </row>
    <row r="977" spans="7:7" x14ac:dyDescent="0.25">
      <c r="G977" s="193"/>
    </row>
    <row r="978" spans="7:7" x14ac:dyDescent="0.25">
      <c r="G978" s="193"/>
    </row>
    <row r="979" spans="7:7" x14ac:dyDescent="0.25">
      <c r="G979" s="193"/>
    </row>
    <row r="980" spans="7:7" x14ac:dyDescent="0.25">
      <c r="G980" s="193"/>
    </row>
    <row r="981" spans="7:7" x14ac:dyDescent="0.25">
      <c r="G981" s="193"/>
    </row>
    <row r="982" spans="7:7" x14ac:dyDescent="0.25">
      <c r="G982" s="193"/>
    </row>
    <row r="983" spans="7:7" x14ac:dyDescent="0.25">
      <c r="G983" s="193"/>
    </row>
    <row r="984" spans="7:7" x14ac:dyDescent="0.25">
      <c r="G984" s="193"/>
    </row>
    <row r="985" spans="7:7" x14ac:dyDescent="0.25">
      <c r="G985" s="193"/>
    </row>
    <row r="986" spans="7:7" x14ac:dyDescent="0.25">
      <c r="G986" s="193"/>
    </row>
    <row r="987" spans="7:7" x14ac:dyDescent="0.25">
      <c r="G987" s="193"/>
    </row>
    <row r="988" spans="7:7" x14ac:dyDescent="0.25">
      <c r="G988" s="193"/>
    </row>
    <row r="989" spans="7:7" x14ac:dyDescent="0.25">
      <c r="G989" s="193"/>
    </row>
    <row r="990" spans="7:7" x14ac:dyDescent="0.25">
      <c r="G990" s="193"/>
    </row>
    <row r="991" spans="7:7" x14ac:dyDescent="0.25">
      <c r="G991" s="193"/>
    </row>
    <row r="992" spans="7:7" x14ac:dyDescent="0.25">
      <c r="G992" s="193"/>
    </row>
    <row r="993" spans="7:7" x14ac:dyDescent="0.25">
      <c r="G993" s="193"/>
    </row>
    <row r="994" spans="7:7" x14ac:dyDescent="0.25">
      <c r="G994" s="193"/>
    </row>
    <row r="995" spans="7:7" x14ac:dyDescent="0.25">
      <c r="G995" s="193"/>
    </row>
    <row r="996" spans="7:7" x14ac:dyDescent="0.25">
      <c r="G996" s="193"/>
    </row>
    <row r="997" spans="7:7" x14ac:dyDescent="0.25">
      <c r="G997" s="193"/>
    </row>
    <row r="998" spans="7:7" x14ac:dyDescent="0.25">
      <c r="G998" s="193"/>
    </row>
    <row r="999" spans="7:7" x14ac:dyDescent="0.25">
      <c r="G999" s="193"/>
    </row>
    <row r="1000" spans="7:7" x14ac:dyDescent="0.25">
      <c r="G1000" s="193"/>
    </row>
    <row r="1001" spans="7:7" x14ac:dyDescent="0.25">
      <c r="G1001" s="193"/>
    </row>
    <row r="1002" spans="7:7" x14ac:dyDescent="0.25">
      <c r="G1002" s="193"/>
    </row>
    <row r="1003" spans="7:7" x14ac:dyDescent="0.25">
      <c r="G1003" s="193"/>
    </row>
    <row r="1004" spans="7:7" x14ac:dyDescent="0.25">
      <c r="G1004" s="193"/>
    </row>
    <row r="1005" spans="7:7" x14ac:dyDescent="0.25">
      <c r="G1005" s="193"/>
    </row>
    <row r="1006" spans="7:7" x14ac:dyDescent="0.25">
      <c r="G1006" s="193"/>
    </row>
    <row r="1007" spans="7:7" x14ac:dyDescent="0.25">
      <c r="G1007" s="193"/>
    </row>
    <row r="1008" spans="7:7" x14ac:dyDescent="0.25">
      <c r="G1008" s="193"/>
    </row>
    <row r="1009" spans="7:7" x14ac:dyDescent="0.25">
      <c r="G1009" s="193"/>
    </row>
    <row r="1010" spans="7:7" x14ac:dyDescent="0.25">
      <c r="G1010" s="193"/>
    </row>
    <row r="1011" spans="7:7" x14ac:dyDescent="0.25">
      <c r="G1011" s="193"/>
    </row>
    <row r="1012" spans="7:7" x14ac:dyDescent="0.25">
      <c r="G1012" s="193"/>
    </row>
    <row r="1013" spans="7:7" x14ac:dyDescent="0.25">
      <c r="G1013" s="193"/>
    </row>
    <row r="1014" spans="7:7" x14ac:dyDescent="0.25">
      <c r="G1014" s="193"/>
    </row>
    <row r="1015" spans="7:7" x14ac:dyDescent="0.25">
      <c r="G1015" s="193"/>
    </row>
    <row r="1016" spans="7:7" x14ac:dyDescent="0.25">
      <c r="G1016" s="193"/>
    </row>
    <row r="1017" spans="7:7" x14ac:dyDescent="0.25">
      <c r="G1017" s="193"/>
    </row>
    <row r="1018" spans="7:7" x14ac:dyDescent="0.25">
      <c r="G1018" s="193"/>
    </row>
    <row r="1019" spans="7:7" x14ac:dyDescent="0.25">
      <c r="G1019" s="193"/>
    </row>
    <row r="1020" spans="7:7" x14ac:dyDescent="0.25">
      <c r="G1020" s="193"/>
    </row>
    <row r="1021" spans="7:7" x14ac:dyDescent="0.25">
      <c r="G1021" s="193"/>
    </row>
    <row r="1022" spans="7:7" x14ac:dyDescent="0.25">
      <c r="G1022" s="193"/>
    </row>
    <row r="1023" spans="7:7" x14ac:dyDescent="0.25">
      <c r="G1023" s="193"/>
    </row>
    <row r="1024" spans="7:7" x14ac:dyDescent="0.25">
      <c r="G1024" s="193"/>
    </row>
    <row r="1025" spans="7:7" x14ac:dyDescent="0.25">
      <c r="G1025" s="193"/>
    </row>
    <row r="1026" spans="7:7" x14ac:dyDescent="0.25">
      <c r="G1026" s="193"/>
    </row>
    <row r="1027" spans="7:7" x14ac:dyDescent="0.25">
      <c r="G1027" s="193"/>
    </row>
    <row r="1028" spans="7:7" x14ac:dyDescent="0.25">
      <c r="G1028" s="193"/>
    </row>
    <row r="1029" spans="7:7" x14ac:dyDescent="0.25">
      <c r="G1029" s="193"/>
    </row>
    <row r="1030" spans="7:7" x14ac:dyDescent="0.25">
      <c r="G1030" s="193"/>
    </row>
    <row r="1031" spans="7:7" x14ac:dyDescent="0.25">
      <c r="G1031" s="193"/>
    </row>
    <row r="1032" spans="7:7" x14ac:dyDescent="0.25">
      <c r="G1032" s="193"/>
    </row>
    <row r="1033" spans="7:7" x14ac:dyDescent="0.25">
      <c r="G1033" s="193"/>
    </row>
    <row r="1034" spans="7:7" x14ac:dyDescent="0.25">
      <c r="G1034" s="193"/>
    </row>
    <row r="1035" spans="7:7" x14ac:dyDescent="0.25">
      <c r="G1035" s="193"/>
    </row>
    <row r="1036" spans="7:7" x14ac:dyDescent="0.25">
      <c r="G1036" s="193"/>
    </row>
    <row r="1037" spans="7:7" x14ac:dyDescent="0.25">
      <c r="G1037" s="193"/>
    </row>
    <row r="1038" spans="7:7" x14ac:dyDescent="0.25">
      <c r="G1038" s="193"/>
    </row>
    <row r="1039" spans="7:7" x14ac:dyDescent="0.25">
      <c r="G1039" s="193"/>
    </row>
    <row r="1040" spans="7:7" x14ac:dyDescent="0.25">
      <c r="G1040" s="193"/>
    </row>
    <row r="1041" spans="7:7" x14ac:dyDescent="0.25">
      <c r="G1041" s="193"/>
    </row>
    <row r="1042" spans="7:7" x14ac:dyDescent="0.25">
      <c r="G1042" s="193"/>
    </row>
    <row r="1043" spans="7:7" x14ac:dyDescent="0.25">
      <c r="G1043" s="193"/>
    </row>
    <row r="1044" spans="7:7" x14ac:dyDescent="0.25">
      <c r="G1044" s="193"/>
    </row>
    <row r="1045" spans="7:7" x14ac:dyDescent="0.25">
      <c r="G1045" s="193"/>
    </row>
    <row r="1046" spans="7:7" x14ac:dyDescent="0.25">
      <c r="G1046" s="193"/>
    </row>
    <row r="1047" spans="7:7" x14ac:dyDescent="0.25">
      <c r="G1047" s="193"/>
    </row>
    <row r="1048" spans="7:7" x14ac:dyDescent="0.25">
      <c r="G1048" s="193"/>
    </row>
    <row r="1049" spans="7:7" x14ac:dyDescent="0.25">
      <c r="G1049" s="193"/>
    </row>
    <row r="1050" spans="7:7" x14ac:dyDescent="0.25">
      <c r="G1050" s="193"/>
    </row>
    <row r="1051" spans="7:7" x14ac:dyDescent="0.25">
      <c r="G1051" s="193"/>
    </row>
    <row r="1052" spans="7:7" x14ac:dyDescent="0.25">
      <c r="G1052" s="193"/>
    </row>
    <row r="1053" spans="7:7" x14ac:dyDescent="0.25">
      <c r="G1053" s="193"/>
    </row>
    <row r="1054" spans="7:7" x14ac:dyDescent="0.25">
      <c r="G1054" s="193"/>
    </row>
    <row r="1055" spans="7:7" x14ac:dyDescent="0.25">
      <c r="G1055" s="193"/>
    </row>
    <row r="1056" spans="7:7" x14ac:dyDescent="0.25">
      <c r="G1056" s="193"/>
    </row>
    <row r="1057" spans="7:7" x14ac:dyDescent="0.25">
      <c r="G1057" s="193"/>
    </row>
    <row r="1058" spans="7:7" x14ac:dyDescent="0.25">
      <c r="G1058" s="193"/>
    </row>
    <row r="1059" spans="7:7" x14ac:dyDescent="0.25">
      <c r="G1059" s="193"/>
    </row>
    <row r="1060" spans="7:7" x14ac:dyDescent="0.25">
      <c r="G1060" s="193"/>
    </row>
    <row r="1061" spans="7:7" x14ac:dyDescent="0.25">
      <c r="G1061" s="193"/>
    </row>
    <row r="1062" spans="7:7" x14ac:dyDescent="0.25">
      <c r="G1062" s="193"/>
    </row>
    <row r="1063" spans="7:7" x14ac:dyDescent="0.25">
      <c r="G1063" s="193"/>
    </row>
    <row r="1064" spans="7:7" x14ac:dyDescent="0.25">
      <c r="G1064" s="193"/>
    </row>
    <row r="1065" spans="7:7" x14ac:dyDescent="0.25">
      <c r="G1065" s="193"/>
    </row>
    <row r="1066" spans="7:7" x14ac:dyDescent="0.25">
      <c r="G1066" s="193"/>
    </row>
    <row r="1067" spans="7:7" x14ac:dyDescent="0.25">
      <c r="G1067" s="193"/>
    </row>
    <row r="1068" spans="7:7" x14ac:dyDescent="0.25">
      <c r="G1068" s="193"/>
    </row>
    <row r="1069" spans="7:7" x14ac:dyDescent="0.25">
      <c r="G1069" s="193"/>
    </row>
    <row r="1070" spans="7:7" x14ac:dyDescent="0.25">
      <c r="G1070" s="193"/>
    </row>
    <row r="1071" spans="7:7" x14ac:dyDescent="0.25">
      <c r="G1071" s="193"/>
    </row>
    <row r="1072" spans="7:7" x14ac:dyDescent="0.25">
      <c r="G1072" s="193"/>
    </row>
    <row r="1073" spans="7:7" x14ac:dyDescent="0.25">
      <c r="G1073" s="193"/>
    </row>
    <row r="1074" spans="7:7" x14ac:dyDescent="0.25">
      <c r="G1074" s="193"/>
    </row>
    <row r="1075" spans="7:7" x14ac:dyDescent="0.25">
      <c r="G1075" s="193"/>
    </row>
    <row r="1076" spans="7:7" x14ac:dyDescent="0.25">
      <c r="G1076" s="193"/>
    </row>
    <row r="1077" spans="7:7" x14ac:dyDescent="0.25">
      <c r="G1077" s="193"/>
    </row>
    <row r="1078" spans="7:7" x14ac:dyDescent="0.25">
      <c r="G1078" s="193"/>
    </row>
    <row r="1079" spans="7:7" x14ac:dyDescent="0.25">
      <c r="G1079" s="193"/>
    </row>
    <row r="1080" spans="7:7" x14ac:dyDescent="0.25">
      <c r="G1080" s="193"/>
    </row>
    <row r="1081" spans="7:7" x14ac:dyDescent="0.25">
      <c r="G1081" s="193"/>
    </row>
    <row r="1082" spans="7:7" x14ac:dyDescent="0.25">
      <c r="G1082" s="193"/>
    </row>
    <row r="1083" spans="7:7" x14ac:dyDescent="0.25">
      <c r="G1083" s="193"/>
    </row>
    <row r="1084" spans="7:7" x14ac:dyDescent="0.25">
      <c r="G1084" s="193"/>
    </row>
    <row r="1085" spans="7:7" x14ac:dyDescent="0.25">
      <c r="G1085" s="193"/>
    </row>
    <row r="1086" spans="7:7" x14ac:dyDescent="0.25">
      <c r="G1086" s="193"/>
    </row>
    <row r="1087" spans="7:7" x14ac:dyDescent="0.25">
      <c r="G1087" s="193"/>
    </row>
    <row r="1088" spans="7:7" x14ac:dyDescent="0.25">
      <c r="G1088" s="193"/>
    </row>
    <row r="1089" spans="7:7" x14ac:dyDescent="0.25">
      <c r="G1089" s="193"/>
    </row>
    <row r="1090" spans="7:7" x14ac:dyDescent="0.25">
      <c r="G1090" s="193"/>
    </row>
    <row r="1091" spans="7:7" x14ac:dyDescent="0.25">
      <c r="G1091" s="193"/>
    </row>
    <row r="1092" spans="7:7" x14ac:dyDescent="0.25">
      <c r="G1092" s="193"/>
    </row>
    <row r="1093" spans="7:7" x14ac:dyDescent="0.25">
      <c r="G1093" s="193"/>
    </row>
    <row r="1094" spans="7:7" x14ac:dyDescent="0.25">
      <c r="G1094" s="193"/>
    </row>
    <row r="1095" spans="7:7" x14ac:dyDescent="0.25">
      <c r="G1095" s="193"/>
    </row>
    <row r="1096" spans="7:7" x14ac:dyDescent="0.25">
      <c r="G1096" s="193"/>
    </row>
    <row r="1097" spans="7:7" x14ac:dyDescent="0.25">
      <c r="G1097" s="193"/>
    </row>
    <row r="1098" spans="7:7" x14ac:dyDescent="0.25">
      <c r="G1098" s="193"/>
    </row>
    <row r="1099" spans="7:7" x14ac:dyDescent="0.25">
      <c r="G1099" s="193"/>
    </row>
    <row r="1100" spans="7:7" x14ac:dyDescent="0.25">
      <c r="G1100" s="193"/>
    </row>
    <row r="1101" spans="7:7" x14ac:dyDescent="0.25">
      <c r="G1101" s="193"/>
    </row>
    <row r="1102" spans="7:7" x14ac:dyDescent="0.25">
      <c r="G1102" s="193"/>
    </row>
    <row r="1103" spans="7:7" x14ac:dyDescent="0.25">
      <c r="G1103" s="193"/>
    </row>
    <row r="1104" spans="7:7" x14ac:dyDescent="0.25">
      <c r="G1104" s="193"/>
    </row>
    <row r="1105" spans="7:7" x14ac:dyDescent="0.25">
      <c r="G1105" s="193"/>
    </row>
    <row r="1106" spans="7:7" x14ac:dyDescent="0.25">
      <c r="G1106" s="193"/>
    </row>
    <row r="1107" spans="7:7" x14ac:dyDescent="0.25">
      <c r="G1107" s="193"/>
    </row>
    <row r="1108" spans="7:7" x14ac:dyDescent="0.25">
      <c r="G1108" s="193"/>
    </row>
    <row r="1109" spans="7:7" x14ac:dyDescent="0.25">
      <c r="G1109" s="193"/>
    </row>
    <row r="1110" spans="7:7" x14ac:dyDescent="0.25">
      <c r="G1110" s="193"/>
    </row>
    <row r="1111" spans="7:7" x14ac:dyDescent="0.25">
      <c r="G1111" s="193"/>
    </row>
    <row r="1112" spans="7:7" x14ac:dyDescent="0.25">
      <c r="G1112" s="193"/>
    </row>
    <row r="1113" spans="7:7" x14ac:dyDescent="0.25">
      <c r="G1113" s="193"/>
    </row>
    <row r="1114" spans="7:7" x14ac:dyDescent="0.25">
      <c r="G1114" s="193"/>
    </row>
    <row r="1115" spans="7:7" x14ac:dyDescent="0.25">
      <c r="G1115" s="193"/>
    </row>
    <row r="1116" spans="7:7" x14ac:dyDescent="0.25">
      <c r="G1116" s="193"/>
    </row>
    <row r="1117" spans="7:7" x14ac:dyDescent="0.25">
      <c r="G1117" s="193"/>
    </row>
    <row r="1118" spans="7:7" x14ac:dyDescent="0.25">
      <c r="G1118" s="193"/>
    </row>
    <row r="1119" spans="7:7" x14ac:dyDescent="0.25">
      <c r="G1119" s="193"/>
    </row>
    <row r="1120" spans="7:7" x14ac:dyDescent="0.25">
      <c r="G1120" s="193"/>
    </row>
    <row r="1121" spans="7:7" x14ac:dyDescent="0.25">
      <c r="G1121" s="193"/>
    </row>
    <row r="1122" spans="7:7" x14ac:dyDescent="0.25">
      <c r="G1122" s="193"/>
    </row>
    <row r="1123" spans="7:7" x14ac:dyDescent="0.25">
      <c r="G1123" s="193"/>
    </row>
    <row r="1124" spans="7:7" x14ac:dyDescent="0.25">
      <c r="G1124" s="193"/>
    </row>
    <row r="1125" spans="7:7" x14ac:dyDescent="0.25">
      <c r="G1125" s="193"/>
    </row>
    <row r="1126" spans="7:7" x14ac:dyDescent="0.25">
      <c r="G1126" s="193"/>
    </row>
    <row r="1127" spans="7:7" x14ac:dyDescent="0.25">
      <c r="G1127" s="193"/>
    </row>
    <row r="1128" spans="7:7" x14ac:dyDescent="0.25">
      <c r="G1128" s="193"/>
    </row>
    <row r="1129" spans="7:7" x14ac:dyDescent="0.25">
      <c r="G1129" s="193"/>
    </row>
    <row r="1130" spans="7:7" x14ac:dyDescent="0.25">
      <c r="G1130" s="193"/>
    </row>
    <row r="1131" spans="7:7" x14ac:dyDescent="0.25">
      <c r="G1131" s="193"/>
    </row>
    <row r="1132" spans="7:7" x14ac:dyDescent="0.25">
      <c r="G1132" s="193"/>
    </row>
    <row r="1133" spans="7:7" x14ac:dyDescent="0.25">
      <c r="G1133" s="193"/>
    </row>
    <row r="1134" spans="7:7" x14ac:dyDescent="0.25">
      <c r="G1134" s="193"/>
    </row>
    <row r="1135" spans="7:7" x14ac:dyDescent="0.25">
      <c r="G1135" s="193"/>
    </row>
    <row r="1136" spans="7:7" x14ac:dyDescent="0.25">
      <c r="G1136" s="193"/>
    </row>
    <row r="1137" spans="7:7" x14ac:dyDescent="0.25">
      <c r="G1137" s="193"/>
    </row>
    <row r="1138" spans="7:7" x14ac:dyDescent="0.25">
      <c r="G1138" s="193"/>
    </row>
    <row r="1139" spans="7:7" x14ac:dyDescent="0.25">
      <c r="G1139" s="193"/>
    </row>
    <row r="1140" spans="7:7" x14ac:dyDescent="0.25">
      <c r="G1140" s="193"/>
    </row>
    <row r="1141" spans="7:7" x14ac:dyDescent="0.25">
      <c r="G1141" s="193"/>
    </row>
    <row r="1142" spans="7:7" x14ac:dyDescent="0.25">
      <c r="G1142" s="193"/>
    </row>
    <row r="1143" spans="7:7" x14ac:dyDescent="0.25">
      <c r="G1143" s="193"/>
    </row>
    <row r="1144" spans="7:7" x14ac:dyDescent="0.25">
      <c r="G1144" s="193"/>
    </row>
    <row r="1145" spans="7:7" x14ac:dyDescent="0.25">
      <c r="G1145" s="193"/>
    </row>
    <row r="1146" spans="7:7" x14ac:dyDescent="0.25">
      <c r="G1146" s="193"/>
    </row>
    <row r="1147" spans="7:7" x14ac:dyDescent="0.25">
      <c r="G1147" s="193"/>
    </row>
    <row r="1148" spans="7:7" x14ac:dyDescent="0.25">
      <c r="G1148" s="193"/>
    </row>
    <row r="1149" spans="7:7" x14ac:dyDescent="0.25">
      <c r="G1149" s="193"/>
    </row>
    <row r="1150" spans="7:7" x14ac:dyDescent="0.25">
      <c r="G1150" s="193"/>
    </row>
    <row r="1151" spans="7:7" x14ac:dyDescent="0.25">
      <c r="G1151" s="193"/>
    </row>
    <row r="1152" spans="7:7" x14ac:dyDescent="0.25">
      <c r="G1152" s="193"/>
    </row>
    <row r="1153" spans="7:7" x14ac:dyDescent="0.25">
      <c r="G1153" s="193"/>
    </row>
    <row r="1154" spans="7:7" x14ac:dyDescent="0.25">
      <c r="G1154" s="193"/>
    </row>
    <row r="1155" spans="7:7" x14ac:dyDescent="0.25">
      <c r="G1155" s="193"/>
    </row>
  </sheetData>
  <mergeCells count="12">
    <mergeCell ref="J57:L57"/>
    <mergeCell ref="J58:L58"/>
    <mergeCell ref="J48:K48"/>
    <mergeCell ref="J49:K49"/>
    <mergeCell ref="J50:K50"/>
    <mergeCell ref="J55:L55"/>
    <mergeCell ref="J56:L56"/>
    <mergeCell ref="A3:B3"/>
    <mergeCell ref="B7:D7"/>
    <mergeCell ref="E7:G7"/>
    <mergeCell ref="H7:J7"/>
    <mergeCell ref="K7:M7"/>
  </mergeCells>
  <conditionalFormatting sqref="K9:K45">
    <cfRule type="dataBar" priority="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{8AA395EC-51EB-4A62-86FF-1072C9CC10FD}</x14:id>
        </ext>
      </extLst>
    </cfRule>
  </conditionalFormatting>
  <pageMargins left="0.75" right="0.75" top="1" bottom="1" header="0" footer="0"/>
  <pageSetup orientation="portrait" horizontalDpi="300" verticalDpi="300" r:id="rId2"/>
  <headerFooter alignWithMargins="0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AA395EC-51EB-4A62-86FF-1072C9CC10FD}">
            <x14:dataBar minLength="0" maxLength="100" negativeBarColorSameAsPositive="1" axisPosition="none">
              <x14:cfvo type="min"/>
              <x14:cfvo type="max"/>
            </x14:dataBar>
          </x14:cfRule>
          <xm:sqref>K9:K45</xm:sqref>
        </x14:conditionalFormatting>
      </x14:conditionalFormatting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B0F0"/>
  </sheetPr>
  <dimension ref="A1:AE1155"/>
  <sheetViews>
    <sheetView zoomScale="75" workbookViewId="0">
      <selection activeCell="P38" sqref="P38"/>
    </sheetView>
  </sheetViews>
  <sheetFormatPr baseColWidth="10" defaultColWidth="12.54296875" defaultRowHeight="12.5" x14ac:dyDescent="0.25"/>
  <cols>
    <col min="1" max="1" width="7.7265625" style="110" customWidth="1"/>
    <col min="2" max="2" width="6.54296875" style="110" customWidth="1"/>
    <col min="3" max="7" width="8.7265625" style="110" customWidth="1"/>
    <col min="8" max="8" width="9.26953125" style="110" customWidth="1"/>
    <col min="9" max="9" width="8.7265625" style="110" customWidth="1"/>
    <col min="10" max="10" width="13.26953125" style="110" customWidth="1"/>
    <col min="11" max="11" width="14.54296875" style="110" customWidth="1"/>
    <col min="12" max="12" width="8.1796875" style="110" bestFit="1" customWidth="1"/>
    <col min="13" max="13" width="11.54296875" style="110" customWidth="1"/>
    <col min="14" max="14" width="9.1796875" style="110" bestFit="1" customWidth="1"/>
    <col min="15" max="18" width="8.7265625" style="110" customWidth="1"/>
    <col min="19" max="19" width="13.7265625" style="110" bestFit="1" customWidth="1"/>
    <col min="20" max="22" width="9.7265625" style="110" bestFit="1" customWidth="1"/>
    <col min="23" max="23" width="12.7265625" style="110" bestFit="1" customWidth="1"/>
    <col min="24" max="16384" width="12.54296875" style="110"/>
  </cols>
  <sheetData>
    <row r="1" spans="1:31" ht="13" x14ac:dyDescent="0.3">
      <c r="A1" s="131" t="s">
        <v>89</v>
      </c>
      <c r="G1" s="132"/>
    </row>
    <row r="2" spans="1:31" ht="13" x14ac:dyDescent="0.3">
      <c r="A2" s="133"/>
      <c r="G2" s="132"/>
    </row>
    <row r="3" spans="1:31" ht="13" x14ac:dyDescent="0.3">
      <c r="A3" s="254" t="s">
        <v>43</v>
      </c>
      <c r="B3" s="254"/>
      <c r="C3" s="134" t="s">
        <v>83</v>
      </c>
      <c r="G3" s="135"/>
      <c r="H3" s="136"/>
      <c r="I3" s="136"/>
    </row>
    <row r="4" spans="1:31" x14ac:dyDescent="0.25">
      <c r="I4" s="137"/>
      <c r="J4" s="137"/>
      <c r="K4" s="138"/>
      <c r="L4" s="138"/>
    </row>
    <row r="5" spans="1:31" ht="13" x14ac:dyDescent="0.3">
      <c r="A5" s="133" t="s">
        <v>44</v>
      </c>
    </row>
    <row r="7" spans="1:31" ht="13" x14ac:dyDescent="0.3">
      <c r="A7" s="139" t="s">
        <v>45</v>
      </c>
      <c r="B7" s="255" t="s">
        <v>46</v>
      </c>
      <c r="C7" s="255"/>
      <c r="D7" s="256"/>
      <c r="E7" s="257" t="s">
        <v>47</v>
      </c>
      <c r="F7" s="255"/>
      <c r="G7" s="256"/>
      <c r="H7" s="257" t="s">
        <v>48</v>
      </c>
      <c r="I7" s="255"/>
      <c r="J7" s="256"/>
      <c r="K7" s="257" t="s">
        <v>49</v>
      </c>
      <c r="L7" s="255"/>
      <c r="M7" s="256"/>
      <c r="N7" s="139" t="s">
        <v>50</v>
      </c>
      <c r="O7" s="139" t="s">
        <v>50</v>
      </c>
      <c r="P7" s="139"/>
      <c r="Q7" s="139" t="s">
        <v>51</v>
      </c>
    </row>
    <row r="8" spans="1:31" x14ac:dyDescent="0.25">
      <c r="A8" s="140" t="s">
        <v>52</v>
      </c>
      <c r="B8" s="141" t="s">
        <v>53</v>
      </c>
      <c r="C8" s="142" t="s">
        <v>54</v>
      </c>
      <c r="D8" s="142" t="s">
        <v>55</v>
      </c>
      <c r="E8" s="142" t="s">
        <v>53</v>
      </c>
      <c r="F8" s="142" t="s">
        <v>54</v>
      </c>
      <c r="G8" s="142" t="s">
        <v>55</v>
      </c>
      <c r="H8" s="142" t="s">
        <v>53</v>
      </c>
      <c r="I8" s="142" t="s">
        <v>54</v>
      </c>
      <c r="J8" s="142" t="s">
        <v>55</v>
      </c>
      <c r="K8" s="142" t="s">
        <v>53</v>
      </c>
      <c r="L8" s="142" t="s">
        <v>54</v>
      </c>
      <c r="M8" s="142" t="s">
        <v>55</v>
      </c>
      <c r="N8" s="140" t="s">
        <v>56</v>
      </c>
      <c r="O8" s="140" t="s">
        <v>57</v>
      </c>
      <c r="P8" s="140" t="s">
        <v>58</v>
      </c>
      <c r="Q8" s="140" t="s">
        <v>59</v>
      </c>
    </row>
    <row r="9" spans="1:31" x14ac:dyDescent="0.25">
      <c r="A9" s="143">
        <v>2</v>
      </c>
      <c r="B9" s="144"/>
      <c r="C9" s="144"/>
      <c r="D9" s="145" t="str">
        <f>IF(C9&gt;0,C9/B9,"")</f>
        <v/>
      </c>
      <c r="E9" s="144"/>
      <c r="F9" s="144"/>
      <c r="G9" s="145" t="str">
        <f>IF(F9&gt;0,F9/E9,"")</f>
        <v/>
      </c>
      <c r="H9" s="144"/>
      <c r="I9" s="144"/>
      <c r="J9" s="146" t="str">
        <f t="shared" ref="J9:J45" si="0">IF(I9&gt;0,I9/H9,"")</f>
        <v/>
      </c>
      <c r="K9" s="147">
        <f t="shared" ref="K9:L45" si="1">B9+E9+H9</f>
        <v>0</v>
      </c>
      <c r="L9" s="148">
        <f t="shared" si="1"/>
        <v>0</v>
      </c>
      <c r="M9" s="146" t="str">
        <f t="shared" ref="M9:M45" si="2">IF(L9&gt;0,L9/K9,"")</f>
        <v/>
      </c>
      <c r="N9" s="149">
        <f t="shared" ref="N9:N45" si="3">IF(K$46&gt;0,K9*100/$K$46,0)</f>
        <v>0</v>
      </c>
      <c r="O9" s="150">
        <f>N9</f>
        <v>0</v>
      </c>
      <c r="P9" s="151">
        <f t="shared" ref="P9:P45" si="4">A9*K9</f>
        <v>0</v>
      </c>
      <c r="Q9" s="152">
        <f t="shared" ref="Q9:Q45" si="5">IF((INT(A9)-A9)=0,A9,"")</f>
        <v>2</v>
      </c>
      <c r="X9" s="153"/>
      <c r="Y9" s="153"/>
      <c r="Z9" s="153"/>
      <c r="AA9" s="153"/>
      <c r="AB9" s="153"/>
      <c r="AC9" s="153"/>
      <c r="AD9" s="153"/>
      <c r="AE9" s="153"/>
    </row>
    <row r="10" spans="1:31" x14ac:dyDescent="0.25">
      <c r="A10" s="143">
        <v>2.5</v>
      </c>
      <c r="B10" s="144"/>
      <c r="C10" s="144"/>
      <c r="D10" s="145" t="str">
        <f>IF(C10&gt;0,C10/B10,"")</f>
        <v/>
      </c>
      <c r="E10" s="144"/>
      <c r="F10" s="144"/>
      <c r="G10" s="145" t="str">
        <f>IF(F10&gt;0,F10/E10,"")</f>
        <v/>
      </c>
      <c r="H10" s="144"/>
      <c r="I10" s="144"/>
      <c r="J10" s="146" t="str">
        <f t="shared" si="0"/>
        <v/>
      </c>
      <c r="K10" s="154">
        <f t="shared" si="1"/>
        <v>0</v>
      </c>
      <c r="L10" s="110">
        <f t="shared" si="1"/>
        <v>0</v>
      </c>
      <c r="M10" s="155" t="str">
        <f t="shared" si="2"/>
        <v/>
      </c>
      <c r="N10" s="149">
        <f t="shared" si="3"/>
        <v>0</v>
      </c>
      <c r="O10" s="156">
        <f t="shared" ref="O10:O45" si="6">O9+N10</f>
        <v>0</v>
      </c>
      <c r="P10" s="157">
        <f t="shared" si="4"/>
        <v>0</v>
      </c>
      <c r="Q10" s="158" t="str">
        <f t="shared" si="5"/>
        <v/>
      </c>
    </row>
    <row r="11" spans="1:31" x14ac:dyDescent="0.25">
      <c r="A11" s="143">
        <v>3</v>
      </c>
      <c r="B11" s="144"/>
      <c r="C11" s="144"/>
      <c r="D11" s="145"/>
      <c r="E11" s="144"/>
      <c r="F11" s="144"/>
      <c r="G11" s="145"/>
      <c r="H11" s="144"/>
      <c r="I11" s="144"/>
      <c r="J11" s="146" t="str">
        <f t="shared" si="0"/>
        <v/>
      </c>
      <c r="K11" s="154">
        <f t="shared" si="1"/>
        <v>0</v>
      </c>
      <c r="L11" s="110">
        <f t="shared" si="1"/>
        <v>0</v>
      </c>
      <c r="M11" s="155" t="str">
        <f t="shared" si="2"/>
        <v/>
      </c>
      <c r="N11" s="149">
        <f t="shared" si="3"/>
        <v>0</v>
      </c>
      <c r="O11" s="156">
        <f t="shared" si="6"/>
        <v>0</v>
      </c>
      <c r="P11" s="157">
        <f t="shared" si="4"/>
        <v>0</v>
      </c>
      <c r="Q11" s="158">
        <f t="shared" si="5"/>
        <v>3</v>
      </c>
    </row>
    <row r="12" spans="1:31" x14ac:dyDescent="0.25">
      <c r="A12" s="143">
        <v>3.5</v>
      </c>
      <c r="B12" s="144"/>
      <c r="C12" s="144"/>
      <c r="D12" s="145"/>
      <c r="E12" s="144"/>
      <c r="F12" s="144"/>
      <c r="G12" s="145"/>
      <c r="H12" s="144"/>
      <c r="I12" s="144"/>
      <c r="J12" s="146" t="str">
        <f t="shared" si="0"/>
        <v/>
      </c>
      <c r="K12" s="154">
        <f t="shared" si="1"/>
        <v>0</v>
      </c>
      <c r="L12" s="110">
        <f t="shared" si="1"/>
        <v>0</v>
      </c>
      <c r="M12" s="155" t="str">
        <f t="shared" si="2"/>
        <v/>
      </c>
      <c r="N12" s="149">
        <f t="shared" si="3"/>
        <v>0</v>
      </c>
      <c r="O12" s="156">
        <f t="shared" si="6"/>
        <v>0</v>
      </c>
      <c r="P12" s="157">
        <f t="shared" si="4"/>
        <v>0</v>
      </c>
      <c r="Q12" s="158" t="str">
        <f t="shared" si="5"/>
        <v/>
      </c>
    </row>
    <row r="13" spans="1:31" x14ac:dyDescent="0.25">
      <c r="A13" s="143">
        <v>4</v>
      </c>
      <c r="B13" s="144"/>
      <c r="C13" s="144"/>
      <c r="D13" s="145"/>
      <c r="E13" s="144"/>
      <c r="F13" s="144"/>
      <c r="G13" s="145"/>
      <c r="H13" s="144"/>
      <c r="I13" s="144"/>
      <c r="J13" s="146" t="str">
        <f t="shared" si="0"/>
        <v/>
      </c>
      <c r="K13" s="154">
        <f t="shared" si="1"/>
        <v>0</v>
      </c>
      <c r="L13" s="110">
        <f t="shared" si="1"/>
        <v>0</v>
      </c>
      <c r="M13" s="155" t="str">
        <f t="shared" si="2"/>
        <v/>
      </c>
      <c r="N13" s="149">
        <f t="shared" si="3"/>
        <v>0</v>
      </c>
      <c r="O13" s="156">
        <f t="shared" si="6"/>
        <v>0</v>
      </c>
      <c r="P13" s="157">
        <f t="shared" si="4"/>
        <v>0</v>
      </c>
      <c r="Q13" s="158">
        <f t="shared" si="5"/>
        <v>4</v>
      </c>
    </row>
    <row r="14" spans="1:31" x14ac:dyDescent="0.25">
      <c r="A14" s="143">
        <v>4.5</v>
      </c>
      <c r="B14" s="144"/>
      <c r="C14" s="144"/>
      <c r="D14" s="145"/>
      <c r="E14" s="144"/>
      <c r="F14" s="144"/>
      <c r="G14" s="145"/>
      <c r="H14" s="144"/>
      <c r="I14" s="144"/>
      <c r="J14" s="146" t="str">
        <f t="shared" si="0"/>
        <v/>
      </c>
      <c r="K14" s="154">
        <f t="shared" si="1"/>
        <v>0</v>
      </c>
      <c r="L14" s="110">
        <f t="shared" si="1"/>
        <v>0</v>
      </c>
      <c r="M14" s="155" t="str">
        <f t="shared" si="2"/>
        <v/>
      </c>
      <c r="N14" s="149">
        <f t="shared" si="3"/>
        <v>0</v>
      </c>
      <c r="O14" s="156">
        <f t="shared" si="6"/>
        <v>0</v>
      </c>
      <c r="P14" s="157">
        <f t="shared" si="4"/>
        <v>0</v>
      </c>
      <c r="Q14" s="158" t="str">
        <f t="shared" si="5"/>
        <v/>
      </c>
    </row>
    <row r="15" spans="1:31" x14ac:dyDescent="0.25">
      <c r="A15" s="143">
        <v>5</v>
      </c>
      <c r="B15" s="144"/>
      <c r="C15" s="144"/>
      <c r="D15" s="145"/>
      <c r="E15" s="144"/>
      <c r="F15" s="144"/>
      <c r="G15" s="145"/>
      <c r="H15" s="144"/>
      <c r="I15" s="144"/>
      <c r="J15" s="146" t="str">
        <f t="shared" si="0"/>
        <v/>
      </c>
      <c r="K15" s="154">
        <f t="shared" si="1"/>
        <v>0</v>
      </c>
      <c r="L15" s="110">
        <f t="shared" si="1"/>
        <v>0</v>
      </c>
      <c r="M15" s="155" t="str">
        <f t="shared" si="2"/>
        <v/>
      </c>
      <c r="N15" s="149">
        <f t="shared" si="3"/>
        <v>0</v>
      </c>
      <c r="O15" s="156">
        <f t="shared" si="6"/>
        <v>0</v>
      </c>
      <c r="P15" s="157">
        <f t="shared" si="4"/>
        <v>0</v>
      </c>
      <c r="Q15" s="158">
        <f t="shared" si="5"/>
        <v>5</v>
      </c>
    </row>
    <row r="16" spans="1:31" x14ac:dyDescent="0.25">
      <c r="A16" s="143">
        <v>5.5</v>
      </c>
      <c r="B16" s="144"/>
      <c r="C16" s="144"/>
      <c r="D16" s="145"/>
      <c r="E16" s="144"/>
      <c r="F16" s="144"/>
      <c r="G16" s="145"/>
      <c r="H16" s="144"/>
      <c r="I16" s="144"/>
      <c r="J16" s="146" t="str">
        <f t="shared" si="0"/>
        <v/>
      </c>
      <c r="K16" s="154">
        <f t="shared" si="1"/>
        <v>0</v>
      </c>
      <c r="L16" s="110">
        <f t="shared" si="1"/>
        <v>0</v>
      </c>
      <c r="M16" s="155" t="str">
        <f t="shared" si="2"/>
        <v/>
      </c>
      <c r="N16" s="149">
        <f t="shared" si="3"/>
        <v>0</v>
      </c>
      <c r="O16" s="156">
        <f t="shared" si="6"/>
        <v>0</v>
      </c>
      <c r="P16" s="157">
        <f t="shared" si="4"/>
        <v>0</v>
      </c>
      <c r="Q16" s="158" t="str">
        <f t="shared" si="5"/>
        <v/>
      </c>
    </row>
    <row r="17" spans="1:31" x14ac:dyDescent="0.25">
      <c r="A17" s="143">
        <v>6</v>
      </c>
      <c r="B17" s="144"/>
      <c r="C17" s="144"/>
      <c r="D17" s="145" t="str">
        <f t="shared" ref="D17:D45" si="7">IF(C17&gt;0,C17/B17,"")</f>
        <v/>
      </c>
      <c r="E17" s="144"/>
      <c r="F17" s="144"/>
      <c r="G17" s="145" t="str">
        <f t="shared" ref="G17:G45" si="8">IF(F17&gt;0,F17/E17,"")</f>
        <v/>
      </c>
      <c r="H17" s="144"/>
      <c r="I17" s="144"/>
      <c r="J17" s="146" t="str">
        <f t="shared" si="0"/>
        <v/>
      </c>
      <c r="K17" s="154">
        <f t="shared" si="1"/>
        <v>0</v>
      </c>
      <c r="L17" s="110">
        <f t="shared" si="1"/>
        <v>0</v>
      </c>
      <c r="M17" s="155" t="str">
        <f t="shared" si="2"/>
        <v/>
      </c>
      <c r="N17" s="149">
        <f t="shared" si="3"/>
        <v>0</v>
      </c>
      <c r="O17" s="156">
        <f t="shared" si="6"/>
        <v>0</v>
      </c>
      <c r="P17" s="157">
        <f t="shared" si="4"/>
        <v>0</v>
      </c>
      <c r="Q17" s="158">
        <f t="shared" si="5"/>
        <v>6</v>
      </c>
    </row>
    <row r="18" spans="1:31" x14ac:dyDescent="0.25">
      <c r="A18" s="143">
        <v>6.5</v>
      </c>
      <c r="B18" s="144"/>
      <c r="C18" s="144"/>
      <c r="D18" s="145" t="str">
        <f t="shared" si="7"/>
        <v/>
      </c>
      <c r="E18" s="144"/>
      <c r="F18" s="144"/>
      <c r="G18" s="145" t="str">
        <f t="shared" si="8"/>
        <v/>
      </c>
      <c r="H18" s="144"/>
      <c r="I18" s="144"/>
      <c r="J18" s="146" t="str">
        <f t="shared" si="0"/>
        <v/>
      </c>
      <c r="K18" s="154">
        <f t="shared" si="1"/>
        <v>0</v>
      </c>
      <c r="L18" s="110">
        <f t="shared" si="1"/>
        <v>0</v>
      </c>
      <c r="M18" s="155" t="str">
        <f t="shared" si="2"/>
        <v/>
      </c>
      <c r="N18" s="149">
        <f t="shared" si="3"/>
        <v>0</v>
      </c>
      <c r="O18" s="156">
        <f t="shared" si="6"/>
        <v>0</v>
      </c>
      <c r="P18" s="157">
        <f t="shared" si="4"/>
        <v>0</v>
      </c>
      <c r="Q18" s="158" t="str">
        <f t="shared" si="5"/>
        <v/>
      </c>
      <c r="X18" s="153"/>
      <c r="Y18" s="153"/>
      <c r="Z18" s="153"/>
      <c r="AA18" s="153"/>
      <c r="AB18" s="153"/>
      <c r="AC18" s="153"/>
      <c r="AD18" s="153"/>
      <c r="AE18" s="153"/>
    </row>
    <row r="19" spans="1:31" x14ac:dyDescent="0.25">
      <c r="A19" s="143">
        <v>7</v>
      </c>
      <c r="B19" s="144"/>
      <c r="C19" s="144"/>
      <c r="D19" s="145" t="str">
        <f t="shared" si="7"/>
        <v/>
      </c>
      <c r="E19" s="144"/>
      <c r="F19" s="144"/>
      <c r="G19" s="145" t="str">
        <f t="shared" si="8"/>
        <v/>
      </c>
      <c r="H19" s="144">
        <v>1</v>
      </c>
      <c r="I19" s="144">
        <v>2</v>
      </c>
      <c r="J19" s="146">
        <f t="shared" si="0"/>
        <v>2</v>
      </c>
      <c r="K19" s="154">
        <f t="shared" si="1"/>
        <v>1</v>
      </c>
      <c r="L19" s="110">
        <f t="shared" si="1"/>
        <v>2</v>
      </c>
      <c r="M19" s="155">
        <f t="shared" si="2"/>
        <v>2</v>
      </c>
      <c r="N19" s="149">
        <f t="shared" si="3"/>
        <v>0.5</v>
      </c>
      <c r="O19" s="156">
        <f t="shared" si="6"/>
        <v>0.5</v>
      </c>
      <c r="P19" s="157">
        <f t="shared" si="4"/>
        <v>7</v>
      </c>
      <c r="Q19" s="158">
        <f t="shared" si="5"/>
        <v>7</v>
      </c>
      <c r="X19" s="153"/>
      <c r="Y19" s="153"/>
      <c r="Z19" s="153"/>
      <c r="AA19" s="153"/>
      <c r="AB19" s="153"/>
      <c r="AC19" s="153"/>
      <c r="AD19" s="153"/>
      <c r="AE19" s="153"/>
    </row>
    <row r="20" spans="1:31" x14ac:dyDescent="0.25">
      <c r="A20" s="143">
        <v>7.5</v>
      </c>
      <c r="B20" s="144"/>
      <c r="C20" s="144"/>
      <c r="D20" s="145" t="str">
        <f t="shared" si="7"/>
        <v/>
      </c>
      <c r="E20" s="144"/>
      <c r="F20" s="144"/>
      <c r="G20" s="145" t="str">
        <f t="shared" si="8"/>
        <v/>
      </c>
      <c r="H20" s="144">
        <v>2</v>
      </c>
      <c r="I20" s="144">
        <v>5.0999999999999996</v>
      </c>
      <c r="J20" s="146">
        <f t="shared" si="0"/>
        <v>2.5499999999999998</v>
      </c>
      <c r="K20" s="154">
        <f t="shared" si="1"/>
        <v>2</v>
      </c>
      <c r="L20" s="110">
        <f t="shared" si="1"/>
        <v>5.0999999999999996</v>
      </c>
      <c r="M20" s="155">
        <f t="shared" si="2"/>
        <v>2.5499999999999998</v>
      </c>
      <c r="N20" s="149">
        <f t="shared" si="3"/>
        <v>1</v>
      </c>
      <c r="O20" s="156">
        <f t="shared" si="6"/>
        <v>1.5</v>
      </c>
      <c r="P20" s="157">
        <f t="shared" si="4"/>
        <v>15</v>
      </c>
      <c r="Q20" s="158" t="str">
        <f t="shared" si="5"/>
        <v/>
      </c>
      <c r="X20" s="153"/>
      <c r="Y20" s="153"/>
      <c r="Z20" s="153"/>
      <c r="AA20" s="153"/>
      <c r="AB20" s="153"/>
      <c r="AC20" s="153"/>
      <c r="AD20" s="153"/>
      <c r="AE20" s="153"/>
    </row>
    <row r="21" spans="1:31" x14ac:dyDescent="0.25">
      <c r="A21" s="143">
        <v>8</v>
      </c>
      <c r="B21" s="144"/>
      <c r="C21" s="144"/>
      <c r="D21" s="145" t="str">
        <f t="shared" si="7"/>
        <v/>
      </c>
      <c r="E21" s="144"/>
      <c r="F21" s="144"/>
      <c r="G21" s="145" t="str">
        <f t="shared" si="8"/>
        <v/>
      </c>
      <c r="H21" s="144">
        <v>4</v>
      </c>
      <c r="I21" s="144">
        <v>11.2</v>
      </c>
      <c r="J21" s="146">
        <f t="shared" si="0"/>
        <v>2.8</v>
      </c>
      <c r="K21" s="154">
        <f t="shared" si="1"/>
        <v>4</v>
      </c>
      <c r="L21" s="110">
        <f t="shared" si="1"/>
        <v>11.2</v>
      </c>
      <c r="M21" s="155">
        <f t="shared" si="2"/>
        <v>2.8</v>
      </c>
      <c r="N21" s="149">
        <f t="shared" si="3"/>
        <v>2</v>
      </c>
      <c r="O21" s="156">
        <f t="shared" si="6"/>
        <v>3.5</v>
      </c>
      <c r="P21" s="157">
        <f t="shared" si="4"/>
        <v>32</v>
      </c>
      <c r="Q21" s="158">
        <f t="shared" si="5"/>
        <v>8</v>
      </c>
      <c r="X21" s="153"/>
      <c r="Y21" s="153"/>
      <c r="Z21" s="153"/>
      <c r="AA21" s="153"/>
      <c r="AB21" s="153"/>
      <c r="AC21" s="153"/>
      <c r="AD21" s="153"/>
      <c r="AE21" s="153"/>
    </row>
    <row r="22" spans="1:31" x14ac:dyDescent="0.25">
      <c r="A22" s="143">
        <v>8.5</v>
      </c>
      <c r="B22" s="144"/>
      <c r="C22" s="144"/>
      <c r="D22" s="145" t="str">
        <f t="shared" si="7"/>
        <v/>
      </c>
      <c r="E22" s="144">
        <v>1</v>
      </c>
      <c r="F22" s="144">
        <v>4</v>
      </c>
      <c r="G22" s="145">
        <f t="shared" si="8"/>
        <v>4</v>
      </c>
      <c r="H22" s="144">
        <v>1</v>
      </c>
      <c r="I22" s="144">
        <v>3.2</v>
      </c>
      <c r="J22" s="146">
        <f t="shared" si="0"/>
        <v>3.2</v>
      </c>
      <c r="K22" s="154">
        <f t="shared" si="1"/>
        <v>2</v>
      </c>
      <c r="L22" s="110">
        <f t="shared" si="1"/>
        <v>7.2</v>
      </c>
      <c r="M22" s="155">
        <f t="shared" si="2"/>
        <v>3.6</v>
      </c>
      <c r="N22" s="149">
        <f t="shared" si="3"/>
        <v>1</v>
      </c>
      <c r="O22" s="156">
        <f t="shared" si="6"/>
        <v>4.5</v>
      </c>
      <c r="P22" s="157">
        <f t="shared" si="4"/>
        <v>17</v>
      </c>
      <c r="Q22" s="158" t="str">
        <f t="shared" si="5"/>
        <v/>
      </c>
      <c r="X22" s="153"/>
      <c r="Y22" s="153"/>
      <c r="Z22" s="153"/>
      <c r="AA22" s="153"/>
      <c r="AB22" s="153"/>
      <c r="AC22" s="153"/>
      <c r="AD22" s="153"/>
      <c r="AE22" s="153"/>
    </row>
    <row r="23" spans="1:31" x14ac:dyDescent="0.25">
      <c r="A23" s="143">
        <v>9</v>
      </c>
      <c r="B23" s="144"/>
      <c r="C23" s="144"/>
      <c r="D23" s="145" t="str">
        <f t="shared" si="7"/>
        <v/>
      </c>
      <c r="E23" s="144">
        <v>1</v>
      </c>
      <c r="F23" s="144">
        <v>4.9000000000000004</v>
      </c>
      <c r="G23" s="145">
        <f t="shared" si="8"/>
        <v>4.9000000000000004</v>
      </c>
      <c r="H23" s="144"/>
      <c r="I23" s="144"/>
      <c r="J23" s="146" t="str">
        <f t="shared" si="0"/>
        <v/>
      </c>
      <c r="K23" s="154">
        <f t="shared" si="1"/>
        <v>1</v>
      </c>
      <c r="L23" s="110">
        <f t="shared" si="1"/>
        <v>4.9000000000000004</v>
      </c>
      <c r="M23" s="155">
        <f t="shared" si="2"/>
        <v>4.9000000000000004</v>
      </c>
      <c r="N23" s="149">
        <f t="shared" si="3"/>
        <v>0.5</v>
      </c>
      <c r="O23" s="156">
        <f t="shared" si="6"/>
        <v>5</v>
      </c>
      <c r="P23" s="157">
        <f t="shared" si="4"/>
        <v>9</v>
      </c>
      <c r="Q23" s="158">
        <f t="shared" si="5"/>
        <v>9</v>
      </c>
      <c r="X23" s="153"/>
      <c r="Y23" s="153"/>
      <c r="Z23" s="153"/>
      <c r="AA23" s="153"/>
      <c r="AB23" s="153"/>
      <c r="AC23" s="153"/>
      <c r="AD23" s="153"/>
      <c r="AE23" s="153"/>
    </row>
    <row r="24" spans="1:31" x14ac:dyDescent="0.25">
      <c r="A24" s="143">
        <v>9.5</v>
      </c>
      <c r="B24" s="144"/>
      <c r="C24" s="144"/>
      <c r="D24" s="145" t="str">
        <f t="shared" si="7"/>
        <v/>
      </c>
      <c r="E24" s="144">
        <v>6</v>
      </c>
      <c r="F24" s="144">
        <v>31.1</v>
      </c>
      <c r="G24" s="145">
        <f t="shared" si="8"/>
        <v>5.1833333333333336</v>
      </c>
      <c r="H24" s="144"/>
      <c r="I24" s="144"/>
      <c r="J24" s="146" t="str">
        <f t="shared" si="0"/>
        <v/>
      </c>
      <c r="K24" s="154">
        <f t="shared" si="1"/>
        <v>6</v>
      </c>
      <c r="L24" s="110">
        <f t="shared" si="1"/>
        <v>31.1</v>
      </c>
      <c r="M24" s="155">
        <f t="shared" si="2"/>
        <v>5.1833333333333336</v>
      </c>
      <c r="N24" s="149">
        <f t="shared" si="3"/>
        <v>3</v>
      </c>
      <c r="O24" s="156">
        <f t="shared" si="6"/>
        <v>8</v>
      </c>
      <c r="P24" s="157">
        <f t="shared" si="4"/>
        <v>57</v>
      </c>
      <c r="Q24" s="158" t="str">
        <f t="shared" si="5"/>
        <v/>
      </c>
      <c r="X24" s="153"/>
      <c r="Y24" s="153"/>
      <c r="Z24" s="153"/>
      <c r="AA24" s="153"/>
      <c r="AB24" s="153"/>
      <c r="AC24" s="153"/>
      <c r="AD24" s="153"/>
      <c r="AE24" s="153"/>
    </row>
    <row r="25" spans="1:31" x14ac:dyDescent="0.25">
      <c r="A25" s="143">
        <v>10</v>
      </c>
      <c r="B25" s="144"/>
      <c r="C25" s="144"/>
      <c r="D25" s="145" t="str">
        <f t="shared" si="7"/>
        <v/>
      </c>
      <c r="E25" s="144">
        <v>1</v>
      </c>
      <c r="F25" s="144">
        <v>6.6</v>
      </c>
      <c r="G25" s="145">
        <f t="shared" si="8"/>
        <v>6.6</v>
      </c>
      <c r="H25" s="144"/>
      <c r="I25" s="144"/>
      <c r="J25" s="146" t="str">
        <f t="shared" si="0"/>
        <v/>
      </c>
      <c r="K25" s="154">
        <f t="shared" si="1"/>
        <v>1</v>
      </c>
      <c r="L25" s="110">
        <f t="shared" si="1"/>
        <v>6.6</v>
      </c>
      <c r="M25" s="155">
        <f t="shared" si="2"/>
        <v>6.6</v>
      </c>
      <c r="N25" s="149">
        <f t="shared" si="3"/>
        <v>0.5</v>
      </c>
      <c r="O25" s="156">
        <f t="shared" si="6"/>
        <v>8.5</v>
      </c>
      <c r="P25" s="157">
        <f t="shared" si="4"/>
        <v>10</v>
      </c>
      <c r="Q25" s="158">
        <f t="shared" si="5"/>
        <v>10</v>
      </c>
      <c r="X25" s="153"/>
      <c r="Y25" s="153"/>
      <c r="Z25" s="153"/>
      <c r="AA25" s="153"/>
      <c r="AB25" s="153"/>
      <c r="AC25" s="153"/>
      <c r="AD25" s="153"/>
      <c r="AE25" s="153"/>
    </row>
    <row r="26" spans="1:31" x14ac:dyDescent="0.25">
      <c r="A26" s="143">
        <v>10.5</v>
      </c>
      <c r="B26" s="144"/>
      <c r="C26" s="144"/>
      <c r="D26" s="145" t="str">
        <f t="shared" si="7"/>
        <v/>
      </c>
      <c r="E26" s="144">
        <v>1</v>
      </c>
      <c r="F26" s="144">
        <v>6.3</v>
      </c>
      <c r="G26" s="145">
        <f t="shared" si="8"/>
        <v>6.3</v>
      </c>
      <c r="H26" s="144"/>
      <c r="I26" s="144"/>
      <c r="J26" s="146" t="str">
        <f t="shared" si="0"/>
        <v/>
      </c>
      <c r="K26" s="154">
        <f t="shared" si="1"/>
        <v>1</v>
      </c>
      <c r="L26" s="110">
        <f t="shared" si="1"/>
        <v>6.3</v>
      </c>
      <c r="M26" s="155">
        <f t="shared" si="2"/>
        <v>6.3</v>
      </c>
      <c r="N26" s="149">
        <f t="shared" si="3"/>
        <v>0.5</v>
      </c>
      <c r="O26" s="156">
        <f t="shared" si="6"/>
        <v>9</v>
      </c>
      <c r="P26" s="157">
        <f t="shared" si="4"/>
        <v>10.5</v>
      </c>
      <c r="Q26" s="158" t="str">
        <f t="shared" si="5"/>
        <v/>
      </c>
      <c r="X26" s="153"/>
      <c r="Y26" s="153"/>
      <c r="Z26" s="153"/>
      <c r="AA26" s="153"/>
      <c r="AB26" s="153"/>
      <c r="AC26" s="153"/>
      <c r="AD26" s="153"/>
      <c r="AE26" s="153"/>
    </row>
    <row r="27" spans="1:31" x14ac:dyDescent="0.25">
      <c r="A27" s="143">
        <v>11</v>
      </c>
      <c r="B27" s="144"/>
      <c r="C27" s="144"/>
      <c r="D27" s="145" t="str">
        <f t="shared" si="7"/>
        <v/>
      </c>
      <c r="E27" s="144"/>
      <c r="F27" s="144"/>
      <c r="G27" s="145" t="str">
        <f t="shared" si="8"/>
        <v/>
      </c>
      <c r="H27" s="144"/>
      <c r="I27" s="144"/>
      <c r="J27" s="146" t="str">
        <f t="shared" si="0"/>
        <v/>
      </c>
      <c r="K27" s="154">
        <f t="shared" si="1"/>
        <v>0</v>
      </c>
      <c r="L27" s="110">
        <f t="shared" si="1"/>
        <v>0</v>
      </c>
      <c r="M27" s="155" t="str">
        <f t="shared" si="2"/>
        <v/>
      </c>
      <c r="N27" s="149">
        <f t="shared" si="3"/>
        <v>0</v>
      </c>
      <c r="O27" s="156">
        <f t="shared" si="6"/>
        <v>9</v>
      </c>
      <c r="P27" s="157">
        <f t="shared" si="4"/>
        <v>0</v>
      </c>
      <c r="Q27" s="158">
        <f t="shared" si="5"/>
        <v>11</v>
      </c>
      <c r="X27" s="153"/>
      <c r="Y27" s="153"/>
      <c r="Z27" s="153"/>
      <c r="AA27" s="153"/>
      <c r="AB27" s="153"/>
      <c r="AC27" s="153"/>
      <c r="AD27" s="153"/>
      <c r="AE27" s="153"/>
    </row>
    <row r="28" spans="1:31" x14ac:dyDescent="0.25">
      <c r="A28" s="143">
        <v>11.5</v>
      </c>
      <c r="B28" s="144">
        <v>1</v>
      </c>
      <c r="C28" s="144">
        <v>8.5</v>
      </c>
      <c r="D28" s="145">
        <f t="shared" si="7"/>
        <v>8.5</v>
      </c>
      <c r="E28" s="144">
        <v>2</v>
      </c>
      <c r="F28" s="144">
        <v>17.600000000000001</v>
      </c>
      <c r="G28" s="145">
        <f t="shared" si="8"/>
        <v>8.8000000000000007</v>
      </c>
      <c r="H28" s="144"/>
      <c r="I28" s="144"/>
      <c r="J28" s="146" t="str">
        <f t="shared" si="0"/>
        <v/>
      </c>
      <c r="K28" s="154">
        <f t="shared" si="1"/>
        <v>3</v>
      </c>
      <c r="L28" s="110">
        <f t="shared" si="1"/>
        <v>26.1</v>
      </c>
      <c r="M28" s="155">
        <f t="shared" si="2"/>
        <v>8.7000000000000011</v>
      </c>
      <c r="N28" s="149">
        <f t="shared" si="3"/>
        <v>1.5</v>
      </c>
      <c r="O28" s="156">
        <f t="shared" si="6"/>
        <v>10.5</v>
      </c>
      <c r="P28" s="157">
        <f t="shared" si="4"/>
        <v>34.5</v>
      </c>
      <c r="Q28" s="158" t="str">
        <f t="shared" si="5"/>
        <v/>
      </c>
      <c r="X28" s="153"/>
      <c r="Y28" s="153"/>
      <c r="Z28" s="153"/>
      <c r="AA28" s="153"/>
      <c r="AB28" s="153"/>
      <c r="AC28" s="153"/>
      <c r="AD28" s="153"/>
      <c r="AE28" s="153"/>
    </row>
    <row r="29" spans="1:31" x14ac:dyDescent="0.25">
      <c r="A29" s="143">
        <v>12</v>
      </c>
      <c r="B29" s="144">
        <v>4</v>
      </c>
      <c r="C29" s="144">
        <v>44.3</v>
      </c>
      <c r="D29" s="145">
        <f t="shared" si="7"/>
        <v>11.074999999999999</v>
      </c>
      <c r="E29" s="144">
        <v>6</v>
      </c>
      <c r="F29" s="144">
        <v>62.7</v>
      </c>
      <c r="G29" s="145">
        <f t="shared" si="8"/>
        <v>10.450000000000001</v>
      </c>
      <c r="H29" s="144"/>
      <c r="I29" s="144"/>
      <c r="J29" s="146" t="str">
        <f t="shared" si="0"/>
        <v/>
      </c>
      <c r="K29" s="154">
        <f t="shared" si="1"/>
        <v>10</v>
      </c>
      <c r="L29" s="110">
        <f t="shared" si="1"/>
        <v>107</v>
      </c>
      <c r="M29" s="155">
        <f t="shared" si="2"/>
        <v>10.7</v>
      </c>
      <c r="N29" s="149">
        <f t="shared" si="3"/>
        <v>5</v>
      </c>
      <c r="O29" s="156">
        <f t="shared" si="6"/>
        <v>15.5</v>
      </c>
      <c r="P29" s="157">
        <f t="shared" si="4"/>
        <v>120</v>
      </c>
      <c r="Q29" s="158">
        <f t="shared" si="5"/>
        <v>12</v>
      </c>
      <c r="X29" s="153"/>
      <c r="Y29" s="153"/>
      <c r="Z29" s="153"/>
      <c r="AA29" s="153"/>
      <c r="AB29" s="153"/>
      <c r="AC29" s="153"/>
      <c r="AD29" s="153"/>
      <c r="AE29" s="153"/>
    </row>
    <row r="30" spans="1:31" x14ac:dyDescent="0.25">
      <c r="A30" s="143">
        <v>12.5</v>
      </c>
      <c r="B30" s="144">
        <v>18</v>
      </c>
      <c r="C30" s="144">
        <v>216.1</v>
      </c>
      <c r="D30" s="145">
        <f t="shared" si="7"/>
        <v>12.005555555555555</v>
      </c>
      <c r="E30" s="144">
        <v>17</v>
      </c>
      <c r="F30" s="144">
        <v>202.4</v>
      </c>
      <c r="G30" s="145">
        <f t="shared" si="8"/>
        <v>11.905882352941177</v>
      </c>
      <c r="H30" s="144"/>
      <c r="I30" s="144"/>
      <c r="J30" s="146" t="str">
        <f t="shared" si="0"/>
        <v/>
      </c>
      <c r="K30" s="154">
        <f t="shared" si="1"/>
        <v>35</v>
      </c>
      <c r="L30" s="110">
        <f t="shared" si="1"/>
        <v>418.5</v>
      </c>
      <c r="M30" s="155">
        <f t="shared" si="2"/>
        <v>11.957142857142857</v>
      </c>
      <c r="N30" s="149">
        <f t="shared" si="3"/>
        <v>17.5</v>
      </c>
      <c r="O30" s="156">
        <f t="shared" si="6"/>
        <v>33</v>
      </c>
      <c r="P30" s="157">
        <f t="shared" si="4"/>
        <v>437.5</v>
      </c>
      <c r="Q30" s="158" t="str">
        <f t="shared" si="5"/>
        <v/>
      </c>
      <c r="X30" s="153"/>
      <c r="Y30" s="153"/>
      <c r="Z30" s="153"/>
      <c r="AA30" s="153"/>
      <c r="AB30" s="153"/>
      <c r="AC30" s="153"/>
      <c r="AD30" s="153"/>
      <c r="AE30" s="153"/>
    </row>
    <row r="31" spans="1:31" x14ac:dyDescent="0.25">
      <c r="A31" s="143">
        <v>13</v>
      </c>
      <c r="B31" s="144">
        <v>12</v>
      </c>
      <c r="C31" s="144">
        <v>149.20000000000002</v>
      </c>
      <c r="D31" s="145">
        <f t="shared" si="7"/>
        <v>12.433333333333335</v>
      </c>
      <c r="E31" s="144">
        <v>16</v>
      </c>
      <c r="F31" s="144">
        <v>211.3</v>
      </c>
      <c r="G31" s="145">
        <f t="shared" si="8"/>
        <v>13.206250000000001</v>
      </c>
      <c r="H31" s="144"/>
      <c r="I31" s="144"/>
      <c r="J31" s="146" t="str">
        <f t="shared" si="0"/>
        <v/>
      </c>
      <c r="K31" s="154">
        <f t="shared" si="1"/>
        <v>28</v>
      </c>
      <c r="L31" s="110">
        <f t="shared" si="1"/>
        <v>360.5</v>
      </c>
      <c r="M31" s="155">
        <f t="shared" si="2"/>
        <v>12.875</v>
      </c>
      <c r="N31" s="149">
        <f t="shared" si="3"/>
        <v>14</v>
      </c>
      <c r="O31" s="156">
        <f t="shared" si="6"/>
        <v>47</v>
      </c>
      <c r="P31" s="157">
        <f t="shared" si="4"/>
        <v>364</v>
      </c>
      <c r="Q31" s="158">
        <f t="shared" si="5"/>
        <v>13</v>
      </c>
      <c r="X31" s="153"/>
      <c r="Y31" s="153"/>
      <c r="Z31" s="153"/>
      <c r="AA31" s="153"/>
      <c r="AB31" s="153"/>
      <c r="AC31" s="153"/>
      <c r="AD31" s="153"/>
      <c r="AE31" s="153"/>
    </row>
    <row r="32" spans="1:31" x14ac:dyDescent="0.25">
      <c r="A32" s="143">
        <v>13.5</v>
      </c>
      <c r="B32" s="144">
        <v>24</v>
      </c>
      <c r="C32" s="144">
        <v>350.7</v>
      </c>
      <c r="D32" s="145">
        <f t="shared" si="7"/>
        <v>14.612499999999999</v>
      </c>
      <c r="E32" s="144">
        <v>21</v>
      </c>
      <c r="F32" s="144">
        <v>299.79999999999995</v>
      </c>
      <c r="G32" s="145">
        <f t="shared" si="8"/>
        <v>14.276190476190473</v>
      </c>
      <c r="H32" s="144"/>
      <c r="I32" s="144"/>
      <c r="J32" s="146" t="str">
        <f t="shared" si="0"/>
        <v/>
      </c>
      <c r="K32" s="154">
        <f t="shared" si="1"/>
        <v>45</v>
      </c>
      <c r="L32" s="110">
        <f t="shared" si="1"/>
        <v>650.5</v>
      </c>
      <c r="M32" s="155">
        <f t="shared" si="2"/>
        <v>14.455555555555556</v>
      </c>
      <c r="N32" s="149">
        <f t="shared" si="3"/>
        <v>22.5</v>
      </c>
      <c r="O32" s="156">
        <f t="shared" si="6"/>
        <v>69.5</v>
      </c>
      <c r="P32" s="157">
        <f t="shared" si="4"/>
        <v>607.5</v>
      </c>
      <c r="Q32" s="158" t="str">
        <f t="shared" si="5"/>
        <v/>
      </c>
      <c r="X32" s="153"/>
      <c r="Y32" s="153"/>
      <c r="Z32" s="153"/>
      <c r="AA32" s="153"/>
      <c r="AB32" s="153"/>
      <c r="AC32" s="153"/>
      <c r="AD32" s="153"/>
      <c r="AE32" s="153"/>
    </row>
    <row r="33" spans="1:31" x14ac:dyDescent="0.25">
      <c r="A33" s="143">
        <v>14</v>
      </c>
      <c r="B33" s="144">
        <v>6</v>
      </c>
      <c r="C33" s="144">
        <v>93.600000000000009</v>
      </c>
      <c r="D33" s="145">
        <f t="shared" si="7"/>
        <v>15.600000000000001</v>
      </c>
      <c r="E33" s="144">
        <v>29</v>
      </c>
      <c r="F33" s="144">
        <v>473.6</v>
      </c>
      <c r="G33" s="145">
        <f t="shared" si="8"/>
        <v>16.331034482758621</v>
      </c>
      <c r="H33" s="144"/>
      <c r="I33" s="144"/>
      <c r="J33" s="146" t="str">
        <f t="shared" si="0"/>
        <v/>
      </c>
      <c r="K33" s="154">
        <f t="shared" si="1"/>
        <v>35</v>
      </c>
      <c r="L33" s="110">
        <f t="shared" si="1"/>
        <v>567.20000000000005</v>
      </c>
      <c r="M33" s="155">
        <f t="shared" si="2"/>
        <v>16.205714285714286</v>
      </c>
      <c r="N33" s="149">
        <f t="shared" si="3"/>
        <v>17.5</v>
      </c>
      <c r="O33" s="156">
        <f t="shared" si="6"/>
        <v>87</v>
      </c>
      <c r="P33" s="157">
        <f t="shared" si="4"/>
        <v>490</v>
      </c>
      <c r="Q33" s="158">
        <f t="shared" si="5"/>
        <v>14</v>
      </c>
      <c r="X33" s="153"/>
      <c r="Y33" s="153"/>
      <c r="Z33" s="153"/>
      <c r="AA33" s="153"/>
      <c r="AB33" s="153"/>
      <c r="AC33" s="153"/>
      <c r="AD33" s="153"/>
      <c r="AE33" s="153"/>
    </row>
    <row r="34" spans="1:31" x14ac:dyDescent="0.25">
      <c r="A34" s="143">
        <v>14.5</v>
      </c>
      <c r="B34" s="144">
        <v>5</v>
      </c>
      <c r="C34" s="144">
        <v>91.4</v>
      </c>
      <c r="D34" s="145">
        <f t="shared" si="7"/>
        <v>18.28</v>
      </c>
      <c r="E34" s="144">
        <v>8</v>
      </c>
      <c r="F34" s="144">
        <v>138.9</v>
      </c>
      <c r="G34" s="145">
        <f t="shared" si="8"/>
        <v>17.362500000000001</v>
      </c>
      <c r="H34" s="144"/>
      <c r="I34" s="144"/>
      <c r="J34" s="146" t="str">
        <f t="shared" si="0"/>
        <v/>
      </c>
      <c r="K34" s="154">
        <f t="shared" si="1"/>
        <v>13</v>
      </c>
      <c r="L34" s="110">
        <f t="shared" si="1"/>
        <v>230.3</v>
      </c>
      <c r="M34" s="155">
        <f t="shared" si="2"/>
        <v>17.715384615384615</v>
      </c>
      <c r="N34" s="149">
        <f t="shared" si="3"/>
        <v>6.5</v>
      </c>
      <c r="O34" s="156">
        <f t="shared" si="6"/>
        <v>93.5</v>
      </c>
      <c r="P34" s="157">
        <f t="shared" si="4"/>
        <v>188.5</v>
      </c>
      <c r="Q34" s="158" t="str">
        <f t="shared" si="5"/>
        <v/>
      </c>
      <c r="X34" s="153"/>
      <c r="Y34" s="153"/>
      <c r="Z34" s="153"/>
      <c r="AA34" s="153"/>
      <c r="AB34" s="153"/>
      <c r="AC34" s="153"/>
      <c r="AD34" s="153"/>
      <c r="AE34" s="153"/>
    </row>
    <row r="35" spans="1:31" x14ac:dyDescent="0.25">
      <c r="A35" s="143">
        <v>15</v>
      </c>
      <c r="B35" s="144">
        <v>3</v>
      </c>
      <c r="C35" s="144">
        <v>61.2</v>
      </c>
      <c r="D35" s="145">
        <f t="shared" si="7"/>
        <v>20.400000000000002</v>
      </c>
      <c r="E35" s="144">
        <v>3</v>
      </c>
      <c r="F35" s="144">
        <v>56.599999999999994</v>
      </c>
      <c r="G35" s="145">
        <f t="shared" si="8"/>
        <v>18.866666666666664</v>
      </c>
      <c r="H35" s="144"/>
      <c r="I35" s="144"/>
      <c r="J35" s="146" t="str">
        <f t="shared" si="0"/>
        <v/>
      </c>
      <c r="K35" s="154">
        <f t="shared" si="1"/>
        <v>6</v>
      </c>
      <c r="L35" s="110">
        <f t="shared" si="1"/>
        <v>117.8</v>
      </c>
      <c r="M35" s="155">
        <f t="shared" si="2"/>
        <v>19.633333333333333</v>
      </c>
      <c r="N35" s="149">
        <f t="shared" si="3"/>
        <v>3</v>
      </c>
      <c r="O35" s="156">
        <f t="shared" si="6"/>
        <v>96.5</v>
      </c>
      <c r="P35" s="157">
        <f t="shared" si="4"/>
        <v>90</v>
      </c>
      <c r="Q35" s="158">
        <f t="shared" si="5"/>
        <v>15</v>
      </c>
      <c r="X35" s="153"/>
      <c r="Y35" s="153"/>
      <c r="Z35" s="153"/>
      <c r="AA35" s="153"/>
      <c r="AB35" s="153"/>
      <c r="AC35" s="153"/>
      <c r="AD35" s="153"/>
      <c r="AE35" s="153"/>
    </row>
    <row r="36" spans="1:31" x14ac:dyDescent="0.25">
      <c r="A36" s="143">
        <v>15.5</v>
      </c>
      <c r="B36" s="144">
        <v>2</v>
      </c>
      <c r="C36" s="144">
        <v>47</v>
      </c>
      <c r="D36" s="145">
        <f t="shared" si="7"/>
        <v>23.5</v>
      </c>
      <c r="E36" s="144">
        <v>1</v>
      </c>
      <c r="F36" s="144">
        <v>23.4</v>
      </c>
      <c r="G36" s="145">
        <f t="shared" si="8"/>
        <v>23.4</v>
      </c>
      <c r="H36" s="144"/>
      <c r="I36" s="144"/>
      <c r="J36" s="146" t="str">
        <f t="shared" si="0"/>
        <v/>
      </c>
      <c r="K36" s="154">
        <f t="shared" si="1"/>
        <v>3</v>
      </c>
      <c r="L36" s="110">
        <f t="shared" si="1"/>
        <v>70.400000000000006</v>
      </c>
      <c r="M36" s="155">
        <f t="shared" si="2"/>
        <v>23.466666666666669</v>
      </c>
      <c r="N36" s="149">
        <f t="shared" si="3"/>
        <v>1.5</v>
      </c>
      <c r="O36" s="156">
        <f t="shared" si="6"/>
        <v>98</v>
      </c>
      <c r="P36" s="157">
        <f t="shared" si="4"/>
        <v>46.5</v>
      </c>
      <c r="Q36" s="158" t="str">
        <f t="shared" si="5"/>
        <v/>
      </c>
      <c r="X36" s="153"/>
      <c r="Y36" s="153"/>
      <c r="Z36" s="153"/>
      <c r="AA36" s="153"/>
      <c r="AB36" s="153"/>
      <c r="AC36" s="153"/>
      <c r="AD36" s="153"/>
      <c r="AE36" s="153"/>
    </row>
    <row r="37" spans="1:31" x14ac:dyDescent="0.25">
      <c r="A37" s="143">
        <v>16</v>
      </c>
      <c r="B37" s="144"/>
      <c r="C37" s="144"/>
      <c r="D37" s="145" t="str">
        <f t="shared" si="7"/>
        <v/>
      </c>
      <c r="E37" s="144">
        <v>3</v>
      </c>
      <c r="F37" s="144">
        <v>70.800000000000011</v>
      </c>
      <c r="G37" s="145">
        <f t="shared" si="8"/>
        <v>23.600000000000005</v>
      </c>
      <c r="H37" s="144"/>
      <c r="I37" s="144"/>
      <c r="J37" s="146" t="str">
        <f t="shared" si="0"/>
        <v/>
      </c>
      <c r="K37" s="154">
        <f t="shared" si="1"/>
        <v>3</v>
      </c>
      <c r="L37" s="110">
        <f t="shared" si="1"/>
        <v>70.800000000000011</v>
      </c>
      <c r="M37" s="155">
        <f t="shared" si="2"/>
        <v>23.600000000000005</v>
      </c>
      <c r="N37" s="149">
        <f t="shared" si="3"/>
        <v>1.5</v>
      </c>
      <c r="O37" s="156">
        <f t="shared" si="6"/>
        <v>99.5</v>
      </c>
      <c r="P37" s="157">
        <f t="shared" si="4"/>
        <v>48</v>
      </c>
      <c r="Q37" s="158">
        <f t="shared" si="5"/>
        <v>16</v>
      </c>
      <c r="X37" s="153"/>
      <c r="Y37" s="153"/>
      <c r="Z37" s="153"/>
      <c r="AA37" s="153"/>
      <c r="AB37" s="153"/>
      <c r="AC37" s="153"/>
      <c r="AD37" s="153"/>
      <c r="AE37" s="153"/>
    </row>
    <row r="38" spans="1:31" x14ac:dyDescent="0.25">
      <c r="A38" s="143">
        <v>16.5</v>
      </c>
      <c r="B38" s="144"/>
      <c r="C38" s="144"/>
      <c r="D38" s="145" t="str">
        <f t="shared" si="7"/>
        <v/>
      </c>
      <c r="E38" s="144">
        <v>1</v>
      </c>
      <c r="F38" s="144">
        <v>26.7</v>
      </c>
      <c r="G38" s="145">
        <f t="shared" si="8"/>
        <v>26.7</v>
      </c>
      <c r="H38" s="144"/>
      <c r="I38" s="144"/>
      <c r="J38" s="146" t="str">
        <f t="shared" si="0"/>
        <v/>
      </c>
      <c r="K38" s="154">
        <f t="shared" si="1"/>
        <v>1</v>
      </c>
      <c r="L38" s="110">
        <f t="shared" si="1"/>
        <v>26.7</v>
      </c>
      <c r="M38" s="155">
        <f t="shared" si="2"/>
        <v>26.7</v>
      </c>
      <c r="N38" s="149">
        <f t="shared" si="3"/>
        <v>0.5</v>
      </c>
      <c r="O38" s="156">
        <f t="shared" si="6"/>
        <v>100</v>
      </c>
      <c r="P38" s="157">
        <f t="shared" si="4"/>
        <v>16.5</v>
      </c>
      <c r="Q38" s="158" t="str">
        <f t="shared" si="5"/>
        <v/>
      </c>
      <c r="X38" s="153"/>
      <c r="Y38" s="153"/>
      <c r="Z38" s="153"/>
      <c r="AA38" s="153"/>
      <c r="AB38" s="153"/>
      <c r="AC38" s="153"/>
      <c r="AD38" s="153"/>
      <c r="AE38" s="153"/>
    </row>
    <row r="39" spans="1:31" x14ac:dyDescent="0.25">
      <c r="A39" s="143">
        <v>17</v>
      </c>
      <c r="B39" s="144"/>
      <c r="C39" s="144"/>
      <c r="D39" s="145" t="str">
        <f t="shared" si="7"/>
        <v/>
      </c>
      <c r="E39" s="144"/>
      <c r="F39" s="144"/>
      <c r="G39" s="145" t="str">
        <f t="shared" si="8"/>
        <v/>
      </c>
      <c r="H39" s="144"/>
      <c r="I39" s="144"/>
      <c r="J39" s="146" t="str">
        <f t="shared" si="0"/>
        <v/>
      </c>
      <c r="K39" s="154">
        <f t="shared" si="1"/>
        <v>0</v>
      </c>
      <c r="L39" s="110">
        <f t="shared" si="1"/>
        <v>0</v>
      </c>
      <c r="M39" s="155" t="str">
        <f t="shared" si="2"/>
        <v/>
      </c>
      <c r="N39" s="149">
        <f t="shared" si="3"/>
        <v>0</v>
      </c>
      <c r="O39" s="156">
        <f t="shared" si="6"/>
        <v>100</v>
      </c>
      <c r="P39" s="157">
        <f t="shared" si="4"/>
        <v>0</v>
      </c>
      <c r="Q39" s="158">
        <f t="shared" si="5"/>
        <v>17</v>
      </c>
      <c r="X39" s="153"/>
      <c r="Y39" s="153"/>
      <c r="Z39" s="153"/>
      <c r="AA39" s="153"/>
      <c r="AB39" s="153"/>
      <c r="AC39" s="153"/>
      <c r="AD39" s="153"/>
      <c r="AE39" s="153"/>
    </row>
    <row r="40" spans="1:31" x14ac:dyDescent="0.25">
      <c r="A40" s="143">
        <v>17.5</v>
      </c>
      <c r="B40" s="144"/>
      <c r="C40" s="159"/>
      <c r="D40" s="145" t="str">
        <f t="shared" si="7"/>
        <v/>
      </c>
      <c r="E40" s="144"/>
      <c r="F40" s="159"/>
      <c r="G40" s="145" t="str">
        <f t="shared" si="8"/>
        <v/>
      </c>
      <c r="H40" s="144"/>
      <c r="I40" s="159"/>
      <c r="J40" s="146" t="str">
        <f t="shared" si="0"/>
        <v/>
      </c>
      <c r="K40" s="154">
        <f t="shared" si="1"/>
        <v>0</v>
      </c>
      <c r="L40" s="110">
        <f t="shared" si="1"/>
        <v>0</v>
      </c>
      <c r="M40" s="155" t="str">
        <f t="shared" si="2"/>
        <v/>
      </c>
      <c r="N40" s="149">
        <f t="shared" si="3"/>
        <v>0</v>
      </c>
      <c r="O40" s="156">
        <f t="shared" si="6"/>
        <v>100</v>
      </c>
      <c r="P40" s="157">
        <f t="shared" si="4"/>
        <v>0</v>
      </c>
      <c r="Q40" s="158" t="str">
        <f t="shared" si="5"/>
        <v/>
      </c>
      <c r="X40" s="153"/>
      <c r="Y40" s="153"/>
      <c r="Z40" s="153"/>
      <c r="AA40" s="153"/>
      <c r="AB40" s="153"/>
      <c r="AC40" s="153"/>
      <c r="AD40" s="153"/>
      <c r="AE40" s="153"/>
    </row>
    <row r="41" spans="1:31" x14ac:dyDescent="0.25">
      <c r="A41" s="143">
        <v>18</v>
      </c>
      <c r="B41" s="144"/>
      <c r="C41" s="159"/>
      <c r="D41" s="145" t="str">
        <f t="shared" si="7"/>
        <v/>
      </c>
      <c r="E41" s="144"/>
      <c r="F41" s="159"/>
      <c r="G41" s="145" t="str">
        <f t="shared" si="8"/>
        <v/>
      </c>
      <c r="H41" s="144"/>
      <c r="I41" s="159"/>
      <c r="J41" s="146" t="str">
        <f t="shared" si="0"/>
        <v/>
      </c>
      <c r="K41" s="154">
        <f t="shared" si="1"/>
        <v>0</v>
      </c>
      <c r="L41" s="110">
        <f t="shared" si="1"/>
        <v>0</v>
      </c>
      <c r="M41" s="155" t="str">
        <f t="shared" si="2"/>
        <v/>
      </c>
      <c r="N41" s="149">
        <f t="shared" si="3"/>
        <v>0</v>
      </c>
      <c r="O41" s="156">
        <f t="shared" si="6"/>
        <v>100</v>
      </c>
      <c r="P41" s="157">
        <f t="shared" si="4"/>
        <v>0</v>
      </c>
      <c r="Q41" s="158">
        <f t="shared" si="5"/>
        <v>18</v>
      </c>
    </row>
    <row r="42" spans="1:31" x14ac:dyDescent="0.25">
      <c r="A42" s="143">
        <v>18.5</v>
      </c>
      <c r="B42" s="144"/>
      <c r="C42" s="144"/>
      <c r="D42" s="145" t="str">
        <f t="shared" si="7"/>
        <v/>
      </c>
      <c r="E42" s="144"/>
      <c r="F42" s="144"/>
      <c r="G42" s="145" t="str">
        <f t="shared" si="8"/>
        <v/>
      </c>
      <c r="H42" s="144"/>
      <c r="I42" s="144"/>
      <c r="J42" s="146" t="str">
        <f t="shared" si="0"/>
        <v/>
      </c>
      <c r="K42" s="154">
        <f t="shared" si="1"/>
        <v>0</v>
      </c>
      <c r="L42" s="110">
        <f t="shared" si="1"/>
        <v>0</v>
      </c>
      <c r="M42" s="155" t="str">
        <f t="shared" si="2"/>
        <v/>
      </c>
      <c r="N42" s="149">
        <f t="shared" si="3"/>
        <v>0</v>
      </c>
      <c r="O42" s="156">
        <f t="shared" si="6"/>
        <v>100</v>
      </c>
      <c r="P42" s="157">
        <f t="shared" si="4"/>
        <v>0</v>
      </c>
      <c r="Q42" s="158" t="str">
        <f t="shared" si="5"/>
        <v/>
      </c>
    </row>
    <row r="43" spans="1:31" x14ac:dyDescent="0.25">
      <c r="A43" s="143">
        <v>19</v>
      </c>
      <c r="B43" s="144"/>
      <c r="C43" s="144"/>
      <c r="D43" s="145" t="str">
        <f t="shared" si="7"/>
        <v/>
      </c>
      <c r="E43" s="144"/>
      <c r="F43" s="144"/>
      <c r="G43" s="145" t="str">
        <f t="shared" si="8"/>
        <v/>
      </c>
      <c r="H43" s="144"/>
      <c r="I43" s="144"/>
      <c r="J43" s="146" t="str">
        <f t="shared" si="0"/>
        <v/>
      </c>
      <c r="K43" s="154">
        <f t="shared" si="1"/>
        <v>0</v>
      </c>
      <c r="L43" s="110">
        <f t="shared" si="1"/>
        <v>0</v>
      </c>
      <c r="M43" s="155" t="str">
        <f t="shared" si="2"/>
        <v/>
      </c>
      <c r="N43" s="149">
        <f t="shared" si="3"/>
        <v>0</v>
      </c>
      <c r="O43" s="156">
        <f t="shared" si="6"/>
        <v>100</v>
      </c>
      <c r="P43" s="157">
        <f t="shared" si="4"/>
        <v>0</v>
      </c>
      <c r="Q43" s="158">
        <f t="shared" si="5"/>
        <v>19</v>
      </c>
      <c r="X43" s="153"/>
      <c r="Y43" s="153"/>
      <c r="Z43" s="153"/>
      <c r="AA43" s="153"/>
      <c r="AB43" s="153"/>
      <c r="AC43" s="153"/>
      <c r="AD43" s="153"/>
      <c r="AE43" s="153"/>
    </row>
    <row r="44" spans="1:31" x14ac:dyDescent="0.25">
      <c r="A44" s="143">
        <v>19.5</v>
      </c>
      <c r="B44" s="144"/>
      <c r="C44" s="144"/>
      <c r="D44" s="145" t="str">
        <f t="shared" si="7"/>
        <v/>
      </c>
      <c r="E44" s="144"/>
      <c r="F44" s="144"/>
      <c r="G44" s="145" t="str">
        <f t="shared" si="8"/>
        <v/>
      </c>
      <c r="H44" s="144"/>
      <c r="I44" s="144"/>
      <c r="J44" s="146" t="str">
        <f t="shared" si="0"/>
        <v/>
      </c>
      <c r="K44" s="154">
        <f t="shared" si="1"/>
        <v>0</v>
      </c>
      <c r="L44" s="110">
        <f t="shared" si="1"/>
        <v>0</v>
      </c>
      <c r="M44" s="155" t="str">
        <f t="shared" si="2"/>
        <v/>
      </c>
      <c r="N44" s="149">
        <f t="shared" si="3"/>
        <v>0</v>
      </c>
      <c r="O44" s="156">
        <f t="shared" si="6"/>
        <v>100</v>
      </c>
      <c r="P44" s="157">
        <f t="shared" si="4"/>
        <v>0</v>
      </c>
      <c r="Q44" s="158" t="str">
        <f t="shared" si="5"/>
        <v/>
      </c>
      <c r="X44" s="153"/>
      <c r="Y44" s="153"/>
      <c r="Z44" s="153"/>
      <c r="AA44" s="153"/>
      <c r="AB44" s="153"/>
      <c r="AC44" s="153"/>
      <c r="AD44" s="153"/>
      <c r="AE44" s="153"/>
    </row>
    <row r="45" spans="1:31" x14ac:dyDescent="0.25">
      <c r="A45" s="143">
        <v>20</v>
      </c>
      <c r="B45" s="144"/>
      <c r="C45" s="144"/>
      <c r="D45" s="145" t="str">
        <f t="shared" si="7"/>
        <v/>
      </c>
      <c r="E45" s="144"/>
      <c r="F45" s="144"/>
      <c r="G45" s="145" t="str">
        <f t="shared" si="8"/>
        <v/>
      </c>
      <c r="H45" s="144"/>
      <c r="I45" s="144"/>
      <c r="J45" s="146" t="str">
        <f t="shared" si="0"/>
        <v/>
      </c>
      <c r="K45" s="160">
        <f t="shared" si="1"/>
        <v>0</v>
      </c>
      <c r="L45" s="161">
        <f t="shared" si="1"/>
        <v>0</v>
      </c>
      <c r="M45" s="162" t="str">
        <f t="shared" si="2"/>
        <v/>
      </c>
      <c r="N45" s="163">
        <f t="shared" si="3"/>
        <v>0</v>
      </c>
      <c r="O45" s="156">
        <f t="shared" si="6"/>
        <v>100</v>
      </c>
      <c r="P45" s="164">
        <f t="shared" si="4"/>
        <v>0</v>
      </c>
      <c r="Q45" s="165">
        <f t="shared" si="5"/>
        <v>20</v>
      </c>
      <c r="X45" s="153"/>
      <c r="Y45" s="153"/>
      <c r="Z45" s="153"/>
      <c r="AA45" s="153"/>
      <c r="AB45" s="153"/>
      <c r="AC45" s="153"/>
      <c r="AD45" s="153"/>
      <c r="AE45" s="153"/>
    </row>
    <row r="46" spans="1:31" x14ac:dyDescent="0.25">
      <c r="A46" s="166" t="s">
        <v>49</v>
      </c>
      <c r="B46" s="167">
        <f>SUM(B9:B45)</f>
        <v>75</v>
      </c>
      <c r="C46" s="167">
        <f>SUM(C9:C45)</f>
        <v>1062</v>
      </c>
      <c r="D46" s="156"/>
      <c r="E46" s="167">
        <f>SUM(E9:E45)</f>
        <v>117</v>
      </c>
      <c r="F46" s="167">
        <f>SUM(F9:F45)</f>
        <v>1636.7000000000003</v>
      </c>
      <c r="G46" s="156"/>
      <c r="H46" s="167">
        <f>SUM(H9:H45)</f>
        <v>8</v>
      </c>
      <c r="I46" s="167">
        <f>SUM(I9:I45)</f>
        <v>21.499999999999996</v>
      </c>
      <c r="J46" s="156"/>
      <c r="K46" s="167">
        <f>SUM(K9:K45)</f>
        <v>200</v>
      </c>
      <c r="L46" s="167">
        <f>SUM(L9:L45)</f>
        <v>2720.2000000000003</v>
      </c>
      <c r="M46" s="167"/>
      <c r="N46" s="156">
        <f>SUM(N9:N45)</f>
        <v>100</v>
      </c>
      <c r="O46" s="167"/>
      <c r="P46" s="168">
        <f>SUM(P9:P45)</f>
        <v>2600.5</v>
      </c>
      <c r="X46" s="153"/>
      <c r="Y46" s="153"/>
      <c r="Z46" s="153"/>
      <c r="AA46" s="153"/>
      <c r="AB46" s="153"/>
      <c r="AD46" s="153"/>
      <c r="AE46" s="153"/>
    </row>
    <row r="48" spans="1:31" ht="13" x14ac:dyDescent="0.3">
      <c r="J48" s="258" t="s">
        <v>60</v>
      </c>
      <c r="K48" s="258"/>
      <c r="L48" s="169">
        <f>IF(K46&gt;0,L46/K46,0)</f>
        <v>13.601000000000001</v>
      </c>
      <c r="M48" s="170" t="s">
        <v>61</v>
      </c>
    </row>
    <row r="49" spans="1:23" ht="13" x14ac:dyDescent="0.3">
      <c r="E49" s="169"/>
      <c r="J49" s="258" t="s">
        <v>62</v>
      </c>
      <c r="K49" s="258"/>
      <c r="L49" s="169">
        <f>IF(K46&gt;0,P46/K46,0)</f>
        <v>13.0025</v>
      </c>
      <c r="M49" s="170" t="s">
        <v>63</v>
      </c>
    </row>
    <row r="50" spans="1:23" ht="13" x14ac:dyDescent="0.3">
      <c r="J50" s="258" t="s">
        <v>64</v>
      </c>
      <c r="K50" s="258"/>
      <c r="L50" s="169">
        <f>O28</f>
        <v>10.5</v>
      </c>
      <c r="M50" s="170" t="s">
        <v>65</v>
      </c>
    </row>
    <row r="51" spans="1:23" ht="13" x14ac:dyDescent="0.3">
      <c r="J51" s="110" t="s">
        <v>66</v>
      </c>
      <c r="L51" s="171">
        <v>0</v>
      </c>
      <c r="M51" s="170" t="s">
        <v>63</v>
      </c>
      <c r="O51" s="172"/>
    </row>
    <row r="52" spans="1:23" ht="13" x14ac:dyDescent="0.3">
      <c r="M52" s="172"/>
    </row>
    <row r="54" spans="1:23" ht="13" x14ac:dyDescent="0.3">
      <c r="A54" s="133" t="s">
        <v>67</v>
      </c>
      <c r="F54" s="132"/>
      <c r="G54" s="132"/>
    </row>
    <row r="55" spans="1:23" ht="13" x14ac:dyDescent="0.3">
      <c r="A55" s="133"/>
      <c r="C55" s="136"/>
      <c r="F55" s="132"/>
      <c r="G55" s="132"/>
      <c r="H55" s="132"/>
      <c r="J55" s="259" t="s">
        <v>68</v>
      </c>
      <c r="K55" s="260"/>
      <c r="L55" s="261"/>
    </row>
    <row r="56" spans="1:23" ht="13" x14ac:dyDescent="0.3">
      <c r="A56" s="139" t="s">
        <v>69</v>
      </c>
      <c r="B56" s="173" t="s">
        <v>45</v>
      </c>
      <c r="C56" s="174" t="s">
        <v>84</v>
      </c>
      <c r="D56" s="139" t="s">
        <v>54</v>
      </c>
      <c r="E56" s="139" t="s">
        <v>54</v>
      </c>
      <c r="F56" s="175" t="s">
        <v>70</v>
      </c>
      <c r="G56" s="139" t="s">
        <v>71</v>
      </c>
      <c r="H56" s="139" t="s">
        <v>54</v>
      </c>
      <c r="I56" s="139" t="s">
        <v>72</v>
      </c>
      <c r="J56" s="262" t="s">
        <v>73</v>
      </c>
      <c r="K56" s="263"/>
      <c r="L56" s="264"/>
      <c r="M56" s="176">
        <f>SUMIF(F58:F157,2,H58:H157)</f>
        <v>4.7000000000000011</v>
      </c>
      <c r="N56" s="169"/>
    </row>
    <row r="57" spans="1:23" ht="13" x14ac:dyDescent="0.3">
      <c r="A57" s="140" t="s">
        <v>74</v>
      </c>
      <c r="B57" s="177" t="s">
        <v>52</v>
      </c>
      <c r="C57" s="174" t="s">
        <v>85</v>
      </c>
      <c r="D57" s="140" t="s">
        <v>75</v>
      </c>
      <c r="E57" s="140" t="s">
        <v>76</v>
      </c>
      <c r="F57" s="178" t="s">
        <v>120</v>
      </c>
      <c r="G57" s="140" t="s">
        <v>77</v>
      </c>
      <c r="H57" s="140" t="s">
        <v>78</v>
      </c>
      <c r="I57" s="140" t="s">
        <v>79</v>
      </c>
      <c r="J57" s="262" t="s">
        <v>80</v>
      </c>
      <c r="K57" s="263"/>
      <c r="L57" s="264"/>
      <c r="M57" s="179">
        <f>SUMIF(I58:I157,"&lt;&gt; 0",D58:D258)</f>
        <v>347.00000000000006</v>
      </c>
    </row>
    <row r="58" spans="1:23" ht="13" x14ac:dyDescent="0.3">
      <c r="A58" s="158">
        <v>1</v>
      </c>
      <c r="B58" s="181">
        <v>14.05</v>
      </c>
      <c r="C58" s="110">
        <v>14</v>
      </c>
      <c r="D58" s="148">
        <v>15.2</v>
      </c>
      <c r="E58" s="148">
        <v>13.5</v>
      </c>
      <c r="F58" s="148">
        <v>1</v>
      </c>
      <c r="G58" s="148">
        <v>2</v>
      </c>
      <c r="H58" s="182">
        <v>0.5</v>
      </c>
      <c r="I58" s="183">
        <f>IF(F58=2,H58*100/E58,)</f>
        <v>0</v>
      </c>
      <c r="J58" s="251" t="s">
        <v>81</v>
      </c>
      <c r="K58" s="252"/>
      <c r="L58" s="253"/>
      <c r="M58" s="176">
        <f>M56*100/M57</f>
        <v>1.3544668587896254</v>
      </c>
    </row>
    <row r="59" spans="1:23" x14ac:dyDescent="0.25">
      <c r="A59" s="158">
        <v>2</v>
      </c>
      <c r="B59" s="184">
        <v>12.74</v>
      </c>
      <c r="C59" s="110">
        <v>12.5</v>
      </c>
      <c r="D59" s="110">
        <v>12.9</v>
      </c>
      <c r="E59" s="110">
        <v>11.5</v>
      </c>
      <c r="F59" s="110">
        <v>1</v>
      </c>
      <c r="G59" s="110">
        <v>2</v>
      </c>
      <c r="H59" s="153">
        <v>0.4</v>
      </c>
      <c r="I59" s="185">
        <f t="shared" ref="I59:I122" si="9">IF(F59=2,H59*100/E59,)</f>
        <v>0</v>
      </c>
      <c r="S59" s="214" t="s">
        <v>102</v>
      </c>
      <c r="T59" s="186" t="s">
        <v>120</v>
      </c>
      <c r="U59" s="187"/>
      <c r="V59" s="187"/>
      <c r="W59" s="188"/>
    </row>
    <row r="60" spans="1:23" x14ac:dyDescent="0.25">
      <c r="A60" s="158">
        <v>3</v>
      </c>
      <c r="B60" s="184">
        <v>13.280000000000001</v>
      </c>
      <c r="C60" s="110">
        <v>13.5</v>
      </c>
      <c r="D60" s="110">
        <v>14.8</v>
      </c>
      <c r="E60" s="110">
        <v>13.1</v>
      </c>
      <c r="F60" s="110">
        <v>1</v>
      </c>
      <c r="G60" s="110">
        <v>2</v>
      </c>
      <c r="H60" s="153">
        <v>0.6</v>
      </c>
      <c r="I60" s="153">
        <f t="shared" si="9"/>
        <v>0</v>
      </c>
      <c r="N60" s="153"/>
      <c r="S60" s="186" t="s">
        <v>85</v>
      </c>
      <c r="T60" s="186">
        <v>1</v>
      </c>
      <c r="U60" s="189">
        <v>2</v>
      </c>
      <c r="V60" s="189">
        <v>3</v>
      </c>
      <c r="W60" s="190" t="s">
        <v>88</v>
      </c>
    </row>
    <row r="61" spans="1:23" x14ac:dyDescent="0.25">
      <c r="A61" s="158">
        <v>4</v>
      </c>
      <c r="B61" s="184">
        <v>13.790000000000001</v>
      </c>
      <c r="C61" s="110">
        <v>14</v>
      </c>
      <c r="D61" s="110">
        <v>16.399999999999999</v>
      </c>
      <c r="E61" s="110">
        <v>14.5</v>
      </c>
      <c r="F61" s="110">
        <v>1</v>
      </c>
      <c r="G61" s="110">
        <v>2</v>
      </c>
      <c r="H61" s="153">
        <v>0.7</v>
      </c>
      <c r="I61" s="153">
        <f t="shared" si="9"/>
        <v>0</v>
      </c>
      <c r="S61" s="186">
        <v>7</v>
      </c>
      <c r="T61" s="186"/>
      <c r="U61" s="189"/>
      <c r="V61" s="189">
        <v>1</v>
      </c>
      <c r="W61" s="190">
        <v>1</v>
      </c>
    </row>
    <row r="62" spans="1:23" x14ac:dyDescent="0.25">
      <c r="A62" s="158">
        <v>5</v>
      </c>
      <c r="B62" s="184">
        <v>11.879999999999999</v>
      </c>
      <c r="C62" s="110">
        <v>12</v>
      </c>
      <c r="D62" s="110">
        <v>10.5</v>
      </c>
      <c r="E62" s="110">
        <v>9.4</v>
      </c>
      <c r="F62" s="110">
        <v>1</v>
      </c>
      <c r="G62" s="110">
        <v>2</v>
      </c>
      <c r="H62" s="153">
        <v>0.3</v>
      </c>
      <c r="I62" s="153">
        <f t="shared" si="9"/>
        <v>0</v>
      </c>
      <c r="S62" s="191">
        <v>7.5</v>
      </c>
      <c r="T62" s="191"/>
      <c r="V62" s="110">
        <v>2</v>
      </c>
      <c r="W62" s="192">
        <v>2</v>
      </c>
    </row>
    <row r="63" spans="1:23" x14ac:dyDescent="0.25">
      <c r="A63" s="158">
        <v>6</v>
      </c>
      <c r="B63" s="184">
        <v>13.030000000000001</v>
      </c>
      <c r="C63" s="110">
        <v>13</v>
      </c>
      <c r="D63" s="110">
        <v>13.8</v>
      </c>
      <c r="E63" s="110">
        <v>11.8</v>
      </c>
      <c r="F63" s="110">
        <v>1</v>
      </c>
      <c r="G63" s="110">
        <v>2</v>
      </c>
      <c r="H63" s="153">
        <v>0.4</v>
      </c>
      <c r="I63" s="153">
        <f t="shared" si="9"/>
        <v>0</v>
      </c>
      <c r="S63" s="191">
        <v>8</v>
      </c>
      <c r="T63" s="191"/>
      <c r="V63" s="110">
        <v>4</v>
      </c>
      <c r="W63" s="192">
        <v>4</v>
      </c>
    </row>
    <row r="64" spans="1:23" x14ac:dyDescent="0.25">
      <c r="A64" s="158">
        <v>7</v>
      </c>
      <c r="B64" s="184">
        <v>12.7</v>
      </c>
      <c r="C64" s="110">
        <v>12.5</v>
      </c>
      <c r="D64" s="110">
        <v>13.7</v>
      </c>
      <c r="E64" s="110">
        <v>12</v>
      </c>
      <c r="F64" s="110">
        <v>1</v>
      </c>
      <c r="G64" s="110">
        <v>2</v>
      </c>
      <c r="H64" s="153">
        <v>0.6</v>
      </c>
      <c r="I64" s="153">
        <f t="shared" si="9"/>
        <v>0</v>
      </c>
      <c r="S64" s="191">
        <v>8.5</v>
      </c>
      <c r="T64" s="191"/>
      <c r="U64" s="110">
        <v>1</v>
      </c>
      <c r="V64" s="110">
        <v>1</v>
      </c>
      <c r="W64" s="192">
        <v>2</v>
      </c>
    </row>
    <row r="65" spans="1:23" x14ac:dyDescent="0.25">
      <c r="A65" s="158">
        <v>8</v>
      </c>
      <c r="B65" s="184">
        <v>12.75</v>
      </c>
      <c r="C65" s="110">
        <v>13</v>
      </c>
      <c r="D65" s="110">
        <v>9.6999999999999993</v>
      </c>
      <c r="E65" s="110">
        <v>8.9</v>
      </c>
      <c r="F65" s="110">
        <v>1</v>
      </c>
      <c r="G65" s="110">
        <v>2</v>
      </c>
      <c r="H65" s="153">
        <v>0.4</v>
      </c>
      <c r="I65" s="153">
        <f t="shared" si="9"/>
        <v>0</v>
      </c>
      <c r="S65" s="191">
        <v>9</v>
      </c>
      <c r="T65" s="191"/>
      <c r="U65" s="110">
        <v>1</v>
      </c>
      <c r="W65" s="192">
        <v>1</v>
      </c>
    </row>
    <row r="66" spans="1:23" x14ac:dyDescent="0.25">
      <c r="A66" s="158">
        <v>9</v>
      </c>
      <c r="B66" s="184">
        <v>13.38</v>
      </c>
      <c r="C66" s="110">
        <v>13.5</v>
      </c>
      <c r="D66" s="110">
        <v>14.6</v>
      </c>
      <c r="E66" s="110">
        <v>12.6</v>
      </c>
      <c r="F66" s="110">
        <v>1</v>
      </c>
      <c r="G66" s="110">
        <v>2</v>
      </c>
      <c r="H66" s="153">
        <v>0.5</v>
      </c>
      <c r="I66" s="153">
        <f t="shared" si="9"/>
        <v>0</v>
      </c>
      <c r="S66" s="191">
        <v>9.5</v>
      </c>
      <c r="T66" s="191"/>
      <c r="U66" s="110">
        <v>6</v>
      </c>
      <c r="W66" s="192">
        <v>6</v>
      </c>
    </row>
    <row r="67" spans="1:23" x14ac:dyDescent="0.25">
      <c r="A67" s="158">
        <v>10</v>
      </c>
      <c r="B67" s="184">
        <v>14.7</v>
      </c>
      <c r="C67" s="110">
        <v>14.5</v>
      </c>
      <c r="D67" s="110">
        <v>17.3</v>
      </c>
      <c r="E67" s="110">
        <v>15.5</v>
      </c>
      <c r="F67" s="110">
        <v>1</v>
      </c>
      <c r="G67" s="110">
        <v>2</v>
      </c>
      <c r="H67" s="153">
        <v>0.4</v>
      </c>
      <c r="I67" s="153">
        <f t="shared" si="9"/>
        <v>0</v>
      </c>
      <c r="S67" s="191">
        <v>10</v>
      </c>
      <c r="T67" s="191"/>
      <c r="U67" s="110">
        <v>1</v>
      </c>
      <c r="W67" s="192">
        <v>1</v>
      </c>
    </row>
    <row r="68" spans="1:23" x14ac:dyDescent="0.25">
      <c r="A68" s="158">
        <v>11</v>
      </c>
      <c r="B68" s="184">
        <v>13.330000000000002</v>
      </c>
      <c r="C68" s="110">
        <v>13.5</v>
      </c>
      <c r="D68" s="110">
        <v>13.4</v>
      </c>
      <c r="E68" s="110">
        <v>12</v>
      </c>
      <c r="F68" s="110">
        <v>1</v>
      </c>
      <c r="G68" s="110">
        <v>2</v>
      </c>
      <c r="H68" s="153">
        <v>0.3</v>
      </c>
      <c r="I68" s="153">
        <f t="shared" si="9"/>
        <v>0</v>
      </c>
      <c r="S68" s="191">
        <v>10.5</v>
      </c>
      <c r="T68" s="191"/>
      <c r="U68" s="110">
        <v>1</v>
      </c>
      <c r="W68" s="192">
        <v>1</v>
      </c>
    </row>
    <row r="69" spans="1:23" x14ac:dyDescent="0.25">
      <c r="A69" s="158">
        <v>12</v>
      </c>
      <c r="B69" s="184">
        <v>12.72</v>
      </c>
      <c r="C69" s="110">
        <v>12.5</v>
      </c>
      <c r="D69" s="110">
        <v>13.9</v>
      </c>
      <c r="E69" s="110">
        <v>11.9</v>
      </c>
      <c r="F69" s="110">
        <v>1</v>
      </c>
      <c r="G69" s="110">
        <v>2</v>
      </c>
      <c r="H69" s="153">
        <v>0.4</v>
      </c>
      <c r="I69" s="153">
        <f t="shared" si="9"/>
        <v>0</v>
      </c>
      <c r="S69" s="191">
        <v>11.5</v>
      </c>
      <c r="T69" s="191">
        <v>1</v>
      </c>
      <c r="U69" s="110">
        <v>2</v>
      </c>
      <c r="W69" s="192">
        <v>3</v>
      </c>
    </row>
    <row r="70" spans="1:23" x14ac:dyDescent="0.25">
      <c r="A70" s="158">
        <v>13</v>
      </c>
      <c r="B70" s="184">
        <v>13.09</v>
      </c>
      <c r="C70" s="110">
        <v>13</v>
      </c>
      <c r="D70" s="110">
        <v>12.2</v>
      </c>
      <c r="E70" s="110">
        <v>10.5</v>
      </c>
      <c r="F70" s="110">
        <v>1</v>
      </c>
      <c r="G70" s="110">
        <v>2</v>
      </c>
      <c r="H70" s="153">
        <v>0.2</v>
      </c>
      <c r="I70" s="153">
        <f t="shared" si="9"/>
        <v>0</v>
      </c>
      <c r="S70" s="191">
        <v>12</v>
      </c>
      <c r="T70" s="191">
        <v>4</v>
      </c>
      <c r="U70" s="110">
        <v>6</v>
      </c>
      <c r="W70" s="192">
        <v>10</v>
      </c>
    </row>
    <row r="71" spans="1:23" x14ac:dyDescent="0.25">
      <c r="A71" s="158">
        <v>14</v>
      </c>
      <c r="B71" s="184">
        <v>13.24</v>
      </c>
      <c r="C71" s="110">
        <v>13</v>
      </c>
      <c r="D71" s="110">
        <v>13.8</v>
      </c>
      <c r="E71" s="110">
        <v>12.6</v>
      </c>
      <c r="F71" s="110">
        <v>1</v>
      </c>
      <c r="G71" s="110">
        <v>2</v>
      </c>
      <c r="H71" s="153">
        <v>0.4</v>
      </c>
      <c r="I71" s="153">
        <f t="shared" si="9"/>
        <v>0</v>
      </c>
      <c r="S71" s="191">
        <v>12.5</v>
      </c>
      <c r="T71" s="191">
        <v>18</v>
      </c>
      <c r="U71" s="110">
        <v>17</v>
      </c>
      <c r="W71" s="192">
        <v>35</v>
      </c>
    </row>
    <row r="72" spans="1:23" x14ac:dyDescent="0.25">
      <c r="A72" s="158">
        <v>15</v>
      </c>
      <c r="B72" s="184">
        <v>13.580000000000002</v>
      </c>
      <c r="C72" s="110">
        <v>13.5</v>
      </c>
      <c r="D72" s="110">
        <v>13.7</v>
      </c>
      <c r="E72" s="110">
        <v>12.4</v>
      </c>
      <c r="F72" s="110">
        <v>1</v>
      </c>
      <c r="G72" s="110">
        <v>2</v>
      </c>
      <c r="H72" s="153">
        <v>0.4</v>
      </c>
      <c r="I72" s="153">
        <f t="shared" si="9"/>
        <v>0</v>
      </c>
      <c r="S72" s="191">
        <v>13</v>
      </c>
      <c r="T72" s="191">
        <v>12</v>
      </c>
      <c r="U72" s="110">
        <v>16</v>
      </c>
      <c r="W72" s="192">
        <v>28</v>
      </c>
    </row>
    <row r="73" spans="1:23" x14ac:dyDescent="0.25">
      <c r="A73" s="158">
        <v>16</v>
      </c>
      <c r="B73" s="184">
        <v>11.790000000000001</v>
      </c>
      <c r="C73" s="110">
        <v>12</v>
      </c>
      <c r="D73" s="110">
        <v>10.8</v>
      </c>
      <c r="E73" s="110">
        <v>9.6</v>
      </c>
      <c r="F73" s="110">
        <v>1</v>
      </c>
      <c r="G73" s="110">
        <v>2</v>
      </c>
      <c r="H73" s="153">
        <v>0.3</v>
      </c>
      <c r="I73" s="153">
        <f t="shared" si="9"/>
        <v>0</v>
      </c>
      <c r="S73" s="191">
        <v>13.5</v>
      </c>
      <c r="T73" s="191">
        <v>24</v>
      </c>
      <c r="U73" s="110">
        <v>21</v>
      </c>
      <c r="W73" s="192">
        <v>45</v>
      </c>
    </row>
    <row r="74" spans="1:23" x14ac:dyDescent="0.25">
      <c r="A74" s="158">
        <v>17</v>
      </c>
      <c r="B74" s="184">
        <v>13.669999999999998</v>
      </c>
      <c r="C74" s="110">
        <v>13.5</v>
      </c>
      <c r="D74" s="110">
        <v>16.399999999999999</v>
      </c>
      <c r="E74" s="110">
        <v>15</v>
      </c>
      <c r="F74" s="110">
        <v>1</v>
      </c>
      <c r="G74" s="110">
        <v>2</v>
      </c>
      <c r="H74" s="153">
        <v>0.5</v>
      </c>
      <c r="I74" s="153">
        <f t="shared" si="9"/>
        <v>0</v>
      </c>
      <c r="S74" s="191">
        <v>14</v>
      </c>
      <c r="T74" s="191">
        <v>6</v>
      </c>
      <c r="U74" s="110">
        <v>29</v>
      </c>
      <c r="W74" s="192">
        <v>35</v>
      </c>
    </row>
    <row r="75" spans="1:23" x14ac:dyDescent="0.25">
      <c r="A75" s="158">
        <v>18</v>
      </c>
      <c r="B75" s="184">
        <v>12.43</v>
      </c>
      <c r="C75" s="110">
        <v>12.5</v>
      </c>
      <c r="D75" s="110">
        <v>12</v>
      </c>
      <c r="E75" s="110">
        <v>10.8</v>
      </c>
      <c r="F75" s="110">
        <v>1</v>
      </c>
      <c r="G75" s="110">
        <v>2</v>
      </c>
      <c r="H75" s="153">
        <v>0.4</v>
      </c>
      <c r="I75" s="153">
        <f t="shared" si="9"/>
        <v>0</v>
      </c>
      <c r="S75" s="191">
        <v>14.5</v>
      </c>
      <c r="T75" s="191">
        <v>5</v>
      </c>
      <c r="U75" s="110">
        <v>8</v>
      </c>
      <c r="W75" s="192">
        <v>13</v>
      </c>
    </row>
    <row r="76" spans="1:23" x14ac:dyDescent="0.25">
      <c r="A76" s="158">
        <v>19</v>
      </c>
      <c r="B76" s="184">
        <v>13.89</v>
      </c>
      <c r="C76" s="110">
        <v>14</v>
      </c>
      <c r="D76" s="110">
        <v>15.7</v>
      </c>
      <c r="E76" s="110">
        <v>14.2</v>
      </c>
      <c r="F76" s="110">
        <v>1</v>
      </c>
      <c r="G76" s="110">
        <v>2</v>
      </c>
      <c r="H76" s="153">
        <v>0.3</v>
      </c>
      <c r="I76" s="153">
        <f t="shared" si="9"/>
        <v>0</v>
      </c>
      <c r="M76" s="193"/>
      <c r="S76" s="191">
        <v>15</v>
      </c>
      <c r="T76" s="191">
        <v>3</v>
      </c>
      <c r="U76" s="110">
        <v>3</v>
      </c>
      <c r="W76" s="192">
        <v>6</v>
      </c>
    </row>
    <row r="77" spans="1:23" x14ac:dyDescent="0.25">
      <c r="A77" s="158">
        <v>20</v>
      </c>
      <c r="B77" s="184">
        <v>13.280000000000001</v>
      </c>
      <c r="C77" s="110">
        <v>13.5</v>
      </c>
      <c r="D77" s="110">
        <v>14.5</v>
      </c>
      <c r="E77" s="110">
        <v>12.8</v>
      </c>
      <c r="F77" s="110">
        <v>1</v>
      </c>
      <c r="G77" s="110">
        <v>2</v>
      </c>
      <c r="H77" s="153">
        <v>0.3</v>
      </c>
      <c r="I77" s="153">
        <f t="shared" si="9"/>
        <v>0</v>
      </c>
      <c r="M77" s="193"/>
      <c r="S77" s="191">
        <v>15.5</v>
      </c>
      <c r="T77" s="191">
        <v>2</v>
      </c>
      <c r="U77" s="110">
        <v>1</v>
      </c>
      <c r="W77" s="192">
        <v>3</v>
      </c>
    </row>
    <row r="78" spans="1:23" x14ac:dyDescent="0.25">
      <c r="A78" s="158">
        <v>21</v>
      </c>
      <c r="B78" s="184">
        <v>12.85</v>
      </c>
      <c r="C78" s="110">
        <v>13</v>
      </c>
      <c r="D78" s="110">
        <v>9.3000000000000007</v>
      </c>
      <c r="E78" s="110">
        <v>8.1</v>
      </c>
      <c r="F78" s="110">
        <v>1</v>
      </c>
      <c r="G78" s="110">
        <v>2</v>
      </c>
      <c r="H78" s="153">
        <v>0.2</v>
      </c>
      <c r="I78" s="153">
        <f t="shared" si="9"/>
        <v>0</v>
      </c>
      <c r="M78" s="193"/>
      <c r="S78" s="191">
        <v>16</v>
      </c>
      <c r="T78" s="191"/>
      <c r="U78" s="110">
        <v>3</v>
      </c>
      <c r="W78" s="192">
        <v>3</v>
      </c>
    </row>
    <row r="79" spans="1:23" x14ac:dyDescent="0.25">
      <c r="A79" s="158">
        <v>22</v>
      </c>
      <c r="B79" s="184">
        <v>12.59</v>
      </c>
      <c r="C79" s="110">
        <v>12.5</v>
      </c>
      <c r="D79" s="110">
        <v>10.6</v>
      </c>
      <c r="E79" s="110">
        <v>9.1</v>
      </c>
      <c r="F79" s="110">
        <v>1</v>
      </c>
      <c r="G79" s="110">
        <v>2</v>
      </c>
      <c r="H79" s="153">
        <v>0.3</v>
      </c>
      <c r="I79" s="153">
        <f t="shared" si="9"/>
        <v>0</v>
      </c>
      <c r="M79" s="193"/>
      <c r="S79" s="191">
        <v>16.5</v>
      </c>
      <c r="T79" s="191"/>
      <c r="U79" s="110">
        <v>1</v>
      </c>
      <c r="W79" s="192">
        <v>1</v>
      </c>
    </row>
    <row r="80" spans="1:23" x14ac:dyDescent="0.25">
      <c r="A80" s="158">
        <v>23</v>
      </c>
      <c r="B80" s="184">
        <v>13.12</v>
      </c>
      <c r="C80" s="110">
        <v>13</v>
      </c>
      <c r="D80" s="110">
        <v>12.3</v>
      </c>
      <c r="E80" s="110">
        <v>10.8</v>
      </c>
      <c r="F80" s="110">
        <v>1</v>
      </c>
      <c r="G80" s="110">
        <v>2</v>
      </c>
      <c r="H80" s="153">
        <v>0.4</v>
      </c>
      <c r="I80" s="153">
        <f t="shared" si="9"/>
        <v>0</v>
      </c>
      <c r="M80" s="193"/>
      <c r="S80" s="194" t="s">
        <v>88</v>
      </c>
      <c r="T80" s="194">
        <v>75</v>
      </c>
      <c r="U80" s="195">
        <v>117</v>
      </c>
      <c r="V80" s="195">
        <v>8</v>
      </c>
      <c r="W80" s="196">
        <v>200</v>
      </c>
    </row>
    <row r="81" spans="1:13" x14ac:dyDescent="0.25">
      <c r="A81" s="158">
        <v>24</v>
      </c>
      <c r="B81" s="184">
        <v>13.01</v>
      </c>
      <c r="C81" s="110">
        <v>13</v>
      </c>
      <c r="D81" s="110">
        <v>13.5</v>
      </c>
      <c r="E81" s="110">
        <v>11.8</v>
      </c>
      <c r="F81" s="110">
        <v>1</v>
      </c>
      <c r="G81" s="110">
        <v>2</v>
      </c>
      <c r="H81" s="153">
        <v>0.4</v>
      </c>
      <c r="I81" s="153">
        <f t="shared" si="9"/>
        <v>0</v>
      </c>
      <c r="M81" s="193"/>
    </row>
    <row r="82" spans="1:13" x14ac:dyDescent="0.25">
      <c r="A82" s="158">
        <v>25</v>
      </c>
      <c r="B82" s="184">
        <v>14.77</v>
      </c>
      <c r="C82" s="110">
        <v>15</v>
      </c>
      <c r="D82" s="110">
        <v>18.399999999999999</v>
      </c>
      <c r="E82" s="110">
        <v>16.600000000000001</v>
      </c>
      <c r="F82" s="110">
        <v>1</v>
      </c>
      <c r="G82" s="110">
        <v>2</v>
      </c>
      <c r="H82" s="153">
        <v>0.7</v>
      </c>
      <c r="I82" s="153">
        <f t="shared" si="9"/>
        <v>0</v>
      </c>
      <c r="M82" s="193"/>
    </row>
    <row r="83" spans="1:13" x14ac:dyDescent="0.25">
      <c r="A83" s="158">
        <v>26</v>
      </c>
      <c r="B83" s="184">
        <v>13.319999999999999</v>
      </c>
      <c r="C83" s="110">
        <v>13.5</v>
      </c>
      <c r="D83" s="110">
        <v>15.4</v>
      </c>
      <c r="E83" s="110">
        <v>13.5</v>
      </c>
      <c r="F83" s="110">
        <v>1</v>
      </c>
      <c r="G83" s="110">
        <v>2</v>
      </c>
      <c r="H83" s="153">
        <v>0.9</v>
      </c>
      <c r="I83" s="153">
        <f t="shared" si="9"/>
        <v>0</v>
      </c>
      <c r="M83" s="193"/>
    </row>
    <row r="84" spans="1:13" x14ac:dyDescent="0.25">
      <c r="A84" s="158">
        <v>27</v>
      </c>
      <c r="B84" s="184">
        <v>12.65</v>
      </c>
      <c r="C84" s="110">
        <v>12.5</v>
      </c>
      <c r="D84" s="110">
        <v>11.1</v>
      </c>
      <c r="E84" s="110">
        <v>10.199999999999999</v>
      </c>
      <c r="F84" s="110">
        <v>1</v>
      </c>
      <c r="G84" s="110">
        <v>2</v>
      </c>
      <c r="H84" s="153">
        <v>0.3</v>
      </c>
      <c r="I84" s="153">
        <f t="shared" si="9"/>
        <v>0</v>
      </c>
      <c r="M84" s="193"/>
    </row>
    <row r="85" spans="1:13" x14ac:dyDescent="0.25">
      <c r="A85" s="158">
        <v>28</v>
      </c>
      <c r="B85" s="184">
        <v>13.49</v>
      </c>
      <c r="C85" s="110">
        <v>13.5</v>
      </c>
      <c r="D85" s="110">
        <v>14.1</v>
      </c>
      <c r="E85" s="110">
        <v>12.6</v>
      </c>
      <c r="F85" s="110">
        <v>1</v>
      </c>
      <c r="G85" s="110">
        <v>2</v>
      </c>
      <c r="H85" s="153">
        <v>0.3</v>
      </c>
      <c r="I85" s="153">
        <f t="shared" si="9"/>
        <v>0</v>
      </c>
      <c r="J85" s="166"/>
      <c r="M85" s="193"/>
    </row>
    <row r="86" spans="1:13" x14ac:dyDescent="0.25">
      <c r="A86" s="158">
        <v>29</v>
      </c>
      <c r="B86" s="184">
        <v>13.419999999999998</v>
      </c>
      <c r="C86" s="110">
        <v>13.5</v>
      </c>
      <c r="D86" s="110">
        <v>13.3</v>
      </c>
      <c r="E86" s="110">
        <v>12.3</v>
      </c>
      <c r="F86" s="110">
        <v>1</v>
      </c>
      <c r="G86" s="110">
        <v>2</v>
      </c>
      <c r="H86" s="153">
        <v>0.4</v>
      </c>
      <c r="I86" s="153">
        <f t="shared" si="9"/>
        <v>0</v>
      </c>
      <c r="M86" s="193"/>
    </row>
    <row r="87" spans="1:13" x14ac:dyDescent="0.25">
      <c r="A87" s="158">
        <v>30</v>
      </c>
      <c r="B87" s="184">
        <v>12.73</v>
      </c>
      <c r="C87" s="110">
        <v>12.5</v>
      </c>
      <c r="D87" s="110">
        <v>12.4</v>
      </c>
      <c r="E87" s="110">
        <v>11.4</v>
      </c>
      <c r="F87" s="110">
        <v>1</v>
      </c>
      <c r="G87" s="110">
        <v>2</v>
      </c>
      <c r="H87" s="153">
        <v>0.4</v>
      </c>
      <c r="I87" s="153">
        <f t="shared" si="9"/>
        <v>0</v>
      </c>
      <c r="M87" s="193"/>
    </row>
    <row r="88" spans="1:13" x14ac:dyDescent="0.25">
      <c r="A88" s="158">
        <v>31</v>
      </c>
      <c r="B88" s="184">
        <v>13.11</v>
      </c>
      <c r="C88" s="110">
        <v>13</v>
      </c>
      <c r="D88" s="110">
        <v>13.8</v>
      </c>
      <c r="E88" s="110">
        <v>12.5</v>
      </c>
      <c r="F88" s="110">
        <v>1</v>
      </c>
      <c r="G88" s="110">
        <v>2</v>
      </c>
      <c r="H88" s="153">
        <v>0.3</v>
      </c>
      <c r="I88" s="153">
        <f t="shared" si="9"/>
        <v>0</v>
      </c>
    </row>
    <row r="89" spans="1:13" x14ac:dyDescent="0.25">
      <c r="A89" s="158">
        <v>32</v>
      </c>
      <c r="B89" s="184">
        <v>12.17</v>
      </c>
      <c r="C89" s="110">
        <v>12</v>
      </c>
      <c r="D89" s="110">
        <v>11.5</v>
      </c>
      <c r="E89" s="110">
        <v>10.1</v>
      </c>
      <c r="F89" s="110">
        <v>1</v>
      </c>
      <c r="G89" s="110">
        <v>2</v>
      </c>
      <c r="H89" s="153">
        <v>0.3</v>
      </c>
      <c r="I89" s="153">
        <f t="shared" si="9"/>
        <v>0</v>
      </c>
    </row>
    <row r="90" spans="1:13" x14ac:dyDescent="0.25">
      <c r="A90" s="158">
        <v>33</v>
      </c>
      <c r="B90" s="184">
        <v>13.84</v>
      </c>
      <c r="C90" s="110">
        <v>14</v>
      </c>
      <c r="D90" s="110">
        <v>16.5</v>
      </c>
      <c r="E90" s="110">
        <v>14.3</v>
      </c>
      <c r="F90" s="110">
        <v>1</v>
      </c>
      <c r="G90" s="110">
        <v>2</v>
      </c>
      <c r="H90" s="153">
        <v>0.4</v>
      </c>
      <c r="I90" s="153">
        <f t="shared" si="9"/>
        <v>0</v>
      </c>
    </row>
    <row r="91" spans="1:13" x14ac:dyDescent="0.25">
      <c r="A91" s="158">
        <v>34</v>
      </c>
      <c r="B91" s="184">
        <v>12.45</v>
      </c>
      <c r="C91" s="110">
        <v>12.5</v>
      </c>
      <c r="D91" s="110">
        <v>11.7</v>
      </c>
      <c r="E91" s="110">
        <v>10.199999999999999</v>
      </c>
      <c r="F91" s="110">
        <v>1</v>
      </c>
      <c r="G91" s="110">
        <v>2</v>
      </c>
      <c r="H91" s="153">
        <v>0.4</v>
      </c>
      <c r="I91" s="153">
        <f t="shared" si="9"/>
        <v>0</v>
      </c>
    </row>
    <row r="92" spans="1:13" x14ac:dyDescent="0.25">
      <c r="A92" s="158">
        <v>35</v>
      </c>
      <c r="B92" s="184">
        <v>13.62</v>
      </c>
      <c r="C92" s="110">
        <v>13.5</v>
      </c>
      <c r="D92" s="110">
        <v>15.7</v>
      </c>
      <c r="E92" s="110">
        <v>14.1</v>
      </c>
      <c r="F92" s="110">
        <v>1</v>
      </c>
      <c r="G92" s="110">
        <v>2</v>
      </c>
      <c r="H92" s="153">
        <v>0.6</v>
      </c>
      <c r="I92" s="153">
        <f t="shared" si="9"/>
        <v>0</v>
      </c>
    </row>
    <row r="93" spans="1:13" x14ac:dyDescent="0.25">
      <c r="A93" s="158">
        <v>36</v>
      </c>
      <c r="B93" s="184">
        <v>13.41</v>
      </c>
      <c r="C93" s="110">
        <v>13.5</v>
      </c>
      <c r="D93" s="110">
        <v>14.2</v>
      </c>
      <c r="E93" s="110">
        <v>12.9</v>
      </c>
      <c r="F93" s="110">
        <v>1</v>
      </c>
      <c r="G93" s="110">
        <v>2</v>
      </c>
      <c r="H93" s="153">
        <v>0.4</v>
      </c>
      <c r="I93" s="153">
        <f t="shared" si="9"/>
        <v>0</v>
      </c>
    </row>
    <row r="94" spans="1:13" x14ac:dyDescent="0.25">
      <c r="A94" s="158">
        <v>37</v>
      </c>
      <c r="B94" s="184">
        <v>13.680000000000001</v>
      </c>
      <c r="C94" s="110">
        <v>13.5</v>
      </c>
      <c r="D94" s="110">
        <v>16.399999999999999</v>
      </c>
      <c r="E94" s="110">
        <v>14.7</v>
      </c>
      <c r="F94" s="110">
        <v>1</v>
      </c>
      <c r="G94" s="110">
        <v>2</v>
      </c>
      <c r="H94" s="153">
        <v>0.5</v>
      </c>
      <c r="I94" s="153">
        <f t="shared" si="9"/>
        <v>0</v>
      </c>
    </row>
    <row r="95" spans="1:13" x14ac:dyDescent="0.25">
      <c r="A95" s="158">
        <v>38</v>
      </c>
      <c r="B95" s="184">
        <v>12.059999999999999</v>
      </c>
      <c r="C95" s="110">
        <v>12</v>
      </c>
      <c r="D95" s="110">
        <v>11.5</v>
      </c>
      <c r="E95" s="110">
        <v>9.6999999999999993</v>
      </c>
      <c r="F95" s="110">
        <v>1</v>
      </c>
      <c r="G95" s="110">
        <v>2</v>
      </c>
      <c r="H95" s="153">
        <v>0.4</v>
      </c>
      <c r="I95" s="153">
        <f t="shared" si="9"/>
        <v>0</v>
      </c>
    </row>
    <row r="96" spans="1:13" x14ac:dyDescent="0.25">
      <c r="A96" s="158">
        <v>39</v>
      </c>
      <c r="B96" s="184">
        <v>13.66</v>
      </c>
      <c r="C96" s="110">
        <v>13.5</v>
      </c>
      <c r="D96" s="110">
        <v>15</v>
      </c>
      <c r="E96" s="110">
        <v>13.7</v>
      </c>
      <c r="F96" s="110">
        <v>1</v>
      </c>
      <c r="G96" s="110">
        <v>2</v>
      </c>
      <c r="H96" s="153">
        <v>0.5</v>
      </c>
      <c r="I96" s="153">
        <f t="shared" si="9"/>
        <v>0</v>
      </c>
    </row>
    <row r="97" spans="1:14" x14ac:dyDescent="0.25">
      <c r="A97" s="158">
        <v>40</v>
      </c>
      <c r="B97" s="184">
        <v>12.709999999999999</v>
      </c>
      <c r="C97" s="110">
        <v>12.5</v>
      </c>
      <c r="D97" s="110">
        <v>12.4</v>
      </c>
      <c r="E97" s="110">
        <v>11</v>
      </c>
      <c r="F97" s="110">
        <v>1</v>
      </c>
      <c r="G97" s="110">
        <v>2</v>
      </c>
      <c r="H97" s="153">
        <v>0.4</v>
      </c>
      <c r="I97" s="153">
        <f t="shared" si="9"/>
        <v>0</v>
      </c>
    </row>
    <row r="98" spans="1:14" x14ac:dyDescent="0.25">
      <c r="A98" s="158">
        <v>41</v>
      </c>
      <c r="B98" s="184">
        <v>12.73</v>
      </c>
      <c r="C98" s="110">
        <v>12.5</v>
      </c>
      <c r="D98" s="110">
        <v>12.9</v>
      </c>
      <c r="E98" s="110">
        <v>12</v>
      </c>
      <c r="F98" s="110">
        <v>1</v>
      </c>
      <c r="G98" s="110">
        <v>2</v>
      </c>
      <c r="H98" s="153">
        <v>0.4</v>
      </c>
      <c r="I98" s="153">
        <f t="shared" si="9"/>
        <v>0</v>
      </c>
    </row>
    <row r="99" spans="1:14" x14ac:dyDescent="0.25">
      <c r="A99" s="158">
        <v>42</v>
      </c>
      <c r="B99" s="184">
        <v>15.030000000000001</v>
      </c>
      <c r="C99" s="110">
        <v>15</v>
      </c>
      <c r="D99" s="110">
        <v>21.5</v>
      </c>
      <c r="E99" s="110">
        <v>18.5</v>
      </c>
      <c r="F99" s="110">
        <v>1</v>
      </c>
      <c r="G99" s="110">
        <v>2</v>
      </c>
      <c r="H99" s="153">
        <v>1.2</v>
      </c>
      <c r="I99" s="153">
        <f t="shared" si="9"/>
        <v>0</v>
      </c>
    </row>
    <row r="100" spans="1:14" x14ac:dyDescent="0.25">
      <c r="A100" s="158">
        <v>43</v>
      </c>
      <c r="B100" s="184">
        <v>12.58</v>
      </c>
      <c r="C100" s="110">
        <v>12.5</v>
      </c>
      <c r="D100" s="110">
        <v>11.7</v>
      </c>
      <c r="E100" s="110">
        <v>10.7</v>
      </c>
      <c r="F100" s="110">
        <v>1</v>
      </c>
      <c r="G100" s="110">
        <v>2</v>
      </c>
      <c r="H100" s="153">
        <v>0.3</v>
      </c>
      <c r="I100" s="153">
        <f t="shared" si="9"/>
        <v>0</v>
      </c>
    </row>
    <row r="101" spans="1:14" x14ac:dyDescent="0.25">
      <c r="A101" s="158">
        <v>44</v>
      </c>
      <c r="B101" s="184">
        <v>12.91</v>
      </c>
      <c r="C101" s="110">
        <v>13</v>
      </c>
      <c r="D101" s="110">
        <v>11.4</v>
      </c>
      <c r="E101" s="110">
        <v>10.8</v>
      </c>
      <c r="F101" s="110">
        <v>1</v>
      </c>
      <c r="G101" s="110">
        <v>2</v>
      </c>
      <c r="H101" s="153">
        <v>0.2</v>
      </c>
      <c r="I101" s="153">
        <f t="shared" si="9"/>
        <v>0</v>
      </c>
    </row>
    <row r="102" spans="1:14" x14ac:dyDescent="0.25">
      <c r="A102" s="158">
        <v>45</v>
      </c>
      <c r="B102" s="184">
        <v>13.559999999999999</v>
      </c>
      <c r="C102" s="110">
        <v>13.5</v>
      </c>
      <c r="D102" s="110">
        <v>15.5</v>
      </c>
      <c r="E102" s="110">
        <v>14.2</v>
      </c>
      <c r="F102" s="110">
        <v>1</v>
      </c>
      <c r="G102" s="110">
        <v>2</v>
      </c>
      <c r="H102" s="153">
        <v>0.3</v>
      </c>
      <c r="I102" s="153">
        <f t="shared" si="9"/>
        <v>0</v>
      </c>
    </row>
    <row r="103" spans="1:14" x14ac:dyDescent="0.25">
      <c r="A103" s="158">
        <v>46</v>
      </c>
      <c r="B103" s="184">
        <v>13.690000000000001</v>
      </c>
      <c r="C103" s="110">
        <v>13.5</v>
      </c>
      <c r="D103" s="110">
        <v>12.4</v>
      </c>
      <c r="E103" s="110">
        <v>12.4</v>
      </c>
      <c r="F103" s="110">
        <v>1</v>
      </c>
      <c r="G103" s="110">
        <v>2</v>
      </c>
      <c r="H103" s="153">
        <v>0.2</v>
      </c>
      <c r="I103" s="153">
        <f t="shared" si="9"/>
        <v>0</v>
      </c>
    </row>
    <row r="104" spans="1:14" x14ac:dyDescent="0.25">
      <c r="A104" s="158">
        <v>47</v>
      </c>
      <c r="B104" s="184">
        <v>12.620000000000001</v>
      </c>
      <c r="C104" s="110">
        <v>12.5</v>
      </c>
      <c r="D104" s="110">
        <v>11.8</v>
      </c>
      <c r="E104" s="110">
        <v>10.6</v>
      </c>
      <c r="F104" s="110">
        <v>1</v>
      </c>
      <c r="G104" s="110">
        <v>2</v>
      </c>
      <c r="H104" s="153">
        <v>0.3</v>
      </c>
      <c r="I104" s="153">
        <f t="shared" si="9"/>
        <v>0</v>
      </c>
    </row>
    <row r="105" spans="1:14" x14ac:dyDescent="0.25">
      <c r="A105" s="158">
        <v>48</v>
      </c>
      <c r="B105" s="184">
        <v>12.64</v>
      </c>
      <c r="C105" s="110">
        <v>12.5</v>
      </c>
      <c r="D105" s="110">
        <v>12.3</v>
      </c>
      <c r="E105" s="110">
        <v>11.3</v>
      </c>
      <c r="F105" s="110">
        <v>1</v>
      </c>
      <c r="G105" s="110">
        <v>2</v>
      </c>
      <c r="H105" s="153">
        <v>0.3</v>
      </c>
      <c r="I105" s="153">
        <f t="shared" si="9"/>
        <v>0</v>
      </c>
    </row>
    <row r="106" spans="1:14" x14ac:dyDescent="0.25">
      <c r="A106" s="158">
        <v>49</v>
      </c>
      <c r="B106" s="184">
        <v>15.030000000000001</v>
      </c>
      <c r="C106" s="110">
        <v>15</v>
      </c>
      <c r="D106" s="110">
        <v>21.3</v>
      </c>
      <c r="E106" s="110">
        <v>19.3</v>
      </c>
      <c r="F106" s="110">
        <v>1</v>
      </c>
      <c r="G106" s="110">
        <v>2</v>
      </c>
      <c r="H106" s="153">
        <v>0.7</v>
      </c>
      <c r="I106" s="153">
        <f t="shared" si="9"/>
        <v>0</v>
      </c>
    </row>
    <row r="107" spans="1:14" x14ac:dyDescent="0.25">
      <c r="A107" s="158">
        <v>50</v>
      </c>
      <c r="B107" s="184">
        <v>13.7</v>
      </c>
      <c r="C107" s="110">
        <v>13.5</v>
      </c>
      <c r="D107" s="110">
        <v>12.6</v>
      </c>
      <c r="E107" s="110">
        <v>11.5</v>
      </c>
      <c r="F107" s="110">
        <v>1</v>
      </c>
      <c r="G107" s="110">
        <v>2</v>
      </c>
      <c r="H107" s="153">
        <v>0.4</v>
      </c>
      <c r="I107" s="153">
        <f t="shared" si="9"/>
        <v>0</v>
      </c>
    </row>
    <row r="108" spans="1:14" x14ac:dyDescent="0.25">
      <c r="A108" s="158">
        <v>51</v>
      </c>
      <c r="B108" s="184">
        <v>13.469999999999999</v>
      </c>
      <c r="C108" s="110">
        <v>13.5</v>
      </c>
      <c r="D108" s="110">
        <v>13.4</v>
      </c>
      <c r="E108" s="110">
        <v>12.4</v>
      </c>
      <c r="F108" s="110">
        <v>1</v>
      </c>
      <c r="G108" s="110">
        <v>2</v>
      </c>
      <c r="H108" s="153">
        <v>0.2</v>
      </c>
      <c r="I108" s="153">
        <f t="shared" si="9"/>
        <v>0</v>
      </c>
    </row>
    <row r="109" spans="1:14" x14ac:dyDescent="0.25">
      <c r="A109" s="158">
        <v>52</v>
      </c>
      <c r="B109" s="184">
        <v>12.7</v>
      </c>
      <c r="C109" s="110">
        <v>12.5</v>
      </c>
      <c r="D109" s="110">
        <v>11.6</v>
      </c>
      <c r="E109" s="110">
        <v>10.199999999999999</v>
      </c>
      <c r="F109" s="110">
        <v>1</v>
      </c>
      <c r="G109" s="110">
        <v>2</v>
      </c>
      <c r="H109" s="153">
        <v>0.3</v>
      </c>
      <c r="I109" s="153">
        <f t="shared" si="9"/>
        <v>0</v>
      </c>
    </row>
    <row r="110" spans="1:14" x14ac:dyDescent="0.25">
      <c r="A110" s="158">
        <v>53</v>
      </c>
      <c r="B110" s="184">
        <v>13.49</v>
      </c>
      <c r="C110" s="110">
        <v>13.5</v>
      </c>
      <c r="D110" s="110">
        <v>16</v>
      </c>
      <c r="E110" s="110">
        <v>13.8</v>
      </c>
      <c r="F110" s="110">
        <v>1</v>
      </c>
      <c r="G110" s="110">
        <v>2</v>
      </c>
      <c r="H110" s="153">
        <v>0.4</v>
      </c>
      <c r="I110" s="153">
        <f t="shared" si="9"/>
        <v>0</v>
      </c>
    </row>
    <row r="111" spans="1:14" x14ac:dyDescent="0.25">
      <c r="A111" s="158">
        <v>54</v>
      </c>
      <c r="B111" s="184">
        <v>12.370000000000001</v>
      </c>
      <c r="C111" s="110">
        <v>12.5</v>
      </c>
      <c r="D111" s="110">
        <v>11.2</v>
      </c>
      <c r="E111" s="110">
        <v>10</v>
      </c>
      <c r="F111" s="110">
        <v>1</v>
      </c>
      <c r="G111" s="110">
        <v>2</v>
      </c>
      <c r="H111" s="153">
        <v>0.4</v>
      </c>
      <c r="I111" s="153">
        <f t="shared" si="9"/>
        <v>0</v>
      </c>
      <c r="N111" s="193"/>
    </row>
    <row r="112" spans="1:14" x14ac:dyDescent="0.25">
      <c r="A112" s="158">
        <v>55</v>
      </c>
      <c r="B112" s="184">
        <v>12.940000000000001</v>
      </c>
      <c r="C112" s="110">
        <v>13</v>
      </c>
      <c r="D112" s="110">
        <v>13</v>
      </c>
      <c r="E112" s="110">
        <v>11.8</v>
      </c>
      <c r="F112" s="110">
        <v>1</v>
      </c>
      <c r="G112" s="110">
        <v>2</v>
      </c>
      <c r="H112" s="153">
        <v>0.4</v>
      </c>
      <c r="I112" s="153">
        <f t="shared" si="9"/>
        <v>0</v>
      </c>
      <c r="N112" s="193"/>
    </row>
    <row r="113" spans="1:14" x14ac:dyDescent="0.25">
      <c r="A113" s="158">
        <v>56</v>
      </c>
      <c r="B113" s="184">
        <v>13.3</v>
      </c>
      <c r="C113" s="110">
        <v>13.5</v>
      </c>
      <c r="D113" s="110">
        <v>14.4</v>
      </c>
      <c r="E113" s="110">
        <v>12.8</v>
      </c>
      <c r="F113" s="110">
        <v>1</v>
      </c>
      <c r="G113" s="110">
        <v>2</v>
      </c>
      <c r="H113" s="153">
        <v>0.4</v>
      </c>
      <c r="I113" s="153">
        <f t="shared" si="9"/>
        <v>0</v>
      </c>
      <c r="N113" s="193"/>
    </row>
    <row r="114" spans="1:14" x14ac:dyDescent="0.25">
      <c r="A114" s="158">
        <v>57</v>
      </c>
      <c r="B114" s="184">
        <v>14.35</v>
      </c>
      <c r="C114" s="110">
        <v>14.5</v>
      </c>
      <c r="D114" s="110">
        <v>17.3</v>
      </c>
      <c r="E114" s="110">
        <v>15.6</v>
      </c>
      <c r="F114" s="110">
        <v>1</v>
      </c>
      <c r="G114" s="110">
        <v>2</v>
      </c>
      <c r="H114" s="153">
        <v>0.3</v>
      </c>
      <c r="I114" s="153">
        <f t="shared" si="9"/>
        <v>0</v>
      </c>
      <c r="N114" s="193"/>
    </row>
    <row r="115" spans="1:14" x14ac:dyDescent="0.25">
      <c r="A115" s="158">
        <v>58</v>
      </c>
      <c r="B115" s="184">
        <v>13.77</v>
      </c>
      <c r="C115" s="110">
        <v>14</v>
      </c>
      <c r="D115" s="110">
        <v>14.9</v>
      </c>
      <c r="E115" s="110">
        <v>13.6</v>
      </c>
      <c r="F115" s="110">
        <v>1</v>
      </c>
      <c r="G115" s="110">
        <v>2</v>
      </c>
      <c r="H115" s="153">
        <v>0.3</v>
      </c>
      <c r="I115" s="153">
        <f t="shared" si="9"/>
        <v>0</v>
      </c>
      <c r="N115" s="193"/>
    </row>
    <row r="116" spans="1:14" x14ac:dyDescent="0.25">
      <c r="A116" s="158">
        <v>59</v>
      </c>
      <c r="B116" s="184">
        <v>14.38</v>
      </c>
      <c r="C116" s="110">
        <v>14.5</v>
      </c>
      <c r="D116" s="110">
        <v>18.8</v>
      </c>
      <c r="E116" s="110">
        <v>17</v>
      </c>
      <c r="F116" s="110">
        <v>1</v>
      </c>
      <c r="G116" s="110">
        <v>2</v>
      </c>
      <c r="H116" s="153">
        <v>0.4</v>
      </c>
      <c r="I116" s="153">
        <f t="shared" si="9"/>
        <v>0</v>
      </c>
      <c r="N116" s="193"/>
    </row>
    <row r="117" spans="1:14" x14ac:dyDescent="0.25">
      <c r="A117" s="158">
        <v>60</v>
      </c>
      <c r="B117" s="184">
        <v>12.809999999999999</v>
      </c>
      <c r="C117" s="110">
        <v>13</v>
      </c>
      <c r="D117" s="110">
        <v>12.5</v>
      </c>
      <c r="E117" s="110">
        <v>11</v>
      </c>
      <c r="F117" s="110">
        <v>1</v>
      </c>
      <c r="G117" s="110">
        <v>2</v>
      </c>
      <c r="H117" s="153">
        <v>0.2</v>
      </c>
      <c r="I117" s="153">
        <f t="shared" si="9"/>
        <v>0</v>
      </c>
      <c r="N117" s="193"/>
    </row>
    <row r="118" spans="1:14" x14ac:dyDescent="0.25">
      <c r="A118" s="158">
        <v>61</v>
      </c>
      <c r="B118" s="184">
        <v>13.39</v>
      </c>
      <c r="C118" s="110">
        <v>13.5</v>
      </c>
      <c r="D118" s="110">
        <v>14.5</v>
      </c>
      <c r="E118" s="110">
        <v>13</v>
      </c>
      <c r="F118" s="110">
        <v>1</v>
      </c>
      <c r="G118" s="110">
        <v>2</v>
      </c>
      <c r="H118" s="153">
        <v>0.3</v>
      </c>
      <c r="I118" s="153">
        <f t="shared" si="9"/>
        <v>0</v>
      </c>
      <c r="N118" s="193"/>
    </row>
    <row r="119" spans="1:14" x14ac:dyDescent="0.25">
      <c r="A119" s="158">
        <v>62</v>
      </c>
      <c r="B119" s="184">
        <v>13.7</v>
      </c>
      <c r="C119" s="110">
        <v>13.5</v>
      </c>
      <c r="D119" s="110">
        <v>16.3</v>
      </c>
      <c r="E119" s="110">
        <v>14.8</v>
      </c>
      <c r="F119" s="110">
        <v>1</v>
      </c>
      <c r="G119" s="110">
        <v>2</v>
      </c>
      <c r="H119" s="153">
        <v>0.4</v>
      </c>
      <c r="I119" s="153">
        <f t="shared" si="9"/>
        <v>0</v>
      </c>
      <c r="N119" s="193"/>
    </row>
    <row r="120" spans="1:14" x14ac:dyDescent="0.25">
      <c r="A120" s="158">
        <v>63</v>
      </c>
      <c r="B120" s="184">
        <v>13.069999999999999</v>
      </c>
      <c r="C120" s="110">
        <v>13</v>
      </c>
      <c r="D120" s="110">
        <v>13.9</v>
      </c>
      <c r="E120" s="110">
        <v>12.5</v>
      </c>
      <c r="F120" s="110">
        <v>1</v>
      </c>
      <c r="G120" s="110">
        <v>2</v>
      </c>
      <c r="H120" s="153">
        <v>0.4</v>
      </c>
      <c r="I120" s="153">
        <f t="shared" si="9"/>
        <v>0</v>
      </c>
      <c r="N120" s="193"/>
    </row>
    <row r="121" spans="1:14" x14ac:dyDescent="0.25">
      <c r="A121" s="158">
        <v>64</v>
      </c>
      <c r="B121" s="184">
        <v>13.37</v>
      </c>
      <c r="C121" s="110">
        <v>13.5</v>
      </c>
      <c r="D121" s="110">
        <v>14.6</v>
      </c>
      <c r="E121" s="110">
        <v>13</v>
      </c>
      <c r="F121" s="110">
        <v>1</v>
      </c>
      <c r="G121" s="110">
        <v>2</v>
      </c>
      <c r="H121" s="153">
        <v>0.7</v>
      </c>
      <c r="I121" s="153">
        <f t="shared" si="9"/>
        <v>0</v>
      </c>
      <c r="N121" s="193"/>
    </row>
    <row r="122" spans="1:14" x14ac:dyDescent="0.25">
      <c r="A122" s="158">
        <v>65</v>
      </c>
      <c r="B122" s="184">
        <v>13.48</v>
      </c>
      <c r="C122" s="110">
        <v>13.5</v>
      </c>
      <c r="D122" s="110">
        <v>14.1</v>
      </c>
      <c r="E122" s="110">
        <v>13</v>
      </c>
      <c r="F122" s="110">
        <v>1</v>
      </c>
      <c r="G122" s="110">
        <v>2</v>
      </c>
      <c r="H122" s="153">
        <v>0.4</v>
      </c>
      <c r="I122" s="153">
        <f t="shared" si="9"/>
        <v>0</v>
      </c>
      <c r="N122" s="193"/>
    </row>
    <row r="123" spans="1:14" x14ac:dyDescent="0.25">
      <c r="A123" s="158">
        <v>66</v>
      </c>
      <c r="B123" s="184">
        <v>12.370000000000001</v>
      </c>
      <c r="C123" s="110">
        <v>12.5</v>
      </c>
      <c r="D123" s="110">
        <v>10.7</v>
      </c>
      <c r="E123" s="110">
        <v>9.1999999999999993</v>
      </c>
      <c r="F123" s="110">
        <v>1</v>
      </c>
      <c r="G123" s="110">
        <v>2</v>
      </c>
      <c r="H123" s="153">
        <v>0.2</v>
      </c>
      <c r="I123" s="153">
        <f t="shared" ref="I123:I153" si="10">IF(F123=2,H123*100/E123,)</f>
        <v>0</v>
      </c>
      <c r="N123" s="193"/>
    </row>
    <row r="124" spans="1:14" x14ac:dyDescent="0.25">
      <c r="A124" s="158">
        <v>67</v>
      </c>
      <c r="B124" s="184">
        <v>13.84</v>
      </c>
      <c r="C124" s="110">
        <v>14</v>
      </c>
      <c r="D124" s="110">
        <v>14.9</v>
      </c>
      <c r="E124" s="110">
        <v>13.8</v>
      </c>
      <c r="F124" s="110">
        <v>1</v>
      </c>
      <c r="G124" s="110">
        <v>2</v>
      </c>
      <c r="H124" s="153">
        <v>0.3</v>
      </c>
      <c r="I124" s="153">
        <f t="shared" si="10"/>
        <v>0</v>
      </c>
      <c r="M124" s="197"/>
      <c r="N124" s="193"/>
    </row>
    <row r="125" spans="1:14" x14ac:dyDescent="0.25">
      <c r="A125" s="158">
        <v>68</v>
      </c>
      <c r="B125" s="184">
        <v>12.629999999999999</v>
      </c>
      <c r="C125" s="110">
        <v>12.5</v>
      </c>
      <c r="D125" s="110">
        <v>11.5</v>
      </c>
      <c r="E125" s="110">
        <v>10.199999999999999</v>
      </c>
      <c r="F125" s="110">
        <v>1</v>
      </c>
      <c r="G125" s="110">
        <v>2</v>
      </c>
      <c r="H125" s="153">
        <v>0.4</v>
      </c>
      <c r="I125" s="153">
        <f t="shared" si="10"/>
        <v>0</v>
      </c>
      <c r="M125" s="197"/>
      <c r="N125" s="193"/>
    </row>
    <row r="126" spans="1:14" x14ac:dyDescent="0.25">
      <c r="A126" s="158">
        <v>69</v>
      </c>
      <c r="B126" s="184">
        <v>11.36</v>
      </c>
      <c r="C126" s="110">
        <v>11.5</v>
      </c>
      <c r="D126" s="110">
        <v>8.5</v>
      </c>
      <c r="E126" s="110">
        <v>7.7</v>
      </c>
      <c r="F126" s="110">
        <v>1</v>
      </c>
      <c r="G126" s="110">
        <v>2</v>
      </c>
      <c r="H126" s="153">
        <v>0.2</v>
      </c>
      <c r="I126" s="153">
        <f t="shared" si="10"/>
        <v>0</v>
      </c>
      <c r="M126" s="197"/>
      <c r="N126" s="193"/>
    </row>
    <row r="127" spans="1:14" x14ac:dyDescent="0.25">
      <c r="A127" s="158">
        <v>70</v>
      </c>
      <c r="B127" s="184">
        <v>12.67</v>
      </c>
      <c r="C127" s="110">
        <v>12.5</v>
      </c>
      <c r="D127" s="110">
        <v>11.7</v>
      </c>
      <c r="E127" s="110">
        <v>10.4</v>
      </c>
      <c r="F127" s="110">
        <v>1</v>
      </c>
      <c r="G127" s="110">
        <v>2</v>
      </c>
      <c r="H127" s="153">
        <v>0.3</v>
      </c>
      <c r="I127" s="153">
        <f t="shared" si="10"/>
        <v>0</v>
      </c>
      <c r="M127" s="197"/>
      <c r="N127" s="193"/>
    </row>
    <row r="128" spans="1:14" x14ac:dyDescent="0.25">
      <c r="A128" s="158">
        <v>71</v>
      </c>
      <c r="B128" s="184">
        <v>13.690000000000001</v>
      </c>
      <c r="C128" s="110">
        <v>13.5</v>
      </c>
      <c r="D128" s="110">
        <v>15.4</v>
      </c>
      <c r="E128" s="110">
        <v>14</v>
      </c>
      <c r="F128" s="110">
        <v>1</v>
      </c>
      <c r="G128" s="110">
        <v>2</v>
      </c>
      <c r="H128" s="153">
        <v>0.5</v>
      </c>
      <c r="I128" s="153">
        <f t="shared" si="10"/>
        <v>0</v>
      </c>
      <c r="M128" s="197"/>
      <c r="N128" s="193"/>
    </row>
    <row r="129" spans="1:14" x14ac:dyDescent="0.25">
      <c r="A129" s="158">
        <v>72</v>
      </c>
      <c r="B129" s="184">
        <v>15.41</v>
      </c>
      <c r="C129" s="110">
        <v>15.5</v>
      </c>
      <c r="D129" s="110">
        <v>20.3</v>
      </c>
      <c r="E129" s="110">
        <v>17.899999999999999</v>
      </c>
      <c r="F129" s="110">
        <v>1</v>
      </c>
      <c r="G129" s="110">
        <v>2</v>
      </c>
      <c r="H129" s="153">
        <v>1</v>
      </c>
      <c r="I129" s="153">
        <f t="shared" si="10"/>
        <v>0</v>
      </c>
      <c r="M129" s="197"/>
      <c r="N129" s="193"/>
    </row>
    <row r="130" spans="1:14" x14ac:dyDescent="0.25">
      <c r="A130" s="158">
        <v>73</v>
      </c>
      <c r="B130" s="184">
        <v>14.26</v>
      </c>
      <c r="C130" s="110">
        <v>14.5</v>
      </c>
      <c r="D130" s="110">
        <v>18.7</v>
      </c>
      <c r="E130" s="110">
        <v>17.8</v>
      </c>
      <c r="F130" s="110">
        <v>1</v>
      </c>
      <c r="G130" s="110">
        <v>2</v>
      </c>
      <c r="H130" s="153">
        <v>0.6</v>
      </c>
      <c r="I130" s="153">
        <f t="shared" si="10"/>
        <v>0</v>
      </c>
      <c r="M130" s="197"/>
      <c r="N130" s="193"/>
    </row>
    <row r="131" spans="1:14" x14ac:dyDescent="0.25">
      <c r="A131" s="158">
        <v>74</v>
      </c>
      <c r="B131" s="184">
        <v>14.5</v>
      </c>
      <c r="C131" s="110">
        <v>14.5</v>
      </c>
      <c r="D131" s="110">
        <v>19.3</v>
      </c>
      <c r="E131" s="110">
        <v>16.899999999999999</v>
      </c>
      <c r="F131" s="110">
        <v>1</v>
      </c>
      <c r="G131" s="110">
        <v>2</v>
      </c>
      <c r="H131" s="153">
        <v>0.3</v>
      </c>
      <c r="I131" s="153">
        <f t="shared" si="10"/>
        <v>0</v>
      </c>
      <c r="M131" s="197"/>
      <c r="N131" s="193"/>
    </row>
    <row r="132" spans="1:14" x14ac:dyDescent="0.25">
      <c r="A132" s="158">
        <v>75</v>
      </c>
      <c r="B132" s="184">
        <v>15.4</v>
      </c>
      <c r="C132" s="110">
        <v>15.5</v>
      </c>
      <c r="D132" s="110">
        <v>26.7</v>
      </c>
      <c r="E132" s="110">
        <v>23.7</v>
      </c>
      <c r="F132" s="110">
        <v>1</v>
      </c>
      <c r="G132" s="110">
        <v>2</v>
      </c>
      <c r="H132" s="153">
        <v>1.8</v>
      </c>
      <c r="I132" s="153">
        <f t="shared" si="10"/>
        <v>0</v>
      </c>
      <c r="M132" s="197"/>
      <c r="N132" s="193"/>
    </row>
    <row r="133" spans="1:14" x14ac:dyDescent="0.25">
      <c r="A133" s="158">
        <v>76</v>
      </c>
      <c r="B133" s="184">
        <v>13.5</v>
      </c>
      <c r="C133" s="110">
        <v>13.5</v>
      </c>
      <c r="D133" s="110">
        <v>12.5</v>
      </c>
      <c r="E133" s="110">
        <v>11.3</v>
      </c>
      <c r="F133" s="110">
        <v>2</v>
      </c>
      <c r="G133" s="110">
        <v>2</v>
      </c>
      <c r="H133" s="153">
        <v>0.2</v>
      </c>
      <c r="I133" s="153">
        <f t="shared" si="10"/>
        <v>1.7699115044247786</v>
      </c>
      <c r="M133" s="197"/>
      <c r="N133" s="193"/>
    </row>
    <row r="134" spans="1:14" x14ac:dyDescent="0.25">
      <c r="A134" s="158">
        <v>77</v>
      </c>
      <c r="B134" s="184">
        <v>12.36</v>
      </c>
      <c r="C134" s="110">
        <v>12.5</v>
      </c>
      <c r="D134" s="110">
        <v>12.5</v>
      </c>
      <c r="E134" s="110">
        <v>11.7</v>
      </c>
      <c r="F134" s="110">
        <v>2</v>
      </c>
      <c r="G134" s="110">
        <v>2</v>
      </c>
      <c r="H134" s="153">
        <v>0.1</v>
      </c>
      <c r="I134" s="153">
        <f t="shared" si="10"/>
        <v>0.85470085470085477</v>
      </c>
      <c r="M134" s="197"/>
      <c r="N134" s="193"/>
    </row>
    <row r="135" spans="1:14" x14ac:dyDescent="0.25">
      <c r="A135" s="158">
        <v>78</v>
      </c>
      <c r="B135" s="184">
        <v>12.33</v>
      </c>
      <c r="C135" s="110">
        <v>12.5</v>
      </c>
      <c r="D135" s="110">
        <v>10.9</v>
      </c>
      <c r="E135" s="110">
        <v>9.8000000000000007</v>
      </c>
      <c r="F135" s="110">
        <v>2</v>
      </c>
      <c r="G135" s="110">
        <v>2</v>
      </c>
      <c r="H135" s="153">
        <v>0.1</v>
      </c>
      <c r="I135" s="153">
        <f t="shared" si="10"/>
        <v>1.0204081632653061</v>
      </c>
      <c r="M135" s="197"/>
      <c r="N135" s="193"/>
    </row>
    <row r="136" spans="1:14" x14ac:dyDescent="0.25">
      <c r="A136" s="158">
        <v>79</v>
      </c>
      <c r="B136" s="184">
        <v>14.01</v>
      </c>
      <c r="C136" s="110">
        <v>14</v>
      </c>
      <c r="D136" s="110">
        <v>12.8</v>
      </c>
      <c r="E136" s="110">
        <v>11.2</v>
      </c>
      <c r="F136" s="110">
        <v>2</v>
      </c>
      <c r="G136" s="110">
        <v>2</v>
      </c>
      <c r="H136" s="153">
        <v>0.1</v>
      </c>
      <c r="I136" s="153">
        <f t="shared" si="10"/>
        <v>0.8928571428571429</v>
      </c>
      <c r="M136" s="197"/>
      <c r="N136" s="193"/>
    </row>
    <row r="137" spans="1:14" x14ac:dyDescent="0.25">
      <c r="A137" s="158">
        <v>80</v>
      </c>
      <c r="B137" s="184">
        <v>15.830000000000002</v>
      </c>
      <c r="C137" s="110">
        <v>16</v>
      </c>
      <c r="D137" s="110">
        <v>23.1</v>
      </c>
      <c r="E137" s="110">
        <v>22</v>
      </c>
      <c r="F137" s="110">
        <v>2</v>
      </c>
      <c r="G137" s="110">
        <v>3</v>
      </c>
      <c r="H137" s="153">
        <v>0.4</v>
      </c>
      <c r="I137" s="153">
        <f t="shared" si="10"/>
        <v>1.8181818181818181</v>
      </c>
      <c r="M137" s="197"/>
      <c r="N137" s="193"/>
    </row>
    <row r="138" spans="1:14" x14ac:dyDescent="0.25">
      <c r="A138" s="158">
        <v>81</v>
      </c>
      <c r="B138" s="184">
        <v>12.74</v>
      </c>
      <c r="C138" s="110">
        <v>12.5</v>
      </c>
      <c r="D138" s="110">
        <v>13.3</v>
      </c>
      <c r="E138" s="110">
        <v>12</v>
      </c>
      <c r="F138" s="110">
        <v>2</v>
      </c>
      <c r="G138" s="110">
        <v>2</v>
      </c>
      <c r="H138" s="153">
        <v>0.1</v>
      </c>
      <c r="I138" s="153">
        <f t="shared" si="10"/>
        <v>0.83333333333333337</v>
      </c>
      <c r="M138" s="197"/>
      <c r="N138" s="193"/>
    </row>
    <row r="139" spans="1:14" x14ac:dyDescent="0.25">
      <c r="A139" s="158">
        <v>82</v>
      </c>
      <c r="B139" s="184">
        <v>13.330000000000002</v>
      </c>
      <c r="C139" s="110">
        <v>13.5</v>
      </c>
      <c r="D139" s="110">
        <v>13.8</v>
      </c>
      <c r="E139" s="110">
        <v>12.4</v>
      </c>
      <c r="F139" s="110">
        <v>2</v>
      </c>
      <c r="G139" s="110">
        <v>2</v>
      </c>
      <c r="H139" s="153">
        <v>0.1</v>
      </c>
      <c r="I139" s="153">
        <f t="shared" si="10"/>
        <v>0.80645161290322576</v>
      </c>
    </row>
    <row r="140" spans="1:14" x14ac:dyDescent="0.25">
      <c r="A140" s="158">
        <v>83</v>
      </c>
      <c r="B140" s="184">
        <v>12.57</v>
      </c>
      <c r="C140" s="110">
        <v>12.5</v>
      </c>
      <c r="D140" s="110">
        <v>11.4</v>
      </c>
      <c r="E140" s="110">
        <v>10.1</v>
      </c>
      <c r="F140" s="110">
        <v>2</v>
      </c>
      <c r="G140" s="110">
        <v>2</v>
      </c>
      <c r="H140" s="153">
        <v>0.1</v>
      </c>
      <c r="I140" s="153">
        <f t="shared" si="10"/>
        <v>0.99009900990099009</v>
      </c>
    </row>
    <row r="141" spans="1:14" x14ac:dyDescent="0.25">
      <c r="A141" s="158">
        <v>84</v>
      </c>
      <c r="B141" s="184">
        <v>13.61</v>
      </c>
      <c r="C141" s="110">
        <v>13.5</v>
      </c>
      <c r="D141" s="110">
        <v>13.6</v>
      </c>
      <c r="E141" s="110">
        <v>12.1</v>
      </c>
      <c r="F141" s="110">
        <v>2</v>
      </c>
      <c r="G141" s="110">
        <v>2</v>
      </c>
      <c r="H141" s="153">
        <v>0.1</v>
      </c>
      <c r="I141" s="153">
        <f t="shared" si="10"/>
        <v>0.82644628099173556</v>
      </c>
    </row>
    <row r="142" spans="1:14" x14ac:dyDescent="0.25">
      <c r="A142" s="158">
        <v>85</v>
      </c>
      <c r="B142" s="184">
        <v>12.88</v>
      </c>
      <c r="C142" s="110">
        <v>13</v>
      </c>
      <c r="D142" s="110">
        <v>10.9</v>
      </c>
      <c r="E142" s="110">
        <v>9.6999999999999993</v>
      </c>
      <c r="F142" s="110">
        <v>2</v>
      </c>
      <c r="G142" s="110">
        <v>2</v>
      </c>
      <c r="H142" s="153">
        <v>0.1</v>
      </c>
      <c r="I142" s="153">
        <f t="shared" si="10"/>
        <v>1.0309278350515465</v>
      </c>
    </row>
    <row r="143" spans="1:14" x14ac:dyDescent="0.25">
      <c r="A143" s="158">
        <v>86</v>
      </c>
      <c r="B143" s="184">
        <v>13.16</v>
      </c>
      <c r="C143" s="110">
        <v>13</v>
      </c>
      <c r="D143" s="110">
        <v>14.1</v>
      </c>
      <c r="E143" s="110">
        <v>12.3</v>
      </c>
      <c r="F143" s="110">
        <v>2</v>
      </c>
      <c r="G143" s="110">
        <v>2</v>
      </c>
      <c r="H143" s="153">
        <v>0.1</v>
      </c>
      <c r="I143" s="153">
        <f t="shared" si="10"/>
        <v>0.81300813008130079</v>
      </c>
    </row>
    <row r="144" spans="1:14" x14ac:dyDescent="0.25">
      <c r="A144" s="158">
        <v>87</v>
      </c>
      <c r="B144" s="184">
        <v>13.940000000000001</v>
      </c>
      <c r="C144" s="110">
        <v>14</v>
      </c>
      <c r="D144" s="110">
        <v>17.5</v>
      </c>
      <c r="E144" s="110">
        <v>15.8</v>
      </c>
      <c r="F144" s="110">
        <v>2</v>
      </c>
      <c r="G144" s="110">
        <v>3</v>
      </c>
      <c r="H144" s="153">
        <v>0.5</v>
      </c>
      <c r="I144" s="153">
        <f t="shared" si="10"/>
        <v>3.1645569620253164</v>
      </c>
    </row>
    <row r="145" spans="1:9" x14ac:dyDescent="0.25">
      <c r="A145" s="158">
        <v>88</v>
      </c>
      <c r="B145" s="184">
        <v>12.08</v>
      </c>
      <c r="C145" s="110">
        <v>12</v>
      </c>
      <c r="D145" s="110">
        <v>11.2</v>
      </c>
      <c r="E145" s="110">
        <v>10.1</v>
      </c>
      <c r="F145" s="110">
        <v>2</v>
      </c>
      <c r="G145" s="110">
        <v>2</v>
      </c>
      <c r="H145" s="153">
        <v>0.1</v>
      </c>
      <c r="I145" s="153">
        <f t="shared" si="10"/>
        <v>0.99009900990099009</v>
      </c>
    </row>
    <row r="146" spans="1:9" x14ac:dyDescent="0.25">
      <c r="A146" s="158">
        <v>89</v>
      </c>
      <c r="B146" s="184">
        <v>13.37</v>
      </c>
      <c r="C146" s="110">
        <v>13.5</v>
      </c>
      <c r="D146" s="110">
        <v>10.199999999999999</v>
      </c>
      <c r="E146" s="110">
        <v>9.4</v>
      </c>
      <c r="F146" s="110">
        <v>2</v>
      </c>
      <c r="G146" s="110">
        <v>2</v>
      </c>
      <c r="H146" s="153">
        <v>0.1</v>
      </c>
      <c r="I146" s="153">
        <f t="shared" si="10"/>
        <v>1.0638297872340425</v>
      </c>
    </row>
    <row r="147" spans="1:9" x14ac:dyDescent="0.25">
      <c r="A147" s="158">
        <v>90</v>
      </c>
      <c r="B147" s="184">
        <v>13.9</v>
      </c>
      <c r="C147" s="110">
        <v>14</v>
      </c>
      <c r="D147" s="110">
        <v>14.2</v>
      </c>
      <c r="E147" s="110">
        <v>13.1</v>
      </c>
      <c r="F147" s="110">
        <v>2</v>
      </c>
      <c r="G147" s="110">
        <v>2</v>
      </c>
      <c r="H147" s="153">
        <v>0.1</v>
      </c>
      <c r="I147" s="153">
        <f t="shared" si="10"/>
        <v>0.76335877862595425</v>
      </c>
    </row>
    <row r="148" spans="1:9" x14ac:dyDescent="0.25">
      <c r="A148" s="158">
        <v>91</v>
      </c>
      <c r="B148" s="184">
        <v>13.5</v>
      </c>
      <c r="C148" s="110">
        <v>13.5</v>
      </c>
      <c r="D148" s="110">
        <v>13.8</v>
      </c>
      <c r="E148" s="110">
        <v>12.4</v>
      </c>
      <c r="F148" s="110">
        <v>2</v>
      </c>
      <c r="G148" s="110">
        <v>2</v>
      </c>
      <c r="H148" s="153">
        <v>0.1</v>
      </c>
      <c r="I148" s="153">
        <f t="shared" si="10"/>
        <v>0.80645161290322576</v>
      </c>
    </row>
    <row r="149" spans="1:9" x14ac:dyDescent="0.25">
      <c r="A149" s="158">
        <v>92</v>
      </c>
      <c r="B149" s="184">
        <v>12.78</v>
      </c>
      <c r="C149" s="110">
        <v>13</v>
      </c>
      <c r="D149" s="110">
        <v>12.3</v>
      </c>
      <c r="E149" s="110">
        <v>10.6</v>
      </c>
      <c r="F149" s="110">
        <v>2</v>
      </c>
      <c r="G149" s="110">
        <v>2</v>
      </c>
      <c r="H149" s="153">
        <v>0.1</v>
      </c>
      <c r="I149" s="153">
        <f t="shared" si="10"/>
        <v>0.94339622641509435</v>
      </c>
    </row>
    <row r="150" spans="1:9" x14ac:dyDescent="0.25">
      <c r="A150" s="158">
        <v>93</v>
      </c>
      <c r="B150" s="184">
        <v>12.25</v>
      </c>
      <c r="C150" s="110">
        <v>12</v>
      </c>
      <c r="D150" s="110">
        <v>9.4</v>
      </c>
      <c r="E150" s="110">
        <v>8.6</v>
      </c>
      <c r="F150" s="110">
        <v>2</v>
      </c>
      <c r="G150" s="110">
        <v>2</v>
      </c>
      <c r="H150" s="153">
        <v>0.1</v>
      </c>
      <c r="I150" s="153">
        <f t="shared" si="10"/>
        <v>1.1627906976744187</v>
      </c>
    </row>
    <row r="151" spans="1:9" x14ac:dyDescent="0.25">
      <c r="A151" s="158">
        <v>94</v>
      </c>
      <c r="B151" s="184">
        <v>13.6</v>
      </c>
      <c r="C151" s="110">
        <v>13.5</v>
      </c>
      <c r="D151" s="110">
        <v>16.2</v>
      </c>
      <c r="E151" s="110">
        <v>14.7</v>
      </c>
      <c r="F151" s="110">
        <v>2</v>
      </c>
      <c r="G151" s="110">
        <v>3</v>
      </c>
      <c r="H151" s="153">
        <v>0.6</v>
      </c>
      <c r="I151" s="153">
        <f t="shared" si="10"/>
        <v>4.0816326530612246</v>
      </c>
    </row>
    <row r="152" spans="1:9" x14ac:dyDescent="0.25">
      <c r="A152" s="158">
        <v>95</v>
      </c>
      <c r="B152" s="184">
        <v>13.74</v>
      </c>
      <c r="C152" s="110">
        <v>13.5</v>
      </c>
      <c r="D152" s="110">
        <v>16</v>
      </c>
      <c r="E152" s="110">
        <v>14.3</v>
      </c>
      <c r="F152" s="110">
        <v>2</v>
      </c>
      <c r="G152" s="110">
        <v>3</v>
      </c>
      <c r="H152" s="153">
        <v>0.6</v>
      </c>
      <c r="I152" s="153">
        <f t="shared" si="10"/>
        <v>4.1958041958041958</v>
      </c>
    </row>
    <row r="153" spans="1:9" x14ac:dyDescent="0.25">
      <c r="A153" s="158">
        <v>96</v>
      </c>
      <c r="B153" s="184">
        <v>13.969999999999999</v>
      </c>
      <c r="C153" s="110">
        <v>14</v>
      </c>
      <c r="D153" s="110">
        <v>16</v>
      </c>
      <c r="E153" s="110">
        <v>14.7</v>
      </c>
      <c r="F153" s="110">
        <v>2</v>
      </c>
      <c r="G153" s="110">
        <v>3</v>
      </c>
      <c r="H153" s="153">
        <v>0.3</v>
      </c>
      <c r="I153" s="153">
        <f t="shared" si="10"/>
        <v>2.0408163265306123</v>
      </c>
    </row>
    <row r="154" spans="1:9" x14ac:dyDescent="0.25">
      <c r="A154" s="158">
        <v>97</v>
      </c>
      <c r="B154" s="184">
        <v>12.39</v>
      </c>
      <c r="C154" s="110">
        <v>12.5</v>
      </c>
      <c r="D154" s="110">
        <v>11.3</v>
      </c>
      <c r="E154" s="110">
        <v>10</v>
      </c>
      <c r="F154" s="110">
        <v>2</v>
      </c>
      <c r="G154" s="110">
        <v>2</v>
      </c>
      <c r="H154" s="153">
        <v>0.1</v>
      </c>
      <c r="I154" s="153">
        <f>IF(F154=2,H154*100/E154,)</f>
        <v>1</v>
      </c>
    </row>
    <row r="155" spans="1:9" x14ac:dyDescent="0.25">
      <c r="A155" s="158">
        <v>98</v>
      </c>
      <c r="B155" s="184">
        <v>13.669999999999998</v>
      </c>
      <c r="C155" s="110">
        <v>13.5</v>
      </c>
      <c r="D155" s="110">
        <v>13.6</v>
      </c>
      <c r="E155" s="166">
        <v>12.2</v>
      </c>
      <c r="F155" s="110">
        <v>2</v>
      </c>
      <c r="G155" s="110">
        <v>2</v>
      </c>
      <c r="H155" s="153">
        <v>0.1</v>
      </c>
      <c r="I155" s="153">
        <f>IF(F155=2,H155*100/E155,)</f>
        <v>0.81967213114754101</v>
      </c>
    </row>
    <row r="156" spans="1:9" x14ac:dyDescent="0.25">
      <c r="A156" s="158">
        <v>99</v>
      </c>
      <c r="B156" s="184">
        <v>14.059999999999999</v>
      </c>
      <c r="C156" s="110">
        <v>14</v>
      </c>
      <c r="D156" s="166">
        <v>19.8</v>
      </c>
      <c r="E156" s="110">
        <v>17.8</v>
      </c>
      <c r="F156" s="110">
        <v>2</v>
      </c>
      <c r="G156" s="110">
        <v>2</v>
      </c>
      <c r="H156" s="153">
        <v>0.2</v>
      </c>
      <c r="I156" s="153">
        <f>IF(F156=2,H156*100/E156,)</f>
        <v>1.1235955056179774</v>
      </c>
    </row>
    <row r="157" spans="1:9" x14ac:dyDescent="0.25">
      <c r="A157" s="158">
        <v>100</v>
      </c>
      <c r="B157" s="184">
        <v>13.830000000000002</v>
      </c>
      <c r="C157" s="110">
        <v>14</v>
      </c>
      <c r="D157" s="110">
        <v>16.600000000000001</v>
      </c>
      <c r="E157" s="110">
        <v>15</v>
      </c>
      <c r="F157" s="110">
        <v>2</v>
      </c>
      <c r="G157" s="110">
        <v>2</v>
      </c>
      <c r="H157" s="153">
        <v>0.2</v>
      </c>
      <c r="I157" s="153">
        <f>IF(F157=2,H157*100/E157,)</f>
        <v>1.3333333333333333</v>
      </c>
    </row>
    <row r="158" spans="1:9" x14ac:dyDescent="0.25">
      <c r="A158" s="158">
        <v>101</v>
      </c>
      <c r="B158" s="184">
        <v>14.330000000000002</v>
      </c>
      <c r="C158" s="110">
        <v>14.5</v>
      </c>
      <c r="D158" s="110">
        <v>17.7</v>
      </c>
      <c r="E158" s="110">
        <v>16.3</v>
      </c>
      <c r="F158" s="110">
        <v>2</v>
      </c>
      <c r="G158" s="110">
        <v>2</v>
      </c>
      <c r="H158" s="153">
        <v>0.1</v>
      </c>
      <c r="I158" s="153">
        <f t="shared" ref="I158:I221" si="11">IF(F158=2,H158*100/E158,)</f>
        <v>0.61349693251533743</v>
      </c>
    </row>
    <row r="159" spans="1:9" x14ac:dyDescent="0.25">
      <c r="A159" s="158">
        <v>102</v>
      </c>
      <c r="B159" s="184">
        <v>15.9</v>
      </c>
      <c r="C159" s="110">
        <v>16</v>
      </c>
      <c r="D159" s="110">
        <v>22.1</v>
      </c>
      <c r="E159" s="110">
        <v>20.100000000000001</v>
      </c>
      <c r="F159" s="110">
        <v>2</v>
      </c>
      <c r="G159" s="110">
        <v>2</v>
      </c>
      <c r="H159" s="153">
        <v>0.2</v>
      </c>
      <c r="I159" s="153">
        <f t="shared" si="11"/>
        <v>0.99502487562189046</v>
      </c>
    </row>
    <row r="160" spans="1:9" x14ac:dyDescent="0.25">
      <c r="A160" s="158">
        <v>103</v>
      </c>
      <c r="B160" s="184">
        <v>14.25</v>
      </c>
      <c r="C160" s="110">
        <v>14</v>
      </c>
      <c r="D160" s="110">
        <v>15.7</v>
      </c>
      <c r="E160" s="110">
        <v>14.6</v>
      </c>
      <c r="F160" s="110">
        <v>2</v>
      </c>
      <c r="G160" s="110">
        <v>2</v>
      </c>
      <c r="H160" s="153">
        <v>0.1</v>
      </c>
      <c r="I160" s="153">
        <f t="shared" si="11"/>
        <v>0.68493150684931503</v>
      </c>
    </row>
    <row r="161" spans="1:9" x14ac:dyDescent="0.25">
      <c r="A161" s="158">
        <v>104</v>
      </c>
      <c r="B161" s="184">
        <v>13.73</v>
      </c>
      <c r="C161" s="110">
        <v>13.5</v>
      </c>
      <c r="D161" s="110">
        <v>14.4</v>
      </c>
      <c r="E161" s="110">
        <v>12.7</v>
      </c>
      <c r="F161" s="110">
        <v>2</v>
      </c>
      <c r="G161" s="110">
        <v>2</v>
      </c>
      <c r="H161" s="153">
        <v>0.1</v>
      </c>
      <c r="I161" s="153">
        <f t="shared" si="11"/>
        <v>0.78740157480314965</v>
      </c>
    </row>
    <row r="162" spans="1:9" x14ac:dyDescent="0.25">
      <c r="A162" s="158">
        <v>105</v>
      </c>
      <c r="B162" s="184">
        <v>14.209999999999999</v>
      </c>
      <c r="C162" s="110">
        <v>14</v>
      </c>
      <c r="D162" s="110">
        <v>14.2</v>
      </c>
      <c r="E162" s="110">
        <v>13.1</v>
      </c>
      <c r="F162" s="110">
        <v>2</v>
      </c>
      <c r="G162" s="110">
        <v>2</v>
      </c>
      <c r="H162" s="153">
        <v>0.1</v>
      </c>
      <c r="I162" s="153">
        <f t="shared" si="11"/>
        <v>0.76335877862595425</v>
      </c>
    </row>
    <row r="163" spans="1:9" x14ac:dyDescent="0.25">
      <c r="A163" s="158">
        <v>106</v>
      </c>
      <c r="B163" s="184">
        <v>14.35</v>
      </c>
      <c r="C163" s="110">
        <v>14.5</v>
      </c>
      <c r="D163" s="110">
        <v>19.399999999999999</v>
      </c>
      <c r="E163" s="110">
        <v>17.7</v>
      </c>
      <c r="F163" s="110">
        <v>2</v>
      </c>
      <c r="G163" s="110">
        <v>2</v>
      </c>
      <c r="H163" s="153">
        <v>0.1</v>
      </c>
      <c r="I163" s="153">
        <f t="shared" si="11"/>
        <v>0.56497175141242939</v>
      </c>
    </row>
    <row r="164" spans="1:9" x14ac:dyDescent="0.25">
      <c r="A164" s="158">
        <v>107</v>
      </c>
      <c r="B164" s="184">
        <v>13.88</v>
      </c>
      <c r="C164" s="110">
        <v>14</v>
      </c>
      <c r="D164" s="110">
        <v>16.899999999999999</v>
      </c>
      <c r="E164" s="110">
        <v>15.5</v>
      </c>
      <c r="F164" s="110">
        <v>2</v>
      </c>
      <c r="G164" s="110">
        <v>2</v>
      </c>
      <c r="H164" s="153">
        <v>0.1</v>
      </c>
      <c r="I164" s="153">
        <f t="shared" si="11"/>
        <v>0.64516129032258063</v>
      </c>
    </row>
    <row r="165" spans="1:9" x14ac:dyDescent="0.25">
      <c r="A165" s="158">
        <v>108</v>
      </c>
      <c r="B165" s="184">
        <v>12.919999999999998</v>
      </c>
      <c r="C165" s="110">
        <v>13</v>
      </c>
      <c r="D165" s="110">
        <v>12.6</v>
      </c>
      <c r="E165" s="110">
        <v>11.6</v>
      </c>
      <c r="F165" s="110">
        <v>2</v>
      </c>
      <c r="G165" s="110">
        <v>2</v>
      </c>
      <c r="H165" s="153">
        <v>0.1</v>
      </c>
      <c r="I165" s="153">
        <f t="shared" si="11"/>
        <v>0.86206896551724144</v>
      </c>
    </row>
    <row r="166" spans="1:9" x14ac:dyDescent="0.25">
      <c r="A166" s="158">
        <v>109</v>
      </c>
      <c r="B166" s="184">
        <v>14.209999999999999</v>
      </c>
      <c r="C166" s="110">
        <v>14</v>
      </c>
      <c r="D166" s="110">
        <v>18.8</v>
      </c>
      <c r="E166" s="110">
        <v>17.100000000000001</v>
      </c>
      <c r="F166" s="110">
        <v>2</v>
      </c>
      <c r="G166" s="110">
        <v>3</v>
      </c>
      <c r="H166" s="153">
        <v>0.6</v>
      </c>
      <c r="I166" s="153">
        <f t="shared" si="11"/>
        <v>3.5087719298245612</v>
      </c>
    </row>
    <row r="167" spans="1:9" x14ac:dyDescent="0.25">
      <c r="A167" s="158">
        <v>110</v>
      </c>
      <c r="B167" s="184">
        <v>14.76</v>
      </c>
      <c r="C167" s="110">
        <v>15</v>
      </c>
      <c r="D167" s="110">
        <v>18.100000000000001</v>
      </c>
      <c r="E167" s="110">
        <v>16.7</v>
      </c>
      <c r="F167" s="110">
        <v>2</v>
      </c>
      <c r="G167" s="110">
        <v>3</v>
      </c>
      <c r="H167" s="153">
        <v>0.3</v>
      </c>
      <c r="I167" s="153">
        <f t="shared" si="11"/>
        <v>1.7964071856287427</v>
      </c>
    </row>
    <row r="168" spans="1:9" x14ac:dyDescent="0.25">
      <c r="A168" s="158">
        <v>111</v>
      </c>
      <c r="B168" s="184">
        <v>13.16</v>
      </c>
      <c r="C168" s="110">
        <v>13</v>
      </c>
      <c r="D168" s="110">
        <v>16.100000000000001</v>
      </c>
      <c r="E168" s="110">
        <v>14.1</v>
      </c>
      <c r="F168" s="110">
        <v>2</v>
      </c>
      <c r="G168" s="110">
        <v>3</v>
      </c>
      <c r="H168" s="153">
        <v>0.6</v>
      </c>
      <c r="I168" s="153">
        <f t="shared" si="11"/>
        <v>4.2553191489361701</v>
      </c>
    </row>
    <row r="169" spans="1:9" x14ac:dyDescent="0.25">
      <c r="A169" s="158">
        <v>112</v>
      </c>
      <c r="B169" s="184">
        <v>14.36</v>
      </c>
      <c r="C169" s="110">
        <v>14.5</v>
      </c>
      <c r="D169" s="110">
        <v>15.3</v>
      </c>
      <c r="E169" s="110">
        <v>13.9</v>
      </c>
      <c r="F169" s="110">
        <v>2</v>
      </c>
      <c r="G169" s="110">
        <v>2</v>
      </c>
      <c r="H169" s="153">
        <v>0.1</v>
      </c>
      <c r="I169" s="153">
        <f t="shared" si="11"/>
        <v>0.71942446043165464</v>
      </c>
    </row>
    <row r="170" spans="1:9" x14ac:dyDescent="0.25">
      <c r="A170" s="158">
        <v>113</v>
      </c>
      <c r="B170" s="184">
        <v>12.370000000000001</v>
      </c>
      <c r="C170" s="110">
        <v>12.5</v>
      </c>
      <c r="D170" s="110">
        <v>13.2</v>
      </c>
      <c r="E170" s="110">
        <v>12.1</v>
      </c>
      <c r="F170" s="110">
        <v>2</v>
      </c>
      <c r="G170" s="110">
        <v>2</v>
      </c>
      <c r="H170" s="153">
        <v>0.1</v>
      </c>
      <c r="I170" s="153">
        <f t="shared" si="11"/>
        <v>0.82644628099173556</v>
      </c>
    </row>
    <row r="171" spans="1:9" x14ac:dyDescent="0.25">
      <c r="A171" s="158">
        <v>114</v>
      </c>
      <c r="B171" s="184">
        <v>14.37</v>
      </c>
      <c r="C171" s="110">
        <v>14.5</v>
      </c>
      <c r="D171" s="110">
        <v>16.600000000000001</v>
      </c>
      <c r="E171" s="110">
        <v>14.4</v>
      </c>
      <c r="F171" s="110">
        <v>2</v>
      </c>
      <c r="G171" s="110">
        <v>2</v>
      </c>
      <c r="H171" s="153">
        <v>0.2</v>
      </c>
      <c r="I171" s="153">
        <f t="shared" si="11"/>
        <v>1.3888888888888888</v>
      </c>
    </row>
    <row r="172" spans="1:9" x14ac:dyDescent="0.25">
      <c r="A172" s="158">
        <v>115</v>
      </c>
      <c r="B172" s="184">
        <v>14.11</v>
      </c>
      <c r="C172" s="110">
        <v>14</v>
      </c>
      <c r="D172" s="110">
        <v>14.8</v>
      </c>
      <c r="E172" s="110">
        <v>13</v>
      </c>
      <c r="F172" s="110">
        <v>2</v>
      </c>
      <c r="G172" s="110">
        <v>2</v>
      </c>
      <c r="H172" s="153">
        <v>0.2</v>
      </c>
      <c r="I172" s="153">
        <f t="shared" si="11"/>
        <v>1.5384615384615385</v>
      </c>
    </row>
    <row r="173" spans="1:9" x14ac:dyDescent="0.25">
      <c r="A173" s="158">
        <v>116</v>
      </c>
      <c r="B173" s="184">
        <v>13.24</v>
      </c>
      <c r="C173" s="110">
        <v>13</v>
      </c>
      <c r="D173" s="110">
        <v>13.8</v>
      </c>
      <c r="E173" s="110">
        <v>12.3</v>
      </c>
      <c r="F173" s="110">
        <v>2</v>
      </c>
      <c r="G173" s="110">
        <v>2</v>
      </c>
      <c r="H173" s="153">
        <v>0.1</v>
      </c>
      <c r="I173" s="153">
        <f t="shared" si="11"/>
        <v>0.81300813008130079</v>
      </c>
    </row>
    <row r="174" spans="1:9" x14ac:dyDescent="0.25">
      <c r="A174" s="158">
        <v>117</v>
      </c>
      <c r="B174" s="184">
        <v>14.24</v>
      </c>
      <c r="C174" s="110">
        <v>14</v>
      </c>
      <c r="D174" s="110">
        <v>17</v>
      </c>
      <c r="E174" s="110">
        <v>15.3</v>
      </c>
      <c r="F174" s="110">
        <v>2</v>
      </c>
      <c r="G174" s="110">
        <v>2</v>
      </c>
      <c r="H174" s="153">
        <v>0.2</v>
      </c>
      <c r="I174" s="153">
        <f t="shared" si="11"/>
        <v>1.3071895424836601</v>
      </c>
    </row>
    <row r="175" spans="1:9" x14ac:dyDescent="0.25">
      <c r="A175" s="158">
        <v>118</v>
      </c>
      <c r="B175" s="184">
        <v>14.819999999999999</v>
      </c>
      <c r="C175" s="110">
        <v>15</v>
      </c>
      <c r="D175" s="110">
        <v>19.7</v>
      </c>
      <c r="E175" s="110">
        <v>17.8</v>
      </c>
      <c r="F175" s="110">
        <v>2</v>
      </c>
      <c r="G175" s="110">
        <v>2</v>
      </c>
      <c r="H175" s="153">
        <v>0.4</v>
      </c>
      <c r="I175" s="153">
        <f t="shared" si="11"/>
        <v>2.2471910112359548</v>
      </c>
    </row>
    <row r="176" spans="1:9" x14ac:dyDescent="0.25">
      <c r="A176" s="158">
        <v>119</v>
      </c>
      <c r="B176" s="184">
        <v>13.319999999999999</v>
      </c>
      <c r="C176" s="110">
        <v>13.5</v>
      </c>
      <c r="D176" s="110">
        <v>14.3</v>
      </c>
      <c r="E176" s="110">
        <v>13.5</v>
      </c>
      <c r="F176" s="110">
        <v>2</v>
      </c>
      <c r="G176" s="110">
        <v>2</v>
      </c>
      <c r="H176" s="153">
        <v>0.2</v>
      </c>
      <c r="I176" s="153">
        <f t="shared" si="11"/>
        <v>1.4814814814814814</v>
      </c>
    </row>
    <row r="177" spans="1:9" x14ac:dyDescent="0.25">
      <c r="A177" s="158">
        <v>120</v>
      </c>
      <c r="B177" s="184">
        <v>12.95</v>
      </c>
      <c r="C177" s="110">
        <v>13</v>
      </c>
      <c r="D177" s="110">
        <v>10.7</v>
      </c>
      <c r="E177" s="110">
        <v>9.6999999999999993</v>
      </c>
      <c r="F177" s="110">
        <v>2</v>
      </c>
      <c r="G177" s="110">
        <v>2</v>
      </c>
      <c r="H177" s="153">
        <v>0.1</v>
      </c>
      <c r="I177" s="153">
        <f t="shared" si="11"/>
        <v>1.0309278350515465</v>
      </c>
    </row>
    <row r="178" spans="1:9" x14ac:dyDescent="0.25">
      <c r="A178" s="158">
        <v>121</v>
      </c>
      <c r="B178" s="184">
        <v>14.719999999999999</v>
      </c>
      <c r="C178" s="110">
        <v>14.5</v>
      </c>
      <c r="D178" s="110">
        <v>18.7</v>
      </c>
      <c r="E178" s="110">
        <v>16.600000000000001</v>
      </c>
      <c r="F178" s="110">
        <v>2</v>
      </c>
      <c r="G178" s="110">
        <v>2</v>
      </c>
      <c r="H178" s="153">
        <v>0.3</v>
      </c>
      <c r="I178" s="153">
        <f t="shared" si="11"/>
        <v>1.8072289156626504</v>
      </c>
    </row>
    <row r="179" spans="1:9" x14ac:dyDescent="0.25">
      <c r="A179" s="158">
        <v>122</v>
      </c>
      <c r="B179" s="184">
        <v>13.440000000000001</v>
      </c>
      <c r="C179" s="110">
        <v>13.5</v>
      </c>
      <c r="D179" s="110">
        <v>14.2</v>
      </c>
      <c r="E179" s="110">
        <v>13.3</v>
      </c>
      <c r="F179" s="110">
        <v>2</v>
      </c>
      <c r="G179" s="110">
        <v>2</v>
      </c>
      <c r="H179" s="153">
        <v>0.3</v>
      </c>
      <c r="I179" s="153">
        <f t="shared" si="11"/>
        <v>2.255639097744361</v>
      </c>
    </row>
    <row r="180" spans="1:9" x14ac:dyDescent="0.25">
      <c r="A180" s="158">
        <v>123</v>
      </c>
      <c r="B180" s="184">
        <v>13.85</v>
      </c>
      <c r="C180" s="110">
        <v>14</v>
      </c>
      <c r="D180" s="110">
        <v>17.3</v>
      </c>
      <c r="E180" s="110">
        <v>15.4</v>
      </c>
      <c r="F180" s="110">
        <v>2</v>
      </c>
      <c r="G180" s="110">
        <v>3</v>
      </c>
      <c r="H180" s="153">
        <v>0.6</v>
      </c>
      <c r="I180" s="153">
        <f t="shared" si="11"/>
        <v>3.8961038961038961</v>
      </c>
    </row>
    <row r="181" spans="1:9" x14ac:dyDescent="0.25">
      <c r="A181" s="158">
        <v>124</v>
      </c>
      <c r="B181" s="184">
        <v>13.809999999999999</v>
      </c>
      <c r="C181" s="110">
        <v>14</v>
      </c>
      <c r="D181" s="110">
        <v>15.8</v>
      </c>
      <c r="E181" s="110">
        <v>13.5</v>
      </c>
      <c r="F181" s="110">
        <v>2</v>
      </c>
      <c r="G181" s="110">
        <v>3</v>
      </c>
      <c r="H181" s="153">
        <v>0.4</v>
      </c>
      <c r="I181" s="153">
        <f t="shared" si="11"/>
        <v>2.9629629629629628</v>
      </c>
    </row>
    <row r="182" spans="1:9" x14ac:dyDescent="0.25">
      <c r="A182" s="158">
        <v>125</v>
      </c>
      <c r="B182" s="184">
        <v>13.709999999999999</v>
      </c>
      <c r="C182" s="110">
        <v>13.5</v>
      </c>
      <c r="D182" s="110">
        <v>16.3</v>
      </c>
      <c r="E182" s="110">
        <v>15.1</v>
      </c>
      <c r="F182" s="110">
        <v>2</v>
      </c>
      <c r="G182" s="110">
        <v>2</v>
      </c>
      <c r="H182" s="153">
        <v>0.2</v>
      </c>
      <c r="I182" s="153">
        <f t="shared" si="11"/>
        <v>1.3245033112582782</v>
      </c>
    </row>
    <row r="183" spans="1:9" x14ac:dyDescent="0.25">
      <c r="A183" s="158">
        <v>126</v>
      </c>
      <c r="B183" s="184">
        <v>13.169999999999998</v>
      </c>
      <c r="C183" s="110">
        <v>13</v>
      </c>
      <c r="D183" s="110">
        <v>12.2</v>
      </c>
      <c r="E183" s="110">
        <v>11.3</v>
      </c>
      <c r="F183" s="110">
        <v>2</v>
      </c>
      <c r="G183" s="110">
        <v>2</v>
      </c>
      <c r="H183" s="153">
        <v>0.1</v>
      </c>
      <c r="I183" s="185">
        <f t="shared" si="11"/>
        <v>0.88495575221238931</v>
      </c>
    </row>
    <row r="184" spans="1:9" x14ac:dyDescent="0.25">
      <c r="A184" s="158">
        <v>127</v>
      </c>
      <c r="B184" s="184">
        <v>13.969999999999999</v>
      </c>
      <c r="C184" s="110">
        <v>14</v>
      </c>
      <c r="D184" s="110">
        <v>19</v>
      </c>
      <c r="E184" s="110">
        <v>17.399999999999999</v>
      </c>
      <c r="F184" s="110">
        <v>2</v>
      </c>
      <c r="G184" s="110">
        <v>2</v>
      </c>
      <c r="H184" s="153">
        <v>0.1</v>
      </c>
      <c r="I184" s="185">
        <f t="shared" si="11"/>
        <v>0.57471264367816099</v>
      </c>
    </row>
    <row r="185" spans="1:9" x14ac:dyDescent="0.25">
      <c r="A185" s="158">
        <v>128</v>
      </c>
      <c r="B185" s="184">
        <v>13.709999999999999</v>
      </c>
      <c r="C185" s="110">
        <v>13.5</v>
      </c>
      <c r="D185" s="110">
        <v>15.6</v>
      </c>
      <c r="E185" s="110">
        <v>13.8</v>
      </c>
      <c r="F185" s="110">
        <v>2</v>
      </c>
      <c r="G185" s="110">
        <v>2</v>
      </c>
      <c r="H185" s="153">
        <v>0.1</v>
      </c>
      <c r="I185" s="185">
        <f t="shared" si="11"/>
        <v>0.72463768115942029</v>
      </c>
    </row>
    <row r="186" spans="1:9" x14ac:dyDescent="0.25">
      <c r="A186" s="158">
        <v>129</v>
      </c>
      <c r="B186" s="184">
        <v>12.45</v>
      </c>
      <c r="C186" s="110">
        <v>12.5</v>
      </c>
      <c r="D186" s="110">
        <v>12.3</v>
      </c>
      <c r="E186" s="110">
        <v>11.2</v>
      </c>
      <c r="F186" s="110">
        <v>2</v>
      </c>
      <c r="G186" s="110">
        <v>2</v>
      </c>
      <c r="H186" s="153">
        <v>0.1</v>
      </c>
      <c r="I186" s="185">
        <f t="shared" si="11"/>
        <v>0.8928571428571429</v>
      </c>
    </row>
    <row r="187" spans="1:9" x14ac:dyDescent="0.25">
      <c r="A187" s="158">
        <v>130</v>
      </c>
      <c r="B187" s="184">
        <v>12.919999999999998</v>
      </c>
      <c r="C187" s="110">
        <v>13</v>
      </c>
      <c r="D187" s="110">
        <v>13.4</v>
      </c>
      <c r="E187" s="110">
        <v>12</v>
      </c>
      <c r="F187" s="110">
        <v>2</v>
      </c>
      <c r="G187" s="110">
        <v>3</v>
      </c>
      <c r="H187" s="153">
        <v>0.3</v>
      </c>
      <c r="I187" s="185">
        <f t="shared" si="11"/>
        <v>2.5</v>
      </c>
    </row>
    <row r="188" spans="1:9" x14ac:dyDescent="0.25">
      <c r="A188" s="158">
        <v>131</v>
      </c>
      <c r="B188" s="184">
        <v>13.25</v>
      </c>
      <c r="C188" s="110">
        <v>13</v>
      </c>
      <c r="D188" s="110">
        <v>14.1</v>
      </c>
      <c r="E188" s="110">
        <v>13.2</v>
      </c>
      <c r="F188" s="110">
        <v>2</v>
      </c>
      <c r="G188" s="110">
        <v>2</v>
      </c>
      <c r="H188" s="153">
        <v>0.1</v>
      </c>
      <c r="I188" s="185">
        <f t="shared" si="11"/>
        <v>0.75757575757575757</v>
      </c>
    </row>
    <row r="189" spans="1:9" x14ac:dyDescent="0.25">
      <c r="A189" s="158">
        <v>132</v>
      </c>
      <c r="B189" s="184">
        <v>14.55</v>
      </c>
      <c r="C189" s="110">
        <v>14.5</v>
      </c>
      <c r="D189" s="110">
        <v>17.8</v>
      </c>
      <c r="E189" s="110">
        <v>16.100000000000001</v>
      </c>
      <c r="F189" s="110">
        <v>2</v>
      </c>
      <c r="G189" s="110">
        <v>2</v>
      </c>
      <c r="H189" s="153">
        <v>0.1</v>
      </c>
      <c r="I189" s="185">
        <f t="shared" si="11"/>
        <v>0.6211180124223602</v>
      </c>
    </row>
    <row r="190" spans="1:9" x14ac:dyDescent="0.25">
      <c r="A190" s="158">
        <v>133</v>
      </c>
      <c r="B190" s="184">
        <v>15.88</v>
      </c>
      <c r="C190" s="110">
        <v>16</v>
      </c>
      <c r="D190" s="110">
        <v>25.6</v>
      </c>
      <c r="E190" s="110">
        <v>23.9</v>
      </c>
      <c r="F190" s="110">
        <v>2</v>
      </c>
      <c r="G190" s="110">
        <v>3</v>
      </c>
      <c r="H190" s="153">
        <v>1</v>
      </c>
      <c r="I190" s="185">
        <f t="shared" si="11"/>
        <v>4.1841004184100417</v>
      </c>
    </row>
    <row r="191" spans="1:9" x14ac:dyDescent="0.25">
      <c r="A191" s="158">
        <v>134</v>
      </c>
      <c r="B191" s="184">
        <v>16.53</v>
      </c>
      <c r="C191" s="110">
        <v>16.5</v>
      </c>
      <c r="D191" s="110">
        <v>26.7</v>
      </c>
      <c r="E191" s="110">
        <v>24.5</v>
      </c>
      <c r="F191" s="110">
        <v>2</v>
      </c>
      <c r="G191" s="110">
        <v>3</v>
      </c>
      <c r="H191" s="153">
        <v>0.8</v>
      </c>
      <c r="I191" s="185">
        <f t="shared" si="11"/>
        <v>3.2653061224489797</v>
      </c>
    </row>
    <row r="192" spans="1:9" x14ac:dyDescent="0.25">
      <c r="A192" s="158">
        <v>135</v>
      </c>
      <c r="B192" s="184">
        <v>14.2</v>
      </c>
      <c r="C192" s="110">
        <v>14</v>
      </c>
      <c r="D192" s="110">
        <v>18.3</v>
      </c>
      <c r="E192" s="110">
        <v>16.399999999999999</v>
      </c>
      <c r="F192" s="110">
        <v>2</v>
      </c>
      <c r="G192" s="110">
        <v>3</v>
      </c>
      <c r="H192" s="153">
        <v>0.4</v>
      </c>
      <c r="I192" s="185">
        <f t="shared" si="11"/>
        <v>2.4390243902439028</v>
      </c>
    </row>
    <row r="193" spans="1:9" x14ac:dyDescent="0.25">
      <c r="A193" s="158">
        <v>136</v>
      </c>
      <c r="B193" s="184">
        <v>14.309999999999999</v>
      </c>
      <c r="C193" s="110">
        <v>14.5</v>
      </c>
      <c r="D193" s="110">
        <v>17</v>
      </c>
      <c r="E193" s="110">
        <v>15.3</v>
      </c>
      <c r="F193" s="110">
        <v>2</v>
      </c>
      <c r="G193" s="110">
        <v>2</v>
      </c>
      <c r="H193" s="153">
        <v>0.2</v>
      </c>
      <c r="I193" s="185">
        <f t="shared" si="11"/>
        <v>1.3071895424836601</v>
      </c>
    </row>
    <row r="194" spans="1:9" x14ac:dyDescent="0.25">
      <c r="A194" s="158">
        <v>137</v>
      </c>
      <c r="B194" s="184">
        <v>13.25</v>
      </c>
      <c r="C194" s="110">
        <v>13</v>
      </c>
      <c r="D194" s="110">
        <v>14.7</v>
      </c>
      <c r="E194" s="110">
        <v>13</v>
      </c>
      <c r="F194" s="110">
        <v>2</v>
      </c>
      <c r="G194" s="110">
        <v>3</v>
      </c>
      <c r="H194" s="153">
        <v>0.3</v>
      </c>
      <c r="I194" s="185">
        <f t="shared" si="11"/>
        <v>2.3076923076923075</v>
      </c>
    </row>
    <row r="195" spans="1:9" x14ac:dyDescent="0.25">
      <c r="A195" s="158">
        <v>138</v>
      </c>
      <c r="B195" s="184">
        <v>14.15</v>
      </c>
      <c r="C195" s="110">
        <v>14</v>
      </c>
      <c r="D195" s="110">
        <v>16.2</v>
      </c>
      <c r="E195" s="110">
        <v>14.5</v>
      </c>
      <c r="F195" s="110">
        <v>2</v>
      </c>
      <c r="G195" s="110">
        <v>2</v>
      </c>
      <c r="H195" s="153">
        <v>0.3</v>
      </c>
      <c r="I195" s="185">
        <f t="shared" si="11"/>
        <v>2.0689655172413794</v>
      </c>
    </row>
    <row r="196" spans="1:9" x14ac:dyDescent="0.25">
      <c r="A196" s="158">
        <v>139</v>
      </c>
      <c r="B196" s="184">
        <v>14.030000000000001</v>
      </c>
      <c r="C196" s="110">
        <v>14</v>
      </c>
      <c r="D196" s="110">
        <v>16.100000000000001</v>
      </c>
      <c r="E196" s="110">
        <v>14.5</v>
      </c>
      <c r="F196" s="110">
        <v>2</v>
      </c>
      <c r="G196" s="110">
        <v>2</v>
      </c>
      <c r="H196" s="153">
        <v>0.3</v>
      </c>
      <c r="I196" s="185">
        <f t="shared" si="11"/>
        <v>2.0689655172413794</v>
      </c>
    </row>
    <row r="197" spans="1:9" x14ac:dyDescent="0.25">
      <c r="A197" s="158">
        <v>140</v>
      </c>
      <c r="B197" s="184">
        <v>12.5</v>
      </c>
      <c r="C197" s="110">
        <v>12.5</v>
      </c>
      <c r="D197" s="110">
        <v>13.3</v>
      </c>
      <c r="E197" s="110">
        <v>11.8</v>
      </c>
      <c r="F197" s="110">
        <v>2</v>
      </c>
      <c r="G197" s="110">
        <v>2</v>
      </c>
      <c r="H197" s="153">
        <v>0.1</v>
      </c>
      <c r="I197" s="185">
        <f t="shared" si="11"/>
        <v>0.84745762711864403</v>
      </c>
    </row>
    <row r="198" spans="1:9" x14ac:dyDescent="0.25">
      <c r="A198" s="158">
        <v>141</v>
      </c>
      <c r="B198" s="184">
        <v>13.62</v>
      </c>
      <c r="C198" s="110">
        <v>13.5</v>
      </c>
      <c r="D198" s="110">
        <v>15.6</v>
      </c>
      <c r="E198" s="110">
        <v>14.5</v>
      </c>
      <c r="F198" s="110">
        <v>2</v>
      </c>
      <c r="G198" s="110">
        <v>3</v>
      </c>
      <c r="H198" s="153">
        <v>0.4</v>
      </c>
      <c r="I198" s="185">
        <f t="shared" si="11"/>
        <v>2.7586206896551726</v>
      </c>
    </row>
    <row r="199" spans="1:9" x14ac:dyDescent="0.25">
      <c r="A199" s="158">
        <v>142</v>
      </c>
      <c r="B199" s="184">
        <v>13.64</v>
      </c>
      <c r="C199" s="110">
        <v>13.5</v>
      </c>
      <c r="D199" s="110">
        <v>15.3</v>
      </c>
      <c r="E199" s="110">
        <v>14</v>
      </c>
      <c r="F199" s="110">
        <v>2</v>
      </c>
      <c r="G199" s="110">
        <v>2</v>
      </c>
      <c r="H199" s="153">
        <v>0.2</v>
      </c>
      <c r="I199" s="185">
        <f t="shared" si="11"/>
        <v>1.4285714285714286</v>
      </c>
    </row>
    <row r="200" spans="1:9" x14ac:dyDescent="0.25">
      <c r="A200" s="158">
        <v>143</v>
      </c>
      <c r="B200" s="184">
        <v>13.919999999999998</v>
      </c>
      <c r="C200" s="110">
        <v>14</v>
      </c>
      <c r="D200" s="110">
        <v>15.6</v>
      </c>
      <c r="E200" s="110">
        <v>14.4</v>
      </c>
      <c r="F200" s="110">
        <v>2</v>
      </c>
      <c r="G200" s="110">
        <v>2</v>
      </c>
      <c r="H200" s="153">
        <v>0.2</v>
      </c>
      <c r="I200" s="185">
        <f t="shared" si="11"/>
        <v>1.3888888888888888</v>
      </c>
    </row>
    <row r="201" spans="1:9" x14ac:dyDescent="0.25">
      <c r="A201" s="158">
        <v>144</v>
      </c>
      <c r="B201" s="184">
        <v>13.62</v>
      </c>
      <c r="C201" s="110">
        <v>13.5</v>
      </c>
      <c r="D201" s="110">
        <v>14.6</v>
      </c>
      <c r="E201" s="110">
        <v>13.2</v>
      </c>
      <c r="F201" s="110">
        <v>2</v>
      </c>
      <c r="G201" s="110">
        <v>2</v>
      </c>
      <c r="H201" s="153">
        <v>0.1</v>
      </c>
      <c r="I201" s="185">
        <f t="shared" si="11"/>
        <v>0.75757575757575757</v>
      </c>
    </row>
    <row r="202" spans="1:9" x14ac:dyDescent="0.25">
      <c r="A202" s="158">
        <v>145</v>
      </c>
      <c r="B202" s="184">
        <v>14.23</v>
      </c>
      <c r="C202" s="110">
        <v>14</v>
      </c>
      <c r="D202" s="110">
        <v>17</v>
      </c>
      <c r="E202" s="110">
        <v>15.4</v>
      </c>
      <c r="F202" s="110">
        <v>2</v>
      </c>
      <c r="G202" s="110">
        <v>2</v>
      </c>
      <c r="H202" s="153">
        <v>0.2</v>
      </c>
      <c r="I202" s="185">
        <f t="shared" si="11"/>
        <v>1.2987012987012987</v>
      </c>
    </row>
    <row r="203" spans="1:9" x14ac:dyDescent="0.25">
      <c r="A203" s="158">
        <v>146</v>
      </c>
      <c r="B203" s="184">
        <v>14.09</v>
      </c>
      <c r="C203" s="110">
        <v>14</v>
      </c>
      <c r="D203" s="110">
        <v>19.899999999999999</v>
      </c>
      <c r="E203" s="110">
        <v>15.6</v>
      </c>
      <c r="F203" s="110">
        <v>2</v>
      </c>
      <c r="G203" s="110">
        <v>2</v>
      </c>
      <c r="H203" s="153">
        <v>0.2</v>
      </c>
      <c r="I203" s="185">
        <f t="shared" si="11"/>
        <v>1.2820512820512822</v>
      </c>
    </row>
    <row r="204" spans="1:9" x14ac:dyDescent="0.25">
      <c r="A204" s="158">
        <v>147</v>
      </c>
      <c r="B204" s="184">
        <v>12.940000000000001</v>
      </c>
      <c r="C204" s="110">
        <v>13</v>
      </c>
      <c r="D204" s="110">
        <v>12.6</v>
      </c>
      <c r="E204" s="110">
        <v>11.3</v>
      </c>
      <c r="F204" s="110">
        <v>2</v>
      </c>
      <c r="G204" s="110">
        <v>2</v>
      </c>
      <c r="H204" s="153">
        <v>0.1</v>
      </c>
      <c r="I204" s="185">
        <f t="shared" si="11"/>
        <v>0.88495575221238931</v>
      </c>
    </row>
    <row r="205" spans="1:9" x14ac:dyDescent="0.25">
      <c r="A205" s="158">
        <v>148</v>
      </c>
      <c r="B205" s="184">
        <v>12.440000000000001</v>
      </c>
      <c r="C205" s="110">
        <v>12.5</v>
      </c>
      <c r="D205" s="110">
        <v>12</v>
      </c>
      <c r="E205" s="110">
        <v>11</v>
      </c>
      <c r="F205" s="110">
        <v>2</v>
      </c>
      <c r="G205" s="110">
        <v>2</v>
      </c>
      <c r="H205" s="153">
        <v>0.1</v>
      </c>
      <c r="I205" s="185">
        <f t="shared" si="11"/>
        <v>0.90909090909090906</v>
      </c>
    </row>
    <row r="206" spans="1:9" x14ac:dyDescent="0.25">
      <c r="A206" s="158">
        <v>149</v>
      </c>
      <c r="B206" s="184">
        <v>13.069999999999999</v>
      </c>
      <c r="C206" s="110">
        <v>13</v>
      </c>
      <c r="D206" s="110">
        <v>12.8</v>
      </c>
      <c r="E206" s="110">
        <v>11.7</v>
      </c>
      <c r="F206" s="110">
        <v>2</v>
      </c>
      <c r="G206" s="110">
        <v>2</v>
      </c>
      <c r="H206" s="153">
        <v>0.1</v>
      </c>
      <c r="I206" s="185">
        <f t="shared" si="11"/>
        <v>0.85470085470085477</v>
      </c>
    </row>
    <row r="207" spans="1:9" x14ac:dyDescent="0.25">
      <c r="A207" s="158">
        <v>150</v>
      </c>
      <c r="B207" s="184">
        <v>11.73</v>
      </c>
      <c r="C207" s="110">
        <v>11.5</v>
      </c>
      <c r="D207" s="110">
        <v>9.6</v>
      </c>
      <c r="E207" s="110">
        <v>8.5</v>
      </c>
      <c r="F207" s="110">
        <v>2</v>
      </c>
      <c r="G207" s="110">
        <v>2</v>
      </c>
      <c r="H207" s="153">
        <v>0.1</v>
      </c>
      <c r="I207" s="185">
        <f t="shared" si="11"/>
        <v>1.1764705882352942</v>
      </c>
    </row>
    <row r="208" spans="1:9" x14ac:dyDescent="0.25">
      <c r="A208" s="158">
        <v>151</v>
      </c>
      <c r="B208" s="184">
        <v>13.819999999999999</v>
      </c>
      <c r="C208" s="110">
        <v>14</v>
      </c>
      <c r="D208" s="110">
        <v>16.100000000000001</v>
      </c>
      <c r="E208" s="110">
        <v>14.6</v>
      </c>
      <c r="F208" s="110">
        <v>2</v>
      </c>
      <c r="G208" s="110">
        <v>2</v>
      </c>
      <c r="H208" s="153">
        <v>0.2</v>
      </c>
      <c r="I208" s="185">
        <f t="shared" si="11"/>
        <v>1.3698630136986301</v>
      </c>
    </row>
    <row r="209" spans="1:9" x14ac:dyDescent="0.25">
      <c r="A209" s="158">
        <v>152</v>
      </c>
      <c r="B209" s="184">
        <v>13.4</v>
      </c>
      <c r="C209" s="110">
        <v>13.5</v>
      </c>
      <c r="D209" s="110">
        <v>13.7</v>
      </c>
      <c r="E209" s="110">
        <v>12.1</v>
      </c>
      <c r="F209" s="110">
        <v>2</v>
      </c>
      <c r="G209" s="110">
        <v>2</v>
      </c>
      <c r="H209" s="153">
        <v>0.2</v>
      </c>
      <c r="I209" s="185">
        <f t="shared" si="11"/>
        <v>1.6528925619834711</v>
      </c>
    </row>
    <row r="210" spans="1:9" x14ac:dyDescent="0.25">
      <c r="A210" s="158">
        <v>153</v>
      </c>
      <c r="B210" s="184">
        <v>12.72</v>
      </c>
      <c r="C210" s="110">
        <v>12.5</v>
      </c>
      <c r="D210" s="110">
        <v>12.2</v>
      </c>
      <c r="E210" s="110">
        <v>10.7</v>
      </c>
      <c r="F210" s="110">
        <v>2</v>
      </c>
      <c r="G210" s="110">
        <v>3</v>
      </c>
      <c r="H210" s="153">
        <v>0.4</v>
      </c>
      <c r="I210" s="185">
        <f t="shared" si="11"/>
        <v>3.7383177570093462</v>
      </c>
    </row>
    <row r="211" spans="1:9" x14ac:dyDescent="0.25">
      <c r="A211" s="158">
        <v>154</v>
      </c>
      <c r="B211" s="184">
        <v>15.559999999999999</v>
      </c>
      <c r="C211" s="110">
        <v>15.5</v>
      </c>
      <c r="D211" s="110">
        <v>23.4</v>
      </c>
      <c r="E211" s="110">
        <v>19.8</v>
      </c>
      <c r="F211" s="110">
        <v>2</v>
      </c>
      <c r="G211" s="110">
        <v>3</v>
      </c>
      <c r="H211" s="153">
        <v>1</v>
      </c>
      <c r="I211" s="185">
        <f t="shared" si="11"/>
        <v>5.0505050505050502</v>
      </c>
    </row>
    <row r="212" spans="1:9" x14ac:dyDescent="0.25">
      <c r="A212" s="158">
        <v>155</v>
      </c>
      <c r="B212" s="184">
        <v>12.55</v>
      </c>
      <c r="C212" s="110">
        <v>12.5</v>
      </c>
      <c r="D212" s="110">
        <v>11.9</v>
      </c>
      <c r="E212" s="110">
        <v>10.8</v>
      </c>
      <c r="F212" s="110">
        <v>2</v>
      </c>
      <c r="G212" s="110">
        <v>2</v>
      </c>
      <c r="H212" s="153">
        <v>0.1</v>
      </c>
      <c r="I212" s="185">
        <f t="shared" si="11"/>
        <v>0.92592592592592582</v>
      </c>
    </row>
    <row r="213" spans="1:9" x14ac:dyDescent="0.25">
      <c r="A213" s="158">
        <v>156</v>
      </c>
      <c r="B213" s="184">
        <v>12.23</v>
      </c>
      <c r="C213" s="110">
        <v>12</v>
      </c>
      <c r="D213" s="110">
        <v>12.1</v>
      </c>
      <c r="E213" s="110">
        <v>11.1</v>
      </c>
      <c r="F213" s="110">
        <v>2</v>
      </c>
      <c r="G213" s="110">
        <v>3</v>
      </c>
      <c r="H213" s="153">
        <v>0.4</v>
      </c>
      <c r="I213" s="185">
        <f t="shared" si="11"/>
        <v>3.6036036036036037</v>
      </c>
    </row>
    <row r="214" spans="1:9" x14ac:dyDescent="0.25">
      <c r="A214" s="158">
        <v>157</v>
      </c>
      <c r="B214" s="184">
        <v>13.76</v>
      </c>
      <c r="C214" s="110">
        <v>14</v>
      </c>
      <c r="D214" s="110">
        <v>15.4</v>
      </c>
      <c r="E214" s="110">
        <v>14.2</v>
      </c>
      <c r="F214" s="110">
        <v>2</v>
      </c>
      <c r="G214" s="110">
        <v>2</v>
      </c>
      <c r="H214" s="153">
        <v>0.1</v>
      </c>
      <c r="I214" s="185">
        <f t="shared" si="11"/>
        <v>0.70422535211267612</v>
      </c>
    </row>
    <row r="215" spans="1:9" x14ac:dyDescent="0.25">
      <c r="A215" s="158">
        <v>158</v>
      </c>
      <c r="B215" s="184">
        <v>14.040000000000001</v>
      </c>
      <c r="C215" s="110">
        <v>14</v>
      </c>
      <c r="D215" s="110">
        <v>15.5</v>
      </c>
      <c r="E215" s="110">
        <v>14</v>
      </c>
      <c r="F215" s="110">
        <v>2</v>
      </c>
      <c r="G215" s="110">
        <v>2</v>
      </c>
      <c r="H215" s="153">
        <v>0.1</v>
      </c>
      <c r="I215" s="185">
        <f t="shared" si="11"/>
        <v>0.7142857142857143</v>
      </c>
    </row>
    <row r="216" spans="1:9" x14ac:dyDescent="0.25">
      <c r="A216" s="158">
        <v>159</v>
      </c>
      <c r="B216" s="184">
        <v>12.25</v>
      </c>
      <c r="C216" s="110">
        <v>12</v>
      </c>
      <c r="D216" s="110">
        <v>11.5</v>
      </c>
      <c r="E216" s="110">
        <v>10.199999999999999</v>
      </c>
      <c r="F216" s="110">
        <v>2</v>
      </c>
      <c r="G216" s="110">
        <v>2</v>
      </c>
      <c r="H216" s="153">
        <v>0.1</v>
      </c>
      <c r="I216" s="185">
        <f t="shared" si="11"/>
        <v>0.98039215686274517</v>
      </c>
    </row>
    <row r="217" spans="1:9" x14ac:dyDescent="0.25">
      <c r="A217" s="158">
        <v>160</v>
      </c>
      <c r="B217" s="184">
        <v>14.080000000000002</v>
      </c>
      <c r="C217" s="110">
        <v>14</v>
      </c>
      <c r="D217" s="110">
        <v>17.8</v>
      </c>
      <c r="E217" s="110">
        <v>15.9</v>
      </c>
      <c r="F217" s="110">
        <v>2</v>
      </c>
      <c r="G217" s="110">
        <v>3</v>
      </c>
      <c r="H217" s="153">
        <v>0.6</v>
      </c>
      <c r="I217" s="185">
        <f t="shared" si="11"/>
        <v>3.7735849056603774</v>
      </c>
    </row>
    <row r="218" spans="1:9" x14ac:dyDescent="0.25">
      <c r="A218" s="158">
        <v>161</v>
      </c>
      <c r="B218" s="184">
        <v>13.209999999999999</v>
      </c>
      <c r="C218" s="110">
        <v>13</v>
      </c>
      <c r="D218" s="110">
        <v>12.2</v>
      </c>
      <c r="E218" s="110">
        <v>11</v>
      </c>
      <c r="F218" s="110">
        <v>2</v>
      </c>
      <c r="G218" s="110">
        <v>2</v>
      </c>
      <c r="H218" s="153">
        <v>0.1</v>
      </c>
      <c r="I218" s="185">
        <f t="shared" si="11"/>
        <v>0.90909090909090906</v>
      </c>
    </row>
    <row r="219" spans="1:9" x14ac:dyDescent="0.25">
      <c r="A219" s="158">
        <v>162</v>
      </c>
      <c r="B219" s="184">
        <v>13.74</v>
      </c>
      <c r="C219" s="110">
        <v>13.5</v>
      </c>
      <c r="D219" s="110">
        <v>14.7</v>
      </c>
      <c r="E219" s="110">
        <v>13.3</v>
      </c>
      <c r="F219" s="110">
        <v>2</v>
      </c>
      <c r="G219" s="110">
        <v>2</v>
      </c>
      <c r="H219" s="153">
        <v>0.1</v>
      </c>
      <c r="I219" s="185">
        <f t="shared" si="11"/>
        <v>0.75187969924812026</v>
      </c>
    </row>
    <row r="220" spans="1:9" x14ac:dyDescent="0.25">
      <c r="A220" s="158">
        <v>163</v>
      </c>
      <c r="B220" s="184">
        <v>14.280000000000001</v>
      </c>
      <c r="C220" s="110">
        <v>14.5</v>
      </c>
      <c r="D220" s="110">
        <v>16.399999999999999</v>
      </c>
      <c r="E220" s="110">
        <v>14.4</v>
      </c>
      <c r="F220" s="110">
        <v>2</v>
      </c>
      <c r="G220" s="110">
        <v>2</v>
      </c>
      <c r="H220" s="153">
        <v>0.1</v>
      </c>
      <c r="I220" s="185">
        <f t="shared" si="11"/>
        <v>0.69444444444444442</v>
      </c>
    </row>
    <row r="221" spans="1:9" x14ac:dyDescent="0.25">
      <c r="A221" s="158">
        <v>164</v>
      </c>
      <c r="B221" s="184">
        <v>14.2</v>
      </c>
      <c r="C221" s="110">
        <v>14</v>
      </c>
      <c r="D221" s="110">
        <v>16.399999999999999</v>
      </c>
      <c r="E221" s="110">
        <v>14.6</v>
      </c>
      <c r="F221" s="110">
        <v>2</v>
      </c>
      <c r="G221" s="110">
        <v>2</v>
      </c>
      <c r="H221" s="153">
        <v>0.1</v>
      </c>
      <c r="I221" s="185">
        <f t="shared" si="11"/>
        <v>0.68493150684931503</v>
      </c>
    </row>
    <row r="222" spans="1:9" x14ac:dyDescent="0.25">
      <c r="A222" s="158">
        <v>165</v>
      </c>
      <c r="B222" s="184">
        <v>14.76</v>
      </c>
      <c r="C222" s="110">
        <v>15</v>
      </c>
      <c r="D222" s="110">
        <v>18.8</v>
      </c>
      <c r="E222" s="110">
        <v>17.399999999999999</v>
      </c>
      <c r="F222" s="110">
        <v>2</v>
      </c>
      <c r="G222" s="110">
        <v>3</v>
      </c>
      <c r="H222" s="153">
        <v>0.6</v>
      </c>
      <c r="I222" s="185">
        <f t="shared" ref="I222:I247" si="12">IF(F222=2,H222*100/E222,)</f>
        <v>3.4482758620689657</v>
      </c>
    </row>
    <row r="223" spans="1:9" x14ac:dyDescent="0.25">
      <c r="A223" s="158">
        <v>166</v>
      </c>
      <c r="B223" s="184">
        <v>12.58</v>
      </c>
      <c r="C223" s="110">
        <v>12.5</v>
      </c>
      <c r="D223" s="110">
        <v>10.4</v>
      </c>
      <c r="E223" s="110">
        <v>9.6</v>
      </c>
      <c r="F223" s="110">
        <v>2</v>
      </c>
      <c r="G223" s="110">
        <v>2</v>
      </c>
      <c r="H223" s="153">
        <v>0.1</v>
      </c>
      <c r="I223" s="185">
        <f t="shared" si="12"/>
        <v>1.0416666666666667</v>
      </c>
    </row>
    <row r="224" spans="1:9" x14ac:dyDescent="0.25">
      <c r="A224" s="158">
        <v>167</v>
      </c>
      <c r="B224" s="184">
        <v>13.530000000000001</v>
      </c>
      <c r="C224" s="110">
        <v>13.5</v>
      </c>
      <c r="D224" s="110">
        <v>14.9</v>
      </c>
      <c r="E224" s="110">
        <v>13.4</v>
      </c>
      <c r="F224" s="110">
        <v>2</v>
      </c>
      <c r="G224" s="110">
        <v>2</v>
      </c>
      <c r="H224" s="153">
        <v>0.1</v>
      </c>
      <c r="I224" s="185">
        <f t="shared" si="12"/>
        <v>0.74626865671641784</v>
      </c>
    </row>
    <row r="225" spans="1:9" x14ac:dyDescent="0.25">
      <c r="A225" s="158">
        <v>168</v>
      </c>
      <c r="B225" s="184">
        <v>12.74</v>
      </c>
      <c r="C225" s="110">
        <v>12.5</v>
      </c>
      <c r="D225" s="110">
        <v>11.6</v>
      </c>
      <c r="E225" s="110">
        <v>10.1</v>
      </c>
      <c r="F225" s="110">
        <v>2</v>
      </c>
      <c r="G225" s="110">
        <v>2</v>
      </c>
      <c r="H225" s="153">
        <v>0.1</v>
      </c>
      <c r="I225" s="185">
        <f t="shared" si="12"/>
        <v>0.99009900990099009</v>
      </c>
    </row>
    <row r="226" spans="1:9" x14ac:dyDescent="0.25">
      <c r="A226" s="158">
        <v>169</v>
      </c>
      <c r="B226" s="184">
        <v>12.73</v>
      </c>
      <c r="C226" s="110">
        <v>12.5</v>
      </c>
      <c r="D226" s="110">
        <v>12.2</v>
      </c>
      <c r="E226" s="110">
        <v>10.9</v>
      </c>
      <c r="F226" s="110">
        <v>2</v>
      </c>
      <c r="G226" s="110">
        <v>2</v>
      </c>
      <c r="H226" s="153">
        <v>0.1</v>
      </c>
      <c r="I226" s="185">
        <f t="shared" si="12"/>
        <v>0.9174311926605504</v>
      </c>
    </row>
    <row r="227" spans="1:9" x14ac:dyDescent="0.25">
      <c r="A227" s="158">
        <v>170</v>
      </c>
      <c r="B227" s="184">
        <v>13.8</v>
      </c>
      <c r="C227" s="110">
        <v>14</v>
      </c>
      <c r="D227" s="110">
        <v>14.5</v>
      </c>
      <c r="E227" s="110">
        <v>12.8</v>
      </c>
      <c r="F227" s="110">
        <v>2</v>
      </c>
      <c r="G227" s="110">
        <v>2</v>
      </c>
      <c r="H227" s="153">
        <v>0.1</v>
      </c>
      <c r="I227" s="185">
        <f t="shared" si="12"/>
        <v>0.78125</v>
      </c>
    </row>
    <row r="228" spans="1:9" x14ac:dyDescent="0.25">
      <c r="A228" s="158">
        <v>171</v>
      </c>
      <c r="B228" s="184">
        <v>12.98</v>
      </c>
      <c r="C228" s="110">
        <v>13</v>
      </c>
      <c r="D228" s="110">
        <v>15.4</v>
      </c>
      <c r="E228" s="110">
        <v>13.3</v>
      </c>
      <c r="F228" s="110">
        <v>2</v>
      </c>
      <c r="G228" s="110">
        <v>3</v>
      </c>
      <c r="H228" s="153">
        <v>0.4</v>
      </c>
      <c r="I228" s="185">
        <f t="shared" si="12"/>
        <v>3.007518796992481</v>
      </c>
    </row>
    <row r="229" spans="1:9" x14ac:dyDescent="0.25">
      <c r="A229" s="158">
        <v>172</v>
      </c>
      <c r="B229" s="184">
        <v>13.98</v>
      </c>
      <c r="C229" s="110">
        <v>14</v>
      </c>
      <c r="D229" s="110">
        <v>14.9</v>
      </c>
      <c r="E229" s="110">
        <v>13.8</v>
      </c>
      <c r="F229" s="110">
        <v>2</v>
      </c>
      <c r="G229" s="110">
        <v>2</v>
      </c>
      <c r="H229" s="153">
        <v>0.2</v>
      </c>
      <c r="I229" s="185">
        <f t="shared" si="12"/>
        <v>1.4492753623188406</v>
      </c>
    </row>
    <row r="230" spans="1:9" x14ac:dyDescent="0.25">
      <c r="A230" s="158">
        <v>173</v>
      </c>
      <c r="B230" s="184">
        <v>13.52</v>
      </c>
      <c r="C230" s="110">
        <v>13.5</v>
      </c>
      <c r="D230" s="110">
        <v>11.5</v>
      </c>
      <c r="E230" s="110">
        <v>10.7</v>
      </c>
      <c r="F230" s="110">
        <v>2</v>
      </c>
      <c r="G230" s="110">
        <v>2</v>
      </c>
      <c r="H230" s="153">
        <v>0.1</v>
      </c>
      <c r="I230" s="185">
        <f t="shared" si="12"/>
        <v>0.93457943925233655</v>
      </c>
    </row>
    <row r="231" spans="1:9" x14ac:dyDescent="0.25">
      <c r="A231" s="158">
        <v>174</v>
      </c>
      <c r="B231" s="184">
        <v>11.95</v>
      </c>
      <c r="C231" s="110">
        <v>12</v>
      </c>
      <c r="D231" s="110">
        <v>9.1</v>
      </c>
      <c r="E231" s="110">
        <v>8.5</v>
      </c>
      <c r="F231" s="110">
        <v>2</v>
      </c>
      <c r="G231" s="110">
        <v>2</v>
      </c>
      <c r="H231" s="153">
        <v>0.1</v>
      </c>
      <c r="I231" s="185">
        <f t="shared" si="12"/>
        <v>1.1764705882352942</v>
      </c>
    </row>
    <row r="232" spans="1:9" x14ac:dyDescent="0.25">
      <c r="A232" s="158">
        <v>175</v>
      </c>
      <c r="B232" s="184">
        <v>12.5</v>
      </c>
      <c r="C232" s="110">
        <v>12.5</v>
      </c>
      <c r="D232" s="110">
        <v>11.4</v>
      </c>
      <c r="E232" s="110">
        <v>10.8</v>
      </c>
      <c r="F232" s="110">
        <v>2</v>
      </c>
      <c r="G232" s="110">
        <v>2</v>
      </c>
      <c r="H232" s="153">
        <v>0.1</v>
      </c>
      <c r="I232" s="185">
        <f t="shared" si="12"/>
        <v>0.92592592592592582</v>
      </c>
    </row>
    <row r="233" spans="1:9" x14ac:dyDescent="0.25">
      <c r="A233" s="158">
        <v>176</v>
      </c>
      <c r="B233" s="184">
        <v>13.87</v>
      </c>
      <c r="C233" s="110">
        <v>14</v>
      </c>
      <c r="D233" s="110">
        <v>13.5</v>
      </c>
      <c r="E233" s="110">
        <v>12.9</v>
      </c>
      <c r="F233" s="110">
        <v>2</v>
      </c>
      <c r="G233" s="110">
        <v>2</v>
      </c>
      <c r="H233" s="153">
        <v>0.1</v>
      </c>
      <c r="I233" s="185">
        <f t="shared" si="12"/>
        <v>0.77519379844961234</v>
      </c>
    </row>
    <row r="234" spans="1:9" x14ac:dyDescent="0.25">
      <c r="A234" s="158">
        <v>177</v>
      </c>
      <c r="B234" s="184">
        <v>12.53</v>
      </c>
      <c r="C234" s="110">
        <v>12.5</v>
      </c>
      <c r="D234" s="110">
        <v>11.5</v>
      </c>
      <c r="E234" s="110">
        <v>10.5</v>
      </c>
      <c r="F234" s="110">
        <v>2</v>
      </c>
      <c r="G234" s="110">
        <v>2</v>
      </c>
      <c r="H234" s="153">
        <v>0.1</v>
      </c>
      <c r="I234" s="185">
        <f t="shared" si="12"/>
        <v>0.95238095238095233</v>
      </c>
    </row>
    <row r="235" spans="1:9" x14ac:dyDescent="0.25">
      <c r="A235" s="158">
        <v>178</v>
      </c>
      <c r="B235" s="184">
        <v>13.430000000000001</v>
      </c>
      <c r="C235" s="110">
        <v>13.5</v>
      </c>
      <c r="D235" s="110">
        <v>15</v>
      </c>
      <c r="E235" s="110">
        <v>13.5</v>
      </c>
      <c r="F235" s="110">
        <v>2</v>
      </c>
      <c r="G235" s="110">
        <v>2</v>
      </c>
      <c r="H235" s="153">
        <v>0.1</v>
      </c>
      <c r="I235" s="185">
        <f t="shared" si="12"/>
        <v>0.7407407407407407</v>
      </c>
    </row>
    <row r="236" spans="1:9" x14ac:dyDescent="0.25">
      <c r="A236" s="158">
        <v>179</v>
      </c>
      <c r="B236" s="184">
        <v>12.24</v>
      </c>
      <c r="C236" s="110">
        <v>12</v>
      </c>
      <c r="D236" s="110">
        <v>9.4</v>
      </c>
      <c r="E236" s="110">
        <v>8.6999999999999993</v>
      </c>
      <c r="F236" s="110">
        <v>2</v>
      </c>
      <c r="G236" s="110">
        <v>2</v>
      </c>
      <c r="H236" s="153">
        <v>0.1</v>
      </c>
      <c r="I236" s="185">
        <f t="shared" si="12"/>
        <v>1.149425287356322</v>
      </c>
    </row>
    <row r="237" spans="1:9" x14ac:dyDescent="0.25">
      <c r="A237" s="158">
        <v>180</v>
      </c>
      <c r="B237" s="184">
        <v>11.51</v>
      </c>
      <c r="C237" s="110">
        <v>11.5</v>
      </c>
      <c r="D237" s="110">
        <v>8</v>
      </c>
      <c r="E237" s="110">
        <v>7.3</v>
      </c>
      <c r="F237" s="110">
        <v>2</v>
      </c>
      <c r="G237" s="110">
        <v>2</v>
      </c>
      <c r="H237" s="153">
        <v>0.1</v>
      </c>
      <c r="I237" s="185">
        <f t="shared" si="12"/>
        <v>1.3698630136986301</v>
      </c>
    </row>
    <row r="238" spans="1:9" x14ac:dyDescent="0.25">
      <c r="A238" s="158">
        <v>181</v>
      </c>
      <c r="B238" s="184">
        <v>13.069999999999999</v>
      </c>
      <c r="C238" s="110">
        <v>13</v>
      </c>
      <c r="D238" s="110">
        <v>13.4</v>
      </c>
      <c r="E238" s="110">
        <v>12.2</v>
      </c>
      <c r="F238" s="110">
        <v>2</v>
      </c>
      <c r="G238" s="110">
        <v>2</v>
      </c>
      <c r="H238" s="153">
        <v>0.1</v>
      </c>
      <c r="I238" s="185">
        <f t="shared" si="12"/>
        <v>0.81967213114754101</v>
      </c>
    </row>
    <row r="239" spans="1:9" x14ac:dyDescent="0.25">
      <c r="A239" s="158">
        <v>182</v>
      </c>
      <c r="B239" s="184">
        <v>12.43</v>
      </c>
      <c r="C239" s="110">
        <v>12.5</v>
      </c>
      <c r="D239" s="110">
        <v>11</v>
      </c>
      <c r="E239" s="110">
        <v>10.1</v>
      </c>
      <c r="F239" s="110">
        <v>2</v>
      </c>
      <c r="G239" s="110">
        <v>2</v>
      </c>
      <c r="H239" s="153">
        <v>0.1</v>
      </c>
      <c r="I239" s="185">
        <f t="shared" si="12"/>
        <v>0.99009900990099009</v>
      </c>
    </row>
    <row r="240" spans="1:9" x14ac:dyDescent="0.25">
      <c r="A240" s="158">
        <v>183</v>
      </c>
      <c r="B240" s="184">
        <v>10.059999999999999</v>
      </c>
      <c r="C240" s="110">
        <v>10</v>
      </c>
      <c r="D240" s="110">
        <v>6.6</v>
      </c>
      <c r="E240" s="110">
        <v>6</v>
      </c>
      <c r="F240" s="110">
        <v>2</v>
      </c>
      <c r="G240" s="110">
        <v>2</v>
      </c>
      <c r="H240" s="153">
        <v>0.1</v>
      </c>
      <c r="I240" s="185">
        <f t="shared" si="12"/>
        <v>1.6666666666666667</v>
      </c>
    </row>
    <row r="241" spans="1:9" x14ac:dyDescent="0.25">
      <c r="A241" s="158">
        <v>184</v>
      </c>
      <c r="B241" s="184">
        <v>9.5599999999999987</v>
      </c>
      <c r="C241" s="110">
        <v>9.5</v>
      </c>
      <c r="D241" s="110">
        <v>5.3</v>
      </c>
      <c r="E241" s="110">
        <v>5</v>
      </c>
      <c r="F241" s="110">
        <v>2</v>
      </c>
      <c r="G241" s="110">
        <v>2</v>
      </c>
      <c r="H241" s="153">
        <v>0.1</v>
      </c>
      <c r="I241" s="185">
        <f t="shared" si="12"/>
        <v>2</v>
      </c>
    </row>
    <row r="242" spans="1:9" x14ac:dyDescent="0.25">
      <c r="A242" s="158">
        <v>185</v>
      </c>
      <c r="B242" s="184">
        <v>10.35</v>
      </c>
      <c r="C242" s="110">
        <v>10.5</v>
      </c>
      <c r="D242" s="110">
        <v>6.3</v>
      </c>
      <c r="E242" s="110">
        <v>5</v>
      </c>
      <c r="F242" s="110">
        <v>2</v>
      </c>
      <c r="G242" s="110">
        <v>2</v>
      </c>
      <c r="H242" s="153">
        <v>0.1</v>
      </c>
      <c r="I242" s="185">
        <f t="shared" si="12"/>
        <v>2</v>
      </c>
    </row>
    <row r="243" spans="1:9" x14ac:dyDescent="0.25">
      <c r="A243" s="158">
        <v>186</v>
      </c>
      <c r="B243" s="184">
        <v>8.5</v>
      </c>
      <c r="C243" s="110">
        <v>8.5</v>
      </c>
      <c r="D243" s="110">
        <v>4</v>
      </c>
      <c r="E243" s="110">
        <v>3.5</v>
      </c>
      <c r="F243" s="110">
        <v>2</v>
      </c>
      <c r="G243" s="110">
        <v>2</v>
      </c>
      <c r="H243" s="153">
        <v>0.1</v>
      </c>
      <c r="I243" s="185">
        <f t="shared" si="12"/>
        <v>2.8571428571428572</v>
      </c>
    </row>
    <row r="244" spans="1:9" x14ac:dyDescent="0.25">
      <c r="A244" s="158">
        <v>187</v>
      </c>
      <c r="B244" s="184">
        <v>8.3099999999999987</v>
      </c>
      <c r="C244" s="110">
        <v>8.5</v>
      </c>
      <c r="D244" s="110">
        <v>3.2</v>
      </c>
      <c r="E244" s="110">
        <v>2.9</v>
      </c>
      <c r="F244" s="110">
        <v>3</v>
      </c>
      <c r="H244" s="153"/>
      <c r="I244" s="185">
        <f t="shared" si="12"/>
        <v>0</v>
      </c>
    </row>
    <row r="245" spans="1:9" x14ac:dyDescent="0.25">
      <c r="A245" s="158">
        <v>188</v>
      </c>
      <c r="B245" s="184">
        <v>9.43</v>
      </c>
      <c r="C245" s="110">
        <v>9.5</v>
      </c>
      <c r="D245" s="110">
        <v>4.8</v>
      </c>
      <c r="E245" s="110">
        <v>4.4000000000000004</v>
      </c>
      <c r="F245" s="110">
        <v>2</v>
      </c>
      <c r="G245" s="110">
        <v>2</v>
      </c>
      <c r="H245" s="153">
        <v>0.1</v>
      </c>
      <c r="I245" s="185">
        <f t="shared" si="12"/>
        <v>2.2727272727272725</v>
      </c>
    </row>
    <row r="246" spans="1:9" x14ac:dyDescent="0.25">
      <c r="A246" s="158">
        <v>189</v>
      </c>
      <c r="B246" s="184">
        <v>9.379999999999999</v>
      </c>
      <c r="C246" s="110">
        <v>9.5</v>
      </c>
      <c r="D246" s="110">
        <v>5.2</v>
      </c>
      <c r="E246" s="110">
        <v>4.7</v>
      </c>
      <c r="F246" s="110">
        <v>2</v>
      </c>
      <c r="G246" s="110">
        <v>2</v>
      </c>
      <c r="H246" s="153">
        <v>0.1</v>
      </c>
      <c r="I246" s="185">
        <f t="shared" si="12"/>
        <v>2.1276595744680851</v>
      </c>
    </row>
    <row r="247" spans="1:9" x14ac:dyDescent="0.25">
      <c r="A247" s="158">
        <v>190</v>
      </c>
      <c r="B247" s="184">
        <v>9.4</v>
      </c>
      <c r="C247" s="110">
        <v>9.5</v>
      </c>
      <c r="D247" s="110">
        <v>4.9000000000000004</v>
      </c>
      <c r="E247" s="110">
        <v>4.0999999999999996</v>
      </c>
      <c r="F247" s="110">
        <v>2</v>
      </c>
      <c r="G247" s="110">
        <v>2</v>
      </c>
      <c r="H247" s="153">
        <v>0.1</v>
      </c>
      <c r="I247" s="185">
        <f t="shared" si="12"/>
        <v>2.4390243902439028</v>
      </c>
    </row>
    <row r="248" spans="1:9" x14ac:dyDescent="0.25">
      <c r="A248" s="158">
        <v>191</v>
      </c>
      <c r="B248" s="184">
        <v>9.1999999999999993</v>
      </c>
      <c r="C248" s="110">
        <v>9</v>
      </c>
      <c r="D248" s="110">
        <v>4.9000000000000004</v>
      </c>
      <c r="E248" s="110">
        <v>4.4000000000000004</v>
      </c>
      <c r="F248" s="197">
        <v>2</v>
      </c>
      <c r="G248" s="110">
        <v>2</v>
      </c>
      <c r="H248" s="193">
        <v>0.1</v>
      </c>
      <c r="I248" s="185"/>
    </row>
    <row r="249" spans="1:9" x14ac:dyDescent="0.25">
      <c r="A249" s="158">
        <v>192</v>
      </c>
      <c r="B249" s="184">
        <v>9.4599999999999991</v>
      </c>
      <c r="C249" s="110">
        <v>9.5</v>
      </c>
      <c r="D249" s="110">
        <v>5.3</v>
      </c>
      <c r="E249" s="110">
        <v>4.8</v>
      </c>
      <c r="F249" s="197">
        <v>2</v>
      </c>
      <c r="G249" s="110">
        <v>2</v>
      </c>
      <c r="H249" s="193">
        <v>0.1</v>
      </c>
      <c r="I249" s="185"/>
    </row>
    <row r="250" spans="1:9" x14ac:dyDescent="0.25">
      <c r="A250" s="158">
        <v>193</v>
      </c>
      <c r="B250" s="184">
        <v>9.51</v>
      </c>
      <c r="C250" s="110">
        <v>9.5</v>
      </c>
      <c r="D250" s="110">
        <v>5.6</v>
      </c>
      <c r="E250" s="110">
        <v>5.0999999999999996</v>
      </c>
      <c r="F250" s="197">
        <v>2</v>
      </c>
      <c r="G250" s="110">
        <v>2</v>
      </c>
      <c r="H250" s="193">
        <v>0.1</v>
      </c>
      <c r="I250" s="185"/>
    </row>
    <row r="251" spans="1:9" x14ac:dyDescent="0.25">
      <c r="A251" s="158">
        <v>194</v>
      </c>
      <c r="B251" s="184">
        <v>7.8</v>
      </c>
      <c r="C251" s="110">
        <v>8</v>
      </c>
      <c r="D251" s="110">
        <v>2.9</v>
      </c>
      <c r="E251" s="110">
        <v>2.6</v>
      </c>
      <c r="F251" s="197">
        <v>3</v>
      </c>
      <c r="H251" s="193"/>
      <c r="I251" s="185"/>
    </row>
    <row r="252" spans="1:9" x14ac:dyDescent="0.25">
      <c r="A252" s="158">
        <v>195</v>
      </c>
      <c r="B252" s="184">
        <v>7.75</v>
      </c>
      <c r="C252" s="110">
        <v>8</v>
      </c>
      <c r="D252" s="110">
        <v>2.7</v>
      </c>
      <c r="E252" s="110">
        <v>2.2999999999999998</v>
      </c>
      <c r="F252" s="197">
        <v>3</v>
      </c>
      <c r="H252" s="193"/>
      <c r="I252" s="185"/>
    </row>
    <row r="253" spans="1:9" x14ac:dyDescent="0.25">
      <c r="A253" s="158">
        <v>196</v>
      </c>
      <c r="B253" s="184">
        <v>7.68</v>
      </c>
      <c r="C253" s="110">
        <v>7.5</v>
      </c>
      <c r="D253" s="110">
        <v>2.7</v>
      </c>
      <c r="E253" s="110">
        <v>2.2000000000000002</v>
      </c>
      <c r="F253" s="197">
        <v>3</v>
      </c>
      <c r="H253" s="193"/>
      <c r="I253" s="185"/>
    </row>
    <row r="254" spans="1:9" x14ac:dyDescent="0.25">
      <c r="A254" s="158">
        <v>197</v>
      </c>
      <c r="B254" s="184">
        <v>7.93</v>
      </c>
      <c r="C254" s="110">
        <v>8</v>
      </c>
      <c r="D254" s="110">
        <v>2.9</v>
      </c>
      <c r="E254" s="110">
        <v>2.4</v>
      </c>
      <c r="F254" s="197">
        <v>3</v>
      </c>
      <c r="H254" s="193"/>
      <c r="I254" s="185"/>
    </row>
    <row r="255" spans="1:9" x14ac:dyDescent="0.25">
      <c r="A255" s="158">
        <v>198</v>
      </c>
      <c r="B255" s="184">
        <v>7.06</v>
      </c>
      <c r="C255" s="110">
        <v>7</v>
      </c>
      <c r="D255" s="110">
        <v>2</v>
      </c>
      <c r="E255" s="110">
        <v>1.8</v>
      </c>
      <c r="F255" s="197">
        <v>3</v>
      </c>
      <c r="H255" s="193"/>
      <c r="I255" s="185"/>
    </row>
    <row r="256" spans="1:9" x14ac:dyDescent="0.25">
      <c r="A256" s="158">
        <v>199</v>
      </c>
      <c r="B256" s="184">
        <v>7.7</v>
      </c>
      <c r="C256" s="110">
        <v>7.5</v>
      </c>
      <c r="D256" s="110">
        <v>2.4</v>
      </c>
      <c r="E256" s="110">
        <v>2.2000000000000002</v>
      </c>
      <c r="F256" s="197">
        <v>3</v>
      </c>
      <c r="H256" s="193"/>
      <c r="I256" s="185"/>
    </row>
    <row r="257" spans="1:31" x14ac:dyDescent="0.25">
      <c r="A257" s="165">
        <v>200</v>
      </c>
      <c r="B257" s="198">
        <v>7.83</v>
      </c>
      <c r="C257" s="110">
        <v>8</v>
      </c>
      <c r="D257" s="161">
        <v>2.7</v>
      </c>
      <c r="E257" s="161">
        <v>2.2999999999999998</v>
      </c>
      <c r="F257" s="199">
        <v>3</v>
      </c>
      <c r="G257" s="161"/>
      <c r="H257" s="200"/>
      <c r="I257" s="201"/>
    </row>
    <row r="258" spans="1:31" x14ac:dyDescent="0.25">
      <c r="B258" s="124"/>
      <c r="F258" s="197"/>
      <c r="G258" s="193"/>
      <c r="H258" s="193"/>
    </row>
    <row r="259" spans="1:31" x14ac:dyDescent="0.25">
      <c r="B259" s="124"/>
      <c r="F259" s="197"/>
      <c r="G259" s="193"/>
      <c r="H259" s="193"/>
    </row>
    <row r="260" spans="1:31" ht="13" x14ac:dyDescent="0.3">
      <c r="A260" s="133" t="s">
        <v>82</v>
      </c>
      <c r="B260" s="124"/>
      <c r="F260" s="197"/>
      <c r="G260" s="193"/>
      <c r="H260" s="193"/>
    </row>
    <row r="261" spans="1:31" ht="13" x14ac:dyDescent="0.3">
      <c r="A261" s="133"/>
      <c r="B261" s="124"/>
      <c r="F261" s="197"/>
      <c r="G261" s="193"/>
      <c r="H261" s="193"/>
    </row>
    <row r="262" spans="1:31" x14ac:dyDescent="0.25">
      <c r="A262" s="139" t="s">
        <v>69</v>
      </c>
      <c r="B262" s="202" t="s">
        <v>45</v>
      </c>
      <c r="C262" s="139" t="s">
        <v>54</v>
      </c>
      <c r="D262" s="173" t="s">
        <v>70</v>
      </c>
      <c r="F262" s="197"/>
      <c r="G262" s="193"/>
      <c r="H262" s="193"/>
    </row>
    <row r="263" spans="1:31" x14ac:dyDescent="0.25">
      <c r="A263" s="140" t="s">
        <v>74</v>
      </c>
      <c r="B263" s="203" t="s">
        <v>52</v>
      </c>
      <c r="C263" s="140" t="s">
        <v>75</v>
      </c>
      <c r="D263" s="177"/>
      <c r="F263" s="197"/>
      <c r="G263" s="193"/>
      <c r="H263" s="193"/>
    </row>
    <row r="264" spans="1:31" x14ac:dyDescent="0.25">
      <c r="A264" s="152">
        <v>1</v>
      </c>
      <c r="B264" s="204"/>
      <c r="C264" s="205"/>
      <c r="D264" s="206"/>
      <c r="F264" s="197"/>
      <c r="G264" s="193"/>
      <c r="H264" s="193"/>
    </row>
    <row r="265" spans="1:31" x14ac:dyDescent="0.25">
      <c r="A265" s="158">
        <v>2</v>
      </c>
      <c r="B265" s="124"/>
      <c r="C265" s="207"/>
      <c r="D265" s="208"/>
      <c r="F265" s="197"/>
      <c r="G265" s="193"/>
      <c r="H265" s="193"/>
    </row>
    <row r="266" spans="1:31" x14ac:dyDescent="0.25">
      <c r="A266" s="158">
        <v>3</v>
      </c>
      <c r="B266" s="124"/>
      <c r="C266" s="207"/>
      <c r="D266" s="208"/>
      <c r="F266" s="197"/>
      <c r="G266" s="193"/>
      <c r="H266" s="193"/>
      <c r="K266" s="209"/>
      <c r="N266" s="209"/>
      <c r="X266" s="153"/>
      <c r="Y266" s="153"/>
      <c r="Z266" s="153"/>
      <c r="AA266" s="153"/>
      <c r="AB266" s="153"/>
      <c r="AC266" s="153"/>
      <c r="AD266" s="153"/>
      <c r="AE266" s="153"/>
    </row>
    <row r="267" spans="1:31" x14ac:dyDescent="0.25">
      <c r="A267" s="158">
        <v>4</v>
      </c>
      <c r="B267" s="124"/>
      <c r="C267" s="207"/>
      <c r="D267" s="208"/>
      <c r="F267" s="197"/>
      <c r="G267" s="193"/>
      <c r="H267" s="193"/>
      <c r="K267" s="209"/>
      <c r="N267" s="209"/>
    </row>
    <row r="268" spans="1:31" x14ac:dyDescent="0.25">
      <c r="A268" s="158">
        <v>5</v>
      </c>
      <c r="B268" s="124"/>
      <c r="C268" s="207"/>
      <c r="D268" s="208"/>
      <c r="F268" s="197"/>
      <c r="G268" s="193"/>
      <c r="H268" s="193"/>
      <c r="K268" s="209"/>
      <c r="N268" s="209"/>
    </row>
    <row r="269" spans="1:31" x14ac:dyDescent="0.25">
      <c r="A269" s="158">
        <v>6</v>
      </c>
      <c r="C269" s="207"/>
      <c r="D269" s="208"/>
      <c r="F269" s="197"/>
      <c r="G269" s="193"/>
      <c r="H269" s="193"/>
      <c r="K269" s="209"/>
      <c r="N269" s="209"/>
      <c r="X269" s="153"/>
      <c r="Y269" s="153"/>
      <c r="Z269" s="153"/>
      <c r="AA269" s="153"/>
      <c r="AB269" s="153"/>
      <c r="AC269" s="153"/>
      <c r="AD269" s="153"/>
      <c r="AE269" s="153"/>
    </row>
    <row r="270" spans="1:31" x14ac:dyDescent="0.25">
      <c r="A270" s="158">
        <v>7</v>
      </c>
      <c r="C270" s="207"/>
      <c r="D270" s="208"/>
      <c r="F270" s="197"/>
      <c r="G270" s="193"/>
      <c r="H270" s="193"/>
      <c r="K270" s="209"/>
      <c r="N270" s="209"/>
      <c r="X270" s="153"/>
      <c r="Y270" s="153"/>
      <c r="Z270" s="153"/>
      <c r="AA270" s="153"/>
      <c r="AB270" s="153"/>
      <c r="AC270" s="153"/>
      <c r="AD270" s="153"/>
      <c r="AE270" s="153"/>
    </row>
    <row r="271" spans="1:31" x14ac:dyDescent="0.25">
      <c r="A271" s="158">
        <v>8</v>
      </c>
      <c r="C271" s="207"/>
      <c r="D271" s="208"/>
      <c r="F271" s="197"/>
      <c r="G271" s="193"/>
      <c r="H271" s="193"/>
      <c r="K271" s="209"/>
      <c r="N271" s="209"/>
      <c r="X271" s="153"/>
      <c r="Y271" s="153"/>
      <c r="Z271" s="153"/>
      <c r="AA271" s="153"/>
      <c r="AB271" s="153"/>
      <c r="AC271" s="153"/>
      <c r="AD271" s="153"/>
      <c r="AE271" s="153"/>
    </row>
    <row r="272" spans="1:31" x14ac:dyDescent="0.25">
      <c r="A272" s="158">
        <v>9</v>
      </c>
      <c r="C272" s="207"/>
      <c r="D272" s="208"/>
      <c r="F272" s="197"/>
      <c r="G272" s="193"/>
      <c r="H272" s="193"/>
      <c r="K272" s="209"/>
      <c r="N272" s="209"/>
      <c r="X272" s="153"/>
      <c r="Y272" s="153"/>
      <c r="Z272" s="153"/>
      <c r="AA272" s="153"/>
      <c r="AB272" s="153"/>
      <c r="AC272" s="153"/>
      <c r="AD272" s="153"/>
      <c r="AE272" s="153"/>
    </row>
    <row r="273" spans="1:31" x14ac:dyDescent="0.25">
      <c r="A273" s="158">
        <v>10</v>
      </c>
      <c r="C273" s="207"/>
      <c r="D273" s="208"/>
      <c r="F273" s="197"/>
      <c r="G273" s="193"/>
      <c r="H273" s="193"/>
      <c r="K273" s="209"/>
      <c r="N273" s="209"/>
      <c r="X273" s="153"/>
      <c r="Y273" s="153"/>
      <c r="Z273" s="153"/>
      <c r="AA273" s="153"/>
      <c r="AB273" s="153"/>
      <c r="AC273" s="153"/>
      <c r="AD273" s="153"/>
      <c r="AE273" s="153"/>
    </row>
    <row r="274" spans="1:31" x14ac:dyDescent="0.25">
      <c r="A274" s="158">
        <v>11</v>
      </c>
      <c r="C274" s="207"/>
      <c r="D274" s="208"/>
      <c r="F274" s="197"/>
      <c r="G274" s="193"/>
      <c r="H274" s="193"/>
      <c r="K274" s="209"/>
      <c r="N274" s="209"/>
      <c r="X274" s="153"/>
      <c r="Y274" s="153"/>
      <c r="Z274" s="153"/>
      <c r="AA274" s="153"/>
      <c r="AB274" s="153"/>
      <c r="AC274" s="153"/>
      <c r="AD274" s="153"/>
      <c r="AE274" s="153"/>
    </row>
    <row r="275" spans="1:31" x14ac:dyDescent="0.25">
      <c r="A275" s="158">
        <v>12</v>
      </c>
      <c r="C275" s="207"/>
      <c r="D275" s="155"/>
      <c r="F275" s="197"/>
      <c r="G275" s="193"/>
      <c r="H275" s="193"/>
      <c r="K275" s="209"/>
      <c r="N275" s="209"/>
      <c r="X275" s="153"/>
      <c r="Y275" s="153"/>
      <c r="Z275" s="153"/>
      <c r="AA275" s="153"/>
      <c r="AB275" s="153"/>
      <c r="AC275" s="153"/>
      <c r="AD275" s="153"/>
      <c r="AE275" s="153"/>
    </row>
    <row r="276" spans="1:31" x14ac:dyDescent="0.25">
      <c r="A276" s="158">
        <v>13</v>
      </c>
      <c r="C276" s="207"/>
      <c r="D276" s="155"/>
      <c r="F276" s="197"/>
      <c r="G276" s="193"/>
      <c r="H276" s="193"/>
      <c r="K276" s="209"/>
      <c r="N276" s="209"/>
      <c r="X276" s="153"/>
      <c r="Y276" s="153"/>
      <c r="Z276" s="153"/>
      <c r="AA276" s="153"/>
      <c r="AB276" s="153"/>
      <c r="AC276" s="153"/>
      <c r="AD276" s="153"/>
      <c r="AE276" s="153"/>
    </row>
    <row r="277" spans="1:31" x14ac:dyDescent="0.25">
      <c r="A277" s="158">
        <v>14</v>
      </c>
      <c r="C277" s="207"/>
      <c r="D277" s="155"/>
      <c r="F277" s="197"/>
      <c r="G277" s="193"/>
      <c r="H277" s="193"/>
      <c r="K277" s="209"/>
      <c r="N277" s="209"/>
      <c r="X277" s="153"/>
      <c r="Y277" s="153"/>
      <c r="Z277" s="153"/>
      <c r="AA277" s="153"/>
      <c r="AB277" s="153"/>
      <c r="AC277" s="153"/>
      <c r="AD277" s="153"/>
      <c r="AE277" s="153"/>
    </row>
    <row r="278" spans="1:31" x14ac:dyDescent="0.25">
      <c r="A278" s="158">
        <v>15</v>
      </c>
      <c r="C278" s="207"/>
      <c r="D278" s="155"/>
      <c r="F278" s="197"/>
      <c r="G278" s="193"/>
      <c r="H278" s="193"/>
      <c r="K278" s="209"/>
      <c r="N278" s="209"/>
      <c r="X278" s="153"/>
      <c r="Y278" s="153"/>
      <c r="Z278" s="153"/>
      <c r="AA278" s="153"/>
      <c r="AB278" s="153"/>
      <c r="AC278" s="153"/>
      <c r="AD278" s="153"/>
      <c r="AE278" s="153"/>
    </row>
    <row r="279" spans="1:31" x14ac:dyDescent="0.25">
      <c r="A279" s="158">
        <v>16</v>
      </c>
      <c r="C279" s="207"/>
      <c r="D279" s="155"/>
      <c r="F279" s="197"/>
      <c r="G279" s="193"/>
      <c r="H279" s="193"/>
      <c r="K279" s="209"/>
      <c r="N279" s="209"/>
      <c r="X279" s="153"/>
      <c r="Y279" s="153"/>
      <c r="Z279" s="153"/>
      <c r="AA279" s="153"/>
      <c r="AB279" s="153"/>
      <c r="AC279" s="153"/>
      <c r="AD279" s="153"/>
      <c r="AE279" s="153"/>
    </row>
    <row r="280" spans="1:31" x14ac:dyDescent="0.25">
      <c r="A280" s="158">
        <v>17</v>
      </c>
      <c r="C280" s="207"/>
      <c r="D280" s="155"/>
      <c r="F280" s="197"/>
      <c r="G280" s="193"/>
      <c r="H280" s="193"/>
      <c r="K280" s="209"/>
      <c r="N280" s="209"/>
      <c r="X280" s="153"/>
      <c r="Y280" s="153"/>
      <c r="Z280" s="153"/>
      <c r="AA280" s="153"/>
      <c r="AB280" s="153"/>
      <c r="AC280" s="153"/>
      <c r="AD280" s="153"/>
      <c r="AE280" s="153"/>
    </row>
    <row r="281" spans="1:31" x14ac:dyDescent="0.25">
      <c r="A281" s="158">
        <v>18</v>
      </c>
      <c r="C281" s="207"/>
      <c r="D281" s="155"/>
      <c r="F281" s="197"/>
      <c r="G281" s="193"/>
      <c r="H281" s="193"/>
      <c r="K281" s="209"/>
      <c r="N281" s="209"/>
      <c r="X281" s="153"/>
      <c r="Y281" s="153"/>
      <c r="Z281" s="153"/>
      <c r="AA281" s="153"/>
      <c r="AB281" s="153"/>
      <c r="AC281" s="153"/>
      <c r="AD281" s="153"/>
      <c r="AE281" s="153"/>
    </row>
    <row r="282" spans="1:31" x14ac:dyDescent="0.25">
      <c r="A282" s="158">
        <v>19</v>
      </c>
      <c r="C282" s="207"/>
      <c r="D282" s="155"/>
      <c r="F282" s="197"/>
      <c r="G282" s="193"/>
      <c r="H282" s="193"/>
      <c r="K282" s="209"/>
      <c r="N282" s="209"/>
      <c r="X282" s="153"/>
      <c r="Y282" s="153"/>
      <c r="Z282" s="153"/>
      <c r="AA282" s="153"/>
      <c r="AB282" s="153"/>
      <c r="AC282" s="153"/>
      <c r="AD282" s="153"/>
      <c r="AE282" s="153"/>
    </row>
    <row r="283" spans="1:31" x14ac:dyDescent="0.25">
      <c r="A283" s="158">
        <v>20</v>
      </c>
      <c r="C283" s="207"/>
      <c r="D283" s="155"/>
      <c r="F283" s="197"/>
      <c r="G283" s="193"/>
      <c r="H283" s="193"/>
      <c r="K283" s="209"/>
      <c r="N283" s="209"/>
      <c r="X283" s="153"/>
      <c r="Y283" s="153"/>
      <c r="Z283" s="153"/>
      <c r="AA283" s="153"/>
      <c r="AB283" s="153"/>
      <c r="AC283" s="153"/>
      <c r="AD283" s="153"/>
      <c r="AE283" s="153"/>
    </row>
    <row r="284" spans="1:31" x14ac:dyDescent="0.25">
      <c r="A284" s="158">
        <v>21</v>
      </c>
      <c r="C284" s="207"/>
      <c r="D284" s="155"/>
      <c r="F284" s="197"/>
      <c r="G284" s="193"/>
      <c r="H284" s="193"/>
      <c r="K284" s="209"/>
      <c r="N284" s="209"/>
      <c r="X284" s="153"/>
      <c r="Y284" s="153"/>
      <c r="Z284" s="153"/>
      <c r="AA284" s="153"/>
      <c r="AB284" s="153"/>
      <c r="AC284" s="153"/>
      <c r="AD284" s="153"/>
      <c r="AE284" s="153"/>
    </row>
    <row r="285" spans="1:31" x14ac:dyDescent="0.25">
      <c r="A285" s="158">
        <v>22</v>
      </c>
      <c r="C285" s="207"/>
      <c r="D285" s="155"/>
      <c r="F285" s="197"/>
      <c r="G285" s="193"/>
      <c r="H285" s="193"/>
      <c r="K285" s="209"/>
      <c r="N285" s="209"/>
      <c r="X285" s="153"/>
      <c r="Y285" s="153"/>
      <c r="Z285" s="153"/>
      <c r="AA285" s="153"/>
      <c r="AB285" s="153"/>
      <c r="AC285" s="153"/>
      <c r="AD285" s="153"/>
      <c r="AE285" s="153"/>
    </row>
    <row r="286" spans="1:31" x14ac:dyDescent="0.25">
      <c r="A286" s="158">
        <v>23</v>
      </c>
      <c r="C286" s="207"/>
      <c r="D286" s="155"/>
      <c r="F286" s="197"/>
      <c r="G286" s="193"/>
      <c r="H286" s="193"/>
      <c r="K286" s="209"/>
      <c r="N286" s="209"/>
      <c r="X286" s="153"/>
      <c r="Y286" s="153"/>
      <c r="Z286" s="153"/>
      <c r="AA286" s="153"/>
      <c r="AB286" s="153"/>
      <c r="AC286" s="153"/>
      <c r="AD286" s="153"/>
      <c r="AE286" s="153"/>
    </row>
    <row r="287" spans="1:31" x14ac:dyDescent="0.25">
      <c r="A287" s="158">
        <v>24</v>
      </c>
      <c r="C287" s="207"/>
      <c r="D287" s="155"/>
      <c r="F287" s="197"/>
      <c r="G287" s="193"/>
      <c r="H287" s="193"/>
      <c r="K287" s="209"/>
      <c r="N287" s="209"/>
      <c r="X287" s="153"/>
      <c r="Y287" s="153"/>
      <c r="Z287" s="153"/>
      <c r="AA287" s="153"/>
      <c r="AB287" s="153"/>
      <c r="AC287" s="153"/>
      <c r="AD287" s="153"/>
      <c r="AE287" s="153"/>
    </row>
    <row r="288" spans="1:31" x14ac:dyDescent="0.25">
      <c r="A288" s="158">
        <v>25</v>
      </c>
      <c r="C288" s="207"/>
      <c r="D288" s="155"/>
      <c r="F288" s="197"/>
      <c r="G288" s="193"/>
      <c r="H288" s="193"/>
      <c r="K288" s="209"/>
      <c r="N288" s="209"/>
      <c r="X288" s="153"/>
      <c r="Y288" s="153"/>
      <c r="Z288" s="153"/>
      <c r="AA288" s="153"/>
      <c r="AB288" s="153"/>
      <c r="AC288" s="153"/>
      <c r="AD288" s="153"/>
      <c r="AE288" s="153"/>
    </row>
    <row r="289" spans="1:31" x14ac:dyDescent="0.25">
      <c r="A289" s="158">
        <v>26</v>
      </c>
      <c r="C289" s="207"/>
      <c r="D289" s="155"/>
      <c r="F289" s="197"/>
      <c r="G289" s="193"/>
      <c r="H289" s="193"/>
      <c r="K289" s="209"/>
      <c r="N289" s="209"/>
      <c r="X289" s="153"/>
      <c r="Y289" s="153"/>
      <c r="Z289" s="153"/>
      <c r="AA289" s="153"/>
      <c r="AB289" s="153"/>
      <c r="AC289" s="153"/>
      <c r="AD289" s="153"/>
      <c r="AE289" s="153"/>
    </row>
    <row r="290" spans="1:31" x14ac:dyDescent="0.25">
      <c r="A290" s="158">
        <v>27</v>
      </c>
      <c r="C290" s="207"/>
      <c r="D290" s="155"/>
      <c r="F290" s="197"/>
      <c r="G290" s="193"/>
      <c r="H290" s="193"/>
      <c r="K290" s="209"/>
      <c r="N290" s="209"/>
      <c r="X290" s="153"/>
      <c r="Y290" s="153"/>
      <c r="Z290" s="153"/>
      <c r="AA290" s="153"/>
      <c r="AB290" s="153"/>
      <c r="AC290" s="153"/>
      <c r="AD290" s="153"/>
      <c r="AE290" s="153"/>
    </row>
    <row r="291" spans="1:31" x14ac:dyDescent="0.25">
      <c r="A291" s="158">
        <v>28</v>
      </c>
      <c r="C291" s="207"/>
      <c r="D291" s="155"/>
      <c r="F291" s="197"/>
      <c r="G291" s="193"/>
      <c r="H291" s="193"/>
      <c r="K291" s="209"/>
      <c r="N291" s="209"/>
      <c r="X291" s="153"/>
      <c r="Y291" s="153"/>
      <c r="Z291" s="153"/>
      <c r="AA291" s="153"/>
      <c r="AB291" s="153"/>
      <c r="AC291" s="153"/>
      <c r="AD291" s="153"/>
      <c r="AE291" s="153"/>
    </row>
    <row r="292" spans="1:31" x14ac:dyDescent="0.25">
      <c r="A292" s="158">
        <v>29</v>
      </c>
      <c r="C292" s="207"/>
      <c r="D292" s="155"/>
      <c r="F292" s="197"/>
      <c r="G292" s="193"/>
      <c r="H292" s="193"/>
      <c r="K292" s="209"/>
      <c r="N292" s="209"/>
    </row>
    <row r="293" spans="1:31" x14ac:dyDescent="0.25">
      <c r="A293" s="158">
        <v>30</v>
      </c>
      <c r="C293" s="207"/>
      <c r="D293" s="155"/>
      <c r="F293" s="197"/>
      <c r="G293" s="193"/>
      <c r="H293" s="193"/>
      <c r="K293" s="209"/>
      <c r="N293" s="209"/>
    </row>
    <row r="294" spans="1:31" x14ac:dyDescent="0.25">
      <c r="A294" s="158">
        <v>31</v>
      </c>
      <c r="C294" s="207"/>
      <c r="D294" s="155"/>
      <c r="F294" s="197"/>
      <c r="G294" s="193"/>
      <c r="H294" s="193"/>
      <c r="K294" s="209"/>
      <c r="N294" s="209"/>
      <c r="X294" s="153"/>
      <c r="Y294" s="153"/>
      <c r="Z294" s="153"/>
      <c r="AA294" s="153"/>
      <c r="AB294" s="153"/>
      <c r="AC294" s="153"/>
      <c r="AD294" s="153"/>
      <c r="AE294" s="153"/>
    </row>
    <row r="295" spans="1:31" x14ac:dyDescent="0.25">
      <c r="A295" s="158">
        <v>32</v>
      </c>
      <c r="C295" s="207"/>
      <c r="D295" s="155"/>
      <c r="F295" s="197"/>
      <c r="G295" s="193"/>
      <c r="H295" s="193"/>
      <c r="K295" s="209"/>
      <c r="X295" s="153"/>
      <c r="Y295" s="153"/>
      <c r="Z295" s="153"/>
      <c r="AA295" s="153"/>
      <c r="AB295" s="153"/>
      <c r="AD295" s="153"/>
      <c r="AE295" s="153"/>
    </row>
    <row r="296" spans="1:31" x14ac:dyDescent="0.25">
      <c r="A296" s="158">
        <v>33</v>
      </c>
      <c r="C296" s="207"/>
      <c r="D296" s="155"/>
      <c r="F296" s="197"/>
      <c r="G296" s="193"/>
      <c r="H296" s="193"/>
    </row>
    <row r="297" spans="1:31" x14ac:dyDescent="0.25">
      <c r="A297" s="158">
        <v>34</v>
      </c>
      <c r="C297" s="207"/>
      <c r="D297" s="155"/>
      <c r="F297" s="197"/>
      <c r="G297" s="193"/>
      <c r="H297" s="193"/>
      <c r="M297" s="209"/>
    </row>
    <row r="298" spans="1:31" x14ac:dyDescent="0.25">
      <c r="A298" s="158">
        <v>35</v>
      </c>
      <c r="C298" s="207"/>
      <c r="D298" s="155"/>
      <c r="F298" s="197"/>
      <c r="G298" s="193"/>
      <c r="H298" s="193"/>
      <c r="M298" s="209"/>
    </row>
    <row r="299" spans="1:31" x14ac:dyDescent="0.25">
      <c r="A299" s="158">
        <v>36</v>
      </c>
      <c r="C299" s="207"/>
      <c r="D299" s="155"/>
      <c r="F299" s="197"/>
      <c r="G299" s="193"/>
      <c r="H299" s="193"/>
    </row>
    <row r="300" spans="1:31" x14ac:dyDescent="0.25">
      <c r="A300" s="158">
        <v>37</v>
      </c>
      <c r="C300" s="207"/>
      <c r="D300" s="155"/>
      <c r="F300" s="197"/>
      <c r="G300" s="193"/>
      <c r="H300" s="193"/>
    </row>
    <row r="301" spans="1:31" x14ac:dyDescent="0.25">
      <c r="A301" s="158">
        <v>38</v>
      </c>
      <c r="C301" s="207"/>
      <c r="D301" s="155"/>
      <c r="F301" s="197"/>
      <c r="G301" s="193"/>
      <c r="H301" s="193"/>
    </row>
    <row r="302" spans="1:31" x14ac:dyDescent="0.25">
      <c r="A302" s="158">
        <v>39</v>
      </c>
      <c r="C302" s="207"/>
      <c r="D302" s="155"/>
      <c r="F302" s="197"/>
      <c r="G302" s="193"/>
      <c r="H302" s="193"/>
    </row>
    <row r="303" spans="1:31" x14ac:dyDescent="0.25">
      <c r="A303" s="158">
        <v>40</v>
      </c>
      <c r="C303" s="207"/>
      <c r="D303" s="155"/>
      <c r="F303" s="197"/>
      <c r="G303" s="193"/>
      <c r="H303" s="193"/>
    </row>
    <row r="304" spans="1:31" x14ac:dyDescent="0.25">
      <c r="A304" s="158">
        <v>41</v>
      </c>
      <c r="C304" s="207"/>
      <c r="D304" s="155"/>
      <c r="F304" s="197"/>
      <c r="G304" s="193"/>
      <c r="H304" s="193"/>
    </row>
    <row r="305" spans="1:8" x14ac:dyDescent="0.25">
      <c r="A305" s="158">
        <v>42</v>
      </c>
      <c r="C305" s="207"/>
      <c r="D305" s="155"/>
      <c r="F305" s="197"/>
      <c r="G305" s="193"/>
      <c r="H305" s="193"/>
    </row>
    <row r="306" spans="1:8" x14ac:dyDescent="0.25">
      <c r="A306" s="158">
        <v>43</v>
      </c>
      <c r="C306" s="207"/>
      <c r="D306" s="155"/>
      <c r="F306" s="197"/>
      <c r="G306" s="193"/>
      <c r="H306" s="193"/>
    </row>
    <row r="307" spans="1:8" x14ac:dyDescent="0.25">
      <c r="A307" s="158">
        <v>44</v>
      </c>
      <c r="C307" s="207"/>
      <c r="D307" s="208"/>
      <c r="G307" s="193"/>
      <c r="H307" s="193"/>
    </row>
    <row r="308" spans="1:8" x14ac:dyDescent="0.25">
      <c r="A308" s="158">
        <v>45</v>
      </c>
      <c r="C308" s="207"/>
      <c r="D308" s="208"/>
      <c r="G308" s="193"/>
      <c r="H308" s="193"/>
    </row>
    <row r="309" spans="1:8" x14ac:dyDescent="0.25">
      <c r="A309" s="158">
        <v>46</v>
      </c>
      <c r="C309" s="207"/>
      <c r="D309" s="208"/>
      <c r="G309" s="193"/>
      <c r="H309" s="193"/>
    </row>
    <row r="310" spans="1:8" x14ac:dyDescent="0.25">
      <c r="A310" s="158">
        <v>47</v>
      </c>
      <c r="C310" s="207"/>
      <c r="D310" s="208"/>
      <c r="G310" s="193"/>
      <c r="H310" s="193"/>
    </row>
    <row r="311" spans="1:8" x14ac:dyDescent="0.25">
      <c r="A311" s="158">
        <v>48</v>
      </c>
      <c r="C311" s="207"/>
      <c r="D311" s="208"/>
      <c r="G311" s="193"/>
      <c r="H311" s="193"/>
    </row>
    <row r="312" spans="1:8" x14ac:dyDescent="0.25">
      <c r="A312" s="158">
        <v>49</v>
      </c>
      <c r="C312" s="207"/>
      <c r="D312" s="208"/>
      <c r="G312" s="193"/>
      <c r="H312" s="193"/>
    </row>
    <row r="313" spans="1:8" x14ac:dyDescent="0.25">
      <c r="A313" s="158">
        <v>50</v>
      </c>
      <c r="C313" s="207"/>
      <c r="D313" s="208"/>
      <c r="G313" s="193"/>
      <c r="H313" s="193"/>
    </row>
    <row r="314" spans="1:8" x14ac:dyDescent="0.25">
      <c r="A314" s="158">
        <v>51</v>
      </c>
      <c r="C314" s="207"/>
      <c r="D314" s="208"/>
      <c r="G314" s="193"/>
      <c r="H314" s="193"/>
    </row>
    <row r="315" spans="1:8" x14ac:dyDescent="0.25">
      <c r="A315" s="158">
        <v>52</v>
      </c>
      <c r="C315" s="207"/>
      <c r="D315" s="208"/>
      <c r="G315" s="193"/>
      <c r="H315" s="193"/>
    </row>
    <row r="316" spans="1:8" x14ac:dyDescent="0.25">
      <c r="A316" s="158">
        <v>53</v>
      </c>
      <c r="C316" s="207"/>
      <c r="D316" s="208"/>
      <c r="G316" s="193"/>
      <c r="H316" s="193"/>
    </row>
    <row r="317" spans="1:8" x14ac:dyDescent="0.25">
      <c r="A317" s="158">
        <v>54</v>
      </c>
      <c r="C317" s="207"/>
      <c r="D317" s="208"/>
      <c r="G317" s="193"/>
      <c r="H317" s="193"/>
    </row>
    <row r="318" spans="1:8" x14ac:dyDescent="0.25">
      <c r="A318" s="158">
        <v>55</v>
      </c>
      <c r="C318" s="207"/>
      <c r="D318" s="208"/>
      <c r="G318" s="193"/>
      <c r="H318" s="193"/>
    </row>
    <row r="319" spans="1:8" x14ac:dyDescent="0.25">
      <c r="A319" s="158">
        <v>56</v>
      </c>
      <c r="C319" s="207"/>
      <c r="D319" s="208"/>
      <c r="G319" s="193"/>
      <c r="H319" s="193"/>
    </row>
    <row r="320" spans="1:8" x14ac:dyDescent="0.25">
      <c r="A320" s="158">
        <v>57</v>
      </c>
      <c r="C320" s="207"/>
      <c r="D320" s="208"/>
      <c r="G320" s="193"/>
      <c r="H320" s="193"/>
    </row>
    <row r="321" spans="1:8" x14ac:dyDescent="0.25">
      <c r="A321" s="158">
        <v>58</v>
      </c>
      <c r="C321" s="207"/>
      <c r="D321" s="208"/>
      <c r="G321" s="193"/>
      <c r="H321" s="193"/>
    </row>
    <row r="322" spans="1:8" x14ac:dyDescent="0.25">
      <c r="A322" s="158">
        <v>59</v>
      </c>
      <c r="C322" s="207"/>
      <c r="D322" s="208"/>
      <c r="G322" s="193"/>
      <c r="H322" s="193"/>
    </row>
    <row r="323" spans="1:8" x14ac:dyDescent="0.25">
      <c r="A323" s="158">
        <v>60</v>
      </c>
      <c r="C323" s="207"/>
      <c r="D323" s="208"/>
      <c r="G323" s="193"/>
      <c r="H323" s="193"/>
    </row>
    <row r="324" spans="1:8" x14ac:dyDescent="0.25">
      <c r="A324" s="158">
        <v>61</v>
      </c>
      <c r="C324" s="207"/>
      <c r="D324" s="208"/>
      <c r="G324" s="193"/>
      <c r="H324" s="193"/>
    </row>
    <row r="325" spans="1:8" x14ac:dyDescent="0.25">
      <c r="A325" s="158">
        <v>62</v>
      </c>
      <c r="C325" s="207"/>
      <c r="D325" s="208"/>
      <c r="G325" s="193"/>
      <c r="H325" s="193"/>
    </row>
    <row r="326" spans="1:8" x14ac:dyDescent="0.25">
      <c r="A326" s="158">
        <v>63</v>
      </c>
      <c r="C326" s="207"/>
      <c r="D326" s="208"/>
      <c r="G326" s="193"/>
      <c r="H326" s="193"/>
    </row>
    <row r="327" spans="1:8" x14ac:dyDescent="0.25">
      <c r="A327" s="158">
        <v>64</v>
      </c>
      <c r="C327" s="207"/>
      <c r="D327" s="208"/>
      <c r="G327" s="193"/>
      <c r="H327" s="193"/>
    </row>
    <row r="328" spans="1:8" x14ac:dyDescent="0.25">
      <c r="A328" s="158">
        <v>65</v>
      </c>
      <c r="C328" s="207"/>
      <c r="D328" s="208"/>
      <c r="G328" s="193"/>
      <c r="H328" s="193"/>
    </row>
    <row r="329" spans="1:8" x14ac:dyDescent="0.25">
      <c r="A329" s="158">
        <v>66</v>
      </c>
      <c r="C329" s="207"/>
      <c r="D329" s="208"/>
      <c r="G329" s="193"/>
      <c r="H329" s="193"/>
    </row>
    <row r="330" spans="1:8" x14ac:dyDescent="0.25">
      <c r="A330" s="158">
        <v>67</v>
      </c>
      <c r="C330" s="207"/>
      <c r="D330" s="208"/>
      <c r="G330" s="193"/>
      <c r="H330" s="193"/>
    </row>
    <row r="331" spans="1:8" x14ac:dyDescent="0.25">
      <c r="A331" s="158">
        <v>68</v>
      </c>
      <c r="C331" s="207"/>
      <c r="D331" s="208"/>
      <c r="G331" s="193"/>
      <c r="H331" s="193"/>
    </row>
    <row r="332" spans="1:8" x14ac:dyDescent="0.25">
      <c r="A332" s="158">
        <v>69</v>
      </c>
      <c r="C332" s="207"/>
      <c r="D332" s="208"/>
      <c r="G332" s="193"/>
      <c r="H332" s="193"/>
    </row>
    <row r="333" spans="1:8" x14ac:dyDescent="0.25">
      <c r="A333" s="158">
        <v>70</v>
      </c>
      <c r="C333" s="207"/>
      <c r="D333" s="208"/>
      <c r="G333" s="193"/>
      <c r="H333" s="193"/>
    </row>
    <row r="334" spans="1:8" x14ac:dyDescent="0.25">
      <c r="A334" s="158">
        <v>71</v>
      </c>
      <c r="C334" s="207"/>
      <c r="D334" s="208"/>
      <c r="G334" s="193"/>
      <c r="H334" s="193"/>
    </row>
    <row r="335" spans="1:8" x14ac:dyDescent="0.25">
      <c r="A335" s="158">
        <v>72</v>
      </c>
      <c r="C335" s="207"/>
      <c r="D335" s="208"/>
      <c r="G335" s="193"/>
      <c r="H335" s="193"/>
    </row>
    <row r="336" spans="1:8" x14ac:dyDescent="0.25">
      <c r="A336" s="158">
        <v>73</v>
      </c>
      <c r="C336" s="207"/>
      <c r="D336" s="208"/>
      <c r="G336" s="193"/>
      <c r="H336" s="193"/>
    </row>
    <row r="337" spans="1:8" x14ac:dyDescent="0.25">
      <c r="A337" s="158">
        <v>74</v>
      </c>
      <c r="C337" s="207"/>
      <c r="D337" s="208"/>
      <c r="G337" s="193"/>
      <c r="H337" s="193"/>
    </row>
    <row r="338" spans="1:8" x14ac:dyDescent="0.25">
      <c r="A338" s="158">
        <v>75</v>
      </c>
      <c r="C338" s="207"/>
      <c r="D338" s="208"/>
      <c r="G338" s="193"/>
      <c r="H338" s="193"/>
    </row>
    <row r="339" spans="1:8" x14ac:dyDescent="0.25">
      <c r="A339" s="158">
        <v>76</v>
      </c>
      <c r="C339" s="207"/>
      <c r="D339" s="208"/>
      <c r="G339" s="193"/>
      <c r="H339" s="193"/>
    </row>
    <row r="340" spans="1:8" x14ac:dyDescent="0.25">
      <c r="A340" s="158">
        <v>77</v>
      </c>
      <c r="C340" s="207"/>
      <c r="D340" s="208"/>
      <c r="G340" s="193"/>
      <c r="H340" s="193"/>
    </row>
    <row r="341" spans="1:8" x14ac:dyDescent="0.25">
      <c r="A341" s="158">
        <v>78</v>
      </c>
      <c r="C341" s="207"/>
      <c r="D341" s="208"/>
      <c r="G341" s="193"/>
      <c r="H341" s="193"/>
    </row>
    <row r="342" spans="1:8" x14ac:dyDescent="0.25">
      <c r="A342" s="158">
        <v>79</v>
      </c>
      <c r="C342" s="207"/>
      <c r="D342" s="208"/>
      <c r="G342" s="193"/>
      <c r="H342" s="193"/>
    </row>
    <row r="343" spans="1:8" x14ac:dyDescent="0.25">
      <c r="A343" s="158">
        <v>80</v>
      </c>
      <c r="C343" s="207"/>
      <c r="D343" s="208"/>
      <c r="G343" s="193"/>
      <c r="H343" s="193"/>
    </row>
    <row r="344" spans="1:8" x14ac:dyDescent="0.25">
      <c r="A344" s="158">
        <v>81</v>
      </c>
      <c r="C344" s="207"/>
      <c r="D344" s="208"/>
      <c r="G344" s="193"/>
      <c r="H344" s="193"/>
    </row>
    <row r="345" spans="1:8" x14ac:dyDescent="0.25">
      <c r="A345" s="158">
        <v>82</v>
      </c>
      <c r="C345" s="207"/>
      <c r="D345" s="208"/>
      <c r="G345" s="193"/>
      <c r="H345" s="193"/>
    </row>
    <row r="346" spans="1:8" x14ac:dyDescent="0.25">
      <c r="A346" s="158">
        <v>83</v>
      </c>
      <c r="C346" s="207"/>
      <c r="D346" s="208"/>
      <c r="G346" s="193"/>
      <c r="H346" s="193"/>
    </row>
    <row r="347" spans="1:8" x14ac:dyDescent="0.25">
      <c r="A347" s="158">
        <v>84</v>
      </c>
      <c r="C347" s="207"/>
      <c r="D347" s="208"/>
      <c r="G347" s="193"/>
      <c r="H347" s="193"/>
    </row>
    <row r="348" spans="1:8" x14ac:dyDescent="0.25">
      <c r="A348" s="158">
        <v>85</v>
      </c>
      <c r="C348" s="207"/>
      <c r="D348" s="208"/>
      <c r="G348" s="193"/>
      <c r="H348" s="193"/>
    </row>
    <row r="349" spans="1:8" x14ac:dyDescent="0.25">
      <c r="A349" s="158">
        <v>86</v>
      </c>
      <c r="C349" s="207"/>
      <c r="D349" s="208"/>
      <c r="G349" s="193"/>
      <c r="H349" s="193"/>
    </row>
    <row r="350" spans="1:8" x14ac:dyDescent="0.25">
      <c r="A350" s="158">
        <v>87</v>
      </c>
      <c r="C350" s="207"/>
      <c r="D350" s="208"/>
      <c r="G350" s="193"/>
      <c r="H350" s="193"/>
    </row>
    <row r="351" spans="1:8" x14ac:dyDescent="0.25">
      <c r="A351" s="158">
        <v>88</v>
      </c>
      <c r="C351" s="207"/>
      <c r="D351" s="208"/>
      <c r="G351" s="193"/>
      <c r="H351" s="193"/>
    </row>
    <row r="352" spans="1:8" x14ac:dyDescent="0.25">
      <c r="A352" s="158">
        <v>89</v>
      </c>
      <c r="C352" s="207"/>
      <c r="D352" s="208"/>
      <c r="G352" s="193"/>
      <c r="H352" s="193"/>
    </row>
    <row r="353" spans="1:8" x14ac:dyDescent="0.25">
      <c r="A353" s="158">
        <v>90</v>
      </c>
      <c r="C353" s="207"/>
      <c r="D353" s="208"/>
      <c r="G353" s="193"/>
      <c r="H353" s="193"/>
    </row>
    <row r="354" spans="1:8" x14ac:dyDescent="0.25">
      <c r="A354" s="158">
        <v>91</v>
      </c>
      <c r="C354" s="207"/>
      <c r="D354" s="208"/>
      <c r="G354" s="193"/>
      <c r="H354" s="193"/>
    </row>
    <row r="355" spans="1:8" x14ac:dyDescent="0.25">
      <c r="A355" s="158">
        <v>92</v>
      </c>
      <c r="C355" s="207"/>
      <c r="D355" s="208"/>
      <c r="G355" s="193"/>
      <c r="H355" s="193"/>
    </row>
    <row r="356" spans="1:8" x14ac:dyDescent="0.25">
      <c r="A356" s="158">
        <v>93</v>
      </c>
      <c r="C356" s="207"/>
      <c r="D356" s="208"/>
      <c r="G356" s="193"/>
      <c r="H356" s="193"/>
    </row>
    <row r="357" spans="1:8" x14ac:dyDescent="0.25">
      <c r="A357" s="158">
        <v>94</v>
      </c>
      <c r="C357" s="207"/>
      <c r="D357" s="208"/>
      <c r="G357" s="193"/>
      <c r="H357" s="193"/>
    </row>
    <row r="358" spans="1:8" x14ac:dyDescent="0.25">
      <c r="A358" s="158">
        <v>95</v>
      </c>
      <c r="C358" s="207"/>
      <c r="D358" s="208"/>
      <c r="G358" s="193"/>
      <c r="H358" s="193"/>
    </row>
    <row r="359" spans="1:8" x14ac:dyDescent="0.25">
      <c r="A359" s="158">
        <v>96</v>
      </c>
      <c r="C359" s="207"/>
      <c r="D359" s="208"/>
      <c r="G359" s="193"/>
      <c r="H359" s="193"/>
    </row>
    <row r="360" spans="1:8" x14ac:dyDescent="0.25">
      <c r="A360" s="158">
        <v>97</v>
      </c>
      <c r="C360" s="207"/>
      <c r="D360" s="208"/>
      <c r="G360" s="193"/>
      <c r="H360" s="193"/>
    </row>
    <row r="361" spans="1:8" x14ac:dyDescent="0.25">
      <c r="A361" s="158">
        <v>98</v>
      </c>
      <c r="C361" s="207"/>
      <c r="D361" s="208"/>
      <c r="G361" s="193"/>
      <c r="H361" s="193"/>
    </row>
    <row r="362" spans="1:8" x14ac:dyDescent="0.25">
      <c r="A362" s="158">
        <v>99</v>
      </c>
      <c r="C362" s="207"/>
      <c r="D362" s="208"/>
      <c r="G362" s="193"/>
      <c r="H362" s="193"/>
    </row>
    <row r="363" spans="1:8" x14ac:dyDescent="0.25">
      <c r="A363" s="158">
        <v>100</v>
      </c>
      <c r="C363" s="207"/>
      <c r="D363" s="208"/>
      <c r="G363" s="193"/>
      <c r="H363" s="193"/>
    </row>
    <row r="364" spans="1:8" x14ac:dyDescent="0.25">
      <c r="A364" s="158">
        <v>101</v>
      </c>
      <c r="C364" s="207"/>
      <c r="D364" s="208"/>
      <c r="G364" s="193"/>
      <c r="H364" s="193"/>
    </row>
    <row r="365" spans="1:8" x14ac:dyDescent="0.25">
      <c r="A365" s="158">
        <v>102</v>
      </c>
      <c r="C365" s="207"/>
      <c r="D365" s="208"/>
      <c r="G365" s="193"/>
      <c r="H365" s="193"/>
    </row>
    <row r="366" spans="1:8" x14ac:dyDescent="0.25">
      <c r="A366" s="158">
        <v>103</v>
      </c>
      <c r="C366" s="207"/>
      <c r="D366" s="208"/>
      <c r="G366" s="193"/>
      <c r="H366" s="193"/>
    </row>
    <row r="367" spans="1:8" x14ac:dyDescent="0.25">
      <c r="A367" s="158">
        <v>104</v>
      </c>
      <c r="C367" s="207"/>
      <c r="D367" s="208"/>
      <c r="G367" s="193"/>
      <c r="H367" s="193"/>
    </row>
    <row r="368" spans="1:8" x14ac:dyDescent="0.25">
      <c r="A368" s="158">
        <v>105</v>
      </c>
      <c r="C368" s="207"/>
      <c r="D368" s="208"/>
      <c r="G368" s="193"/>
      <c r="H368" s="193"/>
    </row>
    <row r="369" spans="1:8" x14ac:dyDescent="0.25">
      <c r="A369" s="158">
        <v>106</v>
      </c>
      <c r="C369" s="207"/>
      <c r="D369" s="208"/>
      <c r="G369" s="193"/>
      <c r="H369" s="193"/>
    </row>
    <row r="370" spans="1:8" x14ac:dyDescent="0.25">
      <c r="A370" s="158">
        <v>107</v>
      </c>
      <c r="C370" s="207"/>
      <c r="D370" s="208"/>
      <c r="G370" s="193"/>
      <c r="H370" s="193"/>
    </row>
    <row r="371" spans="1:8" x14ac:dyDescent="0.25">
      <c r="A371" s="158">
        <v>108</v>
      </c>
      <c r="C371" s="207"/>
      <c r="D371" s="208"/>
      <c r="G371" s="193"/>
      <c r="H371" s="193"/>
    </row>
    <row r="372" spans="1:8" x14ac:dyDescent="0.25">
      <c r="A372" s="158">
        <v>109</v>
      </c>
      <c r="C372" s="207"/>
      <c r="D372" s="208"/>
      <c r="G372" s="193"/>
      <c r="H372" s="193"/>
    </row>
    <row r="373" spans="1:8" x14ac:dyDescent="0.25">
      <c r="A373" s="158">
        <v>110</v>
      </c>
      <c r="C373" s="207"/>
      <c r="D373" s="208"/>
      <c r="G373" s="193"/>
      <c r="H373" s="193"/>
    </row>
    <row r="374" spans="1:8" x14ac:dyDescent="0.25">
      <c r="A374" s="158">
        <v>111</v>
      </c>
      <c r="C374" s="207"/>
      <c r="D374" s="208"/>
      <c r="G374" s="193"/>
      <c r="H374" s="193"/>
    </row>
    <row r="375" spans="1:8" x14ac:dyDescent="0.25">
      <c r="A375" s="158">
        <v>112</v>
      </c>
      <c r="C375" s="207"/>
      <c r="D375" s="208"/>
      <c r="G375" s="193"/>
      <c r="H375" s="193"/>
    </row>
    <row r="376" spans="1:8" x14ac:dyDescent="0.25">
      <c r="A376" s="158">
        <v>113</v>
      </c>
      <c r="C376" s="207"/>
      <c r="D376" s="208"/>
      <c r="G376" s="193"/>
      <c r="H376" s="193"/>
    </row>
    <row r="377" spans="1:8" x14ac:dyDescent="0.25">
      <c r="A377" s="158">
        <v>114</v>
      </c>
      <c r="C377" s="207"/>
      <c r="D377" s="208"/>
      <c r="G377" s="193"/>
      <c r="H377" s="193"/>
    </row>
    <row r="378" spans="1:8" x14ac:dyDescent="0.25">
      <c r="A378" s="158">
        <v>115</v>
      </c>
      <c r="C378" s="207"/>
      <c r="D378" s="208"/>
      <c r="G378" s="193"/>
      <c r="H378" s="193"/>
    </row>
    <row r="379" spans="1:8" x14ac:dyDescent="0.25">
      <c r="A379" s="158">
        <v>116</v>
      </c>
      <c r="C379" s="207"/>
      <c r="D379" s="208"/>
      <c r="G379" s="193"/>
      <c r="H379" s="193"/>
    </row>
    <row r="380" spans="1:8" x14ac:dyDescent="0.25">
      <c r="A380" s="158">
        <v>117</v>
      </c>
      <c r="C380" s="207"/>
      <c r="D380" s="208"/>
      <c r="G380" s="193"/>
      <c r="H380" s="193"/>
    </row>
    <row r="381" spans="1:8" x14ac:dyDescent="0.25">
      <c r="A381" s="158">
        <v>118</v>
      </c>
      <c r="C381" s="207"/>
      <c r="D381" s="208"/>
      <c r="G381" s="193"/>
      <c r="H381" s="193"/>
    </row>
    <row r="382" spans="1:8" x14ac:dyDescent="0.25">
      <c r="A382" s="158">
        <v>119</v>
      </c>
      <c r="C382" s="207"/>
      <c r="D382" s="208"/>
      <c r="G382" s="193"/>
      <c r="H382" s="193"/>
    </row>
    <row r="383" spans="1:8" x14ac:dyDescent="0.25">
      <c r="A383" s="158">
        <v>120</v>
      </c>
      <c r="C383" s="207"/>
      <c r="D383" s="208"/>
      <c r="G383" s="193"/>
      <c r="H383" s="193"/>
    </row>
    <row r="384" spans="1:8" x14ac:dyDescent="0.25">
      <c r="A384" s="158">
        <v>121</v>
      </c>
      <c r="C384" s="207"/>
      <c r="D384" s="208"/>
      <c r="G384" s="193"/>
      <c r="H384" s="193"/>
    </row>
    <row r="385" spans="1:8" x14ac:dyDescent="0.25">
      <c r="A385" s="158">
        <v>122</v>
      </c>
      <c r="C385" s="207"/>
      <c r="D385" s="208"/>
      <c r="G385" s="193"/>
      <c r="H385" s="193"/>
    </row>
    <row r="386" spans="1:8" x14ac:dyDescent="0.25">
      <c r="A386" s="158">
        <v>123</v>
      </c>
      <c r="C386" s="207"/>
      <c r="D386" s="208"/>
      <c r="G386" s="193"/>
      <c r="H386" s="193"/>
    </row>
    <row r="387" spans="1:8" x14ac:dyDescent="0.25">
      <c r="A387" s="158">
        <v>124</v>
      </c>
      <c r="C387" s="207"/>
      <c r="D387" s="208"/>
      <c r="G387" s="193"/>
      <c r="H387" s="193"/>
    </row>
    <row r="388" spans="1:8" x14ac:dyDescent="0.25">
      <c r="A388" s="158">
        <v>125</v>
      </c>
      <c r="C388" s="207"/>
      <c r="D388" s="208"/>
      <c r="G388" s="193"/>
      <c r="H388" s="193"/>
    </row>
    <row r="389" spans="1:8" x14ac:dyDescent="0.25">
      <c r="A389" s="158">
        <v>126</v>
      </c>
      <c r="C389" s="207"/>
      <c r="D389" s="208"/>
      <c r="F389" s="132"/>
      <c r="G389" s="193"/>
      <c r="H389" s="193"/>
    </row>
    <row r="390" spans="1:8" x14ac:dyDescent="0.25">
      <c r="A390" s="158">
        <v>127</v>
      </c>
      <c r="C390" s="207"/>
      <c r="D390" s="208"/>
      <c r="F390" s="132"/>
      <c r="G390" s="193"/>
      <c r="H390" s="193"/>
    </row>
    <row r="391" spans="1:8" x14ac:dyDescent="0.25">
      <c r="A391" s="158">
        <v>128</v>
      </c>
      <c r="C391" s="207"/>
      <c r="D391" s="208"/>
      <c r="F391" s="132"/>
      <c r="G391" s="193"/>
      <c r="H391" s="193"/>
    </row>
    <row r="392" spans="1:8" x14ac:dyDescent="0.25">
      <c r="A392" s="158">
        <v>129</v>
      </c>
      <c r="C392" s="207"/>
      <c r="D392" s="208"/>
      <c r="F392" s="132"/>
      <c r="G392" s="193"/>
      <c r="H392" s="193"/>
    </row>
    <row r="393" spans="1:8" x14ac:dyDescent="0.25">
      <c r="A393" s="158">
        <v>130</v>
      </c>
      <c r="C393" s="207"/>
      <c r="D393" s="208"/>
      <c r="F393" s="132"/>
      <c r="G393" s="193"/>
      <c r="H393" s="193"/>
    </row>
    <row r="394" spans="1:8" x14ac:dyDescent="0.25">
      <c r="A394" s="158">
        <v>131</v>
      </c>
      <c r="C394" s="207"/>
      <c r="D394" s="208"/>
      <c r="F394" s="132"/>
      <c r="G394" s="193"/>
      <c r="H394" s="193"/>
    </row>
    <row r="395" spans="1:8" x14ac:dyDescent="0.25">
      <c r="A395" s="158">
        <v>132</v>
      </c>
      <c r="C395" s="207"/>
      <c r="D395" s="208"/>
      <c r="F395" s="132"/>
      <c r="G395" s="193"/>
      <c r="H395" s="193"/>
    </row>
    <row r="396" spans="1:8" x14ac:dyDescent="0.25">
      <c r="A396" s="158">
        <v>133</v>
      </c>
      <c r="C396" s="207"/>
      <c r="D396" s="208"/>
      <c r="F396" s="132"/>
      <c r="G396" s="193"/>
      <c r="H396" s="193"/>
    </row>
    <row r="397" spans="1:8" x14ac:dyDescent="0.25">
      <c r="A397" s="158">
        <v>134</v>
      </c>
      <c r="C397" s="207"/>
      <c r="D397" s="208"/>
      <c r="F397" s="132"/>
      <c r="G397" s="193"/>
      <c r="H397" s="193"/>
    </row>
    <row r="398" spans="1:8" x14ac:dyDescent="0.25">
      <c r="A398" s="158">
        <v>135</v>
      </c>
      <c r="C398" s="207"/>
      <c r="D398" s="208"/>
      <c r="F398" s="132"/>
      <c r="G398" s="193"/>
      <c r="H398" s="193"/>
    </row>
    <row r="399" spans="1:8" x14ac:dyDescent="0.25">
      <c r="A399" s="158">
        <v>136</v>
      </c>
      <c r="C399" s="207"/>
      <c r="D399" s="208"/>
      <c r="F399" s="132"/>
      <c r="G399" s="193"/>
      <c r="H399" s="193"/>
    </row>
    <row r="400" spans="1:8" x14ac:dyDescent="0.25">
      <c r="A400" s="158">
        <v>137</v>
      </c>
      <c r="C400" s="207"/>
      <c r="D400" s="208"/>
      <c r="F400" s="132"/>
      <c r="G400" s="193"/>
      <c r="H400" s="193"/>
    </row>
    <row r="401" spans="1:8" x14ac:dyDescent="0.25">
      <c r="A401" s="158">
        <v>138</v>
      </c>
      <c r="C401" s="207"/>
      <c r="D401" s="208"/>
      <c r="F401" s="132"/>
      <c r="G401" s="193"/>
      <c r="H401" s="193"/>
    </row>
    <row r="402" spans="1:8" x14ac:dyDescent="0.25">
      <c r="A402" s="158">
        <v>139</v>
      </c>
      <c r="C402" s="207"/>
      <c r="D402" s="208"/>
      <c r="F402" s="132"/>
      <c r="G402" s="193"/>
      <c r="H402" s="193"/>
    </row>
    <row r="403" spans="1:8" x14ac:dyDescent="0.25">
      <c r="A403" s="158">
        <v>140</v>
      </c>
      <c r="C403" s="207"/>
      <c r="D403" s="208"/>
      <c r="F403" s="132"/>
      <c r="G403" s="193"/>
      <c r="H403" s="193"/>
    </row>
    <row r="404" spans="1:8" x14ac:dyDescent="0.25">
      <c r="A404" s="158">
        <v>141</v>
      </c>
      <c r="C404" s="207"/>
      <c r="D404" s="208"/>
      <c r="F404" s="132"/>
      <c r="G404" s="193"/>
      <c r="H404" s="193"/>
    </row>
    <row r="405" spans="1:8" x14ac:dyDescent="0.25">
      <c r="A405" s="158">
        <v>142</v>
      </c>
      <c r="C405" s="207"/>
      <c r="D405" s="208"/>
      <c r="F405" s="132"/>
      <c r="G405" s="193"/>
      <c r="H405" s="193"/>
    </row>
    <row r="406" spans="1:8" x14ac:dyDescent="0.25">
      <c r="A406" s="158">
        <v>143</v>
      </c>
      <c r="C406" s="207"/>
      <c r="D406" s="208"/>
      <c r="F406" s="132"/>
      <c r="G406" s="193"/>
      <c r="H406" s="193"/>
    </row>
    <row r="407" spans="1:8" x14ac:dyDescent="0.25">
      <c r="A407" s="158">
        <v>144</v>
      </c>
      <c r="C407" s="207"/>
      <c r="D407" s="208"/>
      <c r="F407" s="132"/>
      <c r="G407" s="193"/>
      <c r="H407" s="193"/>
    </row>
    <row r="408" spans="1:8" x14ac:dyDescent="0.25">
      <c r="A408" s="158">
        <v>145</v>
      </c>
      <c r="C408" s="207"/>
      <c r="D408" s="208"/>
      <c r="F408" s="132"/>
      <c r="G408" s="193"/>
      <c r="H408" s="193"/>
    </row>
    <row r="409" spans="1:8" x14ac:dyDescent="0.25">
      <c r="A409" s="158">
        <v>146</v>
      </c>
      <c r="C409" s="207"/>
      <c r="D409" s="208"/>
      <c r="F409" s="132"/>
      <c r="G409" s="193"/>
      <c r="H409" s="193"/>
    </row>
    <row r="410" spans="1:8" x14ac:dyDescent="0.25">
      <c r="A410" s="158">
        <v>147</v>
      </c>
      <c r="C410" s="207"/>
      <c r="D410" s="208"/>
      <c r="F410" s="132"/>
      <c r="G410" s="193"/>
      <c r="H410" s="193"/>
    </row>
    <row r="411" spans="1:8" x14ac:dyDescent="0.25">
      <c r="A411" s="158">
        <v>148</v>
      </c>
      <c r="C411" s="207"/>
      <c r="D411" s="208"/>
      <c r="G411" s="193"/>
      <c r="H411" s="193"/>
    </row>
    <row r="412" spans="1:8" x14ac:dyDescent="0.25">
      <c r="A412" s="158">
        <v>149</v>
      </c>
      <c r="C412" s="207"/>
      <c r="D412" s="208"/>
      <c r="G412" s="193"/>
      <c r="H412" s="193"/>
    </row>
    <row r="413" spans="1:8" x14ac:dyDescent="0.25">
      <c r="A413" s="158">
        <v>150</v>
      </c>
      <c r="C413" s="207"/>
      <c r="D413" s="208"/>
      <c r="G413" s="193"/>
      <c r="H413" s="193"/>
    </row>
    <row r="414" spans="1:8" x14ac:dyDescent="0.25">
      <c r="A414" s="158">
        <v>151</v>
      </c>
      <c r="C414" s="207"/>
      <c r="D414" s="208"/>
      <c r="G414" s="193"/>
      <c r="H414" s="193"/>
    </row>
    <row r="415" spans="1:8" x14ac:dyDescent="0.25">
      <c r="A415" s="158">
        <v>152</v>
      </c>
      <c r="C415" s="207"/>
      <c r="D415" s="208"/>
      <c r="G415" s="193"/>
      <c r="H415" s="193"/>
    </row>
    <row r="416" spans="1:8" x14ac:dyDescent="0.25">
      <c r="A416" s="158">
        <v>153</v>
      </c>
      <c r="C416" s="207"/>
      <c r="D416" s="208"/>
      <c r="G416" s="193"/>
      <c r="H416" s="193"/>
    </row>
    <row r="417" spans="1:8" x14ac:dyDescent="0.25">
      <c r="A417" s="158">
        <v>154</v>
      </c>
      <c r="C417" s="207"/>
      <c r="D417" s="208"/>
      <c r="G417" s="193"/>
      <c r="H417" s="193"/>
    </row>
    <row r="418" spans="1:8" x14ac:dyDescent="0.25">
      <c r="A418" s="158">
        <v>155</v>
      </c>
      <c r="C418" s="207"/>
      <c r="D418" s="208"/>
      <c r="G418" s="193"/>
      <c r="H418" s="193"/>
    </row>
    <row r="419" spans="1:8" x14ac:dyDescent="0.25">
      <c r="A419" s="158">
        <v>156</v>
      </c>
      <c r="C419" s="207"/>
      <c r="D419" s="208"/>
      <c r="G419" s="193"/>
      <c r="H419" s="193"/>
    </row>
    <row r="420" spans="1:8" x14ac:dyDescent="0.25">
      <c r="A420" s="158">
        <v>157</v>
      </c>
      <c r="C420" s="207"/>
      <c r="D420" s="208"/>
      <c r="G420" s="193"/>
      <c r="H420" s="193"/>
    </row>
    <row r="421" spans="1:8" x14ac:dyDescent="0.25">
      <c r="A421" s="158">
        <v>158</v>
      </c>
      <c r="C421" s="207"/>
      <c r="D421" s="208"/>
      <c r="G421" s="193"/>
      <c r="H421" s="193"/>
    </row>
    <row r="422" spans="1:8" x14ac:dyDescent="0.25">
      <c r="A422" s="158">
        <v>159</v>
      </c>
      <c r="C422" s="207"/>
      <c r="D422" s="208"/>
      <c r="G422" s="193"/>
      <c r="H422" s="193"/>
    </row>
    <row r="423" spans="1:8" x14ac:dyDescent="0.25">
      <c r="A423" s="158">
        <v>160</v>
      </c>
      <c r="C423" s="207"/>
      <c r="D423" s="208"/>
      <c r="G423" s="193"/>
      <c r="H423" s="193"/>
    </row>
    <row r="424" spans="1:8" x14ac:dyDescent="0.25">
      <c r="A424" s="158">
        <v>161</v>
      </c>
      <c r="C424" s="207"/>
      <c r="D424" s="208"/>
      <c r="G424" s="193"/>
      <c r="H424" s="193"/>
    </row>
    <row r="425" spans="1:8" x14ac:dyDescent="0.25">
      <c r="A425" s="158">
        <v>162</v>
      </c>
      <c r="C425" s="207"/>
      <c r="D425" s="208"/>
      <c r="G425" s="193"/>
      <c r="H425" s="193"/>
    </row>
    <row r="426" spans="1:8" x14ac:dyDescent="0.25">
      <c r="A426" s="158">
        <v>163</v>
      </c>
      <c r="B426" s="166"/>
      <c r="C426" s="207"/>
      <c r="D426" s="210"/>
      <c r="E426" s="166"/>
      <c r="G426" s="193"/>
      <c r="H426" s="193"/>
    </row>
    <row r="427" spans="1:8" x14ac:dyDescent="0.25">
      <c r="A427" s="158">
        <v>164</v>
      </c>
      <c r="C427" s="211"/>
      <c r="D427" s="208"/>
      <c r="G427" s="193"/>
      <c r="H427" s="193"/>
    </row>
    <row r="428" spans="1:8" x14ac:dyDescent="0.25">
      <c r="A428" s="158">
        <v>165</v>
      </c>
      <c r="C428" s="207"/>
      <c r="D428" s="208"/>
      <c r="G428" s="193"/>
      <c r="H428" s="193"/>
    </row>
    <row r="429" spans="1:8" x14ac:dyDescent="0.25">
      <c r="A429" s="158">
        <v>166</v>
      </c>
      <c r="C429" s="207"/>
      <c r="D429" s="208"/>
      <c r="G429" s="193"/>
      <c r="H429" s="193"/>
    </row>
    <row r="430" spans="1:8" x14ac:dyDescent="0.25">
      <c r="A430" s="158">
        <v>167</v>
      </c>
      <c r="C430" s="207"/>
      <c r="D430" s="208"/>
      <c r="G430" s="193"/>
      <c r="H430" s="193"/>
    </row>
    <row r="431" spans="1:8" x14ac:dyDescent="0.25">
      <c r="A431" s="158">
        <v>168</v>
      </c>
      <c r="C431" s="207"/>
      <c r="D431" s="208"/>
      <c r="G431" s="193"/>
      <c r="H431" s="193"/>
    </row>
    <row r="432" spans="1:8" x14ac:dyDescent="0.25">
      <c r="A432" s="158">
        <v>169</v>
      </c>
      <c r="C432" s="207"/>
      <c r="D432" s="208"/>
      <c r="G432" s="193"/>
      <c r="H432" s="193"/>
    </row>
    <row r="433" spans="1:8" x14ac:dyDescent="0.25">
      <c r="A433" s="158">
        <v>170</v>
      </c>
      <c r="C433" s="207"/>
      <c r="D433" s="208"/>
      <c r="G433" s="193"/>
      <c r="H433" s="193"/>
    </row>
    <row r="434" spans="1:8" x14ac:dyDescent="0.25">
      <c r="A434" s="158">
        <v>171</v>
      </c>
      <c r="C434" s="207"/>
      <c r="D434" s="208"/>
      <c r="G434" s="193"/>
      <c r="H434" s="193"/>
    </row>
    <row r="435" spans="1:8" x14ac:dyDescent="0.25">
      <c r="A435" s="158">
        <v>172</v>
      </c>
      <c r="C435" s="207"/>
      <c r="D435" s="208"/>
      <c r="G435" s="193"/>
      <c r="H435" s="193"/>
    </row>
    <row r="436" spans="1:8" x14ac:dyDescent="0.25">
      <c r="A436" s="158">
        <v>173</v>
      </c>
      <c r="C436" s="207"/>
      <c r="D436" s="208"/>
      <c r="G436" s="193"/>
      <c r="H436" s="193"/>
    </row>
    <row r="437" spans="1:8" x14ac:dyDescent="0.25">
      <c r="A437" s="158">
        <v>174</v>
      </c>
      <c r="C437" s="207"/>
      <c r="D437" s="208"/>
      <c r="G437" s="193"/>
      <c r="H437" s="193"/>
    </row>
    <row r="438" spans="1:8" x14ac:dyDescent="0.25">
      <c r="A438" s="158">
        <v>175</v>
      </c>
      <c r="C438" s="207"/>
      <c r="D438" s="208"/>
      <c r="G438" s="193"/>
      <c r="H438" s="193"/>
    </row>
    <row r="439" spans="1:8" x14ac:dyDescent="0.25">
      <c r="A439" s="158">
        <v>176</v>
      </c>
      <c r="C439" s="207"/>
      <c r="D439" s="208"/>
      <c r="G439" s="193"/>
      <c r="H439" s="193"/>
    </row>
    <row r="440" spans="1:8" x14ac:dyDescent="0.25">
      <c r="A440" s="158">
        <v>177</v>
      </c>
      <c r="C440" s="207"/>
      <c r="D440" s="208"/>
      <c r="G440" s="193"/>
      <c r="H440" s="193"/>
    </row>
    <row r="441" spans="1:8" x14ac:dyDescent="0.25">
      <c r="A441" s="158">
        <v>178</v>
      </c>
      <c r="C441" s="207"/>
      <c r="D441" s="208"/>
      <c r="G441" s="193"/>
      <c r="H441" s="193"/>
    </row>
    <row r="442" spans="1:8" x14ac:dyDescent="0.25">
      <c r="A442" s="158">
        <v>179</v>
      </c>
      <c r="C442" s="207"/>
      <c r="D442" s="208"/>
      <c r="G442" s="193"/>
      <c r="H442" s="193"/>
    </row>
    <row r="443" spans="1:8" x14ac:dyDescent="0.25">
      <c r="A443" s="158">
        <v>180</v>
      </c>
      <c r="C443" s="207"/>
      <c r="D443" s="208"/>
      <c r="G443" s="193"/>
      <c r="H443" s="193"/>
    </row>
    <row r="444" spans="1:8" x14ac:dyDescent="0.25">
      <c r="A444" s="158">
        <v>181</v>
      </c>
      <c r="C444" s="207"/>
      <c r="D444" s="208"/>
      <c r="G444" s="193"/>
      <c r="H444" s="193"/>
    </row>
    <row r="445" spans="1:8" x14ac:dyDescent="0.25">
      <c r="A445" s="158">
        <v>182</v>
      </c>
      <c r="C445" s="207"/>
      <c r="D445" s="208"/>
      <c r="G445" s="193"/>
      <c r="H445" s="193"/>
    </row>
    <row r="446" spans="1:8" x14ac:dyDescent="0.25">
      <c r="A446" s="158">
        <v>183</v>
      </c>
      <c r="C446" s="207"/>
      <c r="D446" s="208"/>
      <c r="G446" s="193"/>
      <c r="H446" s="193"/>
    </row>
    <row r="447" spans="1:8" x14ac:dyDescent="0.25">
      <c r="A447" s="158">
        <v>184</v>
      </c>
      <c r="C447" s="207"/>
      <c r="D447" s="208"/>
      <c r="G447" s="193"/>
      <c r="H447" s="193"/>
    </row>
    <row r="448" spans="1:8" x14ac:dyDescent="0.25">
      <c r="A448" s="158">
        <v>185</v>
      </c>
      <c r="C448" s="207"/>
      <c r="D448" s="208"/>
      <c r="G448" s="193"/>
      <c r="H448" s="193"/>
    </row>
    <row r="449" spans="1:8" x14ac:dyDescent="0.25">
      <c r="A449" s="158">
        <v>186</v>
      </c>
      <c r="C449" s="207"/>
      <c r="D449" s="208"/>
      <c r="G449" s="193"/>
      <c r="H449" s="193"/>
    </row>
    <row r="450" spans="1:8" x14ac:dyDescent="0.25">
      <c r="A450" s="158">
        <v>187</v>
      </c>
      <c r="C450" s="207"/>
      <c r="D450" s="208"/>
      <c r="G450" s="193"/>
      <c r="H450" s="193"/>
    </row>
    <row r="451" spans="1:8" x14ac:dyDescent="0.25">
      <c r="A451" s="158">
        <v>188</v>
      </c>
      <c r="C451" s="207"/>
      <c r="D451" s="208"/>
      <c r="G451" s="193"/>
      <c r="H451" s="193"/>
    </row>
    <row r="452" spans="1:8" x14ac:dyDescent="0.25">
      <c r="A452" s="158">
        <v>189</v>
      </c>
      <c r="C452" s="207"/>
      <c r="D452" s="208"/>
      <c r="G452" s="193"/>
      <c r="H452" s="193"/>
    </row>
    <row r="453" spans="1:8" x14ac:dyDescent="0.25">
      <c r="A453" s="158">
        <v>190</v>
      </c>
      <c r="C453" s="207"/>
      <c r="D453" s="208"/>
      <c r="G453" s="193"/>
      <c r="H453" s="193"/>
    </row>
    <row r="454" spans="1:8" x14ac:dyDescent="0.25">
      <c r="A454" s="158">
        <v>191</v>
      </c>
      <c r="C454" s="207"/>
      <c r="D454" s="208"/>
      <c r="G454" s="193"/>
      <c r="H454" s="193"/>
    </row>
    <row r="455" spans="1:8" x14ac:dyDescent="0.25">
      <c r="A455" s="158">
        <v>192</v>
      </c>
      <c r="C455" s="207"/>
      <c r="D455" s="208"/>
      <c r="G455" s="193"/>
      <c r="H455" s="193"/>
    </row>
    <row r="456" spans="1:8" x14ac:dyDescent="0.25">
      <c r="A456" s="158">
        <v>193</v>
      </c>
      <c r="C456" s="207"/>
      <c r="D456" s="208"/>
      <c r="G456" s="193"/>
      <c r="H456" s="193"/>
    </row>
    <row r="457" spans="1:8" x14ac:dyDescent="0.25">
      <c r="A457" s="158">
        <v>194</v>
      </c>
      <c r="C457" s="207"/>
      <c r="D457" s="208"/>
      <c r="G457" s="193"/>
      <c r="H457" s="193"/>
    </row>
    <row r="458" spans="1:8" x14ac:dyDescent="0.25">
      <c r="A458" s="158">
        <v>195</v>
      </c>
      <c r="C458" s="207"/>
      <c r="D458" s="208"/>
      <c r="G458" s="193"/>
      <c r="H458" s="193"/>
    </row>
    <row r="459" spans="1:8" x14ac:dyDescent="0.25">
      <c r="A459" s="158">
        <v>196</v>
      </c>
      <c r="C459" s="207"/>
      <c r="D459" s="208"/>
      <c r="G459" s="193"/>
      <c r="H459" s="193"/>
    </row>
    <row r="460" spans="1:8" x14ac:dyDescent="0.25">
      <c r="A460" s="158">
        <v>197</v>
      </c>
      <c r="C460" s="207"/>
      <c r="D460" s="208"/>
      <c r="G460" s="193"/>
      <c r="H460" s="193"/>
    </row>
    <row r="461" spans="1:8" x14ac:dyDescent="0.25">
      <c r="A461" s="158">
        <v>198</v>
      </c>
      <c r="C461" s="207"/>
      <c r="D461" s="208"/>
      <c r="G461" s="193"/>
      <c r="H461" s="193"/>
    </row>
    <row r="462" spans="1:8" x14ac:dyDescent="0.25">
      <c r="A462" s="158">
        <v>199</v>
      </c>
      <c r="C462" s="207"/>
      <c r="D462" s="208"/>
      <c r="G462" s="193"/>
      <c r="H462" s="193"/>
    </row>
    <row r="463" spans="1:8" x14ac:dyDescent="0.25">
      <c r="A463" s="158">
        <v>200</v>
      </c>
      <c r="C463" s="207"/>
      <c r="D463" s="208"/>
      <c r="G463" s="193"/>
      <c r="H463" s="193"/>
    </row>
    <row r="464" spans="1:8" x14ac:dyDescent="0.25">
      <c r="A464" s="158">
        <v>201</v>
      </c>
      <c r="C464" s="207"/>
      <c r="D464" s="208"/>
      <c r="G464" s="193"/>
      <c r="H464" s="193"/>
    </row>
    <row r="465" spans="1:8" x14ac:dyDescent="0.25">
      <c r="A465" s="158">
        <v>202</v>
      </c>
      <c r="C465" s="207"/>
      <c r="D465" s="208"/>
      <c r="G465" s="193"/>
      <c r="H465" s="193"/>
    </row>
    <row r="466" spans="1:8" x14ac:dyDescent="0.25">
      <c r="A466" s="158">
        <v>203</v>
      </c>
      <c r="C466" s="207"/>
      <c r="D466" s="208"/>
      <c r="G466" s="193"/>
      <c r="H466" s="193"/>
    </row>
    <row r="467" spans="1:8" x14ac:dyDescent="0.25">
      <c r="A467" s="158">
        <v>204</v>
      </c>
      <c r="C467" s="207"/>
      <c r="D467" s="208"/>
      <c r="G467" s="193"/>
      <c r="H467" s="193"/>
    </row>
    <row r="468" spans="1:8" x14ac:dyDescent="0.25">
      <c r="A468" s="165">
        <v>205</v>
      </c>
      <c r="B468" s="161"/>
      <c r="C468" s="212"/>
      <c r="D468" s="213"/>
      <c r="G468" s="193"/>
      <c r="H468" s="193"/>
    </row>
    <row r="469" spans="1:8" x14ac:dyDescent="0.25">
      <c r="G469" s="193"/>
      <c r="H469" s="193"/>
    </row>
    <row r="470" spans="1:8" x14ac:dyDescent="0.25">
      <c r="G470" s="193"/>
      <c r="H470" s="193"/>
    </row>
    <row r="471" spans="1:8" x14ac:dyDescent="0.25">
      <c r="G471" s="193"/>
      <c r="H471" s="193"/>
    </row>
    <row r="472" spans="1:8" x14ac:dyDescent="0.25">
      <c r="G472" s="193"/>
      <c r="H472" s="193"/>
    </row>
    <row r="473" spans="1:8" x14ac:dyDescent="0.25">
      <c r="G473" s="193"/>
      <c r="H473" s="193"/>
    </row>
    <row r="474" spans="1:8" x14ac:dyDescent="0.25">
      <c r="G474" s="193"/>
      <c r="H474" s="193"/>
    </row>
    <row r="475" spans="1:8" x14ac:dyDescent="0.25">
      <c r="G475" s="193"/>
      <c r="H475" s="193"/>
    </row>
    <row r="476" spans="1:8" x14ac:dyDescent="0.25">
      <c r="G476" s="193"/>
      <c r="H476" s="193"/>
    </row>
    <row r="477" spans="1:8" x14ac:dyDescent="0.25">
      <c r="G477" s="193"/>
      <c r="H477" s="193"/>
    </row>
    <row r="478" spans="1:8" x14ac:dyDescent="0.25">
      <c r="G478" s="193"/>
      <c r="H478" s="193"/>
    </row>
    <row r="479" spans="1:8" x14ac:dyDescent="0.25">
      <c r="G479" s="193"/>
      <c r="H479" s="193"/>
    </row>
    <row r="480" spans="1:8" x14ac:dyDescent="0.25">
      <c r="G480" s="193"/>
      <c r="H480" s="193"/>
    </row>
    <row r="481" spans="7:8" x14ac:dyDescent="0.25">
      <c r="G481" s="193"/>
      <c r="H481" s="193"/>
    </row>
    <row r="482" spans="7:8" x14ac:dyDescent="0.25">
      <c r="G482" s="193"/>
      <c r="H482" s="193"/>
    </row>
    <row r="483" spans="7:8" x14ac:dyDescent="0.25">
      <c r="G483" s="193"/>
      <c r="H483" s="193"/>
    </row>
    <row r="484" spans="7:8" x14ac:dyDescent="0.25">
      <c r="G484" s="193"/>
      <c r="H484" s="193"/>
    </row>
    <row r="485" spans="7:8" x14ac:dyDescent="0.25">
      <c r="G485" s="193"/>
      <c r="H485" s="193"/>
    </row>
    <row r="486" spans="7:8" x14ac:dyDescent="0.25">
      <c r="G486" s="193"/>
      <c r="H486" s="193"/>
    </row>
    <row r="487" spans="7:8" x14ac:dyDescent="0.25">
      <c r="G487" s="193"/>
      <c r="H487" s="193"/>
    </row>
    <row r="488" spans="7:8" x14ac:dyDescent="0.25">
      <c r="G488" s="193"/>
      <c r="H488" s="193"/>
    </row>
    <row r="489" spans="7:8" x14ac:dyDescent="0.25">
      <c r="G489" s="193"/>
      <c r="H489" s="193"/>
    </row>
    <row r="490" spans="7:8" x14ac:dyDescent="0.25">
      <c r="G490" s="193"/>
      <c r="H490" s="193"/>
    </row>
    <row r="491" spans="7:8" x14ac:dyDescent="0.25">
      <c r="G491" s="193"/>
      <c r="H491" s="193"/>
    </row>
    <row r="492" spans="7:8" x14ac:dyDescent="0.25">
      <c r="G492" s="193"/>
      <c r="H492" s="193"/>
    </row>
    <row r="493" spans="7:8" x14ac:dyDescent="0.25">
      <c r="G493" s="193"/>
      <c r="H493" s="193"/>
    </row>
    <row r="494" spans="7:8" x14ac:dyDescent="0.25">
      <c r="G494" s="193"/>
      <c r="H494" s="193"/>
    </row>
    <row r="495" spans="7:8" x14ac:dyDescent="0.25">
      <c r="G495" s="193"/>
      <c r="H495" s="193"/>
    </row>
    <row r="496" spans="7:8" x14ac:dyDescent="0.25">
      <c r="G496" s="193"/>
      <c r="H496" s="193"/>
    </row>
    <row r="497" spans="7:8" x14ac:dyDescent="0.25">
      <c r="G497" s="193"/>
      <c r="H497" s="193"/>
    </row>
    <row r="498" spans="7:8" x14ac:dyDescent="0.25">
      <c r="G498" s="193"/>
      <c r="H498" s="193"/>
    </row>
    <row r="499" spans="7:8" x14ac:dyDescent="0.25">
      <c r="G499" s="193"/>
      <c r="H499" s="193"/>
    </row>
    <row r="500" spans="7:8" x14ac:dyDescent="0.25">
      <c r="G500" s="193"/>
      <c r="H500" s="193"/>
    </row>
    <row r="501" spans="7:8" x14ac:dyDescent="0.25">
      <c r="G501" s="193"/>
      <c r="H501" s="193"/>
    </row>
    <row r="502" spans="7:8" x14ac:dyDescent="0.25">
      <c r="G502" s="193"/>
      <c r="H502" s="193"/>
    </row>
    <row r="503" spans="7:8" x14ac:dyDescent="0.25">
      <c r="G503" s="193"/>
      <c r="H503" s="193"/>
    </row>
    <row r="504" spans="7:8" x14ac:dyDescent="0.25">
      <c r="G504" s="193"/>
      <c r="H504" s="193"/>
    </row>
    <row r="505" spans="7:8" x14ac:dyDescent="0.25">
      <c r="G505" s="193"/>
    </row>
    <row r="506" spans="7:8" x14ac:dyDescent="0.25">
      <c r="G506" s="193"/>
    </row>
    <row r="507" spans="7:8" x14ac:dyDescent="0.25">
      <c r="G507" s="193"/>
    </row>
    <row r="508" spans="7:8" x14ac:dyDescent="0.25">
      <c r="G508" s="193"/>
    </row>
    <row r="509" spans="7:8" x14ac:dyDescent="0.25">
      <c r="G509" s="193"/>
    </row>
    <row r="510" spans="7:8" x14ac:dyDescent="0.25">
      <c r="G510" s="193"/>
    </row>
    <row r="511" spans="7:8" x14ac:dyDescent="0.25">
      <c r="G511" s="193"/>
    </row>
    <row r="512" spans="7:8" x14ac:dyDescent="0.25">
      <c r="G512" s="193"/>
    </row>
    <row r="513" spans="7:7" x14ac:dyDescent="0.25">
      <c r="G513" s="193"/>
    </row>
    <row r="514" spans="7:7" x14ac:dyDescent="0.25">
      <c r="G514" s="193"/>
    </row>
    <row r="515" spans="7:7" x14ac:dyDescent="0.25">
      <c r="G515" s="193"/>
    </row>
    <row r="516" spans="7:7" x14ac:dyDescent="0.25">
      <c r="G516" s="193"/>
    </row>
    <row r="517" spans="7:7" x14ac:dyDescent="0.25">
      <c r="G517" s="193"/>
    </row>
    <row r="518" spans="7:7" x14ac:dyDescent="0.25">
      <c r="G518" s="193"/>
    </row>
    <row r="519" spans="7:7" x14ac:dyDescent="0.25">
      <c r="G519" s="193"/>
    </row>
    <row r="520" spans="7:7" x14ac:dyDescent="0.25">
      <c r="G520" s="193"/>
    </row>
    <row r="521" spans="7:7" x14ac:dyDescent="0.25">
      <c r="G521" s="193"/>
    </row>
    <row r="522" spans="7:7" x14ac:dyDescent="0.25">
      <c r="G522" s="193"/>
    </row>
    <row r="523" spans="7:7" x14ac:dyDescent="0.25">
      <c r="G523" s="193"/>
    </row>
    <row r="524" spans="7:7" x14ac:dyDescent="0.25">
      <c r="G524" s="193"/>
    </row>
    <row r="525" spans="7:7" x14ac:dyDescent="0.25">
      <c r="G525" s="193"/>
    </row>
    <row r="526" spans="7:7" x14ac:dyDescent="0.25">
      <c r="G526" s="193"/>
    </row>
    <row r="527" spans="7:7" x14ac:dyDescent="0.25">
      <c r="G527" s="193"/>
    </row>
    <row r="528" spans="7:7" x14ac:dyDescent="0.25">
      <c r="G528" s="193"/>
    </row>
    <row r="529" spans="7:7" x14ac:dyDescent="0.25">
      <c r="G529" s="193"/>
    </row>
    <row r="530" spans="7:7" x14ac:dyDescent="0.25">
      <c r="G530" s="193"/>
    </row>
    <row r="531" spans="7:7" x14ac:dyDescent="0.25">
      <c r="G531" s="193"/>
    </row>
    <row r="532" spans="7:7" x14ac:dyDescent="0.25">
      <c r="G532" s="193"/>
    </row>
    <row r="533" spans="7:7" x14ac:dyDescent="0.25">
      <c r="G533" s="193"/>
    </row>
    <row r="534" spans="7:7" x14ac:dyDescent="0.25">
      <c r="G534" s="193"/>
    </row>
    <row r="535" spans="7:7" x14ac:dyDescent="0.25">
      <c r="G535" s="193"/>
    </row>
    <row r="536" spans="7:7" x14ac:dyDescent="0.25">
      <c r="G536" s="193"/>
    </row>
    <row r="537" spans="7:7" x14ac:dyDescent="0.25">
      <c r="G537" s="193"/>
    </row>
    <row r="538" spans="7:7" x14ac:dyDescent="0.25">
      <c r="G538" s="193"/>
    </row>
    <row r="539" spans="7:7" x14ac:dyDescent="0.25">
      <c r="G539" s="193"/>
    </row>
    <row r="540" spans="7:7" x14ac:dyDescent="0.25">
      <c r="G540" s="193"/>
    </row>
    <row r="541" spans="7:7" x14ac:dyDescent="0.25">
      <c r="G541" s="193"/>
    </row>
    <row r="542" spans="7:7" x14ac:dyDescent="0.25">
      <c r="G542" s="193"/>
    </row>
    <row r="543" spans="7:7" x14ac:dyDescent="0.25">
      <c r="G543" s="193"/>
    </row>
    <row r="544" spans="7:7" x14ac:dyDescent="0.25">
      <c r="G544" s="193"/>
    </row>
    <row r="545" spans="7:7" x14ac:dyDescent="0.25">
      <c r="G545" s="193"/>
    </row>
    <row r="546" spans="7:7" x14ac:dyDescent="0.25">
      <c r="G546" s="193"/>
    </row>
    <row r="547" spans="7:7" x14ac:dyDescent="0.25">
      <c r="G547" s="193"/>
    </row>
    <row r="548" spans="7:7" x14ac:dyDescent="0.25">
      <c r="G548" s="193"/>
    </row>
    <row r="549" spans="7:7" x14ac:dyDescent="0.25">
      <c r="G549" s="193"/>
    </row>
    <row r="550" spans="7:7" x14ac:dyDescent="0.25">
      <c r="G550" s="193"/>
    </row>
    <row r="551" spans="7:7" x14ac:dyDescent="0.25">
      <c r="G551" s="193"/>
    </row>
    <row r="552" spans="7:7" x14ac:dyDescent="0.25">
      <c r="G552" s="193"/>
    </row>
    <row r="553" spans="7:7" x14ac:dyDescent="0.25">
      <c r="G553" s="193"/>
    </row>
    <row r="554" spans="7:7" x14ac:dyDescent="0.25">
      <c r="G554" s="193"/>
    </row>
    <row r="555" spans="7:7" x14ac:dyDescent="0.25">
      <c r="G555" s="193"/>
    </row>
    <row r="556" spans="7:7" x14ac:dyDescent="0.25">
      <c r="G556" s="193"/>
    </row>
    <row r="557" spans="7:7" x14ac:dyDescent="0.25">
      <c r="G557" s="193"/>
    </row>
    <row r="558" spans="7:7" x14ac:dyDescent="0.25">
      <c r="G558" s="193"/>
    </row>
    <row r="559" spans="7:7" x14ac:dyDescent="0.25">
      <c r="G559" s="193"/>
    </row>
    <row r="560" spans="7:7" x14ac:dyDescent="0.25">
      <c r="G560" s="193"/>
    </row>
    <row r="561" spans="7:7" x14ac:dyDescent="0.25">
      <c r="G561" s="193"/>
    </row>
    <row r="562" spans="7:7" x14ac:dyDescent="0.25">
      <c r="G562" s="193"/>
    </row>
    <row r="563" spans="7:7" x14ac:dyDescent="0.25">
      <c r="G563" s="193"/>
    </row>
    <row r="564" spans="7:7" x14ac:dyDescent="0.25">
      <c r="G564" s="193"/>
    </row>
    <row r="565" spans="7:7" x14ac:dyDescent="0.25">
      <c r="G565" s="193"/>
    </row>
    <row r="566" spans="7:7" x14ac:dyDescent="0.25">
      <c r="G566" s="193"/>
    </row>
    <row r="567" spans="7:7" x14ac:dyDescent="0.25">
      <c r="G567" s="193"/>
    </row>
    <row r="568" spans="7:7" x14ac:dyDescent="0.25">
      <c r="G568" s="193"/>
    </row>
    <row r="569" spans="7:7" x14ac:dyDescent="0.25">
      <c r="G569" s="193"/>
    </row>
    <row r="570" spans="7:7" x14ac:dyDescent="0.25">
      <c r="G570" s="193"/>
    </row>
    <row r="571" spans="7:7" x14ac:dyDescent="0.25">
      <c r="G571" s="193"/>
    </row>
    <row r="572" spans="7:7" x14ac:dyDescent="0.25">
      <c r="G572" s="193"/>
    </row>
    <row r="573" spans="7:7" x14ac:dyDescent="0.25">
      <c r="G573" s="193"/>
    </row>
    <row r="574" spans="7:7" x14ac:dyDescent="0.25">
      <c r="G574" s="193"/>
    </row>
    <row r="575" spans="7:7" x14ac:dyDescent="0.25">
      <c r="G575" s="193"/>
    </row>
    <row r="576" spans="7:7" x14ac:dyDescent="0.25">
      <c r="G576" s="193"/>
    </row>
    <row r="577" spans="7:7" x14ac:dyDescent="0.25">
      <c r="G577" s="193"/>
    </row>
    <row r="578" spans="7:7" x14ac:dyDescent="0.25">
      <c r="G578" s="193"/>
    </row>
    <row r="579" spans="7:7" x14ac:dyDescent="0.25">
      <c r="G579" s="193"/>
    </row>
    <row r="580" spans="7:7" x14ac:dyDescent="0.25">
      <c r="G580" s="193"/>
    </row>
    <row r="581" spans="7:7" x14ac:dyDescent="0.25">
      <c r="G581" s="193"/>
    </row>
    <row r="582" spans="7:7" x14ac:dyDescent="0.25">
      <c r="G582" s="193"/>
    </row>
    <row r="583" spans="7:7" x14ac:dyDescent="0.25">
      <c r="G583" s="193"/>
    </row>
    <row r="584" spans="7:7" x14ac:dyDescent="0.25">
      <c r="G584" s="193"/>
    </row>
    <row r="585" spans="7:7" x14ac:dyDescent="0.25">
      <c r="G585" s="193"/>
    </row>
    <row r="586" spans="7:7" x14ac:dyDescent="0.25">
      <c r="G586" s="193"/>
    </row>
    <row r="587" spans="7:7" x14ac:dyDescent="0.25">
      <c r="G587" s="193"/>
    </row>
    <row r="588" spans="7:7" x14ac:dyDescent="0.25">
      <c r="G588" s="193"/>
    </row>
    <row r="589" spans="7:7" x14ac:dyDescent="0.25">
      <c r="G589" s="193"/>
    </row>
    <row r="590" spans="7:7" x14ac:dyDescent="0.25">
      <c r="G590" s="193"/>
    </row>
    <row r="591" spans="7:7" x14ac:dyDescent="0.25">
      <c r="G591" s="193"/>
    </row>
    <row r="592" spans="7:7" x14ac:dyDescent="0.25">
      <c r="G592" s="193"/>
    </row>
    <row r="593" spans="7:7" x14ac:dyDescent="0.25">
      <c r="G593" s="193"/>
    </row>
    <row r="594" spans="7:7" x14ac:dyDescent="0.25">
      <c r="G594" s="193"/>
    </row>
    <row r="595" spans="7:7" x14ac:dyDescent="0.25">
      <c r="G595" s="193"/>
    </row>
    <row r="596" spans="7:7" x14ac:dyDescent="0.25">
      <c r="G596" s="193"/>
    </row>
    <row r="597" spans="7:7" x14ac:dyDescent="0.25">
      <c r="G597" s="193"/>
    </row>
    <row r="598" spans="7:7" x14ac:dyDescent="0.25">
      <c r="G598" s="193"/>
    </row>
    <row r="599" spans="7:7" x14ac:dyDescent="0.25">
      <c r="G599" s="193"/>
    </row>
    <row r="600" spans="7:7" x14ac:dyDescent="0.25">
      <c r="G600" s="193"/>
    </row>
    <row r="601" spans="7:7" x14ac:dyDescent="0.25">
      <c r="G601" s="193"/>
    </row>
    <row r="602" spans="7:7" x14ac:dyDescent="0.25">
      <c r="G602" s="193"/>
    </row>
    <row r="603" spans="7:7" x14ac:dyDescent="0.25">
      <c r="G603" s="193"/>
    </row>
    <row r="604" spans="7:7" x14ac:dyDescent="0.25">
      <c r="G604" s="193"/>
    </row>
    <row r="605" spans="7:7" x14ac:dyDescent="0.25">
      <c r="G605" s="193"/>
    </row>
    <row r="606" spans="7:7" x14ac:dyDescent="0.25">
      <c r="G606" s="193"/>
    </row>
    <row r="607" spans="7:7" x14ac:dyDescent="0.25">
      <c r="G607" s="193"/>
    </row>
    <row r="608" spans="7:7" x14ac:dyDescent="0.25">
      <c r="G608" s="193"/>
    </row>
    <row r="609" spans="7:7" x14ac:dyDescent="0.25">
      <c r="G609" s="193"/>
    </row>
    <row r="610" spans="7:7" x14ac:dyDescent="0.25">
      <c r="G610" s="193"/>
    </row>
    <row r="611" spans="7:7" x14ac:dyDescent="0.25">
      <c r="G611" s="193"/>
    </row>
    <row r="612" spans="7:7" x14ac:dyDescent="0.25">
      <c r="G612" s="193"/>
    </row>
    <row r="613" spans="7:7" x14ac:dyDescent="0.25">
      <c r="G613" s="193"/>
    </row>
    <row r="614" spans="7:7" x14ac:dyDescent="0.25">
      <c r="G614" s="193"/>
    </row>
    <row r="615" spans="7:7" x14ac:dyDescent="0.25">
      <c r="G615" s="193"/>
    </row>
    <row r="616" spans="7:7" x14ac:dyDescent="0.25">
      <c r="G616" s="193"/>
    </row>
    <row r="617" spans="7:7" x14ac:dyDescent="0.25">
      <c r="G617" s="193"/>
    </row>
    <row r="618" spans="7:7" x14ac:dyDescent="0.25">
      <c r="G618" s="193"/>
    </row>
    <row r="619" spans="7:7" x14ac:dyDescent="0.25">
      <c r="G619" s="193"/>
    </row>
    <row r="620" spans="7:7" x14ac:dyDescent="0.25">
      <c r="G620" s="193"/>
    </row>
    <row r="621" spans="7:7" x14ac:dyDescent="0.25">
      <c r="G621" s="193"/>
    </row>
    <row r="622" spans="7:7" x14ac:dyDescent="0.25">
      <c r="G622" s="193"/>
    </row>
    <row r="623" spans="7:7" x14ac:dyDescent="0.25">
      <c r="G623" s="193"/>
    </row>
    <row r="624" spans="7:7" x14ac:dyDescent="0.25">
      <c r="G624" s="193"/>
    </row>
    <row r="625" spans="7:7" x14ac:dyDescent="0.25">
      <c r="G625" s="193"/>
    </row>
    <row r="626" spans="7:7" x14ac:dyDescent="0.25">
      <c r="G626" s="193"/>
    </row>
    <row r="627" spans="7:7" x14ac:dyDescent="0.25">
      <c r="G627" s="193"/>
    </row>
    <row r="628" spans="7:7" x14ac:dyDescent="0.25">
      <c r="G628" s="193"/>
    </row>
    <row r="629" spans="7:7" x14ac:dyDescent="0.25">
      <c r="G629" s="193"/>
    </row>
    <row r="630" spans="7:7" x14ac:dyDescent="0.25">
      <c r="G630" s="193"/>
    </row>
    <row r="631" spans="7:7" x14ac:dyDescent="0.25">
      <c r="G631" s="193"/>
    </row>
    <row r="632" spans="7:7" x14ac:dyDescent="0.25">
      <c r="G632" s="193"/>
    </row>
    <row r="633" spans="7:7" x14ac:dyDescent="0.25">
      <c r="G633" s="193"/>
    </row>
    <row r="634" spans="7:7" x14ac:dyDescent="0.25">
      <c r="G634" s="193"/>
    </row>
    <row r="635" spans="7:7" x14ac:dyDescent="0.25">
      <c r="G635" s="193"/>
    </row>
    <row r="636" spans="7:7" x14ac:dyDescent="0.25">
      <c r="G636" s="193"/>
    </row>
    <row r="637" spans="7:7" x14ac:dyDescent="0.25">
      <c r="G637" s="193"/>
    </row>
    <row r="638" spans="7:7" x14ac:dyDescent="0.25">
      <c r="G638" s="193"/>
    </row>
    <row r="639" spans="7:7" x14ac:dyDescent="0.25">
      <c r="G639" s="193"/>
    </row>
    <row r="640" spans="7:7" x14ac:dyDescent="0.25">
      <c r="G640" s="193"/>
    </row>
    <row r="641" spans="7:7" x14ac:dyDescent="0.25">
      <c r="G641" s="193"/>
    </row>
    <row r="642" spans="7:7" x14ac:dyDescent="0.25">
      <c r="G642" s="193"/>
    </row>
    <row r="643" spans="7:7" x14ac:dyDescent="0.25">
      <c r="G643" s="193"/>
    </row>
    <row r="644" spans="7:7" x14ac:dyDescent="0.25">
      <c r="G644" s="193"/>
    </row>
    <row r="645" spans="7:7" x14ac:dyDescent="0.25">
      <c r="G645" s="193"/>
    </row>
    <row r="646" spans="7:7" x14ac:dyDescent="0.25">
      <c r="G646" s="193"/>
    </row>
    <row r="647" spans="7:7" x14ac:dyDescent="0.25">
      <c r="G647" s="193"/>
    </row>
    <row r="648" spans="7:7" x14ac:dyDescent="0.25">
      <c r="G648" s="193"/>
    </row>
    <row r="649" spans="7:7" x14ac:dyDescent="0.25">
      <c r="G649" s="193"/>
    </row>
    <row r="650" spans="7:7" x14ac:dyDescent="0.25">
      <c r="G650" s="193"/>
    </row>
    <row r="651" spans="7:7" x14ac:dyDescent="0.25">
      <c r="G651" s="193"/>
    </row>
    <row r="652" spans="7:7" x14ac:dyDescent="0.25">
      <c r="G652" s="193"/>
    </row>
    <row r="653" spans="7:7" x14ac:dyDescent="0.25">
      <c r="G653" s="193"/>
    </row>
    <row r="654" spans="7:7" x14ac:dyDescent="0.25">
      <c r="G654" s="193"/>
    </row>
    <row r="655" spans="7:7" x14ac:dyDescent="0.25">
      <c r="G655" s="193"/>
    </row>
    <row r="656" spans="7:7" x14ac:dyDescent="0.25">
      <c r="G656" s="193"/>
    </row>
    <row r="657" spans="7:7" x14ac:dyDescent="0.25">
      <c r="G657" s="193"/>
    </row>
    <row r="658" spans="7:7" x14ac:dyDescent="0.25">
      <c r="G658" s="193"/>
    </row>
    <row r="659" spans="7:7" x14ac:dyDescent="0.25">
      <c r="G659" s="193"/>
    </row>
    <row r="660" spans="7:7" x14ac:dyDescent="0.25">
      <c r="G660" s="193"/>
    </row>
    <row r="661" spans="7:7" x14ac:dyDescent="0.25">
      <c r="G661" s="193"/>
    </row>
    <row r="662" spans="7:7" x14ac:dyDescent="0.25">
      <c r="G662" s="193"/>
    </row>
    <row r="663" spans="7:7" x14ac:dyDescent="0.25">
      <c r="G663" s="193"/>
    </row>
    <row r="664" spans="7:7" x14ac:dyDescent="0.25">
      <c r="G664" s="193"/>
    </row>
    <row r="665" spans="7:7" x14ac:dyDescent="0.25">
      <c r="G665" s="193"/>
    </row>
    <row r="666" spans="7:7" x14ac:dyDescent="0.25">
      <c r="G666" s="193"/>
    </row>
    <row r="667" spans="7:7" x14ac:dyDescent="0.25">
      <c r="G667" s="193"/>
    </row>
    <row r="668" spans="7:7" x14ac:dyDescent="0.25">
      <c r="G668" s="193"/>
    </row>
    <row r="669" spans="7:7" x14ac:dyDescent="0.25">
      <c r="G669" s="193"/>
    </row>
    <row r="670" spans="7:7" x14ac:dyDescent="0.25">
      <c r="G670" s="193"/>
    </row>
    <row r="671" spans="7:7" x14ac:dyDescent="0.25">
      <c r="G671" s="193"/>
    </row>
    <row r="672" spans="7:7" x14ac:dyDescent="0.25">
      <c r="G672" s="193"/>
    </row>
    <row r="673" spans="7:7" x14ac:dyDescent="0.25">
      <c r="G673" s="193"/>
    </row>
    <row r="674" spans="7:7" x14ac:dyDescent="0.25">
      <c r="G674" s="193"/>
    </row>
    <row r="675" spans="7:7" x14ac:dyDescent="0.25">
      <c r="G675" s="193"/>
    </row>
    <row r="676" spans="7:7" x14ac:dyDescent="0.25">
      <c r="G676" s="193"/>
    </row>
    <row r="677" spans="7:7" x14ac:dyDescent="0.25">
      <c r="G677" s="193"/>
    </row>
    <row r="678" spans="7:7" x14ac:dyDescent="0.25">
      <c r="G678" s="193"/>
    </row>
    <row r="679" spans="7:7" x14ac:dyDescent="0.25">
      <c r="G679" s="193"/>
    </row>
    <row r="680" spans="7:7" x14ac:dyDescent="0.25">
      <c r="G680" s="193"/>
    </row>
    <row r="681" spans="7:7" x14ac:dyDescent="0.25">
      <c r="G681" s="193"/>
    </row>
    <row r="682" spans="7:7" x14ac:dyDescent="0.25">
      <c r="G682" s="193"/>
    </row>
    <row r="683" spans="7:7" x14ac:dyDescent="0.25">
      <c r="G683" s="193"/>
    </row>
    <row r="684" spans="7:7" x14ac:dyDescent="0.25">
      <c r="G684" s="193"/>
    </row>
    <row r="685" spans="7:7" x14ac:dyDescent="0.25">
      <c r="G685" s="193"/>
    </row>
    <row r="686" spans="7:7" x14ac:dyDescent="0.25">
      <c r="G686" s="193"/>
    </row>
    <row r="687" spans="7:7" x14ac:dyDescent="0.25">
      <c r="G687" s="193"/>
    </row>
    <row r="688" spans="7:7" x14ac:dyDescent="0.25">
      <c r="G688" s="193"/>
    </row>
    <row r="689" spans="7:7" x14ac:dyDescent="0.25">
      <c r="G689" s="193"/>
    </row>
    <row r="690" spans="7:7" x14ac:dyDescent="0.25">
      <c r="G690" s="193"/>
    </row>
    <row r="691" spans="7:7" x14ac:dyDescent="0.25">
      <c r="G691" s="193"/>
    </row>
    <row r="692" spans="7:7" x14ac:dyDescent="0.25">
      <c r="G692" s="193"/>
    </row>
    <row r="693" spans="7:7" x14ac:dyDescent="0.25">
      <c r="G693" s="193"/>
    </row>
    <row r="694" spans="7:7" x14ac:dyDescent="0.25">
      <c r="G694" s="193"/>
    </row>
    <row r="695" spans="7:7" x14ac:dyDescent="0.25">
      <c r="G695" s="193"/>
    </row>
    <row r="696" spans="7:7" x14ac:dyDescent="0.25">
      <c r="G696" s="193"/>
    </row>
    <row r="697" spans="7:7" x14ac:dyDescent="0.25">
      <c r="G697" s="193"/>
    </row>
    <row r="698" spans="7:7" x14ac:dyDescent="0.25">
      <c r="G698" s="193"/>
    </row>
    <row r="699" spans="7:7" x14ac:dyDescent="0.25">
      <c r="G699" s="193"/>
    </row>
    <row r="700" spans="7:7" x14ac:dyDescent="0.25">
      <c r="G700" s="193"/>
    </row>
    <row r="701" spans="7:7" x14ac:dyDescent="0.25">
      <c r="G701" s="193"/>
    </row>
    <row r="702" spans="7:7" x14ac:dyDescent="0.25">
      <c r="G702" s="193"/>
    </row>
    <row r="703" spans="7:7" x14ac:dyDescent="0.25">
      <c r="G703" s="193"/>
    </row>
    <row r="704" spans="7:7" x14ac:dyDescent="0.25">
      <c r="G704" s="193"/>
    </row>
    <row r="705" spans="7:7" x14ac:dyDescent="0.25">
      <c r="G705" s="193"/>
    </row>
    <row r="706" spans="7:7" x14ac:dyDescent="0.25">
      <c r="G706" s="193"/>
    </row>
    <row r="707" spans="7:7" x14ac:dyDescent="0.25">
      <c r="G707" s="193"/>
    </row>
    <row r="708" spans="7:7" x14ac:dyDescent="0.25">
      <c r="G708" s="193"/>
    </row>
    <row r="709" spans="7:7" x14ac:dyDescent="0.25">
      <c r="G709" s="193"/>
    </row>
    <row r="710" spans="7:7" x14ac:dyDescent="0.25">
      <c r="G710" s="193"/>
    </row>
    <row r="711" spans="7:7" x14ac:dyDescent="0.25">
      <c r="G711" s="193"/>
    </row>
    <row r="712" spans="7:7" x14ac:dyDescent="0.25">
      <c r="G712" s="193"/>
    </row>
    <row r="713" spans="7:7" x14ac:dyDescent="0.25">
      <c r="G713" s="193"/>
    </row>
    <row r="714" spans="7:7" x14ac:dyDescent="0.25">
      <c r="G714" s="193"/>
    </row>
    <row r="715" spans="7:7" x14ac:dyDescent="0.25">
      <c r="G715" s="193"/>
    </row>
    <row r="716" spans="7:7" x14ac:dyDescent="0.25">
      <c r="G716" s="193"/>
    </row>
    <row r="717" spans="7:7" x14ac:dyDescent="0.25">
      <c r="G717" s="193"/>
    </row>
    <row r="718" spans="7:7" x14ac:dyDescent="0.25">
      <c r="G718" s="193"/>
    </row>
    <row r="719" spans="7:7" x14ac:dyDescent="0.25">
      <c r="G719" s="193"/>
    </row>
    <row r="720" spans="7:7" x14ac:dyDescent="0.25">
      <c r="G720" s="193"/>
    </row>
    <row r="721" spans="7:7" x14ac:dyDescent="0.25">
      <c r="G721" s="193"/>
    </row>
    <row r="722" spans="7:7" x14ac:dyDescent="0.25">
      <c r="G722" s="193"/>
    </row>
    <row r="723" spans="7:7" x14ac:dyDescent="0.25">
      <c r="G723" s="193"/>
    </row>
    <row r="724" spans="7:7" x14ac:dyDescent="0.25">
      <c r="G724" s="193"/>
    </row>
    <row r="725" spans="7:7" x14ac:dyDescent="0.25">
      <c r="G725" s="193"/>
    </row>
    <row r="726" spans="7:7" x14ac:dyDescent="0.25">
      <c r="G726" s="193"/>
    </row>
    <row r="727" spans="7:7" x14ac:dyDescent="0.25">
      <c r="G727" s="193"/>
    </row>
    <row r="728" spans="7:7" x14ac:dyDescent="0.25">
      <c r="G728" s="193"/>
    </row>
    <row r="729" spans="7:7" x14ac:dyDescent="0.25">
      <c r="G729" s="193"/>
    </row>
    <row r="730" spans="7:7" x14ac:dyDescent="0.25">
      <c r="G730" s="193"/>
    </row>
    <row r="731" spans="7:7" x14ac:dyDescent="0.25">
      <c r="G731" s="193"/>
    </row>
    <row r="732" spans="7:7" x14ac:dyDescent="0.25">
      <c r="G732" s="193"/>
    </row>
    <row r="733" spans="7:7" x14ac:dyDescent="0.25">
      <c r="G733" s="193"/>
    </row>
    <row r="734" spans="7:7" x14ac:dyDescent="0.25">
      <c r="G734" s="193"/>
    </row>
    <row r="735" spans="7:7" x14ac:dyDescent="0.25">
      <c r="G735" s="193"/>
    </row>
    <row r="736" spans="7:7" x14ac:dyDescent="0.25">
      <c r="G736" s="193"/>
    </row>
    <row r="737" spans="7:7" x14ac:dyDescent="0.25">
      <c r="G737" s="193"/>
    </row>
    <row r="738" spans="7:7" x14ac:dyDescent="0.25">
      <c r="G738" s="193"/>
    </row>
    <row r="739" spans="7:7" x14ac:dyDescent="0.25">
      <c r="G739" s="193"/>
    </row>
    <row r="740" spans="7:7" x14ac:dyDescent="0.25">
      <c r="G740" s="193"/>
    </row>
    <row r="741" spans="7:7" x14ac:dyDescent="0.25">
      <c r="G741" s="193"/>
    </row>
    <row r="742" spans="7:7" x14ac:dyDescent="0.25">
      <c r="G742" s="193"/>
    </row>
    <row r="743" spans="7:7" x14ac:dyDescent="0.25">
      <c r="G743" s="193"/>
    </row>
    <row r="744" spans="7:7" x14ac:dyDescent="0.25">
      <c r="G744" s="193"/>
    </row>
    <row r="745" spans="7:7" x14ac:dyDescent="0.25">
      <c r="G745" s="193"/>
    </row>
    <row r="746" spans="7:7" x14ac:dyDescent="0.25">
      <c r="G746" s="193"/>
    </row>
    <row r="747" spans="7:7" x14ac:dyDescent="0.25">
      <c r="G747" s="193"/>
    </row>
    <row r="748" spans="7:7" x14ac:dyDescent="0.25">
      <c r="G748" s="193"/>
    </row>
    <row r="749" spans="7:7" x14ac:dyDescent="0.25">
      <c r="G749" s="193"/>
    </row>
    <row r="750" spans="7:7" x14ac:dyDescent="0.25">
      <c r="G750" s="193"/>
    </row>
    <row r="751" spans="7:7" x14ac:dyDescent="0.25">
      <c r="G751" s="193"/>
    </row>
    <row r="752" spans="7:7" x14ac:dyDescent="0.25">
      <c r="G752" s="193"/>
    </row>
    <row r="753" spans="7:7" x14ac:dyDescent="0.25">
      <c r="G753" s="193"/>
    </row>
    <row r="754" spans="7:7" x14ac:dyDescent="0.25">
      <c r="G754" s="193"/>
    </row>
    <row r="755" spans="7:7" x14ac:dyDescent="0.25">
      <c r="G755" s="193"/>
    </row>
    <row r="756" spans="7:7" x14ac:dyDescent="0.25">
      <c r="G756" s="193"/>
    </row>
    <row r="757" spans="7:7" x14ac:dyDescent="0.25">
      <c r="G757" s="193"/>
    </row>
    <row r="758" spans="7:7" x14ac:dyDescent="0.25">
      <c r="G758" s="193"/>
    </row>
    <row r="759" spans="7:7" x14ac:dyDescent="0.25">
      <c r="G759" s="193"/>
    </row>
    <row r="760" spans="7:7" x14ac:dyDescent="0.25">
      <c r="G760" s="193"/>
    </row>
    <row r="761" spans="7:7" x14ac:dyDescent="0.25">
      <c r="G761" s="193"/>
    </row>
    <row r="762" spans="7:7" x14ac:dyDescent="0.25">
      <c r="G762" s="193"/>
    </row>
    <row r="763" spans="7:7" x14ac:dyDescent="0.25">
      <c r="G763" s="193"/>
    </row>
    <row r="764" spans="7:7" x14ac:dyDescent="0.25">
      <c r="G764" s="193"/>
    </row>
    <row r="765" spans="7:7" x14ac:dyDescent="0.25">
      <c r="G765" s="193"/>
    </row>
    <row r="766" spans="7:7" x14ac:dyDescent="0.25">
      <c r="G766" s="193"/>
    </row>
    <row r="767" spans="7:7" x14ac:dyDescent="0.25">
      <c r="G767" s="193"/>
    </row>
    <row r="768" spans="7:7" x14ac:dyDescent="0.25">
      <c r="G768" s="193"/>
    </row>
    <row r="769" spans="7:7" x14ac:dyDescent="0.25">
      <c r="G769" s="193"/>
    </row>
    <row r="770" spans="7:7" x14ac:dyDescent="0.25">
      <c r="G770" s="193"/>
    </row>
    <row r="771" spans="7:7" x14ac:dyDescent="0.25">
      <c r="G771" s="193"/>
    </row>
    <row r="772" spans="7:7" x14ac:dyDescent="0.25">
      <c r="G772" s="193"/>
    </row>
    <row r="773" spans="7:7" x14ac:dyDescent="0.25">
      <c r="G773" s="193"/>
    </row>
    <row r="774" spans="7:7" x14ac:dyDescent="0.25">
      <c r="G774" s="193"/>
    </row>
    <row r="775" spans="7:7" x14ac:dyDescent="0.25">
      <c r="G775" s="193"/>
    </row>
    <row r="776" spans="7:7" x14ac:dyDescent="0.25">
      <c r="G776" s="193"/>
    </row>
    <row r="777" spans="7:7" x14ac:dyDescent="0.25">
      <c r="G777" s="193"/>
    </row>
    <row r="778" spans="7:7" x14ac:dyDescent="0.25">
      <c r="G778" s="193"/>
    </row>
    <row r="779" spans="7:7" x14ac:dyDescent="0.25">
      <c r="G779" s="193"/>
    </row>
    <row r="780" spans="7:7" x14ac:dyDescent="0.25">
      <c r="G780" s="193"/>
    </row>
    <row r="781" spans="7:7" x14ac:dyDescent="0.25">
      <c r="G781" s="193"/>
    </row>
    <row r="782" spans="7:7" x14ac:dyDescent="0.25">
      <c r="G782" s="193"/>
    </row>
    <row r="783" spans="7:7" x14ac:dyDescent="0.25">
      <c r="G783" s="193"/>
    </row>
    <row r="784" spans="7:7" x14ac:dyDescent="0.25">
      <c r="G784" s="193"/>
    </row>
    <row r="785" spans="7:7" x14ac:dyDescent="0.25">
      <c r="G785" s="193"/>
    </row>
    <row r="786" spans="7:7" x14ac:dyDescent="0.25">
      <c r="G786" s="193"/>
    </row>
    <row r="787" spans="7:7" x14ac:dyDescent="0.25">
      <c r="G787" s="193"/>
    </row>
    <row r="788" spans="7:7" x14ac:dyDescent="0.25">
      <c r="G788" s="193"/>
    </row>
    <row r="789" spans="7:7" x14ac:dyDescent="0.25">
      <c r="G789" s="193"/>
    </row>
    <row r="790" spans="7:7" x14ac:dyDescent="0.25">
      <c r="G790" s="193"/>
    </row>
    <row r="791" spans="7:7" x14ac:dyDescent="0.25">
      <c r="G791" s="193"/>
    </row>
    <row r="792" spans="7:7" x14ac:dyDescent="0.25">
      <c r="G792" s="193"/>
    </row>
    <row r="793" spans="7:7" x14ac:dyDescent="0.25">
      <c r="G793" s="193"/>
    </row>
    <row r="794" spans="7:7" x14ac:dyDescent="0.25">
      <c r="G794" s="193"/>
    </row>
    <row r="795" spans="7:7" x14ac:dyDescent="0.25">
      <c r="G795" s="193"/>
    </row>
    <row r="796" spans="7:7" x14ac:dyDescent="0.25">
      <c r="G796" s="193"/>
    </row>
    <row r="797" spans="7:7" x14ac:dyDescent="0.25">
      <c r="G797" s="193"/>
    </row>
    <row r="798" spans="7:7" x14ac:dyDescent="0.25">
      <c r="G798" s="193"/>
    </row>
    <row r="799" spans="7:7" x14ac:dyDescent="0.25">
      <c r="G799" s="193"/>
    </row>
    <row r="800" spans="7:7" x14ac:dyDescent="0.25">
      <c r="G800" s="193"/>
    </row>
    <row r="801" spans="7:7" x14ac:dyDescent="0.25">
      <c r="G801" s="193"/>
    </row>
    <row r="802" spans="7:7" x14ac:dyDescent="0.25">
      <c r="G802" s="193"/>
    </row>
    <row r="803" spans="7:7" x14ac:dyDescent="0.25">
      <c r="G803" s="193"/>
    </row>
    <row r="804" spans="7:7" x14ac:dyDescent="0.25">
      <c r="G804" s="193"/>
    </row>
    <row r="805" spans="7:7" x14ac:dyDescent="0.25">
      <c r="G805" s="193"/>
    </row>
    <row r="806" spans="7:7" x14ac:dyDescent="0.25">
      <c r="G806" s="193"/>
    </row>
    <row r="807" spans="7:7" x14ac:dyDescent="0.25">
      <c r="G807" s="193"/>
    </row>
    <row r="808" spans="7:7" x14ac:dyDescent="0.25">
      <c r="G808" s="193"/>
    </row>
    <row r="809" spans="7:7" x14ac:dyDescent="0.25">
      <c r="G809" s="193"/>
    </row>
    <row r="810" spans="7:7" x14ac:dyDescent="0.25">
      <c r="G810" s="193"/>
    </row>
    <row r="811" spans="7:7" x14ac:dyDescent="0.25">
      <c r="G811" s="193"/>
    </row>
    <row r="812" spans="7:7" x14ac:dyDescent="0.25">
      <c r="G812" s="193"/>
    </row>
    <row r="813" spans="7:7" x14ac:dyDescent="0.25">
      <c r="G813" s="193"/>
    </row>
    <row r="814" spans="7:7" x14ac:dyDescent="0.25">
      <c r="G814" s="193"/>
    </row>
    <row r="815" spans="7:7" x14ac:dyDescent="0.25">
      <c r="G815" s="193"/>
    </row>
    <row r="816" spans="7:7" x14ac:dyDescent="0.25">
      <c r="G816" s="193"/>
    </row>
    <row r="817" spans="7:7" x14ac:dyDescent="0.25">
      <c r="G817" s="193"/>
    </row>
    <row r="818" spans="7:7" x14ac:dyDescent="0.25">
      <c r="G818" s="193"/>
    </row>
    <row r="819" spans="7:7" x14ac:dyDescent="0.25">
      <c r="G819" s="193"/>
    </row>
    <row r="820" spans="7:7" x14ac:dyDescent="0.25">
      <c r="G820" s="193"/>
    </row>
    <row r="821" spans="7:7" x14ac:dyDescent="0.25">
      <c r="G821" s="193"/>
    </row>
    <row r="822" spans="7:7" x14ac:dyDescent="0.25">
      <c r="G822" s="193"/>
    </row>
    <row r="823" spans="7:7" x14ac:dyDescent="0.25">
      <c r="G823" s="193"/>
    </row>
    <row r="824" spans="7:7" x14ac:dyDescent="0.25">
      <c r="G824" s="193"/>
    </row>
    <row r="825" spans="7:7" x14ac:dyDescent="0.25">
      <c r="G825" s="193"/>
    </row>
    <row r="826" spans="7:7" x14ac:dyDescent="0.25">
      <c r="G826" s="193"/>
    </row>
    <row r="827" spans="7:7" x14ac:dyDescent="0.25">
      <c r="G827" s="193"/>
    </row>
    <row r="828" spans="7:7" x14ac:dyDescent="0.25">
      <c r="G828" s="193"/>
    </row>
    <row r="829" spans="7:7" x14ac:dyDescent="0.25">
      <c r="G829" s="193"/>
    </row>
    <row r="830" spans="7:7" x14ac:dyDescent="0.25">
      <c r="G830" s="193"/>
    </row>
    <row r="831" spans="7:7" x14ac:dyDescent="0.25">
      <c r="G831" s="193"/>
    </row>
    <row r="832" spans="7:7" x14ac:dyDescent="0.25">
      <c r="G832" s="193"/>
    </row>
    <row r="833" spans="7:7" x14ac:dyDescent="0.25">
      <c r="G833" s="193"/>
    </row>
    <row r="834" spans="7:7" x14ac:dyDescent="0.25">
      <c r="G834" s="193"/>
    </row>
    <row r="835" spans="7:7" x14ac:dyDescent="0.25">
      <c r="G835" s="193"/>
    </row>
    <row r="836" spans="7:7" x14ac:dyDescent="0.25">
      <c r="G836" s="193"/>
    </row>
    <row r="837" spans="7:7" x14ac:dyDescent="0.25">
      <c r="G837" s="193"/>
    </row>
    <row r="838" spans="7:7" x14ac:dyDescent="0.25">
      <c r="G838" s="193"/>
    </row>
    <row r="839" spans="7:7" x14ac:dyDescent="0.25">
      <c r="G839" s="193"/>
    </row>
    <row r="840" spans="7:7" x14ac:dyDescent="0.25">
      <c r="G840" s="193"/>
    </row>
    <row r="841" spans="7:7" x14ac:dyDescent="0.25">
      <c r="G841" s="193"/>
    </row>
    <row r="842" spans="7:7" x14ac:dyDescent="0.25">
      <c r="G842" s="193"/>
    </row>
    <row r="843" spans="7:7" x14ac:dyDescent="0.25">
      <c r="G843" s="193"/>
    </row>
    <row r="844" spans="7:7" x14ac:dyDescent="0.25">
      <c r="G844" s="193"/>
    </row>
    <row r="845" spans="7:7" x14ac:dyDescent="0.25">
      <c r="G845" s="193"/>
    </row>
    <row r="846" spans="7:7" x14ac:dyDescent="0.25">
      <c r="G846" s="193"/>
    </row>
    <row r="847" spans="7:7" x14ac:dyDescent="0.25">
      <c r="G847" s="193"/>
    </row>
    <row r="848" spans="7:7" x14ac:dyDescent="0.25">
      <c r="G848" s="193"/>
    </row>
    <row r="849" spans="7:7" x14ac:dyDescent="0.25">
      <c r="G849" s="193"/>
    </row>
    <row r="850" spans="7:7" x14ac:dyDescent="0.25">
      <c r="G850" s="193"/>
    </row>
    <row r="851" spans="7:7" x14ac:dyDescent="0.25">
      <c r="G851" s="193"/>
    </row>
    <row r="852" spans="7:7" x14ac:dyDescent="0.25">
      <c r="G852" s="193"/>
    </row>
    <row r="853" spans="7:7" x14ac:dyDescent="0.25">
      <c r="G853" s="193"/>
    </row>
    <row r="854" spans="7:7" x14ac:dyDescent="0.25">
      <c r="G854" s="193"/>
    </row>
    <row r="855" spans="7:7" x14ac:dyDescent="0.25">
      <c r="G855" s="193"/>
    </row>
    <row r="856" spans="7:7" x14ac:dyDescent="0.25">
      <c r="G856" s="193"/>
    </row>
    <row r="857" spans="7:7" x14ac:dyDescent="0.25">
      <c r="G857" s="193"/>
    </row>
    <row r="858" spans="7:7" x14ac:dyDescent="0.25">
      <c r="G858" s="193"/>
    </row>
    <row r="859" spans="7:7" x14ac:dyDescent="0.25">
      <c r="G859" s="193"/>
    </row>
    <row r="860" spans="7:7" x14ac:dyDescent="0.25">
      <c r="G860" s="193"/>
    </row>
    <row r="861" spans="7:7" x14ac:dyDescent="0.25">
      <c r="G861" s="193"/>
    </row>
    <row r="862" spans="7:7" x14ac:dyDescent="0.25">
      <c r="G862" s="193"/>
    </row>
    <row r="863" spans="7:7" x14ac:dyDescent="0.25">
      <c r="G863" s="193"/>
    </row>
    <row r="864" spans="7:7" x14ac:dyDescent="0.25">
      <c r="G864" s="193"/>
    </row>
    <row r="865" spans="7:7" x14ac:dyDescent="0.25">
      <c r="G865" s="193"/>
    </row>
    <row r="866" spans="7:7" x14ac:dyDescent="0.25">
      <c r="G866" s="193"/>
    </row>
    <row r="867" spans="7:7" x14ac:dyDescent="0.25">
      <c r="G867" s="193"/>
    </row>
    <row r="868" spans="7:7" x14ac:dyDescent="0.25">
      <c r="G868" s="193"/>
    </row>
    <row r="869" spans="7:7" x14ac:dyDescent="0.25">
      <c r="G869" s="193"/>
    </row>
    <row r="870" spans="7:7" x14ac:dyDescent="0.25">
      <c r="G870" s="193"/>
    </row>
    <row r="871" spans="7:7" x14ac:dyDescent="0.25">
      <c r="G871" s="193"/>
    </row>
    <row r="872" spans="7:7" x14ac:dyDescent="0.25">
      <c r="G872" s="193"/>
    </row>
    <row r="873" spans="7:7" x14ac:dyDescent="0.25">
      <c r="G873" s="193"/>
    </row>
    <row r="874" spans="7:7" x14ac:dyDescent="0.25">
      <c r="G874" s="193"/>
    </row>
    <row r="875" spans="7:7" x14ac:dyDescent="0.25">
      <c r="G875" s="193"/>
    </row>
    <row r="876" spans="7:7" x14ac:dyDescent="0.25">
      <c r="G876" s="193"/>
    </row>
    <row r="877" spans="7:7" x14ac:dyDescent="0.25">
      <c r="G877" s="193"/>
    </row>
    <row r="878" spans="7:7" x14ac:dyDescent="0.25">
      <c r="G878" s="193"/>
    </row>
    <row r="879" spans="7:7" x14ac:dyDescent="0.25">
      <c r="G879" s="193"/>
    </row>
    <row r="880" spans="7:7" x14ac:dyDescent="0.25">
      <c r="G880" s="193"/>
    </row>
    <row r="881" spans="7:7" x14ac:dyDescent="0.25">
      <c r="G881" s="193"/>
    </row>
    <row r="882" spans="7:7" x14ac:dyDescent="0.25">
      <c r="G882" s="193"/>
    </row>
    <row r="883" spans="7:7" x14ac:dyDescent="0.25">
      <c r="G883" s="193"/>
    </row>
    <row r="884" spans="7:7" x14ac:dyDescent="0.25">
      <c r="G884" s="193"/>
    </row>
    <row r="885" spans="7:7" x14ac:dyDescent="0.25">
      <c r="G885" s="193"/>
    </row>
    <row r="886" spans="7:7" x14ac:dyDescent="0.25">
      <c r="G886" s="193"/>
    </row>
    <row r="887" spans="7:7" x14ac:dyDescent="0.25">
      <c r="G887" s="193"/>
    </row>
    <row r="888" spans="7:7" x14ac:dyDescent="0.25">
      <c r="G888" s="193"/>
    </row>
    <row r="889" spans="7:7" x14ac:dyDescent="0.25">
      <c r="G889" s="193"/>
    </row>
    <row r="890" spans="7:7" x14ac:dyDescent="0.25">
      <c r="G890" s="193"/>
    </row>
    <row r="891" spans="7:7" x14ac:dyDescent="0.25">
      <c r="G891" s="193"/>
    </row>
    <row r="892" spans="7:7" x14ac:dyDescent="0.25">
      <c r="G892" s="193"/>
    </row>
    <row r="893" spans="7:7" x14ac:dyDescent="0.25">
      <c r="G893" s="193"/>
    </row>
    <row r="894" spans="7:7" x14ac:dyDescent="0.25">
      <c r="G894" s="193"/>
    </row>
    <row r="895" spans="7:7" x14ac:dyDescent="0.25">
      <c r="G895" s="193"/>
    </row>
    <row r="896" spans="7:7" x14ac:dyDescent="0.25">
      <c r="G896" s="193"/>
    </row>
    <row r="897" spans="7:7" x14ac:dyDescent="0.25">
      <c r="G897" s="193"/>
    </row>
    <row r="898" spans="7:7" x14ac:dyDescent="0.25">
      <c r="G898" s="193"/>
    </row>
    <row r="899" spans="7:7" x14ac:dyDescent="0.25">
      <c r="G899" s="193"/>
    </row>
    <row r="900" spans="7:7" x14ac:dyDescent="0.25">
      <c r="G900" s="193"/>
    </row>
    <row r="901" spans="7:7" x14ac:dyDescent="0.25">
      <c r="G901" s="193"/>
    </row>
    <row r="902" spans="7:7" x14ac:dyDescent="0.25">
      <c r="G902" s="193"/>
    </row>
    <row r="903" spans="7:7" x14ac:dyDescent="0.25">
      <c r="G903" s="193"/>
    </row>
    <row r="904" spans="7:7" x14ac:dyDescent="0.25">
      <c r="G904" s="193"/>
    </row>
    <row r="905" spans="7:7" x14ac:dyDescent="0.25">
      <c r="G905" s="193"/>
    </row>
    <row r="906" spans="7:7" x14ac:dyDescent="0.25">
      <c r="G906" s="193"/>
    </row>
    <row r="907" spans="7:7" x14ac:dyDescent="0.25">
      <c r="G907" s="193"/>
    </row>
    <row r="908" spans="7:7" x14ac:dyDescent="0.25">
      <c r="G908" s="193"/>
    </row>
    <row r="909" spans="7:7" x14ac:dyDescent="0.25">
      <c r="G909" s="193"/>
    </row>
    <row r="910" spans="7:7" x14ac:dyDescent="0.25">
      <c r="G910" s="193"/>
    </row>
    <row r="911" spans="7:7" x14ac:dyDescent="0.25">
      <c r="G911" s="193"/>
    </row>
    <row r="912" spans="7:7" x14ac:dyDescent="0.25">
      <c r="G912" s="193"/>
    </row>
    <row r="913" spans="7:7" x14ac:dyDescent="0.25">
      <c r="G913" s="193"/>
    </row>
    <row r="914" spans="7:7" x14ac:dyDescent="0.25">
      <c r="G914" s="193"/>
    </row>
    <row r="915" spans="7:7" x14ac:dyDescent="0.25">
      <c r="G915" s="193"/>
    </row>
    <row r="916" spans="7:7" x14ac:dyDescent="0.25">
      <c r="G916" s="193"/>
    </row>
    <row r="917" spans="7:7" x14ac:dyDescent="0.25">
      <c r="G917" s="193"/>
    </row>
    <row r="918" spans="7:7" x14ac:dyDescent="0.25">
      <c r="G918" s="193"/>
    </row>
    <row r="919" spans="7:7" x14ac:dyDescent="0.25">
      <c r="G919" s="193"/>
    </row>
    <row r="920" spans="7:7" x14ac:dyDescent="0.25">
      <c r="G920" s="193"/>
    </row>
    <row r="921" spans="7:7" x14ac:dyDescent="0.25">
      <c r="G921" s="193"/>
    </row>
    <row r="922" spans="7:7" x14ac:dyDescent="0.25">
      <c r="G922" s="193"/>
    </row>
    <row r="923" spans="7:7" x14ac:dyDescent="0.25">
      <c r="G923" s="193"/>
    </row>
    <row r="924" spans="7:7" x14ac:dyDescent="0.25">
      <c r="G924" s="193"/>
    </row>
    <row r="925" spans="7:7" x14ac:dyDescent="0.25">
      <c r="G925" s="193"/>
    </row>
    <row r="926" spans="7:7" x14ac:dyDescent="0.25">
      <c r="G926" s="193"/>
    </row>
    <row r="927" spans="7:7" x14ac:dyDescent="0.25">
      <c r="G927" s="193"/>
    </row>
    <row r="928" spans="7:7" x14ac:dyDescent="0.25">
      <c r="G928" s="193"/>
    </row>
    <row r="929" spans="7:7" x14ac:dyDescent="0.25">
      <c r="G929" s="193"/>
    </row>
    <row r="930" spans="7:7" x14ac:dyDescent="0.25">
      <c r="G930" s="193"/>
    </row>
    <row r="931" spans="7:7" x14ac:dyDescent="0.25">
      <c r="G931" s="193"/>
    </row>
    <row r="932" spans="7:7" x14ac:dyDescent="0.25">
      <c r="G932" s="193"/>
    </row>
    <row r="933" spans="7:7" x14ac:dyDescent="0.25">
      <c r="G933" s="193"/>
    </row>
    <row r="934" spans="7:7" x14ac:dyDescent="0.25">
      <c r="G934" s="193"/>
    </row>
    <row r="935" spans="7:7" x14ac:dyDescent="0.25">
      <c r="G935" s="193"/>
    </row>
    <row r="936" spans="7:7" x14ac:dyDescent="0.25">
      <c r="G936" s="193"/>
    </row>
    <row r="937" spans="7:7" x14ac:dyDescent="0.25">
      <c r="G937" s="193"/>
    </row>
    <row r="938" spans="7:7" x14ac:dyDescent="0.25">
      <c r="G938" s="193"/>
    </row>
    <row r="939" spans="7:7" x14ac:dyDescent="0.25">
      <c r="G939" s="193"/>
    </row>
    <row r="940" spans="7:7" x14ac:dyDescent="0.25">
      <c r="G940" s="193"/>
    </row>
    <row r="941" spans="7:7" x14ac:dyDescent="0.25">
      <c r="G941" s="193"/>
    </row>
    <row r="942" spans="7:7" x14ac:dyDescent="0.25">
      <c r="G942" s="193"/>
    </row>
    <row r="943" spans="7:7" x14ac:dyDescent="0.25">
      <c r="G943" s="193"/>
    </row>
    <row r="944" spans="7:7" x14ac:dyDescent="0.25">
      <c r="G944" s="193"/>
    </row>
    <row r="945" spans="7:7" x14ac:dyDescent="0.25">
      <c r="G945" s="193"/>
    </row>
    <row r="946" spans="7:7" x14ac:dyDescent="0.25">
      <c r="G946" s="193"/>
    </row>
    <row r="947" spans="7:7" x14ac:dyDescent="0.25">
      <c r="G947" s="193"/>
    </row>
    <row r="948" spans="7:7" x14ac:dyDescent="0.25">
      <c r="G948" s="193"/>
    </row>
    <row r="949" spans="7:7" x14ac:dyDescent="0.25">
      <c r="G949" s="193"/>
    </row>
    <row r="950" spans="7:7" x14ac:dyDescent="0.25">
      <c r="G950" s="193"/>
    </row>
    <row r="951" spans="7:7" x14ac:dyDescent="0.25">
      <c r="G951" s="193"/>
    </row>
    <row r="952" spans="7:7" x14ac:dyDescent="0.25">
      <c r="G952" s="193"/>
    </row>
    <row r="953" spans="7:7" x14ac:dyDescent="0.25">
      <c r="G953" s="193"/>
    </row>
    <row r="954" spans="7:7" x14ac:dyDescent="0.25">
      <c r="G954" s="193"/>
    </row>
    <row r="955" spans="7:7" x14ac:dyDescent="0.25">
      <c r="G955" s="193"/>
    </row>
    <row r="956" spans="7:7" x14ac:dyDescent="0.25">
      <c r="G956" s="193"/>
    </row>
    <row r="957" spans="7:7" x14ac:dyDescent="0.25">
      <c r="G957" s="193"/>
    </row>
    <row r="958" spans="7:7" x14ac:dyDescent="0.25">
      <c r="G958" s="193"/>
    </row>
    <row r="959" spans="7:7" x14ac:dyDescent="0.25">
      <c r="G959" s="193"/>
    </row>
    <row r="960" spans="7:7" x14ac:dyDescent="0.25">
      <c r="G960" s="193"/>
    </row>
    <row r="961" spans="7:7" x14ac:dyDescent="0.25">
      <c r="G961" s="193"/>
    </row>
    <row r="962" spans="7:7" x14ac:dyDescent="0.25">
      <c r="G962" s="193"/>
    </row>
    <row r="963" spans="7:7" x14ac:dyDescent="0.25">
      <c r="G963" s="193"/>
    </row>
    <row r="964" spans="7:7" x14ac:dyDescent="0.25">
      <c r="G964" s="193"/>
    </row>
    <row r="965" spans="7:7" x14ac:dyDescent="0.25">
      <c r="G965" s="193"/>
    </row>
    <row r="966" spans="7:7" x14ac:dyDescent="0.25">
      <c r="G966" s="193"/>
    </row>
    <row r="967" spans="7:7" x14ac:dyDescent="0.25">
      <c r="G967" s="193"/>
    </row>
    <row r="968" spans="7:7" x14ac:dyDescent="0.25">
      <c r="G968" s="193"/>
    </row>
    <row r="969" spans="7:7" x14ac:dyDescent="0.25">
      <c r="G969" s="193"/>
    </row>
    <row r="970" spans="7:7" x14ac:dyDescent="0.25">
      <c r="G970" s="193"/>
    </row>
    <row r="971" spans="7:7" x14ac:dyDescent="0.25">
      <c r="G971" s="193"/>
    </row>
    <row r="972" spans="7:7" x14ac:dyDescent="0.25">
      <c r="G972" s="193"/>
    </row>
    <row r="973" spans="7:7" x14ac:dyDescent="0.25">
      <c r="G973" s="193"/>
    </row>
    <row r="974" spans="7:7" x14ac:dyDescent="0.25">
      <c r="G974" s="193"/>
    </row>
    <row r="975" spans="7:7" x14ac:dyDescent="0.25">
      <c r="G975" s="193"/>
    </row>
    <row r="976" spans="7:7" x14ac:dyDescent="0.25">
      <c r="G976" s="193"/>
    </row>
    <row r="977" spans="7:7" x14ac:dyDescent="0.25">
      <c r="G977" s="193"/>
    </row>
    <row r="978" spans="7:7" x14ac:dyDescent="0.25">
      <c r="G978" s="193"/>
    </row>
    <row r="979" spans="7:7" x14ac:dyDescent="0.25">
      <c r="G979" s="193"/>
    </row>
    <row r="980" spans="7:7" x14ac:dyDescent="0.25">
      <c r="G980" s="193"/>
    </row>
    <row r="981" spans="7:7" x14ac:dyDescent="0.25">
      <c r="G981" s="193"/>
    </row>
    <row r="982" spans="7:7" x14ac:dyDescent="0.25">
      <c r="G982" s="193"/>
    </row>
    <row r="983" spans="7:7" x14ac:dyDescent="0.25">
      <c r="G983" s="193"/>
    </row>
    <row r="984" spans="7:7" x14ac:dyDescent="0.25">
      <c r="G984" s="193"/>
    </row>
    <row r="985" spans="7:7" x14ac:dyDescent="0.25">
      <c r="G985" s="193"/>
    </row>
    <row r="986" spans="7:7" x14ac:dyDescent="0.25">
      <c r="G986" s="193"/>
    </row>
    <row r="987" spans="7:7" x14ac:dyDescent="0.25">
      <c r="G987" s="193"/>
    </row>
    <row r="988" spans="7:7" x14ac:dyDescent="0.25">
      <c r="G988" s="193"/>
    </row>
    <row r="989" spans="7:7" x14ac:dyDescent="0.25">
      <c r="G989" s="193"/>
    </row>
    <row r="990" spans="7:7" x14ac:dyDescent="0.25">
      <c r="G990" s="193"/>
    </row>
    <row r="991" spans="7:7" x14ac:dyDescent="0.25">
      <c r="G991" s="193"/>
    </row>
    <row r="992" spans="7:7" x14ac:dyDescent="0.25">
      <c r="G992" s="193"/>
    </row>
    <row r="993" spans="7:7" x14ac:dyDescent="0.25">
      <c r="G993" s="193"/>
    </row>
    <row r="994" spans="7:7" x14ac:dyDescent="0.25">
      <c r="G994" s="193"/>
    </row>
    <row r="995" spans="7:7" x14ac:dyDescent="0.25">
      <c r="G995" s="193"/>
    </row>
    <row r="996" spans="7:7" x14ac:dyDescent="0.25">
      <c r="G996" s="193"/>
    </row>
    <row r="997" spans="7:7" x14ac:dyDescent="0.25">
      <c r="G997" s="193"/>
    </row>
    <row r="998" spans="7:7" x14ac:dyDescent="0.25">
      <c r="G998" s="193"/>
    </row>
    <row r="999" spans="7:7" x14ac:dyDescent="0.25">
      <c r="G999" s="193"/>
    </row>
    <row r="1000" spans="7:7" x14ac:dyDescent="0.25">
      <c r="G1000" s="193"/>
    </row>
    <row r="1001" spans="7:7" x14ac:dyDescent="0.25">
      <c r="G1001" s="193"/>
    </row>
    <row r="1002" spans="7:7" x14ac:dyDescent="0.25">
      <c r="G1002" s="193"/>
    </row>
    <row r="1003" spans="7:7" x14ac:dyDescent="0.25">
      <c r="G1003" s="193"/>
    </row>
    <row r="1004" spans="7:7" x14ac:dyDescent="0.25">
      <c r="G1004" s="193"/>
    </row>
    <row r="1005" spans="7:7" x14ac:dyDescent="0.25">
      <c r="G1005" s="193"/>
    </row>
    <row r="1006" spans="7:7" x14ac:dyDescent="0.25">
      <c r="G1006" s="193"/>
    </row>
    <row r="1007" spans="7:7" x14ac:dyDescent="0.25">
      <c r="G1007" s="193"/>
    </row>
    <row r="1008" spans="7:7" x14ac:dyDescent="0.25">
      <c r="G1008" s="193"/>
    </row>
    <row r="1009" spans="7:7" x14ac:dyDescent="0.25">
      <c r="G1009" s="193"/>
    </row>
    <row r="1010" spans="7:7" x14ac:dyDescent="0.25">
      <c r="G1010" s="193"/>
    </row>
    <row r="1011" spans="7:7" x14ac:dyDescent="0.25">
      <c r="G1011" s="193"/>
    </row>
    <row r="1012" spans="7:7" x14ac:dyDescent="0.25">
      <c r="G1012" s="193"/>
    </row>
    <row r="1013" spans="7:7" x14ac:dyDescent="0.25">
      <c r="G1013" s="193"/>
    </row>
    <row r="1014" spans="7:7" x14ac:dyDescent="0.25">
      <c r="G1014" s="193"/>
    </row>
    <row r="1015" spans="7:7" x14ac:dyDescent="0.25">
      <c r="G1015" s="193"/>
    </row>
    <row r="1016" spans="7:7" x14ac:dyDescent="0.25">
      <c r="G1016" s="193"/>
    </row>
    <row r="1017" spans="7:7" x14ac:dyDescent="0.25">
      <c r="G1017" s="193"/>
    </row>
    <row r="1018" spans="7:7" x14ac:dyDescent="0.25">
      <c r="G1018" s="193"/>
    </row>
    <row r="1019" spans="7:7" x14ac:dyDescent="0.25">
      <c r="G1019" s="193"/>
    </row>
    <row r="1020" spans="7:7" x14ac:dyDescent="0.25">
      <c r="G1020" s="193"/>
    </row>
    <row r="1021" spans="7:7" x14ac:dyDescent="0.25">
      <c r="G1021" s="193"/>
    </row>
    <row r="1022" spans="7:7" x14ac:dyDescent="0.25">
      <c r="G1022" s="193"/>
    </row>
    <row r="1023" spans="7:7" x14ac:dyDescent="0.25">
      <c r="G1023" s="193"/>
    </row>
    <row r="1024" spans="7:7" x14ac:dyDescent="0.25">
      <c r="G1024" s="193"/>
    </row>
    <row r="1025" spans="7:7" x14ac:dyDescent="0.25">
      <c r="G1025" s="193"/>
    </row>
    <row r="1026" spans="7:7" x14ac:dyDescent="0.25">
      <c r="G1026" s="193"/>
    </row>
    <row r="1027" spans="7:7" x14ac:dyDescent="0.25">
      <c r="G1027" s="193"/>
    </row>
    <row r="1028" spans="7:7" x14ac:dyDescent="0.25">
      <c r="G1028" s="193"/>
    </row>
    <row r="1029" spans="7:7" x14ac:dyDescent="0.25">
      <c r="G1029" s="193"/>
    </row>
    <row r="1030" spans="7:7" x14ac:dyDescent="0.25">
      <c r="G1030" s="193"/>
    </row>
    <row r="1031" spans="7:7" x14ac:dyDescent="0.25">
      <c r="G1031" s="193"/>
    </row>
    <row r="1032" spans="7:7" x14ac:dyDescent="0.25">
      <c r="G1032" s="193"/>
    </row>
    <row r="1033" spans="7:7" x14ac:dyDescent="0.25">
      <c r="G1033" s="193"/>
    </row>
    <row r="1034" spans="7:7" x14ac:dyDescent="0.25">
      <c r="G1034" s="193"/>
    </row>
    <row r="1035" spans="7:7" x14ac:dyDescent="0.25">
      <c r="G1035" s="193"/>
    </row>
    <row r="1036" spans="7:7" x14ac:dyDescent="0.25">
      <c r="G1036" s="193"/>
    </row>
    <row r="1037" spans="7:7" x14ac:dyDescent="0.25">
      <c r="G1037" s="193"/>
    </row>
    <row r="1038" spans="7:7" x14ac:dyDescent="0.25">
      <c r="G1038" s="193"/>
    </row>
    <row r="1039" spans="7:7" x14ac:dyDescent="0.25">
      <c r="G1039" s="193"/>
    </row>
    <row r="1040" spans="7:7" x14ac:dyDescent="0.25">
      <c r="G1040" s="193"/>
    </row>
    <row r="1041" spans="7:7" x14ac:dyDescent="0.25">
      <c r="G1041" s="193"/>
    </row>
    <row r="1042" spans="7:7" x14ac:dyDescent="0.25">
      <c r="G1042" s="193"/>
    </row>
    <row r="1043" spans="7:7" x14ac:dyDescent="0.25">
      <c r="G1043" s="193"/>
    </row>
    <row r="1044" spans="7:7" x14ac:dyDescent="0.25">
      <c r="G1044" s="193"/>
    </row>
    <row r="1045" spans="7:7" x14ac:dyDescent="0.25">
      <c r="G1045" s="193"/>
    </row>
    <row r="1046" spans="7:7" x14ac:dyDescent="0.25">
      <c r="G1046" s="193"/>
    </row>
    <row r="1047" spans="7:7" x14ac:dyDescent="0.25">
      <c r="G1047" s="193"/>
    </row>
    <row r="1048" spans="7:7" x14ac:dyDescent="0.25">
      <c r="G1048" s="193"/>
    </row>
    <row r="1049" spans="7:7" x14ac:dyDescent="0.25">
      <c r="G1049" s="193"/>
    </row>
    <row r="1050" spans="7:7" x14ac:dyDescent="0.25">
      <c r="G1050" s="193"/>
    </row>
    <row r="1051" spans="7:7" x14ac:dyDescent="0.25">
      <c r="G1051" s="193"/>
    </row>
    <row r="1052" spans="7:7" x14ac:dyDescent="0.25">
      <c r="G1052" s="193"/>
    </row>
    <row r="1053" spans="7:7" x14ac:dyDescent="0.25">
      <c r="G1053" s="193"/>
    </row>
    <row r="1054" spans="7:7" x14ac:dyDescent="0.25">
      <c r="G1054" s="193"/>
    </row>
    <row r="1055" spans="7:7" x14ac:dyDescent="0.25">
      <c r="G1055" s="193"/>
    </row>
    <row r="1056" spans="7:7" x14ac:dyDescent="0.25">
      <c r="G1056" s="193"/>
    </row>
    <row r="1057" spans="7:7" x14ac:dyDescent="0.25">
      <c r="G1057" s="193"/>
    </row>
    <row r="1058" spans="7:7" x14ac:dyDescent="0.25">
      <c r="G1058" s="193"/>
    </row>
    <row r="1059" spans="7:7" x14ac:dyDescent="0.25">
      <c r="G1059" s="193"/>
    </row>
    <row r="1060" spans="7:7" x14ac:dyDescent="0.25">
      <c r="G1060" s="193"/>
    </row>
    <row r="1061" spans="7:7" x14ac:dyDescent="0.25">
      <c r="G1061" s="193"/>
    </row>
    <row r="1062" spans="7:7" x14ac:dyDescent="0.25">
      <c r="G1062" s="193"/>
    </row>
    <row r="1063" spans="7:7" x14ac:dyDescent="0.25">
      <c r="G1063" s="193"/>
    </row>
    <row r="1064" spans="7:7" x14ac:dyDescent="0.25">
      <c r="G1064" s="193"/>
    </row>
    <row r="1065" spans="7:7" x14ac:dyDescent="0.25">
      <c r="G1065" s="193"/>
    </row>
    <row r="1066" spans="7:7" x14ac:dyDescent="0.25">
      <c r="G1066" s="193"/>
    </row>
    <row r="1067" spans="7:7" x14ac:dyDescent="0.25">
      <c r="G1067" s="193"/>
    </row>
    <row r="1068" spans="7:7" x14ac:dyDescent="0.25">
      <c r="G1068" s="193"/>
    </row>
    <row r="1069" spans="7:7" x14ac:dyDescent="0.25">
      <c r="G1069" s="193"/>
    </row>
    <row r="1070" spans="7:7" x14ac:dyDescent="0.25">
      <c r="G1070" s="193"/>
    </row>
    <row r="1071" spans="7:7" x14ac:dyDescent="0.25">
      <c r="G1071" s="193"/>
    </row>
    <row r="1072" spans="7:7" x14ac:dyDescent="0.25">
      <c r="G1072" s="193"/>
    </row>
    <row r="1073" spans="7:7" x14ac:dyDescent="0.25">
      <c r="G1073" s="193"/>
    </row>
    <row r="1074" spans="7:7" x14ac:dyDescent="0.25">
      <c r="G1074" s="193"/>
    </row>
    <row r="1075" spans="7:7" x14ac:dyDescent="0.25">
      <c r="G1075" s="193"/>
    </row>
    <row r="1076" spans="7:7" x14ac:dyDescent="0.25">
      <c r="G1076" s="193"/>
    </row>
    <row r="1077" spans="7:7" x14ac:dyDescent="0.25">
      <c r="G1077" s="193"/>
    </row>
    <row r="1078" spans="7:7" x14ac:dyDescent="0.25">
      <c r="G1078" s="193"/>
    </row>
    <row r="1079" spans="7:7" x14ac:dyDescent="0.25">
      <c r="G1079" s="193"/>
    </row>
    <row r="1080" spans="7:7" x14ac:dyDescent="0.25">
      <c r="G1080" s="193"/>
    </row>
    <row r="1081" spans="7:7" x14ac:dyDescent="0.25">
      <c r="G1081" s="193"/>
    </row>
    <row r="1082" spans="7:7" x14ac:dyDescent="0.25">
      <c r="G1082" s="193"/>
    </row>
    <row r="1083" spans="7:7" x14ac:dyDescent="0.25">
      <c r="G1083" s="193"/>
    </row>
    <row r="1084" spans="7:7" x14ac:dyDescent="0.25">
      <c r="G1084" s="193"/>
    </row>
    <row r="1085" spans="7:7" x14ac:dyDescent="0.25">
      <c r="G1085" s="193"/>
    </row>
    <row r="1086" spans="7:7" x14ac:dyDescent="0.25">
      <c r="G1086" s="193"/>
    </row>
    <row r="1087" spans="7:7" x14ac:dyDescent="0.25">
      <c r="G1087" s="193"/>
    </row>
    <row r="1088" spans="7:7" x14ac:dyDescent="0.25">
      <c r="G1088" s="193"/>
    </row>
    <row r="1089" spans="7:7" x14ac:dyDescent="0.25">
      <c r="G1089" s="193"/>
    </row>
    <row r="1090" spans="7:7" x14ac:dyDescent="0.25">
      <c r="G1090" s="193"/>
    </row>
    <row r="1091" spans="7:7" x14ac:dyDescent="0.25">
      <c r="G1091" s="193"/>
    </row>
    <row r="1092" spans="7:7" x14ac:dyDescent="0.25">
      <c r="G1092" s="193"/>
    </row>
    <row r="1093" spans="7:7" x14ac:dyDescent="0.25">
      <c r="G1093" s="193"/>
    </row>
    <row r="1094" spans="7:7" x14ac:dyDescent="0.25">
      <c r="G1094" s="193"/>
    </row>
    <row r="1095" spans="7:7" x14ac:dyDescent="0.25">
      <c r="G1095" s="193"/>
    </row>
    <row r="1096" spans="7:7" x14ac:dyDescent="0.25">
      <c r="G1096" s="193"/>
    </row>
    <row r="1097" spans="7:7" x14ac:dyDescent="0.25">
      <c r="G1097" s="193"/>
    </row>
    <row r="1098" spans="7:7" x14ac:dyDescent="0.25">
      <c r="G1098" s="193"/>
    </row>
    <row r="1099" spans="7:7" x14ac:dyDescent="0.25">
      <c r="G1099" s="193"/>
    </row>
    <row r="1100" spans="7:7" x14ac:dyDescent="0.25">
      <c r="G1100" s="193"/>
    </row>
    <row r="1101" spans="7:7" x14ac:dyDescent="0.25">
      <c r="G1101" s="193"/>
    </row>
    <row r="1102" spans="7:7" x14ac:dyDescent="0.25">
      <c r="G1102" s="193"/>
    </row>
    <row r="1103" spans="7:7" x14ac:dyDescent="0.25">
      <c r="G1103" s="193"/>
    </row>
    <row r="1104" spans="7:7" x14ac:dyDescent="0.25">
      <c r="G1104" s="193"/>
    </row>
    <row r="1105" spans="7:7" x14ac:dyDescent="0.25">
      <c r="G1105" s="193"/>
    </row>
    <row r="1106" spans="7:7" x14ac:dyDescent="0.25">
      <c r="G1106" s="193"/>
    </row>
    <row r="1107" spans="7:7" x14ac:dyDescent="0.25">
      <c r="G1107" s="193"/>
    </row>
    <row r="1108" spans="7:7" x14ac:dyDescent="0.25">
      <c r="G1108" s="193"/>
    </row>
    <row r="1109" spans="7:7" x14ac:dyDescent="0.25">
      <c r="G1109" s="193"/>
    </row>
    <row r="1110" spans="7:7" x14ac:dyDescent="0.25">
      <c r="G1110" s="193"/>
    </row>
    <row r="1111" spans="7:7" x14ac:dyDescent="0.25">
      <c r="G1111" s="193"/>
    </row>
    <row r="1112" spans="7:7" x14ac:dyDescent="0.25">
      <c r="G1112" s="193"/>
    </row>
    <row r="1113" spans="7:7" x14ac:dyDescent="0.25">
      <c r="G1113" s="193"/>
    </row>
    <row r="1114" spans="7:7" x14ac:dyDescent="0.25">
      <c r="G1114" s="193"/>
    </row>
    <row r="1115" spans="7:7" x14ac:dyDescent="0.25">
      <c r="G1115" s="193"/>
    </row>
    <row r="1116" spans="7:7" x14ac:dyDescent="0.25">
      <c r="G1116" s="193"/>
    </row>
    <row r="1117" spans="7:7" x14ac:dyDescent="0.25">
      <c r="G1117" s="193"/>
    </row>
    <row r="1118" spans="7:7" x14ac:dyDescent="0.25">
      <c r="G1118" s="193"/>
    </row>
    <row r="1119" spans="7:7" x14ac:dyDescent="0.25">
      <c r="G1119" s="193"/>
    </row>
    <row r="1120" spans="7:7" x14ac:dyDescent="0.25">
      <c r="G1120" s="193"/>
    </row>
    <row r="1121" spans="7:7" x14ac:dyDescent="0.25">
      <c r="G1121" s="193"/>
    </row>
    <row r="1122" spans="7:7" x14ac:dyDescent="0.25">
      <c r="G1122" s="193"/>
    </row>
    <row r="1123" spans="7:7" x14ac:dyDescent="0.25">
      <c r="G1123" s="193"/>
    </row>
    <row r="1124" spans="7:7" x14ac:dyDescent="0.25">
      <c r="G1124" s="193"/>
    </row>
    <row r="1125" spans="7:7" x14ac:dyDescent="0.25">
      <c r="G1125" s="193"/>
    </row>
    <row r="1126" spans="7:7" x14ac:dyDescent="0.25">
      <c r="G1126" s="193"/>
    </row>
    <row r="1127" spans="7:7" x14ac:dyDescent="0.25">
      <c r="G1127" s="193"/>
    </row>
    <row r="1128" spans="7:7" x14ac:dyDescent="0.25">
      <c r="G1128" s="193"/>
    </row>
    <row r="1129" spans="7:7" x14ac:dyDescent="0.25">
      <c r="G1129" s="193"/>
    </row>
    <row r="1130" spans="7:7" x14ac:dyDescent="0.25">
      <c r="G1130" s="193"/>
    </row>
    <row r="1131" spans="7:7" x14ac:dyDescent="0.25">
      <c r="G1131" s="193"/>
    </row>
    <row r="1132" spans="7:7" x14ac:dyDescent="0.25">
      <c r="G1132" s="193"/>
    </row>
    <row r="1133" spans="7:7" x14ac:dyDescent="0.25">
      <c r="G1133" s="193"/>
    </row>
    <row r="1134" spans="7:7" x14ac:dyDescent="0.25">
      <c r="G1134" s="193"/>
    </row>
    <row r="1135" spans="7:7" x14ac:dyDescent="0.25">
      <c r="G1135" s="193"/>
    </row>
    <row r="1136" spans="7:7" x14ac:dyDescent="0.25">
      <c r="G1136" s="193"/>
    </row>
    <row r="1137" spans="7:7" x14ac:dyDescent="0.25">
      <c r="G1137" s="193"/>
    </row>
    <row r="1138" spans="7:7" x14ac:dyDescent="0.25">
      <c r="G1138" s="193"/>
    </row>
    <row r="1139" spans="7:7" x14ac:dyDescent="0.25">
      <c r="G1139" s="193"/>
    </row>
    <row r="1140" spans="7:7" x14ac:dyDescent="0.25">
      <c r="G1140" s="193"/>
    </row>
    <row r="1141" spans="7:7" x14ac:dyDescent="0.25">
      <c r="G1141" s="193"/>
    </row>
    <row r="1142" spans="7:7" x14ac:dyDescent="0.25">
      <c r="G1142" s="193"/>
    </row>
    <row r="1143" spans="7:7" x14ac:dyDescent="0.25">
      <c r="G1143" s="193"/>
    </row>
    <row r="1144" spans="7:7" x14ac:dyDescent="0.25">
      <c r="G1144" s="193"/>
    </row>
    <row r="1145" spans="7:7" x14ac:dyDescent="0.25">
      <c r="G1145" s="193"/>
    </row>
    <row r="1146" spans="7:7" x14ac:dyDescent="0.25">
      <c r="G1146" s="193"/>
    </row>
    <row r="1147" spans="7:7" x14ac:dyDescent="0.25">
      <c r="G1147" s="193"/>
    </row>
    <row r="1148" spans="7:7" x14ac:dyDescent="0.25">
      <c r="G1148" s="193"/>
    </row>
    <row r="1149" spans="7:7" x14ac:dyDescent="0.25">
      <c r="G1149" s="193"/>
    </row>
    <row r="1150" spans="7:7" x14ac:dyDescent="0.25">
      <c r="G1150" s="193"/>
    </row>
    <row r="1151" spans="7:7" x14ac:dyDescent="0.25">
      <c r="G1151" s="193"/>
    </row>
    <row r="1152" spans="7:7" x14ac:dyDescent="0.25">
      <c r="G1152" s="193"/>
    </row>
    <row r="1153" spans="7:7" x14ac:dyDescent="0.25">
      <c r="G1153" s="193"/>
    </row>
    <row r="1154" spans="7:7" x14ac:dyDescent="0.25">
      <c r="G1154" s="193"/>
    </row>
    <row r="1155" spans="7:7" x14ac:dyDescent="0.25">
      <c r="G1155" s="193"/>
    </row>
  </sheetData>
  <mergeCells count="12">
    <mergeCell ref="J57:L57"/>
    <mergeCell ref="J58:L58"/>
    <mergeCell ref="J48:K48"/>
    <mergeCell ref="J49:K49"/>
    <mergeCell ref="J50:K50"/>
    <mergeCell ref="J55:L55"/>
    <mergeCell ref="J56:L56"/>
    <mergeCell ref="A3:B3"/>
    <mergeCell ref="B7:D7"/>
    <mergeCell ref="E7:G7"/>
    <mergeCell ref="H7:J7"/>
    <mergeCell ref="K7:M7"/>
  </mergeCells>
  <conditionalFormatting sqref="K9:K45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{9C949C13-DA82-409D-B3F9-288041FC61D3}</x14:id>
        </ext>
      </extLst>
    </cfRule>
  </conditionalFormatting>
  <pageMargins left="0.75" right="0.75" top="1" bottom="1" header="0" footer="0"/>
  <pageSetup orientation="portrait" horizontalDpi="300" verticalDpi="300" r:id="rId2"/>
  <headerFooter alignWithMargins="0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C949C13-DA82-409D-B3F9-288041FC61D3}">
            <x14:dataBar minLength="0" maxLength="100" negativeBarColorSameAsPositive="1" axisPosition="none">
              <x14:cfvo type="min"/>
              <x14:cfvo type="max"/>
            </x14:dataBar>
          </x14:cfRule>
          <xm:sqref>K9:K45</xm:sqref>
        </x14:conditionalFormatting>
      </x14:conditionalFormatting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B0F0"/>
  </sheetPr>
  <dimension ref="A1:AE1155"/>
  <sheetViews>
    <sheetView topLeftCell="A22" zoomScale="75" workbookViewId="0">
      <selection activeCell="H76" sqref="H76"/>
    </sheetView>
  </sheetViews>
  <sheetFormatPr baseColWidth="10" defaultColWidth="12.54296875" defaultRowHeight="12.5" x14ac:dyDescent="0.25"/>
  <cols>
    <col min="1" max="1" width="7.7265625" style="110" customWidth="1"/>
    <col min="2" max="2" width="6.54296875" style="110" customWidth="1"/>
    <col min="3" max="7" width="8.7265625" style="110" customWidth="1"/>
    <col min="8" max="8" width="9.26953125" style="110" customWidth="1"/>
    <col min="9" max="9" width="8.7265625" style="110" customWidth="1"/>
    <col min="10" max="10" width="13.26953125" style="110" customWidth="1"/>
    <col min="11" max="11" width="14.54296875" style="110" customWidth="1"/>
    <col min="12" max="12" width="7" style="110" customWidth="1"/>
    <col min="13" max="13" width="11.54296875" style="110" customWidth="1"/>
    <col min="14" max="14" width="9.1796875" style="110" bestFit="1" customWidth="1"/>
    <col min="15" max="18" width="8.7265625" style="110" customWidth="1"/>
    <col min="19" max="19" width="13.7265625" style="110" bestFit="1" customWidth="1"/>
    <col min="20" max="22" width="9.7265625" style="110" bestFit="1" customWidth="1"/>
    <col min="23" max="24" width="12.7265625" style="110" bestFit="1" customWidth="1"/>
    <col min="25" max="26" width="9.7265625" style="110" bestFit="1" customWidth="1"/>
    <col min="27" max="27" width="12.7265625" style="110" bestFit="1" customWidth="1"/>
    <col min="28" max="16384" width="12.54296875" style="110"/>
  </cols>
  <sheetData>
    <row r="1" spans="1:31" ht="13" x14ac:dyDescent="0.3">
      <c r="A1" s="131" t="s">
        <v>89</v>
      </c>
      <c r="G1" s="132"/>
    </row>
    <row r="2" spans="1:31" ht="13" x14ac:dyDescent="0.3">
      <c r="A2" s="133"/>
      <c r="G2" s="132"/>
    </row>
    <row r="3" spans="1:31" ht="13" x14ac:dyDescent="0.3">
      <c r="A3" s="254" t="s">
        <v>43</v>
      </c>
      <c r="B3" s="254"/>
      <c r="C3" s="134" t="s">
        <v>83</v>
      </c>
      <c r="G3" s="135"/>
      <c r="H3" s="136"/>
      <c r="I3" s="136"/>
    </row>
    <row r="4" spans="1:31" x14ac:dyDescent="0.25">
      <c r="I4" s="137"/>
      <c r="J4" s="137"/>
      <c r="K4" s="138"/>
      <c r="L4" s="138"/>
    </row>
    <row r="5" spans="1:31" ht="13" x14ac:dyDescent="0.3">
      <c r="A5" s="133" t="s">
        <v>44</v>
      </c>
    </row>
    <row r="7" spans="1:31" ht="13" x14ac:dyDescent="0.3">
      <c r="A7" s="139" t="s">
        <v>45</v>
      </c>
      <c r="B7" s="255" t="s">
        <v>46</v>
      </c>
      <c r="C7" s="255"/>
      <c r="D7" s="256"/>
      <c r="E7" s="257" t="s">
        <v>47</v>
      </c>
      <c r="F7" s="255"/>
      <c r="G7" s="256"/>
      <c r="H7" s="257" t="s">
        <v>48</v>
      </c>
      <c r="I7" s="255"/>
      <c r="J7" s="256"/>
      <c r="K7" s="257" t="s">
        <v>49</v>
      </c>
      <c r="L7" s="255"/>
      <c r="M7" s="256"/>
      <c r="N7" s="139" t="s">
        <v>50</v>
      </c>
      <c r="O7" s="139" t="s">
        <v>50</v>
      </c>
      <c r="P7" s="139"/>
      <c r="Q7" s="139" t="s">
        <v>51</v>
      </c>
    </row>
    <row r="8" spans="1:31" x14ac:dyDescent="0.25">
      <c r="A8" s="140" t="s">
        <v>52</v>
      </c>
      <c r="B8" s="141" t="s">
        <v>53</v>
      </c>
      <c r="C8" s="142" t="s">
        <v>54</v>
      </c>
      <c r="D8" s="142" t="s">
        <v>55</v>
      </c>
      <c r="E8" s="142" t="s">
        <v>53</v>
      </c>
      <c r="F8" s="142" t="s">
        <v>54</v>
      </c>
      <c r="G8" s="142" t="s">
        <v>55</v>
      </c>
      <c r="H8" s="142" t="s">
        <v>53</v>
      </c>
      <c r="I8" s="142" t="s">
        <v>54</v>
      </c>
      <c r="J8" s="142" t="s">
        <v>55</v>
      </c>
      <c r="K8" s="142" t="s">
        <v>53</v>
      </c>
      <c r="L8" s="142" t="s">
        <v>54</v>
      </c>
      <c r="M8" s="142" t="s">
        <v>55</v>
      </c>
      <c r="N8" s="140" t="s">
        <v>56</v>
      </c>
      <c r="O8" s="140" t="s">
        <v>57</v>
      </c>
      <c r="P8" s="140" t="s">
        <v>58</v>
      </c>
      <c r="Q8" s="140" t="s">
        <v>59</v>
      </c>
    </row>
    <row r="9" spans="1:31" x14ac:dyDescent="0.25">
      <c r="A9" s="143">
        <v>2</v>
      </c>
      <c r="B9" s="144"/>
      <c r="C9" s="144"/>
      <c r="D9" s="145" t="str">
        <f>IF(C9&gt;0,C9/B9,"")</f>
        <v/>
      </c>
      <c r="E9" s="144"/>
      <c r="F9" s="144"/>
      <c r="G9" s="145" t="str">
        <f>IF(F9&gt;0,F9/E9,"")</f>
        <v/>
      </c>
      <c r="H9" s="144"/>
      <c r="I9" s="144"/>
      <c r="J9" s="146" t="str">
        <f t="shared" ref="J9:J45" si="0">IF(I9&gt;0,I9/H9,"")</f>
        <v/>
      </c>
      <c r="K9" s="147">
        <f t="shared" ref="K9:L45" si="1">B9+E9+H9</f>
        <v>0</v>
      </c>
      <c r="L9" s="148">
        <f t="shared" si="1"/>
        <v>0</v>
      </c>
      <c r="M9" s="146" t="str">
        <f t="shared" ref="M9:M45" si="2">IF(L9&gt;0,L9/K9,"")</f>
        <v/>
      </c>
      <c r="N9" s="149">
        <f t="shared" ref="N9:N45" si="3">IF(K$46&gt;0,K9*100/$K$46,0)</f>
        <v>0</v>
      </c>
      <c r="O9" s="150">
        <f>N9</f>
        <v>0</v>
      </c>
      <c r="P9" s="151">
        <f t="shared" ref="P9:P45" si="4">A9*K9</f>
        <v>0</v>
      </c>
      <c r="Q9" s="152">
        <f t="shared" ref="Q9:Q45" si="5">IF((INT(A9)-A9)=0,A9,"")</f>
        <v>2</v>
      </c>
      <c r="X9" s="153"/>
      <c r="Y9" s="153"/>
      <c r="Z9" s="153"/>
      <c r="AA9" s="153"/>
      <c r="AB9" s="153"/>
      <c r="AC9" s="153"/>
      <c r="AD9" s="153"/>
      <c r="AE9" s="153"/>
    </row>
    <row r="10" spans="1:31" x14ac:dyDescent="0.25">
      <c r="A10" s="143">
        <v>2.5</v>
      </c>
      <c r="B10" s="144"/>
      <c r="C10" s="144"/>
      <c r="D10" s="145" t="str">
        <f>IF(C10&gt;0,C10/B10,"")</f>
        <v/>
      </c>
      <c r="E10" s="144"/>
      <c r="F10" s="144"/>
      <c r="G10" s="145" t="str">
        <f>IF(F10&gt;0,F10/E10,"")</f>
        <v/>
      </c>
      <c r="H10" s="144"/>
      <c r="I10" s="144"/>
      <c r="J10" s="146" t="str">
        <f t="shared" si="0"/>
        <v/>
      </c>
      <c r="K10" s="154">
        <f t="shared" si="1"/>
        <v>0</v>
      </c>
      <c r="L10" s="110">
        <f t="shared" si="1"/>
        <v>0</v>
      </c>
      <c r="M10" s="155" t="str">
        <f t="shared" si="2"/>
        <v/>
      </c>
      <c r="N10" s="149">
        <f t="shared" si="3"/>
        <v>0</v>
      </c>
      <c r="O10" s="156">
        <f t="shared" ref="O10:O45" si="6">O9+N10</f>
        <v>0</v>
      </c>
      <c r="P10" s="157">
        <f t="shared" si="4"/>
        <v>0</v>
      </c>
      <c r="Q10" s="158" t="str">
        <f t="shared" si="5"/>
        <v/>
      </c>
    </row>
    <row r="11" spans="1:31" x14ac:dyDescent="0.25">
      <c r="A11" s="143">
        <v>3</v>
      </c>
      <c r="B11" s="144"/>
      <c r="C11" s="144"/>
      <c r="D11" s="145"/>
      <c r="E11" s="144"/>
      <c r="F11" s="144"/>
      <c r="G11" s="145"/>
      <c r="H11" s="144"/>
      <c r="I11" s="144"/>
      <c r="J11" s="146" t="str">
        <f t="shared" si="0"/>
        <v/>
      </c>
      <c r="K11" s="154">
        <f t="shared" si="1"/>
        <v>0</v>
      </c>
      <c r="L11" s="110">
        <f t="shared" si="1"/>
        <v>0</v>
      </c>
      <c r="M11" s="155" t="str">
        <f t="shared" si="2"/>
        <v/>
      </c>
      <c r="N11" s="149">
        <f t="shared" si="3"/>
        <v>0</v>
      </c>
      <c r="O11" s="156">
        <f t="shared" si="6"/>
        <v>0</v>
      </c>
      <c r="P11" s="157">
        <f t="shared" si="4"/>
        <v>0</v>
      </c>
      <c r="Q11" s="158">
        <f t="shared" si="5"/>
        <v>3</v>
      </c>
    </row>
    <row r="12" spans="1:31" x14ac:dyDescent="0.25">
      <c r="A12" s="143">
        <v>3.5</v>
      </c>
      <c r="B12" s="144"/>
      <c r="C12" s="144"/>
      <c r="D12" s="145"/>
      <c r="E12" s="144"/>
      <c r="F12" s="144"/>
      <c r="G12" s="145"/>
      <c r="H12" s="144"/>
      <c r="I12" s="144"/>
      <c r="J12" s="146" t="str">
        <f t="shared" si="0"/>
        <v/>
      </c>
      <c r="K12" s="154">
        <f t="shared" si="1"/>
        <v>0</v>
      </c>
      <c r="L12" s="110">
        <f t="shared" si="1"/>
        <v>0</v>
      </c>
      <c r="M12" s="155" t="str">
        <f t="shared" si="2"/>
        <v/>
      </c>
      <c r="N12" s="149">
        <f t="shared" si="3"/>
        <v>0</v>
      </c>
      <c r="O12" s="156">
        <f t="shared" si="6"/>
        <v>0</v>
      </c>
      <c r="P12" s="157">
        <f t="shared" si="4"/>
        <v>0</v>
      </c>
      <c r="Q12" s="158" t="str">
        <f t="shared" si="5"/>
        <v/>
      </c>
    </row>
    <row r="13" spans="1:31" x14ac:dyDescent="0.25">
      <c r="A13" s="143">
        <v>4</v>
      </c>
      <c r="B13" s="144"/>
      <c r="C13" s="144"/>
      <c r="D13" s="145"/>
      <c r="E13" s="144"/>
      <c r="F13" s="144"/>
      <c r="G13" s="145"/>
      <c r="H13" s="144"/>
      <c r="I13" s="144"/>
      <c r="J13" s="146" t="str">
        <f t="shared" si="0"/>
        <v/>
      </c>
      <c r="K13" s="154">
        <f t="shared" si="1"/>
        <v>0</v>
      </c>
      <c r="L13" s="110">
        <f t="shared" si="1"/>
        <v>0</v>
      </c>
      <c r="M13" s="155" t="str">
        <f t="shared" si="2"/>
        <v/>
      </c>
      <c r="N13" s="149">
        <f t="shared" si="3"/>
        <v>0</v>
      </c>
      <c r="O13" s="156">
        <f t="shared" si="6"/>
        <v>0</v>
      </c>
      <c r="P13" s="157">
        <f t="shared" si="4"/>
        <v>0</v>
      </c>
      <c r="Q13" s="158">
        <f t="shared" si="5"/>
        <v>4</v>
      </c>
    </row>
    <row r="14" spans="1:31" x14ac:dyDescent="0.25">
      <c r="A14" s="143">
        <v>4.5</v>
      </c>
      <c r="B14" s="144"/>
      <c r="C14" s="144"/>
      <c r="D14" s="145"/>
      <c r="E14" s="144"/>
      <c r="F14" s="144"/>
      <c r="G14" s="145"/>
      <c r="H14" s="144"/>
      <c r="I14" s="144"/>
      <c r="J14" s="146" t="str">
        <f t="shared" si="0"/>
        <v/>
      </c>
      <c r="K14" s="154">
        <f t="shared" si="1"/>
        <v>0</v>
      </c>
      <c r="L14" s="110">
        <f t="shared" si="1"/>
        <v>0</v>
      </c>
      <c r="M14" s="155" t="str">
        <f t="shared" si="2"/>
        <v/>
      </c>
      <c r="N14" s="149">
        <f t="shared" si="3"/>
        <v>0</v>
      </c>
      <c r="O14" s="156">
        <f t="shared" si="6"/>
        <v>0</v>
      </c>
      <c r="P14" s="157">
        <f t="shared" si="4"/>
        <v>0</v>
      </c>
      <c r="Q14" s="158" t="str">
        <f t="shared" si="5"/>
        <v/>
      </c>
    </row>
    <row r="15" spans="1:31" x14ac:dyDescent="0.25">
      <c r="A15" s="143">
        <v>5</v>
      </c>
      <c r="B15" s="144"/>
      <c r="C15" s="144"/>
      <c r="D15" s="145"/>
      <c r="E15" s="144"/>
      <c r="F15" s="144"/>
      <c r="G15" s="145"/>
      <c r="H15" s="144"/>
      <c r="I15" s="144"/>
      <c r="J15" s="146" t="str">
        <f t="shared" si="0"/>
        <v/>
      </c>
      <c r="K15" s="154">
        <f t="shared" si="1"/>
        <v>0</v>
      </c>
      <c r="L15" s="110">
        <f t="shared" si="1"/>
        <v>0</v>
      </c>
      <c r="M15" s="155" t="str">
        <f t="shared" si="2"/>
        <v/>
      </c>
      <c r="N15" s="149">
        <f t="shared" si="3"/>
        <v>0</v>
      </c>
      <c r="O15" s="156">
        <f t="shared" si="6"/>
        <v>0</v>
      </c>
      <c r="P15" s="157">
        <f t="shared" si="4"/>
        <v>0</v>
      </c>
      <c r="Q15" s="158">
        <f t="shared" si="5"/>
        <v>5</v>
      </c>
    </row>
    <row r="16" spans="1:31" x14ac:dyDescent="0.25">
      <c r="A16" s="143">
        <v>5.5</v>
      </c>
      <c r="B16" s="144"/>
      <c r="C16" s="144"/>
      <c r="D16" s="145"/>
      <c r="E16" s="144"/>
      <c r="F16" s="144"/>
      <c r="G16" s="145"/>
      <c r="H16" s="144"/>
      <c r="I16" s="144"/>
      <c r="J16" s="146" t="str">
        <f t="shared" si="0"/>
        <v/>
      </c>
      <c r="K16" s="154">
        <f t="shared" si="1"/>
        <v>0</v>
      </c>
      <c r="L16" s="110">
        <f t="shared" si="1"/>
        <v>0</v>
      </c>
      <c r="M16" s="155" t="str">
        <f t="shared" si="2"/>
        <v/>
      </c>
      <c r="N16" s="149">
        <f t="shared" si="3"/>
        <v>0</v>
      </c>
      <c r="O16" s="156">
        <f t="shared" si="6"/>
        <v>0</v>
      </c>
      <c r="P16" s="157">
        <f t="shared" si="4"/>
        <v>0</v>
      </c>
      <c r="Q16" s="158" t="str">
        <f t="shared" si="5"/>
        <v/>
      </c>
    </row>
    <row r="17" spans="1:31" x14ac:dyDescent="0.25">
      <c r="A17" s="143">
        <v>6</v>
      </c>
      <c r="B17" s="144"/>
      <c r="C17" s="144"/>
      <c r="D17" s="145" t="str">
        <f>IF(C17&gt;0,C17/B17,"")</f>
        <v/>
      </c>
      <c r="E17" s="144"/>
      <c r="F17" s="144"/>
      <c r="G17" s="145" t="str">
        <f t="shared" ref="G17:G45" si="7">IF(F17&gt;0,F17/E17,"")</f>
        <v/>
      </c>
      <c r="H17" s="144">
        <v>1</v>
      </c>
      <c r="I17" s="144">
        <v>1.4</v>
      </c>
      <c r="J17" s="146">
        <f t="shared" si="0"/>
        <v>1.4</v>
      </c>
      <c r="K17" s="154">
        <f t="shared" si="1"/>
        <v>1</v>
      </c>
      <c r="L17" s="110">
        <f t="shared" si="1"/>
        <v>1.4</v>
      </c>
      <c r="M17" s="155">
        <f t="shared" si="2"/>
        <v>1.4</v>
      </c>
      <c r="N17" s="149">
        <f t="shared" si="3"/>
        <v>6.25</v>
      </c>
      <c r="O17" s="156">
        <f t="shared" si="6"/>
        <v>6.25</v>
      </c>
      <c r="P17" s="157">
        <f t="shared" si="4"/>
        <v>6</v>
      </c>
      <c r="Q17" s="158">
        <f t="shared" si="5"/>
        <v>6</v>
      </c>
    </row>
    <row r="18" spans="1:31" x14ac:dyDescent="0.25">
      <c r="A18" s="143">
        <v>6.5</v>
      </c>
      <c r="B18" s="144"/>
      <c r="C18" s="144"/>
      <c r="D18" s="145" t="str">
        <f>IF(C18&gt;0,C18/B18,"")</f>
        <v/>
      </c>
      <c r="E18" s="144"/>
      <c r="F18" s="144"/>
      <c r="G18" s="145" t="str">
        <f t="shared" si="7"/>
        <v/>
      </c>
      <c r="H18" s="144">
        <v>2</v>
      </c>
      <c r="I18" s="144">
        <v>3.4000000000000004</v>
      </c>
      <c r="J18" s="146">
        <f t="shared" si="0"/>
        <v>1.7000000000000002</v>
      </c>
      <c r="K18" s="154">
        <f t="shared" si="1"/>
        <v>2</v>
      </c>
      <c r="L18" s="110">
        <f t="shared" si="1"/>
        <v>3.4000000000000004</v>
      </c>
      <c r="M18" s="155">
        <f t="shared" si="2"/>
        <v>1.7000000000000002</v>
      </c>
      <c r="N18" s="149">
        <f t="shared" si="3"/>
        <v>12.5</v>
      </c>
      <c r="O18" s="156">
        <f t="shared" si="6"/>
        <v>18.75</v>
      </c>
      <c r="P18" s="157">
        <f t="shared" si="4"/>
        <v>13</v>
      </c>
      <c r="Q18" s="158" t="str">
        <f t="shared" si="5"/>
        <v/>
      </c>
      <c r="X18" s="153"/>
      <c r="Y18" s="153"/>
      <c r="Z18" s="153"/>
      <c r="AA18" s="153"/>
      <c r="AB18" s="153"/>
      <c r="AC18" s="153"/>
      <c r="AD18" s="153"/>
      <c r="AE18" s="153"/>
    </row>
    <row r="19" spans="1:31" x14ac:dyDescent="0.25">
      <c r="A19" s="143">
        <v>7</v>
      </c>
      <c r="B19" s="144"/>
      <c r="C19" s="144"/>
      <c r="D19" s="145" t="str">
        <f>IF(C19&gt;0,C19/B19,"")</f>
        <v/>
      </c>
      <c r="E19" s="144"/>
      <c r="F19" s="144"/>
      <c r="G19" s="145" t="str">
        <f t="shared" si="7"/>
        <v/>
      </c>
      <c r="H19" s="144"/>
      <c r="I19" s="144"/>
      <c r="J19" s="146" t="str">
        <f t="shared" si="0"/>
        <v/>
      </c>
      <c r="K19" s="154">
        <f t="shared" si="1"/>
        <v>0</v>
      </c>
      <c r="L19" s="110">
        <f t="shared" si="1"/>
        <v>0</v>
      </c>
      <c r="M19" s="155" t="str">
        <f t="shared" si="2"/>
        <v/>
      </c>
      <c r="N19" s="149">
        <f t="shared" si="3"/>
        <v>0</v>
      </c>
      <c r="O19" s="156">
        <f t="shared" si="6"/>
        <v>18.75</v>
      </c>
      <c r="P19" s="157">
        <f t="shared" si="4"/>
        <v>0</v>
      </c>
      <c r="Q19" s="158">
        <f t="shared" si="5"/>
        <v>7</v>
      </c>
      <c r="X19" s="153"/>
      <c r="Y19" s="153"/>
      <c r="Z19" s="153"/>
      <c r="AA19" s="153"/>
      <c r="AB19" s="153"/>
      <c r="AC19" s="153"/>
      <c r="AD19" s="153"/>
      <c r="AE19" s="153"/>
    </row>
    <row r="20" spans="1:31" x14ac:dyDescent="0.25">
      <c r="A20" s="143">
        <v>7.5</v>
      </c>
      <c r="B20" s="144"/>
      <c r="C20" s="144"/>
      <c r="D20" s="145" t="str">
        <f>IF(C20&gt;0,C20/B20,"")</f>
        <v/>
      </c>
      <c r="E20" s="144"/>
      <c r="F20" s="144"/>
      <c r="G20" s="145" t="str">
        <f t="shared" si="7"/>
        <v/>
      </c>
      <c r="H20" s="144"/>
      <c r="I20" s="144"/>
      <c r="J20" s="146" t="str">
        <f t="shared" si="0"/>
        <v/>
      </c>
      <c r="K20" s="154">
        <f t="shared" si="1"/>
        <v>0</v>
      </c>
      <c r="L20" s="110">
        <f t="shared" si="1"/>
        <v>0</v>
      </c>
      <c r="M20" s="155" t="str">
        <f t="shared" si="2"/>
        <v/>
      </c>
      <c r="N20" s="149">
        <f t="shared" si="3"/>
        <v>0</v>
      </c>
      <c r="O20" s="156">
        <f t="shared" si="6"/>
        <v>18.75</v>
      </c>
      <c r="P20" s="157">
        <f t="shared" si="4"/>
        <v>0</v>
      </c>
      <c r="Q20" s="158" t="str">
        <f t="shared" si="5"/>
        <v/>
      </c>
      <c r="X20" s="153"/>
      <c r="Y20" s="153"/>
      <c r="Z20" s="153"/>
      <c r="AA20" s="153"/>
      <c r="AB20" s="153"/>
      <c r="AC20" s="153"/>
      <c r="AD20" s="153"/>
      <c r="AE20" s="153"/>
    </row>
    <row r="21" spans="1:31" x14ac:dyDescent="0.25">
      <c r="A21" s="143">
        <v>8</v>
      </c>
      <c r="B21" s="144"/>
      <c r="C21" s="144"/>
      <c r="D21" s="145"/>
      <c r="E21" s="144"/>
      <c r="F21" s="144"/>
      <c r="G21" s="145" t="str">
        <f t="shared" si="7"/>
        <v/>
      </c>
      <c r="H21" s="144">
        <v>1</v>
      </c>
      <c r="I21" s="144">
        <v>3.6</v>
      </c>
      <c r="J21" s="146">
        <f t="shared" si="0"/>
        <v>3.6</v>
      </c>
      <c r="K21" s="154">
        <f t="shared" si="1"/>
        <v>1</v>
      </c>
      <c r="L21" s="110">
        <f t="shared" si="1"/>
        <v>3.6</v>
      </c>
      <c r="M21" s="155">
        <f t="shared" si="2"/>
        <v>3.6</v>
      </c>
      <c r="N21" s="149">
        <f t="shared" si="3"/>
        <v>6.25</v>
      </c>
      <c r="O21" s="156">
        <f t="shared" si="6"/>
        <v>25</v>
      </c>
      <c r="P21" s="157">
        <f t="shared" si="4"/>
        <v>8</v>
      </c>
      <c r="Q21" s="158">
        <f t="shared" si="5"/>
        <v>8</v>
      </c>
      <c r="X21" s="153"/>
      <c r="Y21" s="153"/>
      <c r="Z21" s="153"/>
      <c r="AA21" s="153"/>
      <c r="AB21" s="153"/>
      <c r="AC21" s="153"/>
      <c r="AD21" s="153"/>
      <c r="AE21" s="153"/>
    </row>
    <row r="22" spans="1:31" x14ac:dyDescent="0.25">
      <c r="A22" s="143">
        <v>8.5</v>
      </c>
      <c r="B22" s="144"/>
      <c r="C22" s="144"/>
      <c r="D22" s="145"/>
      <c r="E22" s="144"/>
      <c r="F22" s="144"/>
      <c r="G22" s="145" t="str">
        <f t="shared" si="7"/>
        <v/>
      </c>
      <c r="H22" s="144">
        <v>1</v>
      </c>
      <c r="I22" s="144">
        <v>3.9</v>
      </c>
      <c r="J22" s="146">
        <f t="shared" si="0"/>
        <v>3.9</v>
      </c>
      <c r="K22" s="154">
        <f t="shared" si="1"/>
        <v>1</v>
      </c>
      <c r="L22" s="110">
        <f t="shared" si="1"/>
        <v>3.9</v>
      </c>
      <c r="M22" s="155">
        <f t="shared" si="2"/>
        <v>3.9</v>
      </c>
      <c r="N22" s="149">
        <f t="shared" si="3"/>
        <v>6.25</v>
      </c>
      <c r="O22" s="156">
        <f t="shared" si="6"/>
        <v>31.25</v>
      </c>
      <c r="P22" s="157">
        <f t="shared" si="4"/>
        <v>8.5</v>
      </c>
      <c r="Q22" s="158" t="str">
        <f t="shared" si="5"/>
        <v/>
      </c>
      <c r="X22" s="153"/>
      <c r="Y22" s="153"/>
      <c r="Z22" s="153"/>
      <c r="AA22" s="153"/>
      <c r="AB22" s="153"/>
      <c r="AC22" s="153"/>
      <c r="AD22" s="153"/>
      <c r="AE22" s="153"/>
    </row>
    <row r="23" spans="1:31" x14ac:dyDescent="0.25">
      <c r="A23" s="143">
        <v>9</v>
      </c>
      <c r="B23" s="144"/>
      <c r="C23" s="144"/>
      <c r="D23" s="145"/>
      <c r="E23" s="144"/>
      <c r="F23" s="144"/>
      <c r="G23" s="145" t="str">
        <f t="shared" si="7"/>
        <v/>
      </c>
      <c r="H23" s="144"/>
      <c r="I23" s="144"/>
      <c r="J23" s="146" t="str">
        <f t="shared" si="0"/>
        <v/>
      </c>
      <c r="K23" s="154">
        <f t="shared" si="1"/>
        <v>0</v>
      </c>
      <c r="L23" s="110">
        <f t="shared" si="1"/>
        <v>0</v>
      </c>
      <c r="M23" s="155" t="str">
        <f t="shared" si="2"/>
        <v/>
      </c>
      <c r="N23" s="149">
        <f t="shared" si="3"/>
        <v>0</v>
      </c>
      <c r="O23" s="156">
        <f t="shared" si="6"/>
        <v>31.25</v>
      </c>
      <c r="P23" s="157">
        <f t="shared" si="4"/>
        <v>0</v>
      </c>
      <c r="Q23" s="158">
        <f t="shared" si="5"/>
        <v>9</v>
      </c>
      <c r="X23" s="153"/>
      <c r="Y23" s="153"/>
      <c r="Z23" s="153"/>
      <c r="AA23" s="153"/>
      <c r="AB23" s="153"/>
      <c r="AC23" s="153"/>
      <c r="AD23" s="153"/>
      <c r="AE23" s="153"/>
    </row>
    <row r="24" spans="1:31" x14ac:dyDescent="0.25">
      <c r="A24" s="143">
        <v>9.5</v>
      </c>
      <c r="B24" s="144"/>
      <c r="C24" s="144"/>
      <c r="D24" s="145"/>
      <c r="E24" s="144"/>
      <c r="F24" s="144"/>
      <c r="G24" s="145" t="str">
        <f t="shared" si="7"/>
        <v/>
      </c>
      <c r="H24" s="144"/>
      <c r="I24" s="144"/>
      <c r="J24" s="146" t="str">
        <f t="shared" si="0"/>
        <v/>
      </c>
      <c r="K24" s="154">
        <f t="shared" si="1"/>
        <v>0</v>
      </c>
      <c r="L24" s="110">
        <f t="shared" si="1"/>
        <v>0</v>
      </c>
      <c r="M24" s="155" t="str">
        <f t="shared" si="2"/>
        <v/>
      </c>
      <c r="N24" s="149">
        <f t="shared" si="3"/>
        <v>0</v>
      </c>
      <c r="O24" s="156">
        <f t="shared" si="6"/>
        <v>31.25</v>
      </c>
      <c r="P24" s="157">
        <f t="shared" si="4"/>
        <v>0</v>
      </c>
      <c r="Q24" s="158" t="str">
        <f t="shared" si="5"/>
        <v/>
      </c>
      <c r="X24" s="153"/>
      <c r="Y24" s="153"/>
      <c r="Z24" s="153"/>
      <c r="AA24" s="153"/>
      <c r="AB24" s="153"/>
      <c r="AC24" s="153"/>
      <c r="AD24" s="153"/>
      <c r="AE24" s="153"/>
    </row>
    <row r="25" spans="1:31" x14ac:dyDescent="0.25">
      <c r="A25" s="143">
        <v>10</v>
      </c>
      <c r="B25" s="144"/>
      <c r="C25" s="144"/>
      <c r="D25" s="145"/>
      <c r="E25" s="144">
        <v>2</v>
      </c>
      <c r="F25" s="144">
        <v>12.6</v>
      </c>
      <c r="G25" s="145">
        <f>IF(F25&gt;0,F25/E25,"")</f>
        <v>6.3</v>
      </c>
      <c r="H25" s="144"/>
      <c r="I25" s="144"/>
      <c r="J25" s="146" t="str">
        <f t="shared" si="0"/>
        <v/>
      </c>
      <c r="K25" s="154">
        <f>B25+E25+H25</f>
        <v>2</v>
      </c>
      <c r="L25" s="110">
        <f t="shared" si="1"/>
        <v>12.6</v>
      </c>
      <c r="M25" s="155">
        <f t="shared" si="2"/>
        <v>6.3</v>
      </c>
      <c r="N25" s="149">
        <f t="shared" si="3"/>
        <v>12.5</v>
      </c>
      <c r="O25" s="156">
        <f t="shared" si="6"/>
        <v>43.75</v>
      </c>
      <c r="P25" s="157">
        <f t="shared" si="4"/>
        <v>20</v>
      </c>
      <c r="Q25" s="158">
        <f t="shared" si="5"/>
        <v>10</v>
      </c>
      <c r="X25" s="153"/>
      <c r="Y25" s="153"/>
      <c r="Z25" s="153"/>
      <c r="AA25" s="153"/>
      <c r="AB25" s="153"/>
      <c r="AC25" s="153"/>
      <c r="AD25" s="153"/>
      <c r="AE25" s="153"/>
    </row>
    <row r="26" spans="1:31" x14ac:dyDescent="0.25">
      <c r="A26" s="143">
        <v>10.5</v>
      </c>
      <c r="B26" s="144"/>
      <c r="C26" s="144"/>
      <c r="D26" s="145"/>
      <c r="E26" s="144">
        <v>1</v>
      </c>
      <c r="F26" s="144">
        <v>7.7</v>
      </c>
      <c r="G26" s="145">
        <f>IF(F26&gt;0,F26/E26,"")</f>
        <v>7.7</v>
      </c>
      <c r="H26" s="144"/>
      <c r="I26" s="144"/>
      <c r="J26" s="146" t="str">
        <f t="shared" si="0"/>
        <v/>
      </c>
      <c r="K26" s="154">
        <f>B26+E26+H26</f>
        <v>1</v>
      </c>
      <c r="L26" s="110">
        <f t="shared" si="1"/>
        <v>7.7</v>
      </c>
      <c r="M26" s="155">
        <f t="shared" si="2"/>
        <v>7.7</v>
      </c>
      <c r="N26" s="149">
        <f t="shared" si="3"/>
        <v>6.25</v>
      </c>
      <c r="O26" s="156">
        <f t="shared" si="6"/>
        <v>50</v>
      </c>
      <c r="P26" s="157">
        <f t="shared" si="4"/>
        <v>10.5</v>
      </c>
      <c r="Q26" s="158" t="str">
        <f t="shared" si="5"/>
        <v/>
      </c>
      <c r="X26" s="153"/>
      <c r="Y26" s="153"/>
      <c r="Z26" s="153"/>
      <c r="AA26" s="153"/>
      <c r="AB26" s="153"/>
      <c r="AC26" s="153"/>
      <c r="AD26" s="153"/>
      <c r="AE26" s="153"/>
    </row>
    <row r="27" spans="1:31" x14ac:dyDescent="0.25">
      <c r="A27" s="143">
        <v>11</v>
      </c>
      <c r="B27" s="144"/>
      <c r="C27" s="144"/>
      <c r="D27" s="145"/>
      <c r="E27" s="144"/>
      <c r="F27" s="144"/>
      <c r="G27" s="145" t="str">
        <f t="shared" si="7"/>
        <v/>
      </c>
      <c r="H27" s="144"/>
      <c r="I27" s="144"/>
      <c r="J27" s="146" t="str">
        <f t="shared" si="0"/>
        <v/>
      </c>
      <c r="K27" s="154">
        <f t="shared" si="1"/>
        <v>0</v>
      </c>
      <c r="L27" s="110">
        <f t="shared" si="1"/>
        <v>0</v>
      </c>
      <c r="M27" s="155" t="str">
        <f t="shared" si="2"/>
        <v/>
      </c>
      <c r="N27" s="149">
        <f t="shared" si="3"/>
        <v>0</v>
      </c>
      <c r="O27" s="156">
        <f t="shared" si="6"/>
        <v>50</v>
      </c>
      <c r="P27" s="157">
        <f t="shared" si="4"/>
        <v>0</v>
      </c>
      <c r="Q27" s="158">
        <f t="shared" si="5"/>
        <v>11</v>
      </c>
      <c r="X27" s="153"/>
      <c r="Y27" s="153"/>
      <c r="Z27" s="153"/>
      <c r="AA27" s="153"/>
      <c r="AB27" s="153"/>
      <c r="AC27" s="153"/>
      <c r="AD27" s="153"/>
      <c r="AE27" s="153"/>
    </row>
    <row r="28" spans="1:31" x14ac:dyDescent="0.25">
      <c r="A28" s="143">
        <v>11.5</v>
      </c>
      <c r="B28" s="144"/>
      <c r="C28" s="144"/>
      <c r="D28" s="145"/>
      <c r="E28" s="144"/>
      <c r="F28" s="144"/>
      <c r="G28" s="145" t="str">
        <f t="shared" si="7"/>
        <v/>
      </c>
      <c r="H28" s="144"/>
      <c r="I28" s="144"/>
      <c r="J28" s="146" t="str">
        <f t="shared" si="0"/>
        <v/>
      </c>
      <c r="K28" s="154">
        <f t="shared" si="1"/>
        <v>0</v>
      </c>
      <c r="L28" s="110">
        <f t="shared" si="1"/>
        <v>0</v>
      </c>
      <c r="M28" s="155" t="str">
        <f t="shared" si="2"/>
        <v/>
      </c>
      <c r="N28" s="149">
        <f t="shared" si="3"/>
        <v>0</v>
      </c>
      <c r="O28" s="156">
        <f t="shared" si="6"/>
        <v>50</v>
      </c>
      <c r="P28" s="157">
        <f t="shared" si="4"/>
        <v>0</v>
      </c>
      <c r="Q28" s="158" t="str">
        <f t="shared" si="5"/>
        <v/>
      </c>
      <c r="X28" s="153"/>
      <c r="Y28" s="153"/>
      <c r="Z28" s="153"/>
      <c r="AA28" s="153"/>
      <c r="AB28" s="153"/>
      <c r="AC28" s="153"/>
      <c r="AD28" s="153"/>
      <c r="AE28" s="153"/>
    </row>
    <row r="29" spans="1:31" x14ac:dyDescent="0.25">
      <c r="A29" s="143">
        <v>12</v>
      </c>
      <c r="B29" s="144"/>
      <c r="C29" s="144"/>
      <c r="D29" s="145"/>
      <c r="E29" s="144"/>
      <c r="F29" s="144"/>
      <c r="G29" s="145" t="str">
        <f t="shared" si="7"/>
        <v/>
      </c>
      <c r="H29" s="144"/>
      <c r="I29" s="144"/>
      <c r="J29" s="146" t="str">
        <f t="shared" si="0"/>
        <v/>
      </c>
      <c r="K29" s="154">
        <f t="shared" si="1"/>
        <v>0</v>
      </c>
      <c r="L29" s="110">
        <f t="shared" si="1"/>
        <v>0</v>
      </c>
      <c r="M29" s="155" t="str">
        <f t="shared" si="2"/>
        <v/>
      </c>
      <c r="N29" s="149">
        <f t="shared" si="3"/>
        <v>0</v>
      </c>
      <c r="O29" s="156">
        <f t="shared" si="6"/>
        <v>50</v>
      </c>
      <c r="P29" s="157">
        <f t="shared" si="4"/>
        <v>0</v>
      </c>
      <c r="Q29" s="158">
        <f t="shared" si="5"/>
        <v>12</v>
      </c>
      <c r="X29" s="153"/>
      <c r="Y29" s="153"/>
      <c r="Z29" s="153"/>
      <c r="AA29" s="153"/>
      <c r="AB29" s="153"/>
      <c r="AC29" s="153"/>
      <c r="AD29" s="153"/>
      <c r="AE29" s="153"/>
    </row>
    <row r="30" spans="1:31" x14ac:dyDescent="0.25">
      <c r="A30" s="143">
        <v>12.5</v>
      </c>
      <c r="B30" s="144"/>
      <c r="C30" s="144"/>
      <c r="D30" s="145"/>
      <c r="E30" s="144"/>
      <c r="F30" s="144"/>
      <c r="G30" s="145" t="str">
        <f t="shared" si="7"/>
        <v/>
      </c>
      <c r="H30" s="144"/>
      <c r="I30" s="144"/>
      <c r="J30" s="146" t="str">
        <f t="shared" si="0"/>
        <v/>
      </c>
      <c r="K30" s="154">
        <f t="shared" si="1"/>
        <v>0</v>
      </c>
      <c r="L30" s="110">
        <f t="shared" si="1"/>
        <v>0</v>
      </c>
      <c r="M30" s="155" t="str">
        <f t="shared" si="2"/>
        <v/>
      </c>
      <c r="N30" s="149">
        <f t="shared" si="3"/>
        <v>0</v>
      </c>
      <c r="O30" s="156">
        <f t="shared" si="6"/>
        <v>50</v>
      </c>
      <c r="P30" s="157">
        <f t="shared" si="4"/>
        <v>0</v>
      </c>
      <c r="Q30" s="158" t="str">
        <f t="shared" si="5"/>
        <v/>
      </c>
      <c r="X30" s="153"/>
      <c r="Y30" s="153"/>
      <c r="Z30" s="153"/>
      <c r="AA30" s="153"/>
      <c r="AB30" s="153"/>
      <c r="AC30" s="153"/>
      <c r="AD30" s="153"/>
      <c r="AE30" s="153"/>
    </row>
    <row r="31" spans="1:31" x14ac:dyDescent="0.25">
      <c r="A31" s="143">
        <v>13</v>
      </c>
      <c r="B31" s="144"/>
      <c r="C31" s="144"/>
      <c r="D31" s="145"/>
      <c r="E31" s="144"/>
      <c r="F31" s="144"/>
      <c r="G31" s="145" t="str">
        <f t="shared" si="7"/>
        <v/>
      </c>
      <c r="H31" s="144"/>
      <c r="I31" s="144"/>
      <c r="J31" s="146" t="str">
        <f t="shared" si="0"/>
        <v/>
      </c>
      <c r="K31" s="154">
        <f t="shared" si="1"/>
        <v>0</v>
      </c>
      <c r="L31" s="110">
        <f t="shared" si="1"/>
        <v>0</v>
      </c>
      <c r="M31" s="155" t="str">
        <f t="shared" si="2"/>
        <v/>
      </c>
      <c r="N31" s="149">
        <f t="shared" si="3"/>
        <v>0</v>
      </c>
      <c r="O31" s="156">
        <f t="shared" si="6"/>
        <v>50</v>
      </c>
      <c r="P31" s="157">
        <f t="shared" si="4"/>
        <v>0</v>
      </c>
      <c r="Q31" s="158">
        <f t="shared" si="5"/>
        <v>13</v>
      </c>
      <c r="X31" s="153"/>
      <c r="Y31" s="153"/>
      <c r="Z31" s="153"/>
      <c r="AA31" s="153"/>
      <c r="AB31" s="153"/>
      <c r="AC31" s="153"/>
      <c r="AD31" s="153"/>
      <c r="AE31" s="153"/>
    </row>
    <row r="32" spans="1:31" x14ac:dyDescent="0.25">
      <c r="A32" s="143">
        <v>13.5</v>
      </c>
      <c r="B32" s="144"/>
      <c r="C32" s="144"/>
      <c r="D32" s="145"/>
      <c r="E32" s="144">
        <v>2</v>
      </c>
      <c r="F32" s="144">
        <v>23.4</v>
      </c>
      <c r="G32" s="145">
        <f t="shared" si="7"/>
        <v>11.7</v>
      </c>
      <c r="H32" s="144"/>
      <c r="I32" s="144"/>
      <c r="J32" s="146" t="str">
        <f t="shared" si="0"/>
        <v/>
      </c>
      <c r="K32" s="154">
        <f t="shared" si="1"/>
        <v>2</v>
      </c>
      <c r="L32" s="110">
        <f t="shared" si="1"/>
        <v>23.4</v>
      </c>
      <c r="M32" s="155">
        <f t="shared" si="2"/>
        <v>11.7</v>
      </c>
      <c r="N32" s="149">
        <f t="shared" si="3"/>
        <v>12.5</v>
      </c>
      <c r="O32" s="156">
        <f t="shared" si="6"/>
        <v>62.5</v>
      </c>
      <c r="P32" s="157">
        <f t="shared" si="4"/>
        <v>27</v>
      </c>
      <c r="Q32" s="158" t="str">
        <f t="shared" si="5"/>
        <v/>
      </c>
      <c r="X32" s="153"/>
      <c r="Y32" s="153"/>
      <c r="Z32" s="153"/>
      <c r="AA32" s="153"/>
      <c r="AB32" s="153"/>
      <c r="AC32" s="153"/>
      <c r="AD32" s="153"/>
      <c r="AE32" s="153"/>
    </row>
    <row r="33" spans="1:31" x14ac:dyDescent="0.25">
      <c r="A33" s="143">
        <v>14</v>
      </c>
      <c r="B33" s="144"/>
      <c r="C33" s="144"/>
      <c r="D33" s="145"/>
      <c r="E33" s="144">
        <v>5</v>
      </c>
      <c r="F33" s="144">
        <v>71.599999999999994</v>
      </c>
      <c r="G33" s="145">
        <f t="shared" si="7"/>
        <v>14.319999999999999</v>
      </c>
      <c r="H33" s="144"/>
      <c r="I33" s="144"/>
      <c r="J33" s="146" t="str">
        <f t="shared" si="0"/>
        <v/>
      </c>
      <c r="K33" s="154">
        <f t="shared" si="1"/>
        <v>5</v>
      </c>
      <c r="L33" s="110">
        <f t="shared" si="1"/>
        <v>71.599999999999994</v>
      </c>
      <c r="M33" s="155">
        <f t="shared" si="2"/>
        <v>14.319999999999999</v>
      </c>
      <c r="N33" s="149">
        <f t="shared" si="3"/>
        <v>31.25</v>
      </c>
      <c r="O33" s="156">
        <f t="shared" si="6"/>
        <v>93.75</v>
      </c>
      <c r="P33" s="157">
        <f t="shared" si="4"/>
        <v>70</v>
      </c>
      <c r="Q33" s="158">
        <f t="shared" si="5"/>
        <v>14</v>
      </c>
      <c r="X33" s="153"/>
      <c r="Y33" s="153"/>
      <c r="Z33" s="153"/>
      <c r="AA33" s="153"/>
      <c r="AB33" s="153"/>
      <c r="AC33" s="153"/>
      <c r="AD33" s="153"/>
      <c r="AE33" s="153"/>
    </row>
    <row r="34" spans="1:31" x14ac:dyDescent="0.25">
      <c r="A34" s="143">
        <v>14.5</v>
      </c>
      <c r="B34" s="144"/>
      <c r="C34" s="144"/>
      <c r="D34" s="145"/>
      <c r="E34" s="144">
        <v>1</v>
      </c>
      <c r="F34" s="144">
        <v>18.3</v>
      </c>
      <c r="G34" s="145">
        <f t="shared" si="7"/>
        <v>18.3</v>
      </c>
      <c r="H34" s="144"/>
      <c r="I34" s="144"/>
      <c r="J34" s="146" t="str">
        <f t="shared" si="0"/>
        <v/>
      </c>
      <c r="K34" s="154">
        <f t="shared" si="1"/>
        <v>1</v>
      </c>
      <c r="L34" s="110">
        <f t="shared" si="1"/>
        <v>18.3</v>
      </c>
      <c r="M34" s="155">
        <f t="shared" si="2"/>
        <v>18.3</v>
      </c>
      <c r="N34" s="149">
        <f t="shared" si="3"/>
        <v>6.25</v>
      </c>
      <c r="O34" s="156">
        <f t="shared" si="6"/>
        <v>100</v>
      </c>
      <c r="P34" s="157">
        <f t="shared" si="4"/>
        <v>14.5</v>
      </c>
      <c r="Q34" s="158" t="str">
        <f t="shared" si="5"/>
        <v/>
      </c>
      <c r="X34" s="153"/>
      <c r="Y34" s="153"/>
      <c r="Z34" s="153"/>
      <c r="AA34" s="153"/>
      <c r="AB34" s="153"/>
      <c r="AC34" s="153"/>
      <c r="AD34" s="153"/>
      <c r="AE34" s="153"/>
    </row>
    <row r="35" spans="1:31" x14ac:dyDescent="0.25">
      <c r="A35" s="143">
        <v>15</v>
      </c>
      <c r="B35" s="144"/>
      <c r="C35" s="144"/>
      <c r="D35" s="145"/>
      <c r="E35" s="144"/>
      <c r="F35" s="144"/>
      <c r="G35" s="145" t="str">
        <f t="shared" si="7"/>
        <v/>
      </c>
      <c r="H35" s="144"/>
      <c r="I35" s="144"/>
      <c r="J35" s="146" t="str">
        <f t="shared" si="0"/>
        <v/>
      </c>
      <c r="K35" s="154">
        <f t="shared" si="1"/>
        <v>0</v>
      </c>
      <c r="L35" s="110">
        <f t="shared" si="1"/>
        <v>0</v>
      </c>
      <c r="M35" s="155" t="str">
        <f t="shared" si="2"/>
        <v/>
      </c>
      <c r="N35" s="149">
        <f t="shared" si="3"/>
        <v>0</v>
      </c>
      <c r="O35" s="156">
        <f t="shared" si="6"/>
        <v>100</v>
      </c>
      <c r="P35" s="157">
        <f t="shared" si="4"/>
        <v>0</v>
      </c>
      <c r="Q35" s="158">
        <f t="shared" si="5"/>
        <v>15</v>
      </c>
      <c r="X35" s="153"/>
      <c r="Y35" s="153"/>
      <c r="Z35" s="153"/>
      <c r="AA35" s="153"/>
      <c r="AB35" s="153"/>
      <c r="AC35" s="153"/>
      <c r="AD35" s="153"/>
      <c r="AE35" s="153"/>
    </row>
    <row r="36" spans="1:31" x14ac:dyDescent="0.25">
      <c r="A36" s="143">
        <v>15.5</v>
      </c>
      <c r="B36" s="144"/>
      <c r="C36" s="144"/>
      <c r="D36" s="145"/>
      <c r="E36" s="144"/>
      <c r="F36" s="144"/>
      <c r="G36" s="145" t="str">
        <f t="shared" si="7"/>
        <v/>
      </c>
      <c r="H36" s="144"/>
      <c r="I36" s="144"/>
      <c r="J36" s="146" t="str">
        <f t="shared" si="0"/>
        <v/>
      </c>
      <c r="K36" s="154">
        <f t="shared" si="1"/>
        <v>0</v>
      </c>
      <c r="L36" s="110">
        <f t="shared" si="1"/>
        <v>0</v>
      </c>
      <c r="M36" s="155" t="str">
        <f t="shared" si="2"/>
        <v/>
      </c>
      <c r="N36" s="149">
        <f t="shared" si="3"/>
        <v>0</v>
      </c>
      <c r="O36" s="156">
        <f t="shared" si="6"/>
        <v>100</v>
      </c>
      <c r="P36" s="157">
        <f t="shared" si="4"/>
        <v>0</v>
      </c>
      <c r="Q36" s="158" t="str">
        <f t="shared" si="5"/>
        <v/>
      </c>
      <c r="X36" s="153"/>
      <c r="Y36" s="153"/>
      <c r="Z36" s="153"/>
      <c r="AA36" s="153"/>
      <c r="AB36" s="153"/>
      <c r="AC36" s="153"/>
      <c r="AD36" s="153"/>
      <c r="AE36" s="153"/>
    </row>
    <row r="37" spans="1:31" x14ac:dyDescent="0.25">
      <c r="A37" s="143">
        <v>16</v>
      </c>
      <c r="B37" s="144"/>
      <c r="C37" s="144"/>
      <c r="D37" s="145"/>
      <c r="E37" s="144"/>
      <c r="F37" s="144"/>
      <c r="G37" s="145" t="str">
        <f t="shared" si="7"/>
        <v/>
      </c>
      <c r="H37" s="144"/>
      <c r="I37" s="144"/>
      <c r="J37" s="146" t="str">
        <f t="shared" si="0"/>
        <v/>
      </c>
      <c r="K37" s="154">
        <f t="shared" si="1"/>
        <v>0</v>
      </c>
      <c r="L37" s="110">
        <f t="shared" si="1"/>
        <v>0</v>
      </c>
      <c r="M37" s="155" t="str">
        <f t="shared" si="2"/>
        <v/>
      </c>
      <c r="N37" s="149">
        <f t="shared" si="3"/>
        <v>0</v>
      </c>
      <c r="O37" s="156">
        <f t="shared" si="6"/>
        <v>100</v>
      </c>
      <c r="P37" s="157">
        <f t="shared" si="4"/>
        <v>0</v>
      </c>
      <c r="Q37" s="158">
        <f t="shared" si="5"/>
        <v>16</v>
      </c>
      <c r="X37" s="153"/>
      <c r="Y37" s="153"/>
      <c r="Z37" s="153"/>
      <c r="AA37" s="153"/>
      <c r="AB37" s="153"/>
      <c r="AC37" s="153"/>
      <c r="AD37" s="153"/>
      <c r="AE37" s="153"/>
    </row>
    <row r="38" spans="1:31" x14ac:dyDescent="0.25">
      <c r="A38" s="143">
        <v>16.5</v>
      </c>
      <c r="B38" s="144"/>
      <c r="C38" s="144"/>
      <c r="D38" s="145"/>
      <c r="E38" s="144"/>
      <c r="F38" s="144"/>
      <c r="G38" s="145" t="str">
        <f t="shared" si="7"/>
        <v/>
      </c>
      <c r="H38" s="144"/>
      <c r="I38" s="144"/>
      <c r="J38" s="146" t="str">
        <f t="shared" si="0"/>
        <v/>
      </c>
      <c r="K38" s="154">
        <f t="shared" si="1"/>
        <v>0</v>
      </c>
      <c r="L38" s="110">
        <f t="shared" si="1"/>
        <v>0</v>
      </c>
      <c r="M38" s="155" t="str">
        <f t="shared" si="2"/>
        <v/>
      </c>
      <c r="N38" s="149">
        <f t="shared" si="3"/>
        <v>0</v>
      </c>
      <c r="O38" s="156">
        <f t="shared" si="6"/>
        <v>100</v>
      </c>
      <c r="P38" s="157">
        <f t="shared" si="4"/>
        <v>0</v>
      </c>
      <c r="Q38" s="158" t="str">
        <f t="shared" si="5"/>
        <v/>
      </c>
      <c r="X38" s="153"/>
      <c r="Y38" s="153"/>
      <c r="Z38" s="153"/>
      <c r="AA38" s="153"/>
      <c r="AB38" s="153"/>
      <c r="AC38" s="153"/>
      <c r="AD38" s="153"/>
      <c r="AE38" s="153"/>
    </row>
    <row r="39" spans="1:31" x14ac:dyDescent="0.25">
      <c r="A39" s="143">
        <v>17</v>
      </c>
      <c r="B39" s="144"/>
      <c r="C39" s="144"/>
      <c r="D39" s="145"/>
      <c r="E39" s="144"/>
      <c r="F39" s="144"/>
      <c r="G39" s="145" t="str">
        <f t="shared" si="7"/>
        <v/>
      </c>
      <c r="H39" s="144"/>
      <c r="I39" s="144"/>
      <c r="J39" s="146" t="str">
        <f t="shared" si="0"/>
        <v/>
      </c>
      <c r="K39" s="154">
        <f t="shared" si="1"/>
        <v>0</v>
      </c>
      <c r="L39" s="110">
        <f t="shared" si="1"/>
        <v>0</v>
      </c>
      <c r="M39" s="155" t="str">
        <f t="shared" si="2"/>
        <v/>
      </c>
      <c r="N39" s="149">
        <f t="shared" si="3"/>
        <v>0</v>
      </c>
      <c r="O39" s="156">
        <f t="shared" si="6"/>
        <v>100</v>
      </c>
      <c r="P39" s="157">
        <f t="shared" si="4"/>
        <v>0</v>
      </c>
      <c r="Q39" s="158">
        <f t="shared" si="5"/>
        <v>17</v>
      </c>
      <c r="X39" s="153"/>
      <c r="Y39" s="153"/>
      <c r="Z39" s="153"/>
      <c r="AA39" s="153"/>
      <c r="AB39" s="153"/>
      <c r="AC39" s="153"/>
      <c r="AD39" s="153"/>
      <c r="AE39" s="153"/>
    </row>
    <row r="40" spans="1:31" x14ac:dyDescent="0.25">
      <c r="A40" s="143">
        <v>17.5</v>
      </c>
      <c r="B40" s="144"/>
      <c r="C40" s="159"/>
      <c r="D40" s="145"/>
      <c r="E40" s="144"/>
      <c r="F40" s="159"/>
      <c r="G40" s="145" t="str">
        <f t="shared" si="7"/>
        <v/>
      </c>
      <c r="H40" s="144"/>
      <c r="I40" s="159"/>
      <c r="J40" s="146" t="str">
        <f t="shared" si="0"/>
        <v/>
      </c>
      <c r="K40" s="154">
        <f t="shared" si="1"/>
        <v>0</v>
      </c>
      <c r="L40" s="110">
        <f t="shared" si="1"/>
        <v>0</v>
      </c>
      <c r="M40" s="155" t="str">
        <f t="shared" si="2"/>
        <v/>
      </c>
      <c r="N40" s="149">
        <f t="shared" si="3"/>
        <v>0</v>
      </c>
      <c r="O40" s="156">
        <f t="shared" si="6"/>
        <v>100</v>
      </c>
      <c r="P40" s="157">
        <f t="shared" si="4"/>
        <v>0</v>
      </c>
      <c r="Q40" s="158" t="str">
        <f t="shared" si="5"/>
        <v/>
      </c>
      <c r="X40" s="153"/>
      <c r="Y40" s="153"/>
      <c r="Z40" s="153"/>
      <c r="AA40" s="153"/>
      <c r="AB40" s="153"/>
      <c r="AC40" s="153"/>
      <c r="AD40" s="153"/>
      <c r="AE40" s="153"/>
    </row>
    <row r="41" spans="1:31" x14ac:dyDescent="0.25">
      <c r="A41" s="143">
        <v>18</v>
      </c>
      <c r="B41" s="144"/>
      <c r="C41" s="159"/>
      <c r="D41" s="145" t="str">
        <f>IF(C41&gt;0,C41/B41,"")</f>
        <v/>
      </c>
      <c r="E41" s="144"/>
      <c r="F41" s="159"/>
      <c r="G41" s="145" t="str">
        <f t="shared" si="7"/>
        <v/>
      </c>
      <c r="H41" s="144"/>
      <c r="I41" s="159"/>
      <c r="J41" s="146" t="str">
        <f t="shared" si="0"/>
        <v/>
      </c>
      <c r="K41" s="154">
        <f t="shared" si="1"/>
        <v>0</v>
      </c>
      <c r="L41" s="110">
        <f t="shared" si="1"/>
        <v>0</v>
      </c>
      <c r="M41" s="155" t="str">
        <f t="shared" si="2"/>
        <v/>
      </c>
      <c r="N41" s="149">
        <f t="shared" si="3"/>
        <v>0</v>
      </c>
      <c r="O41" s="156">
        <f t="shared" si="6"/>
        <v>100</v>
      </c>
      <c r="P41" s="157">
        <f t="shared" si="4"/>
        <v>0</v>
      </c>
      <c r="Q41" s="158">
        <f t="shared" si="5"/>
        <v>18</v>
      </c>
    </row>
    <row r="42" spans="1:31" x14ac:dyDescent="0.25">
      <c r="A42" s="143">
        <v>18.5</v>
      </c>
      <c r="B42" s="144"/>
      <c r="C42" s="144"/>
      <c r="D42" s="145" t="str">
        <f>IF(C42&gt;0,C42/B42,"")</f>
        <v/>
      </c>
      <c r="E42" s="144"/>
      <c r="F42" s="144"/>
      <c r="G42" s="145" t="str">
        <f t="shared" si="7"/>
        <v/>
      </c>
      <c r="H42" s="144"/>
      <c r="I42" s="144"/>
      <c r="J42" s="146" t="str">
        <f t="shared" si="0"/>
        <v/>
      </c>
      <c r="K42" s="154">
        <f t="shared" si="1"/>
        <v>0</v>
      </c>
      <c r="L42" s="110">
        <f t="shared" si="1"/>
        <v>0</v>
      </c>
      <c r="M42" s="155" t="str">
        <f t="shared" si="2"/>
        <v/>
      </c>
      <c r="N42" s="149">
        <f t="shared" si="3"/>
        <v>0</v>
      </c>
      <c r="O42" s="156">
        <f t="shared" si="6"/>
        <v>100</v>
      </c>
      <c r="P42" s="157">
        <f t="shared" si="4"/>
        <v>0</v>
      </c>
      <c r="Q42" s="158" t="str">
        <f t="shared" si="5"/>
        <v/>
      </c>
    </row>
    <row r="43" spans="1:31" x14ac:dyDescent="0.25">
      <c r="A43" s="143">
        <v>19</v>
      </c>
      <c r="B43" s="144"/>
      <c r="C43" s="144"/>
      <c r="D43" s="145" t="str">
        <f>IF(C43&gt;0,C43/B43,"")</f>
        <v/>
      </c>
      <c r="E43" s="144"/>
      <c r="F43" s="144"/>
      <c r="G43" s="145" t="str">
        <f t="shared" si="7"/>
        <v/>
      </c>
      <c r="H43" s="144"/>
      <c r="I43" s="144"/>
      <c r="J43" s="146" t="str">
        <f t="shared" si="0"/>
        <v/>
      </c>
      <c r="K43" s="154">
        <f t="shared" si="1"/>
        <v>0</v>
      </c>
      <c r="L43" s="110">
        <f t="shared" si="1"/>
        <v>0</v>
      </c>
      <c r="M43" s="155" t="str">
        <f t="shared" si="2"/>
        <v/>
      </c>
      <c r="N43" s="149">
        <f t="shared" si="3"/>
        <v>0</v>
      </c>
      <c r="O43" s="156">
        <f t="shared" si="6"/>
        <v>100</v>
      </c>
      <c r="P43" s="157">
        <f t="shared" si="4"/>
        <v>0</v>
      </c>
      <c r="Q43" s="158">
        <f t="shared" si="5"/>
        <v>19</v>
      </c>
      <c r="X43" s="153"/>
      <c r="Y43" s="153"/>
      <c r="Z43" s="153"/>
      <c r="AA43" s="153"/>
      <c r="AB43" s="153"/>
      <c r="AC43" s="153"/>
      <c r="AD43" s="153"/>
      <c r="AE43" s="153"/>
    </row>
    <row r="44" spans="1:31" x14ac:dyDescent="0.25">
      <c r="A44" s="143">
        <v>19.5</v>
      </c>
      <c r="B44" s="144"/>
      <c r="C44" s="144"/>
      <c r="D44" s="145" t="str">
        <f>IF(C44&gt;0,C44/B44,"")</f>
        <v/>
      </c>
      <c r="E44" s="144"/>
      <c r="F44" s="144"/>
      <c r="G44" s="145" t="str">
        <f t="shared" si="7"/>
        <v/>
      </c>
      <c r="H44" s="144"/>
      <c r="I44" s="144"/>
      <c r="J44" s="146" t="str">
        <f t="shared" si="0"/>
        <v/>
      </c>
      <c r="K44" s="154">
        <f t="shared" si="1"/>
        <v>0</v>
      </c>
      <c r="L44" s="110">
        <f t="shared" si="1"/>
        <v>0</v>
      </c>
      <c r="M44" s="155" t="str">
        <f t="shared" si="2"/>
        <v/>
      </c>
      <c r="N44" s="149">
        <f t="shared" si="3"/>
        <v>0</v>
      </c>
      <c r="O44" s="156">
        <f t="shared" si="6"/>
        <v>100</v>
      </c>
      <c r="P44" s="157">
        <f t="shared" si="4"/>
        <v>0</v>
      </c>
      <c r="Q44" s="158" t="str">
        <f t="shared" si="5"/>
        <v/>
      </c>
      <c r="X44" s="153"/>
      <c r="Y44" s="153"/>
      <c r="Z44" s="153"/>
      <c r="AA44" s="153"/>
      <c r="AB44" s="153"/>
      <c r="AC44" s="153"/>
      <c r="AD44" s="153"/>
      <c r="AE44" s="153"/>
    </row>
    <row r="45" spans="1:31" x14ac:dyDescent="0.25">
      <c r="A45" s="143">
        <v>20</v>
      </c>
      <c r="B45" s="144"/>
      <c r="C45" s="144"/>
      <c r="D45" s="145" t="str">
        <f>IF(C45&gt;0,C45/B45,"")</f>
        <v/>
      </c>
      <c r="E45" s="144"/>
      <c r="F45" s="144"/>
      <c r="G45" s="145" t="str">
        <f t="shared" si="7"/>
        <v/>
      </c>
      <c r="H45" s="144"/>
      <c r="I45" s="144"/>
      <c r="J45" s="146" t="str">
        <f t="shared" si="0"/>
        <v/>
      </c>
      <c r="K45" s="160">
        <f t="shared" si="1"/>
        <v>0</v>
      </c>
      <c r="L45" s="161">
        <f t="shared" si="1"/>
        <v>0</v>
      </c>
      <c r="M45" s="162" t="str">
        <f t="shared" si="2"/>
        <v/>
      </c>
      <c r="N45" s="163">
        <f t="shared" si="3"/>
        <v>0</v>
      </c>
      <c r="O45" s="156">
        <f t="shared" si="6"/>
        <v>100</v>
      </c>
      <c r="P45" s="164">
        <f t="shared" si="4"/>
        <v>0</v>
      </c>
      <c r="Q45" s="165">
        <f t="shared" si="5"/>
        <v>20</v>
      </c>
      <c r="X45" s="153"/>
      <c r="Y45" s="153"/>
      <c r="Z45" s="153"/>
      <c r="AA45" s="153"/>
      <c r="AB45" s="153"/>
      <c r="AC45" s="153"/>
      <c r="AD45" s="153"/>
      <c r="AE45" s="153"/>
    </row>
    <row r="46" spans="1:31" x14ac:dyDescent="0.25">
      <c r="A46" s="166" t="s">
        <v>49</v>
      </c>
      <c r="B46" s="167">
        <f>SUM(B9:B45)</f>
        <v>0</v>
      </c>
      <c r="C46" s="167">
        <f>SUM(C9:C45)</f>
        <v>0</v>
      </c>
      <c r="D46" s="156"/>
      <c r="E46" s="167">
        <f>SUM(E9:E45)</f>
        <v>11</v>
      </c>
      <c r="F46" s="167">
        <f>SUM(F9:F45)</f>
        <v>133.6</v>
      </c>
      <c r="G46" s="156"/>
      <c r="H46" s="167">
        <f>SUM(H9:H45)</f>
        <v>5</v>
      </c>
      <c r="I46" s="167">
        <f>SUM(I9:I45)</f>
        <v>12.3</v>
      </c>
      <c r="J46" s="156"/>
      <c r="K46" s="167">
        <f>SUM(K9:K45)</f>
        <v>16</v>
      </c>
      <c r="L46" s="167">
        <f>SUM(L9:L45)</f>
        <v>145.9</v>
      </c>
      <c r="M46" s="167"/>
      <c r="N46" s="156">
        <f>SUM(N9:N45)</f>
        <v>100</v>
      </c>
      <c r="O46" s="167"/>
      <c r="P46" s="168">
        <f>SUM(P9:P45)</f>
        <v>177.5</v>
      </c>
      <c r="X46" s="153"/>
      <c r="Y46" s="153"/>
      <c r="Z46" s="153"/>
      <c r="AA46" s="153"/>
      <c r="AB46" s="153"/>
      <c r="AD46" s="153"/>
      <c r="AE46" s="153"/>
    </row>
    <row r="48" spans="1:31" ht="13" x14ac:dyDescent="0.3">
      <c r="J48" s="258" t="s">
        <v>60</v>
      </c>
      <c r="K48" s="258"/>
      <c r="L48" s="169">
        <f>IF(K46&gt;0,L46/K46,0)</f>
        <v>9.1187500000000004</v>
      </c>
      <c r="M48" s="170" t="s">
        <v>61</v>
      </c>
    </row>
    <row r="49" spans="1:27" ht="13" x14ac:dyDescent="0.3">
      <c r="E49" s="169"/>
      <c r="J49" s="258" t="s">
        <v>62</v>
      </c>
      <c r="K49" s="258"/>
      <c r="L49" s="169">
        <f>IF(K46&gt;0,P46/K46,0)</f>
        <v>11.09375</v>
      </c>
      <c r="M49" s="170" t="s">
        <v>63</v>
      </c>
    </row>
    <row r="50" spans="1:27" ht="13" x14ac:dyDescent="0.3">
      <c r="J50" s="258" t="s">
        <v>64</v>
      </c>
      <c r="K50" s="258"/>
      <c r="L50" s="169">
        <f>O28</f>
        <v>50</v>
      </c>
      <c r="M50" s="170" t="s">
        <v>65</v>
      </c>
      <c r="X50" s="214" t="s">
        <v>101</v>
      </c>
      <c r="Y50" s="186" t="s">
        <v>120</v>
      </c>
      <c r="Z50" s="187"/>
      <c r="AA50" s="188"/>
    </row>
    <row r="51" spans="1:27" ht="13" x14ac:dyDescent="0.3">
      <c r="J51" s="110" t="s">
        <v>66</v>
      </c>
      <c r="L51" s="171">
        <v>0</v>
      </c>
      <c r="M51" s="170" t="s">
        <v>63</v>
      </c>
      <c r="O51" s="172"/>
      <c r="X51" s="186" t="s">
        <v>85</v>
      </c>
      <c r="Y51" s="186">
        <v>2</v>
      </c>
      <c r="Z51" s="189">
        <v>3</v>
      </c>
      <c r="AA51" s="190" t="s">
        <v>88</v>
      </c>
    </row>
    <row r="52" spans="1:27" ht="13" x14ac:dyDescent="0.3">
      <c r="M52" s="172"/>
      <c r="X52" s="186">
        <v>6</v>
      </c>
      <c r="Y52" s="186"/>
      <c r="Z52" s="189">
        <v>1.4</v>
      </c>
      <c r="AA52" s="190">
        <v>1.4</v>
      </c>
    </row>
    <row r="53" spans="1:27" x14ac:dyDescent="0.25">
      <c r="X53" s="191">
        <v>6.5</v>
      </c>
      <c r="Y53" s="191"/>
      <c r="Z53" s="110">
        <v>3.4000000000000004</v>
      </c>
      <c r="AA53" s="192">
        <v>3.4000000000000004</v>
      </c>
    </row>
    <row r="54" spans="1:27" ht="13" x14ac:dyDescent="0.3">
      <c r="A54" s="133" t="s">
        <v>67</v>
      </c>
      <c r="F54" s="132"/>
      <c r="G54" s="132"/>
      <c r="X54" s="191">
        <v>8</v>
      </c>
      <c r="Y54" s="191"/>
      <c r="Z54" s="110">
        <v>3.6</v>
      </c>
      <c r="AA54" s="192">
        <v>3.6</v>
      </c>
    </row>
    <row r="55" spans="1:27" ht="13" x14ac:dyDescent="0.3">
      <c r="A55" s="133"/>
      <c r="C55" s="136"/>
      <c r="F55" s="132"/>
      <c r="G55" s="132"/>
      <c r="H55" s="132"/>
      <c r="J55" s="259" t="s">
        <v>68</v>
      </c>
      <c r="K55" s="260"/>
      <c r="L55" s="261"/>
      <c r="X55" s="191">
        <v>8.5</v>
      </c>
      <c r="Y55" s="191"/>
      <c r="Z55" s="110">
        <v>3.9</v>
      </c>
      <c r="AA55" s="192">
        <v>3.9</v>
      </c>
    </row>
    <row r="56" spans="1:27" ht="13" x14ac:dyDescent="0.3">
      <c r="A56" s="139" t="s">
        <v>69</v>
      </c>
      <c r="B56" s="173" t="s">
        <v>45</v>
      </c>
      <c r="C56" s="174" t="s">
        <v>84</v>
      </c>
      <c r="D56" s="139" t="s">
        <v>54</v>
      </c>
      <c r="E56" s="139" t="s">
        <v>54</v>
      </c>
      <c r="F56" s="175" t="s">
        <v>70</v>
      </c>
      <c r="G56" s="139" t="s">
        <v>71</v>
      </c>
      <c r="H56" s="139" t="s">
        <v>54</v>
      </c>
      <c r="I56" s="139" t="s">
        <v>72</v>
      </c>
      <c r="J56" s="262" t="s">
        <v>73</v>
      </c>
      <c r="K56" s="263"/>
      <c r="L56" s="264"/>
      <c r="M56" s="176" t="e">
        <f>SUMIF('[1]L17 an'!F58:F157,2,'[1]L17 an'!H58:H157)</f>
        <v>#VALUE!</v>
      </c>
      <c r="N56" s="169"/>
      <c r="X56" s="191">
        <v>10</v>
      </c>
      <c r="Y56" s="191">
        <v>12.6</v>
      </c>
      <c r="AA56" s="192">
        <v>12.6</v>
      </c>
    </row>
    <row r="57" spans="1:27" ht="13" x14ac:dyDescent="0.3">
      <c r="A57" s="140" t="s">
        <v>74</v>
      </c>
      <c r="B57" s="177" t="s">
        <v>52</v>
      </c>
      <c r="C57" s="174" t="s">
        <v>85</v>
      </c>
      <c r="D57" s="140" t="s">
        <v>75</v>
      </c>
      <c r="E57" s="140" t="s">
        <v>76</v>
      </c>
      <c r="F57" s="178" t="s">
        <v>120</v>
      </c>
      <c r="G57" s="140" t="s">
        <v>77</v>
      </c>
      <c r="H57" s="140" t="s">
        <v>78</v>
      </c>
      <c r="I57" s="140" t="s">
        <v>79</v>
      </c>
      <c r="J57" s="262" t="s">
        <v>80</v>
      </c>
      <c r="K57" s="263"/>
      <c r="L57" s="264"/>
      <c r="M57" s="179" t="e">
        <f>SUMIF('[1]L17 an'!I58:I157,"&lt;&gt; 0",D258:D258)</f>
        <v>#VALUE!</v>
      </c>
      <c r="X57" s="191">
        <v>10.5</v>
      </c>
      <c r="Y57" s="191">
        <v>7.7</v>
      </c>
      <c r="AA57" s="192">
        <v>7.7</v>
      </c>
    </row>
    <row r="58" spans="1:27" ht="13" x14ac:dyDescent="0.3">
      <c r="A58" s="180">
        <v>1</v>
      </c>
      <c r="B58" s="110">
        <v>13.319999999999999</v>
      </c>
      <c r="C58" s="110">
        <v>13.5</v>
      </c>
      <c r="D58" s="110">
        <v>12.6</v>
      </c>
      <c r="E58" s="110">
        <v>11.5</v>
      </c>
      <c r="F58" s="110">
        <v>2</v>
      </c>
      <c r="G58" s="110">
        <v>2</v>
      </c>
      <c r="H58" s="110">
        <v>0.1</v>
      </c>
      <c r="J58" s="251" t="s">
        <v>81</v>
      </c>
      <c r="K58" s="252"/>
      <c r="L58" s="253"/>
      <c r="M58" s="176" t="e">
        <f>M56*100/M57</f>
        <v>#VALUE!</v>
      </c>
      <c r="X58" s="191">
        <v>13.5</v>
      </c>
      <c r="Y58" s="191">
        <v>23.4</v>
      </c>
      <c r="AA58" s="192">
        <v>23.4</v>
      </c>
    </row>
    <row r="59" spans="1:27" x14ac:dyDescent="0.25">
      <c r="A59" s="180">
        <v>2</v>
      </c>
      <c r="B59" s="110">
        <v>13.780000000000001</v>
      </c>
      <c r="C59" s="110">
        <v>14</v>
      </c>
      <c r="D59" s="110">
        <v>13.4</v>
      </c>
      <c r="E59" s="110">
        <v>11.8</v>
      </c>
      <c r="F59" s="110">
        <v>2</v>
      </c>
      <c r="G59" s="110">
        <v>2</v>
      </c>
      <c r="H59" s="110">
        <v>0.1</v>
      </c>
      <c r="X59" s="191">
        <v>14</v>
      </c>
      <c r="Y59" s="191">
        <v>71.599999999999994</v>
      </c>
      <c r="AA59" s="192">
        <v>71.599999999999994</v>
      </c>
    </row>
    <row r="60" spans="1:27" x14ac:dyDescent="0.25">
      <c r="A60" s="180">
        <v>3</v>
      </c>
      <c r="B60" s="110">
        <v>14.38</v>
      </c>
      <c r="C60" s="110">
        <v>14.5</v>
      </c>
      <c r="D60" s="110">
        <v>18.3</v>
      </c>
      <c r="E60" s="110">
        <v>16.7</v>
      </c>
      <c r="F60" s="110">
        <v>2</v>
      </c>
      <c r="G60" s="110">
        <v>2</v>
      </c>
      <c r="H60" s="110">
        <v>0.2</v>
      </c>
      <c r="N60" s="153"/>
      <c r="X60" s="191">
        <v>14.5</v>
      </c>
      <c r="Y60" s="191">
        <v>18.3</v>
      </c>
      <c r="AA60" s="192">
        <v>18.3</v>
      </c>
    </row>
    <row r="61" spans="1:27" x14ac:dyDescent="0.25">
      <c r="A61" s="180">
        <v>4</v>
      </c>
      <c r="B61" s="110">
        <v>13.27</v>
      </c>
      <c r="C61" s="110">
        <v>13.5</v>
      </c>
      <c r="D61" s="110">
        <v>10.8</v>
      </c>
      <c r="E61" s="110">
        <v>10.199999999999999</v>
      </c>
      <c r="F61" s="110">
        <v>2</v>
      </c>
      <c r="G61" s="110">
        <v>2</v>
      </c>
      <c r="H61" s="110">
        <v>1.5</v>
      </c>
      <c r="X61" s="194" t="s">
        <v>88</v>
      </c>
      <c r="Y61" s="194">
        <v>133.6</v>
      </c>
      <c r="Z61" s="195">
        <v>12.3</v>
      </c>
      <c r="AA61" s="196">
        <v>145.9</v>
      </c>
    </row>
    <row r="62" spans="1:27" x14ac:dyDescent="0.25">
      <c r="A62" s="180">
        <v>5</v>
      </c>
      <c r="B62" s="110">
        <v>14</v>
      </c>
      <c r="C62" s="110">
        <v>14</v>
      </c>
      <c r="D62" s="110">
        <v>16.5</v>
      </c>
      <c r="E62" s="110">
        <v>14</v>
      </c>
      <c r="F62" s="110">
        <v>2</v>
      </c>
      <c r="G62" s="110">
        <v>2</v>
      </c>
      <c r="H62" s="110">
        <v>0.2</v>
      </c>
    </row>
    <row r="63" spans="1:27" x14ac:dyDescent="0.25">
      <c r="A63" s="180">
        <v>6</v>
      </c>
      <c r="B63" s="110">
        <v>14.16</v>
      </c>
      <c r="C63" s="110">
        <v>14</v>
      </c>
      <c r="D63" s="110">
        <v>14.7</v>
      </c>
      <c r="E63" s="110">
        <v>13.6</v>
      </c>
      <c r="F63" s="110">
        <v>2</v>
      </c>
      <c r="G63" s="110">
        <v>2</v>
      </c>
      <c r="H63" s="110">
        <v>0.2</v>
      </c>
    </row>
    <row r="64" spans="1:27" x14ac:dyDescent="0.25">
      <c r="A64" s="180">
        <v>7</v>
      </c>
      <c r="B64" s="110">
        <v>14</v>
      </c>
      <c r="C64" s="110">
        <v>14</v>
      </c>
      <c r="D64" s="110">
        <v>13.9</v>
      </c>
      <c r="E64" s="110">
        <v>12.5</v>
      </c>
      <c r="F64" s="110">
        <v>2</v>
      </c>
      <c r="G64" s="110">
        <v>2</v>
      </c>
      <c r="H64" s="110">
        <v>0.2</v>
      </c>
    </row>
    <row r="65" spans="1:13" x14ac:dyDescent="0.25">
      <c r="A65" s="180">
        <v>8</v>
      </c>
      <c r="B65" s="110">
        <v>13.969999999999999</v>
      </c>
      <c r="C65" s="110">
        <v>14</v>
      </c>
      <c r="D65" s="110">
        <v>13.1</v>
      </c>
      <c r="E65" s="110">
        <v>11.3</v>
      </c>
      <c r="F65" s="110">
        <v>2</v>
      </c>
      <c r="G65" s="110">
        <v>2</v>
      </c>
      <c r="H65" s="110">
        <v>0.1</v>
      </c>
    </row>
    <row r="66" spans="1:13" x14ac:dyDescent="0.25">
      <c r="A66" s="180">
        <v>9</v>
      </c>
      <c r="B66" s="110">
        <v>10.53</v>
      </c>
      <c r="C66" s="110">
        <v>10.5</v>
      </c>
      <c r="D66" s="110">
        <v>7.7</v>
      </c>
      <c r="E66" s="110">
        <v>7.1</v>
      </c>
      <c r="F66" s="110">
        <v>2</v>
      </c>
      <c r="G66" s="110">
        <v>2</v>
      </c>
      <c r="H66" s="110">
        <v>0.1</v>
      </c>
    </row>
    <row r="67" spans="1:13" x14ac:dyDescent="0.25">
      <c r="A67" s="180">
        <v>10</v>
      </c>
      <c r="B67" s="110">
        <v>9.84</v>
      </c>
      <c r="C67" s="110">
        <v>10</v>
      </c>
      <c r="D67" s="110">
        <v>6.5</v>
      </c>
      <c r="E67" s="110">
        <v>5.7</v>
      </c>
      <c r="F67" s="110">
        <v>2</v>
      </c>
      <c r="G67" s="110">
        <v>2</v>
      </c>
      <c r="H67" s="110">
        <v>0.1</v>
      </c>
    </row>
    <row r="68" spans="1:13" x14ac:dyDescent="0.25">
      <c r="A68" s="180">
        <v>11</v>
      </c>
      <c r="B68" s="110">
        <v>9.76</v>
      </c>
      <c r="C68" s="110">
        <v>10</v>
      </c>
      <c r="D68" s="110">
        <v>6.1</v>
      </c>
      <c r="E68" s="110">
        <v>5.6</v>
      </c>
      <c r="F68" s="110">
        <v>2</v>
      </c>
      <c r="G68" s="110">
        <v>2</v>
      </c>
    </row>
    <row r="69" spans="1:13" x14ac:dyDescent="0.25">
      <c r="A69" s="180">
        <v>12</v>
      </c>
      <c r="B69" s="110">
        <v>8.5299999999999994</v>
      </c>
      <c r="C69" s="110">
        <v>8.5</v>
      </c>
      <c r="D69" s="110">
        <v>3.9</v>
      </c>
      <c r="E69" s="110">
        <v>3.5</v>
      </c>
      <c r="F69" s="110">
        <v>3</v>
      </c>
    </row>
    <row r="70" spans="1:13" x14ac:dyDescent="0.25">
      <c r="A70" s="158">
        <v>13</v>
      </c>
      <c r="B70" s="110">
        <v>8.24</v>
      </c>
      <c r="C70" s="110">
        <v>8</v>
      </c>
      <c r="D70" s="110">
        <v>3.6</v>
      </c>
      <c r="E70" s="110">
        <v>3.3</v>
      </c>
      <c r="F70" s="110">
        <v>3</v>
      </c>
    </row>
    <row r="71" spans="1:13" x14ac:dyDescent="0.25">
      <c r="A71" s="158">
        <v>14</v>
      </c>
      <c r="B71" s="110">
        <v>6.35</v>
      </c>
      <c r="C71" s="110">
        <v>6.5</v>
      </c>
      <c r="D71" s="110">
        <v>1.6</v>
      </c>
      <c r="E71" s="110">
        <v>1.4</v>
      </c>
      <c r="F71" s="110">
        <v>3</v>
      </c>
    </row>
    <row r="72" spans="1:13" x14ac:dyDescent="0.25">
      <c r="A72" s="158">
        <v>15</v>
      </c>
      <c r="B72" s="110">
        <v>6.2799999999999994</v>
      </c>
      <c r="C72" s="110">
        <v>6.5</v>
      </c>
      <c r="D72" s="110">
        <v>1.8</v>
      </c>
      <c r="E72" s="110">
        <v>1.6</v>
      </c>
      <c r="F72" s="110">
        <v>3</v>
      </c>
    </row>
    <row r="73" spans="1:13" x14ac:dyDescent="0.25">
      <c r="A73" s="158">
        <v>16</v>
      </c>
      <c r="B73" s="110">
        <v>5.82</v>
      </c>
      <c r="C73" s="110">
        <v>6</v>
      </c>
      <c r="D73" s="110">
        <v>1.4</v>
      </c>
      <c r="E73" s="110">
        <v>1.2</v>
      </c>
      <c r="F73" s="110">
        <v>3</v>
      </c>
    </row>
    <row r="74" spans="1:13" x14ac:dyDescent="0.25">
      <c r="A74" s="158">
        <v>17</v>
      </c>
    </row>
    <row r="75" spans="1:13" x14ac:dyDescent="0.25">
      <c r="A75" s="158">
        <v>18</v>
      </c>
    </row>
    <row r="76" spans="1:13" x14ac:dyDescent="0.25">
      <c r="A76" s="158">
        <v>19</v>
      </c>
      <c r="M76" s="193"/>
    </row>
    <row r="77" spans="1:13" x14ac:dyDescent="0.25">
      <c r="A77" s="158">
        <v>20</v>
      </c>
      <c r="M77" s="193"/>
    </row>
    <row r="78" spans="1:13" x14ac:dyDescent="0.25">
      <c r="A78" s="158">
        <v>21</v>
      </c>
      <c r="M78" s="193"/>
    </row>
    <row r="79" spans="1:13" x14ac:dyDescent="0.25">
      <c r="A79" s="158">
        <v>22</v>
      </c>
      <c r="M79" s="193"/>
    </row>
    <row r="80" spans="1:13" x14ac:dyDescent="0.25">
      <c r="A80" s="158">
        <v>23</v>
      </c>
      <c r="M80" s="193"/>
    </row>
    <row r="81" spans="1:13" x14ac:dyDescent="0.25">
      <c r="A81" s="158">
        <v>24</v>
      </c>
      <c r="M81" s="193"/>
    </row>
    <row r="82" spans="1:13" x14ac:dyDescent="0.25">
      <c r="A82" s="158">
        <v>25</v>
      </c>
      <c r="M82" s="193"/>
    </row>
    <row r="83" spans="1:13" x14ac:dyDescent="0.25">
      <c r="A83" s="158">
        <v>26</v>
      </c>
      <c r="M83" s="193"/>
    </row>
    <row r="84" spans="1:13" x14ac:dyDescent="0.25">
      <c r="A84" s="158">
        <v>27</v>
      </c>
      <c r="M84" s="193"/>
    </row>
    <row r="85" spans="1:13" x14ac:dyDescent="0.25">
      <c r="A85" s="158">
        <v>28</v>
      </c>
      <c r="J85" s="166"/>
      <c r="M85" s="193"/>
    </row>
    <row r="86" spans="1:13" x14ac:dyDescent="0.25">
      <c r="A86" s="158">
        <v>29</v>
      </c>
      <c r="M86" s="193"/>
    </row>
    <row r="87" spans="1:13" x14ac:dyDescent="0.25">
      <c r="A87" s="158">
        <v>30</v>
      </c>
      <c r="M87" s="193"/>
    </row>
    <row r="88" spans="1:13" x14ac:dyDescent="0.25">
      <c r="A88" s="158">
        <v>31</v>
      </c>
    </row>
    <row r="89" spans="1:13" x14ac:dyDescent="0.25">
      <c r="A89" s="158">
        <v>32</v>
      </c>
    </row>
    <row r="90" spans="1:13" x14ac:dyDescent="0.25">
      <c r="A90" s="158">
        <v>33</v>
      </c>
    </row>
    <row r="91" spans="1:13" x14ac:dyDescent="0.25">
      <c r="A91" s="158">
        <v>34</v>
      </c>
    </row>
    <row r="92" spans="1:13" x14ac:dyDescent="0.25">
      <c r="A92" s="158">
        <v>35</v>
      </c>
    </row>
    <row r="93" spans="1:13" x14ac:dyDescent="0.25">
      <c r="A93" s="158">
        <v>36</v>
      </c>
    </row>
    <row r="94" spans="1:13" x14ac:dyDescent="0.25">
      <c r="A94" s="158">
        <v>37</v>
      </c>
    </row>
    <row r="95" spans="1:13" x14ac:dyDescent="0.25">
      <c r="A95" s="158">
        <v>38</v>
      </c>
    </row>
    <row r="96" spans="1:13" x14ac:dyDescent="0.25">
      <c r="A96" s="158">
        <v>39</v>
      </c>
    </row>
    <row r="97" spans="1:14" x14ac:dyDescent="0.25">
      <c r="A97" s="158">
        <v>40</v>
      </c>
    </row>
    <row r="98" spans="1:14" x14ac:dyDescent="0.25">
      <c r="A98" s="158">
        <v>41</v>
      </c>
    </row>
    <row r="99" spans="1:14" x14ac:dyDescent="0.25">
      <c r="A99" s="158">
        <v>42</v>
      </c>
    </row>
    <row r="100" spans="1:14" x14ac:dyDescent="0.25">
      <c r="A100" s="158">
        <v>43</v>
      </c>
    </row>
    <row r="101" spans="1:14" x14ac:dyDescent="0.25">
      <c r="A101" s="158">
        <v>44</v>
      </c>
    </row>
    <row r="102" spans="1:14" x14ac:dyDescent="0.25">
      <c r="A102" s="158">
        <v>45</v>
      </c>
    </row>
    <row r="103" spans="1:14" x14ac:dyDescent="0.25">
      <c r="A103" s="158">
        <v>46</v>
      </c>
    </row>
    <row r="104" spans="1:14" x14ac:dyDescent="0.25">
      <c r="A104" s="158">
        <v>47</v>
      </c>
    </row>
    <row r="105" spans="1:14" x14ac:dyDescent="0.25">
      <c r="A105" s="158">
        <v>48</v>
      </c>
    </row>
    <row r="106" spans="1:14" x14ac:dyDescent="0.25">
      <c r="A106" s="158">
        <v>49</v>
      </c>
    </row>
    <row r="107" spans="1:14" x14ac:dyDescent="0.25">
      <c r="A107" s="158">
        <v>50</v>
      </c>
    </row>
    <row r="108" spans="1:14" x14ac:dyDescent="0.25">
      <c r="A108" s="158">
        <v>51</v>
      </c>
    </row>
    <row r="109" spans="1:14" x14ac:dyDescent="0.25">
      <c r="A109" s="158">
        <v>52</v>
      </c>
    </row>
    <row r="110" spans="1:14" x14ac:dyDescent="0.25">
      <c r="A110" s="158">
        <v>53</v>
      </c>
    </row>
    <row r="111" spans="1:14" x14ac:dyDescent="0.25">
      <c r="A111" s="158">
        <v>54</v>
      </c>
      <c r="N111" s="193"/>
    </row>
    <row r="112" spans="1:14" x14ac:dyDescent="0.25">
      <c r="A112" s="158">
        <v>55</v>
      </c>
      <c r="N112" s="193"/>
    </row>
    <row r="113" spans="1:14" x14ac:dyDescent="0.25">
      <c r="A113" s="158">
        <v>56</v>
      </c>
      <c r="N113" s="193"/>
    </row>
    <row r="114" spans="1:14" x14ac:dyDescent="0.25">
      <c r="A114" s="158">
        <v>57</v>
      </c>
      <c r="N114" s="193"/>
    </row>
    <row r="115" spans="1:14" x14ac:dyDescent="0.25">
      <c r="A115" s="158">
        <v>58</v>
      </c>
      <c r="N115" s="193"/>
    </row>
    <row r="116" spans="1:14" x14ac:dyDescent="0.25">
      <c r="A116" s="158">
        <v>59</v>
      </c>
      <c r="N116" s="193"/>
    </row>
    <row r="117" spans="1:14" x14ac:dyDescent="0.25">
      <c r="A117" s="158">
        <v>60</v>
      </c>
      <c r="N117" s="193"/>
    </row>
    <row r="118" spans="1:14" x14ac:dyDescent="0.25">
      <c r="A118" s="158">
        <v>61</v>
      </c>
      <c r="N118" s="193"/>
    </row>
    <row r="119" spans="1:14" x14ac:dyDescent="0.25">
      <c r="A119" s="158">
        <v>62</v>
      </c>
      <c r="N119" s="193"/>
    </row>
    <row r="120" spans="1:14" x14ac:dyDescent="0.25">
      <c r="A120" s="158">
        <v>63</v>
      </c>
      <c r="N120" s="193"/>
    </row>
    <row r="121" spans="1:14" x14ac:dyDescent="0.25">
      <c r="A121" s="158">
        <v>64</v>
      </c>
      <c r="N121" s="193"/>
    </row>
    <row r="122" spans="1:14" x14ac:dyDescent="0.25">
      <c r="A122" s="158">
        <v>65</v>
      </c>
      <c r="N122" s="193"/>
    </row>
    <row r="123" spans="1:14" x14ac:dyDescent="0.25">
      <c r="A123" s="158">
        <v>66</v>
      </c>
      <c r="N123" s="193"/>
    </row>
    <row r="124" spans="1:14" x14ac:dyDescent="0.25">
      <c r="A124" s="158">
        <v>67</v>
      </c>
      <c r="M124" s="197"/>
      <c r="N124" s="193"/>
    </row>
    <row r="125" spans="1:14" x14ac:dyDescent="0.25">
      <c r="A125" s="158">
        <v>68</v>
      </c>
      <c r="M125" s="197"/>
      <c r="N125" s="193"/>
    </row>
    <row r="126" spans="1:14" x14ac:dyDescent="0.25">
      <c r="A126" s="158">
        <v>69</v>
      </c>
      <c r="M126" s="197"/>
      <c r="N126" s="193"/>
    </row>
    <row r="127" spans="1:14" x14ac:dyDescent="0.25">
      <c r="A127" s="158">
        <v>70</v>
      </c>
      <c r="M127" s="197"/>
      <c r="N127" s="193"/>
    </row>
    <row r="128" spans="1:14" x14ac:dyDescent="0.25">
      <c r="A128" s="158">
        <v>71</v>
      </c>
      <c r="M128" s="197"/>
      <c r="N128" s="193"/>
    </row>
    <row r="129" spans="1:14" x14ac:dyDescent="0.25">
      <c r="A129" s="158">
        <v>72</v>
      </c>
      <c r="M129" s="197"/>
      <c r="N129" s="193"/>
    </row>
    <row r="130" spans="1:14" x14ac:dyDescent="0.25">
      <c r="A130" s="158">
        <v>73</v>
      </c>
      <c r="M130" s="197"/>
      <c r="N130" s="193"/>
    </row>
    <row r="131" spans="1:14" x14ac:dyDescent="0.25">
      <c r="A131" s="158">
        <v>74</v>
      </c>
      <c r="M131" s="197"/>
      <c r="N131" s="193"/>
    </row>
    <row r="132" spans="1:14" x14ac:dyDescent="0.25">
      <c r="A132" s="158">
        <v>75</v>
      </c>
      <c r="M132" s="197"/>
      <c r="N132" s="193"/>
    </row>
    <row r="133" spans="1:14" x14ac:dyDescent="0.25">
      <c r="A133" s="158">
        <v>76</v>
      </c>
      <c r="M133" s="197"/>
      <c r="N133" s="193"/>
    </row>
    <row r="134" spans="1:14" x14ac:dyDescent="0.25">
      <c r="A134" s="158">
        <v>77</v>
      </c>
      <c r="M134" s="197"/>
      <c r="N134" s="193"/>
    </row>
    <row r="135" spans="1:14" x14ac:dyDescent="0.25">
      <c r="A135" s="158">
        <v>78</v>
      </c>
      <c r="M135" s="197"/>
      <c r="N135" s="193"/>
    </row>
    <row r="136" spans="1:14" x14ac:dyDescent="0.25">
      <c r="A136" s="158">
        <v>79</v>
      </c>
      <c r="M136" s="197"/>
      <c r="N136" s="193"/>
    </row>
    <row r="137" spans="1:14" x14ac:dyDescent="0.25">
      <c r="A137" s="158">
        <v>80</v>
      </c>
      <c r="M137" s="197"/>
      <c r="N137" s="193"/>
    </row>
    <row r="138" spans="1:14" x14ac:dyDescent="0.25">
      <c r="A138" s="158">
        <v>81</v>
      </c>
      <c r="M138" s="197"/>
      <c r="N138" s="193"/>
    </row>
    <row r="139" spans="1:14" x14ac:dyDescent="0.25">
      <c r="A139" s="158">
        <v>82</v>
      </c>
    </row>
    <row r="140" spans="1:14" x14ac:dyDescent="0.25">
      <c r="A140" s="158">
        <v>83</v>
      </c>
    </row>
    <row r="141" spans="1:14" x14ac:dyDescent="0.25">
      <c r="A141" s="158">
        <v>84</v>
      </c>
    </row>
    <row r="142" spans="1:14" x14ac:dyDescent="0.25">
      <c r="A142" s="158">
        <v>85</v>
      </c>
    </row>
    <row r="143" spans="1:14" x14ac:dyDescent="0.25">
      <c r="A143" s="158">
        <v>86</v>
      </c>
    </row>
    <row r="144" spans="1:14" x14ac:dyDescent="0.25">
      <c r="A144" s="158">
        <v>87</v>
      </c>
    </row>
    <row r="145" spans="1:1" x14ac:dyDescent="0.25">
      <c r="A145" s="158">
        <v>88</v>
      </c>
    </row>
    <row r="146" spans="1:1" x14ac:dyDescent="0.25">
      <c r="A146" s="158">
        <v>89</v>
      </c>
    </row>
    <row r="147" spans="1:1" x14ac:dyDescent="0.25">
      <c r="A147" s="158">
        <v>90</v>
      </c>
    </row>
    <row r="148" spans="1:1" x14ac:dyDescent="0.25">
      <c r="A148" s="158">
        <v>91</v>
      </c>
    </row>
    <row r="149" spans="1:1" x14ac:dyDescent="0.25">
      <c r="A149" s="158">
        <v>92</v>
      </c>
    </row>
    <row r="150" spans="1:1" x14ac:dyDescent="0.25">
      <c r="A150" s="158">
        <v>93</v>
      </c>
    </row>
    <row r="151" spans="1:1" x14ac:dyDescent="0.25">
      <c r="A151" s="158">
        <v>94</v>
      </c>
    </row>
    <row r="152" spans="1:1" x14ac:dyDescent="0.25">
      <c r="A152" s="158">
        <v>95</v>
      </c>
    </row>
    <row r="153" spans="1:1" x14ac:dyDescent="0.25">
      <c r="A153" s="158">
        <v>96</v>
      </c>
    </row>
    <row r="154" spans="1:1" x14ac:dyDescent="0.25">
      <c r="A154" s="158">
        <v>97</v>
      </c>
    </row>
    <row r="155" spans="1:1" x14ac:dyDescent="0.25">
      <c r="A155" s="158">
        <v>98</v>
      </c>
    </row>
    <row r="156" spans="1:1" x14ac:dyDescent="0.25">
      <c r="A156" s="158">
        <v>99</v>
      </c>
    </row>
    <row r="157" spans="1:1" x14ac:dyDescent="0.25">
      <c r="A157" s="158">
        <v>100</v>
      </c>
    </row>
    <row r="158" spans="1:1" x14ac:dyDescent="0.25">
      <c r="A158" s="158">
        <v>101</v>
      </c>
    </row>
    <row r="159" spans="1:1" x14ac:dyDescent="0.25">
      <c r="A159" s="158">
        <v>102</v>
      </c>
    </row>
    <row r="160" spans="1:1" x14ac:dyDescent="0.25">
      <c r="A160" s="158">
        <v>103</v>
      </c>
    </row>
    <row r="161" spans="1:1" x14ac:dyDescent="0.25">
      <c r="A161" s="158">
        <v>104</v>
      </c>
    </row>
    <row r="162" spans="1:1" x14ac:dyDescent="0.25">
      <c r="A162" s="158">
        <v>105</v>
      </c>
    </row>
    <row r="163" spans="1:1" x14ac:dyDescent="0.25">
      <c r="A163" s="158">
        <v>106</v>
      </c>
    </row>
    <row r="164" spans="1:1" x14ac:dyDescent="0.25">
      <c r="A164" s="158">
        <v>107</v>
      </c>
    </row>
    <row r="165" spans="1:1" x14ac:dyDescent="0.25">
      <c r="A165" s="158">
        <v>108</v>
      </c>
    </row>
    <row r="166" spans="1:1" x14ac:dyDescent="0.25">
      <c r="A166" s="158">
        <v>109</v>
      </c>
    </row>
    <row r="167" spans="1:1" x14ac:dyDescent="0.25">
      <c r="A167" s="158">
        <v>110</v>
      </c>
    </row>
    <row r="168" spans="1:1" x14ac:dyDescent="0.25">
      <c r="A168" s="158">
        <v>111</v>
      </c>
    </row>
    <row r="169" spans="1:1" x14ac:dyDescent="0.25">
      <c r="A169" s="158">
        <v>112</v>
      </c>
    </row>
    <row r="170" spans="1:1" x14ac:dyDescent="0.25">
      <c r="A170" s="158">
        <v>113</v>
      </c>
    </row>
    <row r="171" spans="1:1" x14ac:dyDescent="0.25">
      <c r="A171" s="158">
        <v>114</v>
      </c>
    </row>
    <row r="172" spans="1:1" x14ac:dyDescent="0.25">
      <c r="A172" s="158">
        <v>115</v>
      </c>
    </row>
    <row r="173" spans="1:1" x14ac:dyDescent="0.25">
      <c r="A173" s="158">
        <v>116</v>
      </c>
    </row>
    <row r="174" spans="1:1" x14ac:dyDescent="0.25">
      <c r="A174" s="158">
        <v>117</v>
      </c>
    </row>
    <row r="175" spans="1:1" x14ac:dyDescent="0.25">
      <c r="A175" s="158">
        <v>118</v>
      </c>
    </row>
    <row r="176" spans="1:1" x14ac:dyDescent="0.25">
      <c r="A176" s="158">
        <v>119</v>
      </c>
    </row>
    <row r="177" spans="1:1" x14ac:dyDescent="0.25">
      <c r="A177" s="158">
        <v>120</v>
      </c>
    </row>
    <row r="178" spans="1:1" x14ac:dyDescent="0.25">
      <c r="A178" s="158">
        <v>121</v>
      </c>
    </row>
    <row r="179" spans="1:1" x14ac:dyDescent="0.25">
      <c r="A179" s="158">
        <v>122</v>
      </c>
    </row>
    <row r="180" spans="1:1" x14ac:dyDescent="0.25">
      <c r="A180" s="158">
        <v>123</v>
      </c>
    </row>
    <row r="181" spans="1:1" x14ac:dyDescent="0.25">
      <c r="A181" s="158">
        <v>124</v>
      </c>
    </row>
    <row r="182" spans="1:1" x14ac:dyDescent="0.25">
      <c r="A182" s="158">
        <v>125</v>
      </c>
    </row>
    <row r="183" spans="1:1" x14ac:dyDescent="0.25">
      <c r="A183" s="158">
        <v>126</v>
      </c>
    </row>
    <row r="184" spans="1:1" x14ac:dyDescent="0.25">
      <c r="A184" s="158">
        <v>127</v>
      </c>
    </row>
    <row r="185" spans="1:1" x14ac:dyDescent="0.25">
      <c r="A185" s="158">
        <v>128</v>
      </c>
    </row>
    <row r="186" spans="1:1" x14ac:dyDescent="0.25">
      <c r="A186" s="158">
        <v>129</v>
      </c>
    </row>
    <row r="187" spans="1:1" x14ac:dyDescent="0.25">
      <c r="A187" s="158">
        <v>130</v>
      </c>
    </row>
    <row r="188" spans="1:1" x14ac:dyDescent="0.25">
      <c r="A188" s="158">
        <v>131</v>
      </c>
    </row>
    <row r="189" spans="1:1" x14ac:dyDescent="0.25">
      <c r="A189" s="158">
        <v>132</v>
      </c>
    </row>
    <row r="190" spans="1:1" x14ac:dyDescent="0.25">
      <c r="A190" s="158">
        <v>133</v>
      </c>
    </row>
    <row r="191" spans="1:1" x14ac:dyDescent="0.25">
      <c r="A191" s="158">
        <v>134</v>
      </c>
    </row>
    <row r="192" spans="1:1" x14ac:dyDescent="0.25">
      <c r="A192" s="158">
        <v>135</v>
      </c>
    </row>
    <row r="193" spans="1:1" x14ac:dyDescent="0.25">
      <c r="A193" s="158">
        <v>136</v>
      </c>
    </row>
    <row r="194" spans="1:1" x14ac:dyDescent="0.25">
      <c r="A194" s="158">
        <v>137</v>
      </c>
    </row>
    <row r="195" spans="1:1" x14ac:dyDescent="0.25">
      <c r="A195" s="158">
        <v>138</v>
      </c>
    </row>
    <row r="196" spans="1:1" x14ac:dyDescent="0.25">
      <c r="A196" s="158">
        <v>139</v>
      </c>
    </row>
    <row r="197" spans="1:1" x14ac:dyDescent="0.25">
      <c r="A197" s="158">
        <v>140</v>
      </c>
    </row>
    <row r="198" spans="1:1" x14ac:dyDescent="0.25">
      <c r="A198" s="158">
        <v>141</v>
      </c>
    </row>
    <row r="199" spans="1:1" x14ac:dyDescent="0.25">
      <c r="A199" s="158">
        <v>142</v>
      </c>
    </row>
    <row r="200" spans="1:1" x14ac:dyDescent="0.25">
      <c r="A200" s="158">
        <v>143</v>
      </c>
    </row>
    <row r="201" spans="1:1" x14ac:dyDescent="0.25">
      <c r="A201" s="158">
        <v>144</v>
      </c>
    </row>
    <row r="202" spans="1:1" x14ac:dyDescent="0.25">
      <c r="A202" s="158">
        <v>145</v>
      </c>
    </row>
    <row r="203" spans="1:1" x14ac:dyDescent="0.25">
      <c r="A203" s="158">
        <v>146</v>
      </c>
    </row>
    <row r="204" spans="1:1" x14ac:dyDescent="0.25">
      <c r="A204" s="158">
        <v>147</v>
      </c>
    </row>
    <row r="205" spans="1:1" x14ac:dyDescent="0.25">
      <c r="A205" s="158">
        <v>148</v>
      </c>
    </row>
    <row r="206" spans="1:1" x14ac:dyDescent="0.25">
      <c r="A206" s="158">
        <v>149</v>
      </c>
    </row>
    <row r="207" spans="1:1" x14ac:dyDescent="0.25">
      <c r="A207" s="158">
        <v>150</v>
      </c>
    </row>
    <row r="208" spans="1:1" x14ac:dyDescent="0.25">
      <c r="A208" s="158">
        <v>151</v>
      </c>
    </row>
    <row r="209" spans="1:1" x14ac:dyDescent="0.25">
      <c r="A209" s="158">
        <v>152</v>
      </c>
    </row>
    <row r="210" spans="1:1" x14ac:dyDescent="0.25">
      <c r="A210" s="158">
        <v>153</v>
      </c>
    </row>
    <row r="211" spans="1:1" x14ac:dyDescent="0.25">
      <c r="A211" s="158">
        <v>154</v>
      </c>
    </row>
    <row r="212" spans="1:1" x14ac:dyDescent="0.25">
      <c r="A212" s="158">
        <v>155</v>
      </c>
    </row>
    <row r="213" spans="1:1" x14ac:dyDescent="0.25">
      <c r="A213" s="158">
        <v>156</v>
      </c>
    </row>
    <row r="214" spans="1:1" x14ac:dyDescent="0.25">
      <c r="A214" s="158">
        <v>157</v>
      </c>
    </row>
    <row r="215" spans="1:1" x14ac:dyDescent="0.25">
      <c r="A215" s="158">
        <v>158</v>
      </c>
    </row>
    <row r="216" spans="1:1" x14ac:dyDescent="0.25">
      <c r="A216" s="158">
        <v>159</v>
      </c>
    </row>
    <row r="217" spans="1:1" x14ac:dyDescent="0.25">
      <c r="A217" s="158">
        <v>160</v>
      </c>
    </row>
    <row r="218" spans="1:1" x14ac:dyDescent="0.25">
      <c r="A218" s="158">
        <v>161</v>
      </c>
    </row>
    <row r="219" spans="1:1" x14ac:dyDescent="0.25">
      <c r="A219" s="158">
        <v>162</v>
      </c>
    </row>
    <row r="220" spans="1:1" x14ac:dyDescent="0.25">
      <c r="A220" s="158">
        <v>163</v>
      </c>
    </row>
    <row r="221" spans="1:1" x14ac:dyDescent="0.25">
      <c r="A221" s="158">
        <v>164</v>
      </c>
    </row>
    <row r="222" spans="1:1" x14ac:dyDescent="0.25">
      <c r="A222" s="158">
        <v>165</v>
      </c>
    </row>
    <row r="223" spans="1:1" x14ac:dyDescent="0.25">
      <c r="A223" s="158">
        <v>166</v>
      </c>
    </row>
    <row r="224" spans="1:1" x14ac:dyDescent="0.25">
      <c r="A224" s="158">
        <v>167</v>
      </c>
    </row>
    <row r="225" spans="1:1" x14ac:dyDescent="0.25">
      <c r="A225" s="158">
        <v>168</v>
      </c>
    </row>
    <row r="226" spans="1:1" x14ac:dyDescent="0.25">
      <c r="A226" s="158">
        <v>169</v>
      </c>
    </row>
    <row r="227" spans="1:1" x14ac:dyDescent="0.25">
      <c r="A227" s="158">
        <v>170</v>
      </c>
    </row>
    <row r="228" spans="1:1" x14ac:dyDescent="0.25">
      <c r="A228" s="158">
        <v>171</v>
      </c>
    </row>
    <row r="229" spans="1:1" x14ac:dyDescent="0.25">
      <c r="A229" s="158">
        <v>172</v>
      </c>
    </row>
    <row r="230" spans="1:1" x14ac:dyDescent="0.25">
      <c r="A230" s="158">
        <v>173</v>
      </c>
    </row>
    <row r="231" spans="1:1" x14ac:dyDescent="0.25">
      <c r="A231" s="158">
        <v>174</v>
      </c>
    </row>
    <row r="232" spans="1:1" x14ac:dyDescent="0.25">
      <c r="A232" s="158">
        <v>175</v>
      </c>
    </row>
    <row r="233" spans="1:1" x14ac:dyDescent="0.25">
      <c r="A233" s="158">
        <v>176</v>
      </c>
    </row>
    <row r="234" spans="1:1" x14ac:dyDescent="0.25">
      <c r="A234" s="158">
        <v>177</v>
      </c>
    </row>
    <row r="235" spans="1:1" x14ac:dyDescent="0.25">
      <c r="A235" s="158">
        <v>178</v>
      </c>
    </row>
    <row r="236" spans="1:1" x14ac:dyDescent="0.25">
      <c r="A236" s="158">
        <v>179</v>
      </c>
    </row>
    <row r="237" spans="1:1" x14ac:dyDescent="0.25">
      <c r="A237" s="158">
        <v>180</v>
      </c>
    </row>
    <row r="238" spans="1:1" x14ac:dyDescent="0.25">
      <c r="A238" s="158">
        <v>181</v>
      </c>
    </row>
    <row r="239" spans="1:1" x14ac:dyDescent="0.25">
      <c r="A239" s="158">
        <v>182</v>
      </c>
    </row>
    <row r="240" spans="1:1" x14ac:dyDescent="0.25">
      <c r="A240" s="158">
        <v>183</v>
      </c>
    </row>
    <row r="241" spans="1:1" x14ac:dyDescent="0.25">
      <c r="A241" s="158">
        <v>184</v>
      </c>
    </row>
    <row r="242" spans="1:1" x14ac:dyDescent="0.25">
      <c r="A242" s="158">
        <v>185</v>
      </c>
    </row>
    <row r="243" spans="1:1" x14ac:dyDescent="0.25">
      <c r="A243" s="158">
        <v>186</v>
      </c>
    </row>
    <row r="244" spans="1:1" x14ac:dyDescent="0.25">
      <c r="A244" s="158">
        <v>187</v>
      </c>
    </row>
    <row r="245" spans="1:1" x14ac:dyDescent="0.25">
      <c r="A245" s="158">
        <v>188</v>
      </c>
    </row>
    <row r="246" spans="1:1" x14ac:dyDescent="0.25">
      <c r="A246" s="158">
        <v>189</v>
      </c>
    </row>
    <row r="247" spans="1:1" x14ac:dyDescent="0.25">
      <c r="A247" s="158">
        <v>190</v>
      </c>
    </row>
    <row r="248" spans="1:1" x14ac:dyDescent="0.25">
      <c r="A248" s="158">
        <v>191</v>
      </c>
    </row>
    <row r="249" spans="1:1" x14ac:dyDescent="0.25">
      <c r="A249" s="158">
        <v>192</v>
      </c>
    </row>
    <row r="250" spans="1:1" x14ac:dyDescent="0.25">
      <c r="A250" s="158">
        <v>193</v>
      </c>
    </row>
    <row r="251" spans="1:1" x14ac:dyDescent="0.25">
      <c r="A251" s="158">
        <v>194</v>
      </c>
    </row>
    <row r="252" spans="1:1" x14ac:dyDescent="0.25">
      <c r="A252" s="158">
        <v>195</v>
      </c>
    </row>
    <row r="253" spans="1:1" x14ac:dyDescent="0.25">
      <c r="A253" s="158">
        <v>196</v>
      </c>
    </row>
    <row r="254" spans="1:1" x14ac:dyDescent="0.25">
      <c r="A254" s="158">
        <v>197</v>
      </c>
    </row>
    <row r="255" spans="1:1" x14ac:dyDescent="0.25">
      <c r="A255" s="158">
        <v>198</v>
      </c>
    </row>
    <row r="256" spans="1:1" x14ac:dyDescent="0.25">
      <c r="A256" s="158">
        <v>199</v>
      </c>
    </row>
    <row r="257" spans="1:31" x14ac:dyDescent="0.25">
      <c r="A257" s="165">
        <v>200</v>
      </c>
    </row>
    <row r="258" spans="1:31" x14ac:dyDescent="0.25">
      <c r="B258" s="124"/>
      <c r="F258" s="197"/>
      <c r="G258" s="193"/>
      <c r="H258" s="193"/>
    </row>
    <row r="259" spans="1:31" x14ac:dyDescent="0.25">
      <c r="B259" s="124"/>
      <c r="F259" s="197"/>
      <c r="G259" s="193"/>
      <c r="H259" s="193"/>
    </row>
    <row r="260" spans="1:31" ht="13" x14ac:dyDescent="0.3">
      <c r="A260" s="133" t="s">
        <v>82</v>
      </c>
      <c r="B260" s="124"/>
      <c r="F260" s="197"/>
      <c r="G260" s="193"/>
      <c r="H260" s="193"/>
    </row>
    <row r="261" spans="1:31" ht="13" x14ac:dyDescent="0.3">
      <c r="A261" s="133"/>
      <c r="B261" s="124"/>
      <c r="F261" s="197"/>
      <c r="G261" s="193"/>
      <c r="H261" s="193"/>
    </row>
    <row r="262" spans="1:31" x14ac:dyDescent="0.25">
      <c r="A262" s="139" t="s">
        <v>69</v>
      </c>
      <c r="B262" s="202" t="s">
        <v>45</v>
      </c>
      <c r="C262" s="139" t="s">
        <v>54</v>
      </c>
      <c r="D262" s="173" t="s">
        <v>70</v>
      </c>
      <c r="F262" s="197"/>
      <c r="G262" s="193"/>
      <c r="H262" s="193"/>
    </row>
    <row r="263" spans="1:31" x14ac:dyDescent="0.25">
      <c r="A263" s="140" t="s">
        <v>74</v>
      </c>
      <c r="B263" s="203" t="s">
        <v>52</v>
      </c>
      <c r="C263" s="140" t="s">
        <v>75</v>
      </c>
      <c r="D263" s="177"/>
      <c r="F263" s="197"/>
      <c r="G263" s="193"/>
      <c r="H263" s="193"/>
    </row>
    <row r="264" spans="1:31" x14ac:dyDescent="0.25">
      <c r="A264" s="152">
        <v>1</v>
      </c>
      <c r="B264" s="204"/>
      <c r="C264" s="205"/>
      <c r="D264" s="206"/>
      <c r="F264" s="197"/>
      <c r="G264" s="193"/>
      <c r="H264" s="193"/>
    </row>
    <row r="265" spans="1:31" x14ac:dyDescent="0.25">
      <c r="A265" s="158">
        <v>2</v>
      </c>
      <c r="B265" s="124"/>
      <c r="C265" s="207"/>
      <c r="D265" s="208"/>
      <c r="F265" s="197"/>
      <c r="G265" s="193"/>
      <c r="H265" s="193"/>
    </row>
    <row r="266" spans="1:31" x14ac:dyDescent="0.25">
      <c r="A266" s="158">
        <v>3</v>
      </c>
      <c r="B266" s="124"/>
      <c r="C266" s="207"/>
      <c r="D266" s="208"/>
      <c r="F266" s="197"/>
      <c r="G266" s="193"/>
      <c r="H266" s="193"/>
      <c r="K266" s="209"/>
      <c r="N266" s="209"/>
      <c r="X266" s="153"/>
      <c r="Y266" s="153"/>
      <c r="Z266" s="153"/>
      <c r="AA266" s="153"/>
      <c r="AB266" s="153"/>
      <c r="AC266" s="153"/>
      <c r="AD266" s="153"/>
      <c r="AE266" s="153"/>
    </row>
    <row r="267" spans="1:31" x14ac:dyDescent="0.25">
      <c r="A267" s="158">
        <v>4</v>
      </c>
      <c r="B267" s="124"/>
      <c r="C267" s="207"/>
      <c r="D267" s="208"/>
      <c r="F267" s="197"/>
      <c r="G267" s="193"/>
      <c r="H267" s="193"/>
      <c r="K267" s="209"/>
      <c r="N267" s="209"/>
    </row>
    <row r="268" spans="1:31" x14ac:dyDescent="0.25">
      <c r="A268" s="158">
        <v>5</v>
      </c>
      <c r="B268" s="124"/>
      <c r="C268" s="207"/>
      <c r="D268" s="208"/>
      <c r="F268" s="197"/>
      <c r="G268" s="193"/>
      <c r="H268" s="193"/>
      <c r="K268" s="209"/>
      <c r="N268" s="209"/>
    </row>
    <row r="269" spans="1:31" x14ac:dyDescent="0.25">
      <c r="A269" s="158">
        <v>6</v>
      </c>
      <c r="C269" s="207"/>
      <c r="D269" s="208"/>
      <c r="F269" s="197"/>
      <c r="G269" s="193"/>
      <c r="H269" s="193"/>
      <c r="K269" s="209"/>
      <c r="N269" s="209"/>
      <c r="X269" s="153"/>
      <c r="Y269" s="153"/>
      <c r="Z269" s="153"/>
      <c r="AA269" s="153"/>
      <c r="AB269" s="153"/>
      <c r="AC269" s="153"/>
      <c r="AD269" s="153"/>
      <c r="AE269" s="153"/>
    </row>
    <row r="270" spans="1:31" x14ac:dyDescent="0.25">
      <c r="A270" s="158">
        <v>7</v>
      </c>
      <c r="C270" s="207"/>
      <c r="D270" s="208"/>
      <c r="F270" s="197"/>
      <c r="G270" s="193"/>
      <c r="H270" s="193"/>
      <c r="K270" s="209"/>
      <c r="N270" s="209"/>
      <c r="X270" s="153"/>
      <c r="Y270" s="153"/>
      <c r="Z270" s="153"/>
      <c r="AA270" s="153"/>
      <c r="AB270" s="153"/>
      <c r="AC270" s="153"/>
      <c r="AD270" s="153"/>
      <c r="AE270" s="153"/>
    </row>
    <row r="271" spans="1:31" x14ac:dyDescent="0.25">
      <c r="A271" s="158">
        <v>8</v>
      </c>
      <c r="C271" s="207"/>
      <c r="D271" s="208"/>
      <c r="F271" s="197"/>
      <c r="G271" s="193"/>
      <c r="H271" s="193"/>
      <c r="K271" s="209"/>
      <c r="N271" s="209"/>
      <c r="X271" s="153"/>
      <c r="Y271" s="153"/>
      <c r="Z271" s="153"/>
      <c r="AA271" s="153"/>
      <c r="AB271" s="153"/>
      <c r="AC271" s="153"/>
      <c r="AD271" s="153"/>
      <c r="AE271" s="153"/>
    </row>
    <row r="272" spans="1:31" x14ac:dyDescent="0.25">
      <c r="A272" s="158">
        <v>9</v>
      </c>
      <c r="C272" s="207"/>
      <c r="D272" s="208"/>
      <c r="F272" s="197"/>
      <c r="G272" s="193"/>
      <c r="H272" s="193"/>
      <c r="K272" s="209"/>
      <c r="N272" s="209"/>
      <c r="X272" s="153"/>
      <c r="Y272" s="153"/>
      <c r="Z272" s="153"/>
      <c r="AA272" s="153"/>
      <c r="AB272" s="153"/>
      <c r="AC272" s="153"/>
      <c r="AD272" s="153"/>
      <c r="AE272" s="153"/>
    </row>
    <row r="273" spans="1:31" x14ac:dyDescent="0.25">
      <c r="A273" s="158">
        <v>10</v>
      </c>
      <c r="C273" s="207"/>
      <c r="D273" s="208"/>
      <c r="F273" s="197"/>
      <c r="G273" s="193"/>
      <c r="H273" s="193"/>
      <c r="K273" s="209"/>
      <c r="N273" s="209"/>
      <c r="X273" s="153"/>
      <c r="Y273" s="153"/>
      <c r="Z273" s="153"/>
      <c r="AA273" s="153"/>
      <c r="AB273" s="153"/>
      <c r="AC273" s="153"/>
      <c r="AD273" s="153"/>
      <c r="AE273" s="153"/>
    </row>
    <row r="274" spans="1:31" x14ac:dyDescent="0.25">
      <c r="A274" s="158">
        <v>11</v>
      </c>
      <c r="C274" s="207"/>
      <c r="D274" s="208"/>
      <c r="F274" s="197"/>
      <c r="G274" s="193"/>
      <c r="H274" s="193"/>
      <c r="K274" s="209"/>
      <c r="N274" s="209"/>
      <c r="X274" s="153"/>
      <c r="Y274" s="153"/>
      <c r="Z274" s="153"/>
      <c r="AA274" s="153"/>
      <c r="AB274" s="153"/>
      <c r="AC274" s="153"/>
      <c r="AD274" s="153"/>
      <c r="AE274" s="153"/>
    </row>
    <row r="275" spans="1:31" x14ac:dyDescent="0.25">
      <c r="A275" s="158">
        <v>12</v>
      </c>
      <c r="C275" s="207"/>
      <c r="D275" s="155"/>
      <c r="F275" s="197"/>
      <c r="G275" s="193"/>
      <c r="H275" s="193"/>
      <c r="K275" s="209"/>
      <c r="N275" s="209"/>
      <c r="X275" s="153"/>
      <c r="Y275" s="153"/>
      <c r="Z275" s="153"/>
      <c r="AA275" s="153"/>
      <c r="AB275" s="153"/>
      <c r="AC275" s="153"/>
      <c r="AD275" s="153"/>
      <c r="AE275" s="153"/>
    </row>
    <row r="276" spans="1:31" x14ac:dyDescent="0.25">
      <c r="A276" s="158">
        <v>13</v>
      </c>
      <c r="C276" s="207"/>
      <c r="D276" s="155"/>
      <c r="F276" s="197"/>
      <c r="G276" s="193"/>
      <c r="H276" s="193"/>
      <c r="K276" s="209"/>
      <c r="N276" s="209"/>
      <c r="X276" s="153"/>
      <c r="Y276" s="153"/>
      <c r="Z276" s="153"/>
      <c r="AA276" s="153"/>
      <c r="AB276" s="153"/>
      <c r="AC276" s="153"/>
      <c r="AD276" s="153"/>
      <c r="AE276" s="153"/>
    </row>
    <row r="277" spans="1:31" x14ac:dyDescent="0.25">
      <c r="A277" s="158">
        <v>14</v>
      </c>
      <c r="C277" s="207"/>
      <c r="D277" s="155"/>
      <c r="F277" s="197"/>
      <c r="G277" s="193"/>
      <c r="H277" s="193"/>
      <c r="K277" s="209"/>
      <c r="N277" s="209"/>
      <c r="X277" s="153"/>
      <c r="Y277" s="153"/>
      <c r="Z277" s="153"/>
      <c r="AA277" s="153"/>
      <c r="AB277" s="153"/>
      <c r="AC277" s="153"/>
      <c r="AD277" s="153"/>
      <c r="AE277" s="153"/>
    </row>
    <row r="278" spans="1:31" x14ac:dyDescent="0.25">
      <c r="A278" s="158">
        <v>15</v>
      </c>
      <c r="C278" s="207"/>
      <c r="D278" s="155"/>
      <c r="F278" s="197"/>
      <c r="G278" s="193"/>
      <c r="H278" s="193"/>
      <c r="K278" s="209"/>
      <c r="N278" s="209"/>
      <c r="X278" s="153"/>
      <c r="Y278" s="153"/>
      <c r="Z278" s="153"/>
      <c r="AA278" s="153"/>
      <c r="AB278" s="153"/>
      <c r="AC278" s="153"/>
      <c r="AD278" s="153"/>
      <c r="AE278" s="153"/>
    </row>
    <row r="279" spans="1:31" x14ac:dyDescent="0.25">
      <c r="A279" s="158">
        <v>16</v>
      </c>
      <c r="C279" s="207"/>
      <c r="D279" s="155"/>
      <c r="F279" s="197"/>
      <c r="G279" s="193"/>
      <c r="H279" s="193"/>
      <c r="K279" s="209"/>
      <c r="N279" s="209"/>
      <c r="X279" s="153"/>
      <c r="Y279" s="153"/>
      <c r="Z279" s="153"/>
      <c r="AA279" s="153"/>
      <c r="AB279" s="153"/>
      <c r="AC279" s="153"/>
      <c r="AD279" s="153"/>
      <c r="AE279" s="153"/>
    </row>
    <row r="280" spans="1:31" x14ac:dyDescent="0.25">
      <c r="A280" s="158">
        <v>17</v>
      </c>
      <c r="C280" s="207"/>
      <c r="D280" s="155"/>
      <c r="F280" s="197"/>
      <c r="G280" s="193"/>
      <c r="H280" s="193"/>
      <c r="K280" s="209"/>
      <c r="N280" s="209"/>
      <c r="X280" s="153"/>
      <c r="Y280" s="153"/>
      <c r="Z280" s="153"/>
      <c r="AA280" s="153"/>
      <c r="AB280" s="153"/>
      <c r="AC280" s="153"/>
      <c r="AD280" s="153"/>
      <c r="AE280" s="153"/>
    </row>
    <row r="281" spans="1:31" x14ac:dyDescent="0.25">
      <c r="A281" s="158">
        <v>18</v>
      </c>
      <c r="C281" s="207"/>
      <c r="D281" s="155"/>
      <c r="F281" s="197"/>
      <c r="G281" s="193"/>
      <c r="H281" s="193"/>
      <c r="K281" s="209"/>
      <c r="N281" s="209"/>
      <c r="X281" s="153"/>
      <c r="Y281" s="153"/>
      <c r="Z281" s="153"/>
      <c r="AA281" s="153"/>
      <c r="AB281" s="153"/>
      <c r="AC281" s="153"/>
      <c r="AD281" s="153"/>
      <c r="AE281" s="153"/>
    </row>
    <row r="282" spans="1:31" x14ac:dyDescent="0.25">
      <c r="A282" s="158">
        <v>19</v>
      </c>
      <c r="C282" s="207"/>
      <c r="D282" s="155"/>
      <c r="F282" s="197"/>
      <c r="G282" s="193"/>
      <c r="H282" s="193"/>
      <c r="K282" s="209"/>
      <c r="N282" s="209"/>
      <c r="X282" s="153"/>
      <c r="Y282" s="153"/>
      <c r="Z282" s="153"/>
      <c r="AA282" s="153"/>
      <c r="AB282" s="153"/>
      <c r="AC282" s="153"/>
      <c r="AD282" s="153"/>
      <c r="AE282" s="153"/>
    </row>
    <row r="283" spans="1:31" x14ac:dyDescent="0.25">
      <c r="A283" s="158">
        <v>20</v>
      </c>
      <c r="C283" s="207"/>
      <c r="D283" s="155"/>
      <c r="F283" s="197"/>
      <c r="G283" s="193"/>
      <c r="H283" s="193"/>
      <c r="K283" s="209"/>
      <c r="N283" s="209"/>
      <c r="X283" s="153"/>
      <c r="Y283" s="153"/>
      <c r="Z283" s="153"/>
      <c r="AA283" s="153"/>
      <c r="AB283" s="153"/>
      <c r="AC283" s="153"/>
      <c r="AD283" s="153"/>
      <c r="AE283" s="153"/>
    </row>
    <row r="284" spans="1:31" x14ac:dyDescent="0.25">
      <c r="A284" s="158">
        <v>21</v>
      </c>
      <c r="C284" s="207"/>
      <c r="D284" s="155"/>
      <c r="F284" s="197"/>
      <c r="G284" s="193"/>
      <c r="H284" s="193"/>
      <c r="K284" s="209"/>
      <c r="N284" s="209"/>
      <c r="X284" s="153"/>
      <c r="Y284" s="153"/>
      <c r="Z284" s="153"/>
      <c r="AA284" s="153"/>
      <c r="AB284" s="153"/>
      <c r="AC284" s="153"/>
      <c r="AD284" s="153"/>
      <c r="AE284" s="153"/>
    </row>
    <row r="285" spans="1:31" x14ac:dyDescent="0.25">
      <c r="A285" s="158">
        <v>22</v>
      </c>
      <c r="C285" s="207"/>
      <c r="D285" s="155"/>
      <c r="F285" s="197"/>
      <c r="G285" s="193"/>
      <c r="H285" s="193"/>
      <c r="K285" s="209"/>
      <c r="N285" s="209"/>
      <c r="X285" s="153"/>
      <c r="Y285" s="153"/>
      <c r="Z285" s="153"/>
      <c r="AA285" s="153"/>
      <c r="AB285" s="153"/>
      <c r="AC285" s="153"/>
      <c r="AD285" s="153"/>
      <c r="AE285" s="153"/>
    </row>
    <row r="286" spans="1:31" x14ac:dyDescent="0.25">
      <c r="A286" s="158">
        <v>23</v>
      </c>
      <c r="C286" s="207"/>
      <c r="D286" s="155"/>
      <c r="F286" s="197"/>
      <c r="G286" s="193"/>
      <c r="H286" s="193"/>
      <c r="K286" s="209"/>
      <c r="N286" s="209"/>
      <c r="X286" s="153"/>
      <c r="Y286" s="153"/>
      <c r="Z286" s="153"/>
      <c r="AA286" s="153"/>
      <c r="AB286" s="153"/>
      <c r="AC286" s="153"/>
      <c r="AD286" s="153"/>
      <c r="AE286" s="153"/>
    </row>
    <row r="287" spans="1:31" x14ac:dyDescent="0.25">
      <c r="A287" s="158">
        <v>24</v>
      </c>
      <c r="C287" s="207"/>
      <c r="D287" s="155"/>
      <c r="F287" s="197"/>
      <c r="G287" s="193"/>
      <c r="H287" s="193"/>
      <c r="K287" s="209"/>
      <c r="N287" s="209"/>
      <c r="X287" s="153"/>
      <c r="Y287" s="153"/>
      <c r="Z287" s="153"/>
      <c r="AA287" s="153"/>
      <c r="AB287" s="153"/>
      <c r="AC287" s="153"/>
      <c r="AD287" s="153"/>
      <c r="AE287" s="153"/>
    </row>
    <row r="288" spans="1:31" x14ac:dyDescent="0.25">
      <c r="A288" s="158">
        <v>25</v>
      </c>
      <c r="C288" s="207"/>
      <c r="D288" s="155"/>
      <c r="F288" s="197"/>
      <c r="G288" s="193"/>
      <c r="H288" s="193"/>
      <c r="K288" s="209"/>
      <c r="N288" s="209"/>
      <c r="X288" s="153"/>
      <c r="Y288" s="153"/>
      <c r="Z288" s="153"/>
      <c r="AA288" s="153"/>
      <c r="AB288" s="153"/>
      <c r="AC288" s="153"/>
      <c r="AD288" s="153"/>
      <c r="AE288" s="153"/>
    </row>
    <row r="289" spans="1:31" x14ac:dyDescent="0.25">
      <c r="A289" s="158">
        <v>26</v>
      </c>
      <c r="C289" s="207"/>
      <c r="D289" s="155"/>
      <c r="F289" s="197"/>
      <c r="G289" s="193"/>
      <c r="H289" s="193"/>
      <c r="K289" s="209"/>
      <c r="N289" s="209"/>
      <c r="X289" s="153"/>
      <c r="Y289" s="153"/>
      <c r="Z289" s="153"/>
      <c r="AA289" s="153"/>
      <c r="AB289" s="153"/>
      <c r="AC289" s="153"/>
      <c r="AD289" s="153"/>
      <c r="AE289" s="153"/>
    </row>
    <row r="290" spans="1:31" x14ac:dyDescent="0.25">
      <c r="A290" s="158">
        <v>27</v>
      </c>
      <c r="C290" s="207"/>
      <c r="D290" s="155"/>
      <c r="F290" s="197"/>
      <c r="G290" s="193"/>
      <c r="H290" s="193"/>
      <c r="K290" s="209"/>
      <c r="N290" s="209"/>
      <c r="X290" s="153"/>
      <c r="Y290" s="153"/>
      <c r="Z290" s="153"/>
      <c r="AA290" s="153"/>
      <c r="AB290" s="153"/>
      <c r="AC290" s="153"/>
      <c r="AD290" s="153"/>
      <c r="AE290" s="153"/>
    </row>
    <row r="291" spans="1:31" x14ac:dyDescent="0.25">
      <c r="A291" s="158">
        <v>28</v>
      </c>
      <c r="C291" s="207"/>
      <c r="D291" s="155"/>
      <c r="F291" s="197"/>
      <c r="G291" s="193"/>
      <c r="H291" s="193"/>
      <c r="K291" s="209"/>
      <c r="N291" s="209"/>
      <c r="X291" s="153"/>
      <c r="Y291" s="153"/>
      <c r="Z291" s="153"/>
      <c r="AA291" s="153"/>
      <c r="AB291" s="153"/>
      <c r="AC291" s="153"/>
      <c r="AD291" s="153"/>
      <c r="AE291" s="153"/>
    </row>
    <row r="292" spans="1:31" x14ac:dyDescent="0.25">
      <c r="A292" s="158">
        <v>29</v>
      </c>
      <c r="C292" s="207"/>
      <c r="D292" s="155"/>
      <c r="F292" s="197"/>
      <c r="G292" s="193"/>
      <c r="H292" s="193"/>
      <c r="K292" s="209"/>
      <c r="N292" s="209"/>
    </row>
    <row r="293" spans="1:31" x14ac:dyDescent="0.25">
      <c r="A293" s="158">
        <v>30</v>
      </c>
      <c r="C293" s="207"/>
      <c r="D293" s="155"/>
      <c r="F293" s="197"/>
      <c r="G293" s="193"/>
      <c r="H293" s="193"/>
      <c r="K293" s="209"/>
      <c r="N293" s="209"/>
    </row>
    <row r="294" spans="1:31" x14ac:dyDescent="0.25">
      <c r="A294" s="158">
        <v>31</v>
      </c>
      <c r="C294" s="207"/>
      <c r="D294" s="155"/>
      <c r="F294" s="197"/>
      <c r="G294" s="193"/>
      <c r="H294" s="193"/>
      <c r="K294" s="209"/>
      <c r="N294" s="209"/>
      <c r="X294" s="153"/>
      <c r="Y294" s="153"/>
      <c r="Z294" s="153"/>
      <c r="AA294" s="153"/>
      <c r="AB294" s="153"/>
      <c r="AC294" s="153"/>
      <c r="AD294" s="153"/>
      <c r="AE294" s="153"/>
    </row>
    <row r="295" spans="1:31" x14ac:dyDescent="0.25">
      <c r="A295" s="158">
        <v>32</v>
      </c>
      <c r="C295" s="207"/>
      <c r="D295" s="155"/>
      <c r="F295" s="197"/>
      <c r="G295" s="193"/>
      <c r="H295" s="193"/>
      <c r="K295" s="209"/>
      <c r="X295" s="153"/>
      <c r="Y295" s="153"/>
      <c r="Z295" s="153"/>
      <c r="AA295" s="153"/>
      <c r="AB295" s="153"/>
      <c r="AD295" s="153"/>
      <c r="AE295" s="153"/>
    </row>
    <row r="296" spans="1:31" x14ac:dyDescent="0.25">
      <c r="A296" s="158">
        <v>33</v>
      </c>
      <c r="C296" s="207"/>
      <c r="D296" s="155"/>
      <c r="F296" s="197"/>
      <c r="G296" s="193"/>
      <c r="H296" s="193"/>
    </row>
    <row r="297" spans="1:31" x14ac:dyDescent="0.25">
      <c r="A297" s="158">
        <v>34</v>
      </c>
      <c r="C297" s="207"/>
      <c r="D297" s="155"/>
      <c r="F297" s="197"/>
      <c r="G297" s="193"/>
      <c r="H297" s="193"/>
      <c r="M297" s="209"/>
    </row>
    <row r="298" spans="1:31" x14ac:dyDescent="0.25">
      <c r="A298" s="158">
        <v>35</v>
      </c>
      <c r="C298" s="207"/>
      <c r="D298" s="155"/>
      <c r="F298" s="197"/>
      <c r="G298" s="193"/>
      <c r="H298" s="193"/>
      <c r="M298" s="209"/>
    </row>
    <row r="299" spans="1:31" x14ac:dyDescent="0.25">
      <c r="A299" s="158">
        <v>36</v>
      </c>
      <c r="C299" s="207"/>
      <c r="D299" s="155"/>
      <c r="F299" s="197"/>
      <c r="G299" s="193"/>
      <c r="H299" s="193"/>
    </row>
    <row r="300" spans="1:31" x14ac:dyDescent="0.25">
      <c r="A300" s="158">
        <v>37</v>
      </c>
      <c r="C300" s="207"/>
      <c r="D300" s="155"/>
      <c r="F300" s="197"/>
      <c r="G300" s="193"/>
      <c r="H300" s="193"/>
    </row>
    <row r="301" spans="1:31" x14ac:dyDescent="0.25">
      <c r="A301" s="158">
        <v>38</v>
      </c>
      <c r="C301" s="207"/>
      <c r="D301" s="155"/>
      <c r="F301" s="197"/>
      <c r="G301" s="193"/>
      <c r="H301" s="193"/>
    </row>
    <row r="302" spans="1:31" x14ac:dyDescent="0.25">
      <c r="A302" s="158">
        <v>39</v>
      </c>
      <c r="C302" s="207"/>
      <c r="D302" s="155"/>
      <c r="F302" s="197"/>
      <c r="G302" s="193"/>
      <c r="H302" s="193"/>
    </row>
    <row r="303" spans="1:31" x14ac:dyDescent="0.25">
      <c r="A303" s="158">
        <v>40</v>
      </c>
      <c r="C303" s="207"/>
      <c r="D303" s="155"/>
      <c r="F303" s="197"/>
      <c r="G303" s="193"/>
      <c r="H303" s="193"/>
    </row>
    <row r="304" spans="1:31" x14ac:dyDescent="0.25">
      <c r="A304" s="158">
        <v>41</v>
      </c>
      <c r="C304" s="207"/>
      <c r="D304" s="155"/>
      <c r="F304" s="197"/>
      <c r="G304" s="193"/>
      <c r="H304" s="193"/>
    </row>
    <row r="305" spans="1:8" x14ac:dyDescent="0.25">
      <c r="A305" s="158">
        <v>42</v>
      </c>
      <c r="C305" s="207"/>
      <c r="D305" s="155"/>
      <c r="F305" s="197"/>
      <c r="G305" s="193"/>
      <c r="H305" s="193"/>
    </row>
    <row r="306" spans="1:8" x14ac:dyDescent="0.25">
      <c r="A306" s="158">
        <v>43</v>
      </c>
      <c r="C306" s="207"/>
      <c r="D306" s="155"/>
      <c r="F306" s="197"/>
      <c r="G306" s="193"/>
      <c r="H306" s="193"/>
    </row>
    <row r="307" spans="1:8" x14ac:dyDescent="0.25">
      <c r="A307" s="158">
        <v>44</v>
      </c>
      <c r="C307" s="207"/>
      <c r="D307" s="208"/>
      <c r="G307" s="193"/>
      <c r="H307" s="193"/>
    </row>
    <row r="308" spans="1:8" x14ac:dyDescent="0.25">
      <c r="A308" s="158">
        <v>45</v>
      </c>
      <c r="C308" s="207"/>
      <c r="D308" s="208"/>
      <c r="G308" s="193"/>
      <c r="H308" s="193"/>
    </row>
    <row r="309" spans="1:8" x14ac:dyDescent="0.25">
      <c r="A309" s="158">
        <v>46</v>
      </c>
      <c r="C309" s="207"/>
      <c r="D309" s="208"/>
      <c r="G309" s="193"/>
      <c r="H309" s="193"/>
    </row>
    <row r="310" spans="1:8" x14ac:dyDescent="0.25">
      <c r="A310" s="158">
        <v>47</v>
      </c>
      <c r="C310" s="207"/>
      <c r="D310" s="208"/>
      <c r="G310" s="193"/>
      <c r="H310" s="193"/>
    </row>
    <row r="311" spans="1:8" x14ac:dyDescent="0.25">
      <c r="A311" s="158">
        <v>48</v>
      </c>
      <c r="C311" s="207"/>
      <c r="D311" s="208"/>
      <c r="G311" s="193"/>
      <c r="H311" s="193"/>
    </row>
    <row r="312" spans="1:8" x14ac:dyDescent="0.25">
      <c r="A312" s="158">
        <v>49</v>
      </c>
      <c r="C312" s="207"/>
      <c r="D312" s="208"/>
      <c r="G312" s="193"/>
      <c r="H312" s="193"/>
    </row>
    <row r="313" spans="1:8" x14ac:dyDescent="0.25">
      <c r="A313" s="158">
        <v>50</v>
      </c>
      <c r="C313" s="207"/>
      <c r="D313" s="208"/>
      <c r="G313" s="193"/>
      <c r="H313" s="193"/>
    </row>
    <row r="314" spans="1:8" x14ac:dyDescent="0.25">
      <c r="A314" s="158">
        <v>51</v>
      </c>
      <c r="C314" s="207"/>
      <c r="D314" s="208"/>
      <c r="G314" s="193"/>
      <c r="H314" s="193"/>
    </row>
    <row r="315" spans="1:8" x14ac:dyDescent="0.25">
      <c r="A315" s="158">
        <v>52</v>
      </c>
      <c r="C315" s="207"/>
      <c r="D315" s="208"/>
      <c r="G315" s="193"/>
      <c r="H315" s="193"/>
    </row>
    <row r="316" spans="1:8" x14ac:dyDescent="0.25">
      <c r="A316" s="158">
        <v>53</v>
      </c>
      <c r="C316" s="207"/>
      <c r="D316" s="208"/>
      <c r="G316" s="193"/>
      <c r="H316" s="193"/>
    </row>
    <row r="317" spans="1:8" x14ac:dyDescent="0.25">
      <c r="A317" s="158">
        <v>54</v>
      </c>
      <c r="C317" s="207"/>
      <c r="D317" s="208"/>
      <c r="G317" s="193"/>
      <c r="H317" s="193"/>
    </row>
    <row r="318" spans="1:8" x14ac:dyDescent="0.25">
      <c r="A318" s="158">
        <v>55</v>
      </c>
      <c r="C318" s="207"/>
      <c r="D318" s="208"/>
      <c r="G318" s="193"/>
      <c r="H318" s="193"/>
    </row>
    <row r="319" spans="1:8" x14ac:dyDescent="0.25">
      <c r="A319" s="158">
        <v>56</v>
      </c>
      <c r="C319" s="207"/>
      <c r="D319" s="208"/>
      <c r="G319" s="193"/>
      <c r="H319" s="193"/>
    </row>
    <row r="320" spans="1:8" x14ac:dyDescent="0.25">
      <c r="A320" s="158">
        <v>57</v>
      </c>
      <c r="C320" s="207"/>
      <c r="D320" s="208"/>
      <c r="G320" s="193"/>
      <c r="H320" s="193"/>
    </row>
    <row r="321" spans="1:8" x14ac:dyDescent="0.25">
      <c r="A321" s="158">
        <v>58</v>
      </c>
      <c r="C321" s="207"/>
      <c r="D321" s="208"/>
      <c r="G321" s="193"/>
      <c r="H321" s="193"/>
    </row>
    <row r="322" spans="1:8" x14ac:dyDescent="0.25">
      <c r="A322" s="158">
        <v>59</v>
      </c>
      <c r="C322" s="207"/>
      <c r="D322" s="208"/>
      <c r="G322" s="193"/>
      <c r="H322" s="193"/>
    </row>
    <row r="323" spans="1:8" x14ac:dyDescent="0.25">
      <c r="A323" s="158">
        <v>60</v>
      </c>
      <c r="C323" s="207"/>
      <c r="D323" s="208"/>
      <c r="G323" s="193"/>
      <c r="H323" s="193"/>
    </row>
    <row r="324" spans="1:8" x14ac:dyDescent="0.25">
      <c r="A324" s="158">
        <v>61</v>
      </c>
      <c r="C324" s="207"/>
      <c r="D324" s="208"/>
      <c r="G324" s="193"/>
      <c r="H324" s="193"/>
    </row>
    <row r="325" spans="1:8" x14ac:dyDescent="0.25">
      <c r="A325" s="158">
        <v>62</v>
      </c>
      <c r="C325" s="207"/>
      <c r="D325" s="208"/>
      <c r="G325" s="193"/>
      <c r="H325" s="193"/>
    </row>
    <row r="326" spans="1:8" x14ac:dyDescent="0.25">
      <c r="A326" s="158">
        <v>63</v>
      </c>
      <c r="C326" s="207"/>
      <c r="D326" s="208"/>
      <c r="G326" s="193"/>
      <c r="H326" s="193"/>
    </row>
    <row r="327" spans="1:8" x14ac:dyDescent="0.25">
      <c r="A327" s="158">
        <v>64</v>
      </c>
      <c r="C327" s="207"/>
      <c r="D327" s="208"/>
      <c r="G327" s="193"/>
      <c r="H327" s="193"/>
    </row>
    <row r="328" spans="1:8" x14ac:dyDescent="0.25">
      <c r="A328" s="158">
        <v>65</v>
      </c>
      <c r="C328" s="207"/>
      <c r="D328" s="208"/>
      <c r="G328" s="193"/>
      <c r="H328" s="193"/>
    </row>
    <row r="329" spans="1:8" x14ac:dyDescent="0.25">
      <c r="A329" s="158">
        <v>66</v>
      </c>
      <c r="C329" s="207"/>
      <c r="D329" s="208"/>
      <c r="G329" s="193"/>
      <c r="H329" s="193"/>
    </row>
    <row r="330" spans="1:8" x14ac:dyDescent="0.25">
      <c r="A330" s="158">
        <v>67</v>
      </c>
      <c r="C330" s="207"/>
      <c r="D330" s="208"/>
      <c r="G330" s="193"/>
      <c r="H330" s="193"/>
    </row>
    <row r="331" spans="1:8" x14ac:dyDescent="0.25">
      <c r="A331" s="158">
        <v>68</v>
      </c>
      <c r="C331" s="207"/>
      <c r="D331" s="208"/>
      <c r="G331" s="193"/>
      <c r="H331" s="193"/>
    </row>
    <row r="332" spans="1:8" x14ac:dyDescent="0.25">
      <c r="A332" s="158">
        <v>69</v>
      </c>
      <c r="C332" s="207"/>
      <c r="D332" s="208"/>
      <c r="G332" s="193"/>
      <c r="H332" s="193"/>
    </row>
    <row r="333" spans="1:8" x14ac:dyDescent="0.25">
      <c r="A333" s="158">
        <v>70</v>
      </c>
      <c r="C333" s="207"/>
      <c r="D333" s="208"/>
      <c r="G333" s="193"/>
      <c r="H333" s="193"/>
    </row>
    <row r="334" spans="1:8" x14ac:dyDescent="0.25">
      <c r="A334" s="158">
        <v>71</v>
      </c>
      <c r="C334" s="207"/>
      <c r="D334" s="208"/>
      <c r="G334" s="193"/>
      <c r="H334" s="193"/>
    </row>
    <row r="335" spans="1:8" x14ac:dyDescent="0.25">
      <c r="A335" s="158">
        <v>72</v>
      </c>
      <c r="C335" s="207"/>
      <c r="D335" s="208"/>
      <c r="G335" s="193"/>
      <c r="H335" s="193"/>
    </row>
    <row r="336" spans="1:8" x14ac:dyDescent="0.25">
      <c r="A336" s="158">
        <v>73</v>
      </c>
      <c r="C336" s="207"/>
      <c r="D336" s="208"/>
      <c r="G336" s="193"/>
      <c r="H336" s="193"/>
    </row>
    <row r="337" spans="1:8" x14ac:dyDescent="0.25">
      <c r="A337" s="158">
        <v>74</v>
      </c>
      <c r="C337" s="207"/>
      <c r="D337" s="208"/>
      <c r="G337" s="193"/>
      <c r="H337" s="193"/>
    </row>
    <row r="338" spans="1:8" x14ac:dyDescent="0.25">
      <c r="A338" s="158">
        <v>75</v>
      </c>
      <c r="C338" s="207"/>
      <c r="D338" s="208"/>
      <c r="G338" s="193"/>
      <c r="H338" s="193"/>
    </row>
    <row r="339" spans="1:8" x14ac:dyDescent="0.25">
      <c r="A339" s="158">
        <v>76</v>
      </c>
      <c r="C339" s="207"/>
      <c r="D339" s="208"/>
      <c r="G339" s="193"/>
      <c r="H339" s="193"/>
    </row>
    <row r="340" spans="1:8" x14ac:dyDescent="0.25">
      <c r="A340" s="158">
        <v>77</v>
      </c>
      <c r="C340" s="207"/>
      <c r="D340" s="208"/>
      <c r="G340" s="193"/>
      <c r="H340" s="193"/>
    </row>
    <row r="341" spans="1:8" x14ac:dyDescent="0.25">
      <c r="A341" s="158">
        <v>78</v>
      </c>
      <c r="C341" s="207"/>
      <c r="D341" s="208"/>
      <c r="G341" s="193"/>
      <c r="H341" s="193"/>
    </row>
    <row r="342" spans="1:8" x14ac:dyDescent="0.25">
      <c r="A342" s="158">
        <v>79</v>
      </c>
      <c r="C342" s="207"/>
      <c r="D342" s="208"/>
      <c r="G342" s="193"/>
      <c r="H342" s="193"/>
    </row>
    <row r="343" spans="1:8" x14ac:dyDescent="0.25">
      <c r="A343" s="158">
        <v>80</v>
      </c>
      <c r="C343" s="207"/>
      <c r="D343" s="208"/>
      <c r="G343" s="193"/>
      <c r="H343" s="193"/>
    </row>
    <row r="344" spans="1:8" x14ac:dyDescent="0.25">
      <c r="A344" s="158">
        <v>81</v>
      </c>
      <c r="C344" s="207"/>
      <c r="D344" s="208"/>
      <c r="G344" s="193"/>
      <c r="H344" s="193"/>
    </row>
    <row r="345" spans="1:8" x14ac:dyDescent="0.25">
      <c r="A345" s="158">
        <v>82</v>
      </c>
      <c r="C345" s="207"/>
      <c r="D345" s="208"/>
      <c r="G345" s="193"/>
      <c r="H345" s="193"/>
    </row>
    <row r="346" spans="1:8" x14ac:dyDescent="0.25">
      <c r="A346" s="158">
        <v>83</v>
      </c>
      <c r="C346" s="207"/>
      <c r="D346" s="208"/>
      <c r="G346" s="193"/>
      <c r="H346" s="193"/>
    </row>
    <row r="347" spans="1:8" x14ac:dyDescent="0.25">
      <c r="A347" s="158">
        <v>84</v>
      </c>
      <c r="C347" s="207"/>
      <c r="D347" s="208"/>
      <c r="G347" s="193"/>
      <c r="H347" s="193"/>
    </row>
    <row r="348" spans="1:8" x14ac:dyDescent="0.25">
      <c r="A348" s="158">
        <v>85</v>
      </c>
      <c r="C348" s="207"/>
      <c r="D348" s="208"/>
      <c r="G348" s="193"/>
      <c r="H348" s="193"/>
    </row>
    <row r="349" spans="1:8" x14ac:dyDescent="0.25">
      <c r="A349" s="158">
        <v>86</v>
      </c>
      <c r="C349" s="207"/>
      <c r="D349" s="208"/>
      <c r="G349" s="193"/>
      <c r="H349" s="193"/>
    </row>
    <row r="350" spans="1:8" x14ac:dyDescent="0.25">
      <c r="A350" s="158">
        <v>87</v>
      </c>
      <c r="C350" s="207"/>
      <c r="D350" s="208"/>
      <c r="G350" s="193"/>
      <c r="H350" s="193"/>
    </row>
    <row r="351" spans="1:8" x14ac:dyDescent="0.25">
      <c r="A351" s="158">
        <v>88</v>
      </c>
      <c r="C351" s="207"/>
      <c r="D351" s="208"/>
      <c r="G351" s="193"/>
      <c r="H351" s="193"/>
    </row>
    <row r="352" spans="1:8" x14ac:dyDescent="0.25">
      <c r="A352" s="158">
        <v>89</v>
      </c>
      <c r="C352" s="207"/>
      <c r="D352" s="208"/>
      <c r="G352" s="193"/>
      <c r="H352" s="193"/>
    </row>
    <row r="353" spans="1:8" x14ac:dyDescent="0.25">
      <c r="A353" s="158">
        <v>90</v>
      </c>
      <c r="C353" s="207"/>
      <c r="D353" s="208"/>
      <c r="G353" s="193"/>
      <c r="H353" s="193"/>
    </row>
    <row r="354" spans="1:8" x14ac:dyDescent="0.25">
      <c r="A354" s="158">
        <v>91</v>
      </c>
      <c r="C354" s="207"/>
      <c r="D354" s="208"/>
      <c r="G354" s="193"/>
      <c r="H354" s="193"/>
    </row>
    <row r="355" spans="1:8" x14ac:dyDescent="0.25">
      <c r="A355" s="158">
        <v>92</v>
      </c>
      <c r="C355" s="207"/>
      <c r="D355" s="208"/>
      <c r="G355" s="193"/>
      <c r="H355" s="193"/>
    </row>
    <row r="356" spans="1:8" x14ac:dyDescent="0.25">
      <c r="A356" s="158">
        <v>93</v>
      </c>
      <c r="C356" s="207"/>
      <c r="D356" s="208"/>
      <c r="G356" s="193"/>
      <c r="H356" s="193"/>
    </row>
    <row r="357" spans="1:8" x14ac:dyDescent="0.25">
      <c r="A357" s="158">
        <v>94</v>
      </c>
      <c r="C357" s="207"/>
      <c r="D357" s="208"/>
      <c r="G357" s="193"/>
      <c r="H357" s="193"/>
    </row>
    <row r="358" spans="1:8" x14ac:dyDescent="0.25">
      <c r="A358" s="158">
        <v>95</v>
      </c>
      <c r="C358" s="207"/>
      <c r="D358" s="208"/>
      <c r="G358" s="193"/>
      <c r="H358" s="193"/>
    </row>
    <row r="359" spans="1:8" x14ac:dyDescent="0.25">
      <c r="A359" s="158">
        <v>96</v>
      </c>
      <c r="C359" s="207"/>
      <c r="D359" s="208"/>
      <c r="G359" s="193"/>
      <c r="H359" s="193"/>
    </row>
    <row r="360" spans="1:8" x14ac:dyDescent="0.25">
      <c r="A360" s="158">
        <v>97</v>
      </c>
      <c r="C360" s="207"/>
      <c r="D360" s="208"/>
      <c r="G360" s="193"/>
      <c r="H360" s="193"/>
    </row>
    <row r="361" spans="1:8" x14ac:dyDescent="0.25">
      <c r="A361" s="158">
        <v>98</v>
      </c>
      <c r="C361" s="207"/>
      <c r="D361" s="208"/>
      <c r="G361" s="193"/>
      <c r="H361" s="193"/>
    </row>
    <row r="362" spans="1:8" x14ac:dyDescent="0.25">
      <c r="A362" s="158">
        <v>99</v>
      </c>
      <c r="C362" s="207"/>
      <c r="D362" s="208"/>
      <c r="G362" s="193"/>
      <c r="H362" s="193"/>
    </row>
    <row r="363" spans="1:8" x14ac:dyDescent="0.25">
      <c r="A363" s="158">
        <v>100</v>
      </c>
      <c r="C363" s="207"/>
      <c r="D363" s="208"/>
      <c r="G363" s="193"/>
      <c r="H363" s="193"/>
    </row>
    <row r="364" spans="1:8" x14ac:dyDescent="0.25">
      <c r="A364" s="158">
        <v>101</v>
      </c>
      <c r="C364" s="207"/>
      <c r="D364" s="208"/>
      <c r="G364" s="193"/>
      <c r="H364" s="193"/>
    </row>
    <row r="365" spans="1:8" x14ac:dyDescent="0.25">
      <c r="A365" s="158">
        <v>102</v>
      </c>
      <c r="C365" s="207"/>
      <c r="D365" s="208"/>
      <c r="G365" s="193"/>
      <c r="H365" s="193"/>
    </row>
    <row r="366" spans="1:8" x14ac:dyDescent="0.25">
      <c r="A366" s="158">
        <v>103</v>
      </c>
      <c r="C366" s="207"/>
      <c r="D366" s="208"/>
      <c r="G366" s="193"/>
      <c r="H366" s="193"/>
    </row>
    <row r="367" spans="1:8" x14ac:dyDescent="0.25">
      <c r="A367" s="158">
        <v>104</v>
      </c>
      <c r="C367" s="207"/>
      <c r="D367" s="208"/>
      <c r="G367" s="193"/>
      <c r="H367" s="193"/>
    </row>
    <row r="368" spans="1:8" x14ac:dyDescent="0.25">
      <c r="A368" s="158">
        <v>105</v>
      </c>
      <c r="C368" s="207"/>
      <c r="D368" s="208"/>
      <c r="G368" s="193"/>
      <c r="H368" s="193"/>
    </row>
    <row r="369" spans="1:8" x14ac:dyDescent="0.25">
      <c r="A369" s="158">
        <v>106</v>
      </c>
      <c r="C369" s="207"/>
      <c r="D369" s="208"/>
      <c r="G369" s="193"/>
      <c r="H369" s="193"/>
    </row>
    <row r="370" spans="1:8" x14ac:dyDescent="0.25">
      <c r="A370" s="158">
        <v>107</v>
      </c>
      <c r="C370" s="207"/>
      <c r="D370" s="208"/>
      <c r="G370" s="193"/>
      <c r="H370" s="193"/>
    </row>
    <row r="371" spans="1:8" x14ac:dyDescent="0.25">
      <c r="A371" s="158">
        <v>108</v>
      </c>
      <c r="C371" s="207"/>
      <c r="D371" s="208"/>
      <c r="G371" s="193"/>
      <c r="H371" s="193"/>
    </row>
    <row r="372" spans="1:8" x14ac:dyDescent="0.25">
      <c r="A372" s="158">
        <v>109</v>
      </c>
      <c r="C372" s="207"/>
      <c r="D372" s="208"/>
      <c r="G372" s="193"/>
      <c r="H372" s="193"/>
    </row>
    <row r="373" spans="1:8" x14ac:dyDescent="0.25">
      <c r="A373" s="158">
        <v>110</v>
      </c>
      <c r="C373" s="207"/>
      <c r="D373" s="208"/>
      <c r="G373" s="193"/>
      <c r="H373" s="193"/>
    </row>
    <row r="374" spans="1:8" x14ac:dyDescent="0.25">
      <c r="A374" s="158">
        <v>111</v>
      </c>
      <c r="C374" s="207"/>
      <c r="D374" s="208"/>
      <c r="G374" s="193"/>
      <c r="H374" s="193"/>
    </row>
    <row r="375" spans="1:8" x14ac:dyDescent="0.25">
      <c r="A375" s="158">
        <v>112</v>
      </c>
      <c r="C375" s="207"/>
      <c r="D375" s="208"/>
      <c r="G375" s="193"/>
      <c r="H375" s="193"/>
    </row>
    <row r="376" spans="1:8" x14ac:dyDescent="0.25">
      <c r="A376" s="158">
        <v>113</v>
      </c>
      <c r="C376" s="207"/>
      <c r="D376" s="208"/>
      <c r="G376" s="193"/>
      <c r="H376" s="193"/>
    </row>
    <row r="377" spans="1:8" x14ac:dyDescent="0.25">
      <c r="A377" s="158">
        <v>114</v>
      </c>
      <c r="C377" s="207"/>
      <c r="D377" s="208"/>
      <c r="G377" s="193"/>
      <c r="H377" s="193"/>
    </row>
    <row r="378" spans="1:8" x14ac:dyDescent="0.25">
      <c r="A378" s="158">
        <v>115</v>
      </c>
      <c r="C378" s="207"/>
      <c r="D378" s="208"/>
      <c r="G378" s="193"/>
      <c r="H378" s="193"/>
    </row>
    <row r="379" spans="1:8" x14ac:dyDescent="0.25">
      <c r="A379" s="158">
        <v>116</v>
      </c>
      <c r="C379" s="207"/>
      <c r="D379" s="208"/>
      <c r="G379" s="193"/>
      <c r="H379" s="193"/>
    </row>
    <row r="380" spans="1:8" x14ac:dyDescent="0.25">
      <c r="A380" s="158">
        <v>117</v>
      </c>
      <c r="C380" s="207"/>
      <c r="D380" s="208"/>
      <c r="G380" s="193"/>
      <c r="H380" s="193"/>
    </row>
    <row r="381" spans="1:8" x14ac:dyDescent="0.25">
      <c r="A381" s="158">
        <v>118</v>
      </c>
      <c r="C381" s="207"/>
      <c r="D381" s="208"/>
      <c r="G381" s="193"/>
      <c r="H381" s="193"/>
    </row>
    <row r="382" spans="1:8" x14ac:dyDescent="0.25">
      <c r="A382" s="158">
        <v>119</v>
      </c>
      <c r="C382" s="207"/>
      <c r="D382" s="208"/>
      <c r="G382" s="193"/>
      <c r="H382" s="193"/>
    </row>
    <row r="383" spans="1:8" x14ac:dyDescent="0.25">
      <c r="A383" s="158">
        <v>120</v>
      </c>
      <c r="C383" s="207"/>
      <c r="D383" s="208"/>
      <c r="G383" s="193"/>
      <c r="H383" s="193"/>
    </row>
    <row r="384" spans="1:8" x14ac:dyDescent="0.25">
      <c r="A384" s="158">
        <v>121</v>
      </c>
      <c r="C384" s="207"/>
      <c r="D384" s="208"/>
      <c r="G384" s="193"/>
      <c r="H384" s="193"/>
    </row>
    <row r="385" spans="1:8" x14ac:dyDescent="0.25">
      <c r="A385" s="158">
        <v>122</v>
      </c>
      <c r="C385" s="207"/>
      <c r="D385" s="208"/>
      <c r="G385" s="193"/>
      <c r="H385" s="193"/>
    </row>
    <row r="386" spans="1:8" x14ac:dyDescent="0.25">
      <c r="A386" s="158">
        <v>123</v>
      </c>
      <c r="C386" s="207"/>
      <c r="D386" s="208"/>
      <c r="G386" s="193"/>
      <c r="H386" s="193"/>
    </row>
    <row r="387" spans="1:8" x14ac:dyDescent="0.25">
      <c r="A387" s="158">
        <v>124</v>
      </c>
      <c r="C387" s="207"/>
      <c r="D387" s="208"/>
      <c r="G387" s="193"/>
      <c r="H387" s="193"/>
    </row>
    <row r="388" spans="1:8" x14ac:dyDescent="0.25">
      <c r="A388" s="158">
        <v>125</v>
      </c>
      <c r="C388" s="207"/>
      <c r="D388" s="208"/>
      <c r="G388" s="193"/>
      <c r="H388" s="193"/>
    </row>
    <row r="389" spans="1:8" x14ac:dyDescent="0.25">
      <c r="A389" s="158">
        <v>126</v>
      </c>
      <c r="C389" s="207"/>
      <c r="D389" s="208"/>
      <c r="F389" s="132"/>
      <c r="G389" s="193"/>
      <c r="H389" s="193"/>
    </row>
    <row r="390" spans="1:8" x14ac:dyDescent="0.25">
      <c r="A390" s="158">
        <v>127</v>
      </c>
      <c r="C390" s="207"/>
      <c r="D390" s="208"/>
      <c r="F390" s="132"/>
      <c r="G390" s="193"/>
      <c r="H390" s="193"/>
    </row>
    <row r="391" spans="1:8" x14ac:dyDescent="0.25">
      <c r="A391" s="158">
        <v>128</v>
      </c>
      <c r="C391" s="207"/>
      <c r="D391" s="208"/>
      <c r="F391" s="132"/>
      <c r="G391" s="193"/>
      <c r="H391" s="193"/>
    </row>
    <row r="392" spans="1:8" x14ac:dyDescent="0.25">
      <c r="A392" s="158">
        <v>129</v>
      </c>
      <c r="C392" s="207"/>
      <c r="D392" s="208"/>
      <c r="F392" s="132"/>
      <c r="G392" s="193"/>
      <c r="H392" s="193"/>
    </row>
    <row r="393" spans="1:8" x14ac:dyDescent="0.25">
      <c r="A393" s="158">
        <v>130</v>
      </c>
      <c r="C393" s="207"/>
      <c r="D393" s="208"/>
      <c r="F393" s="132"/>
      <c r="G393" s="193"/>
      <c r="H393" s="193"/>
    </row>
    <row r="394" spans="1:8" x14ac:dyDescent="0.25">
      <c r="A394" s="158">
        <v>131</v>
      </c>
      <c r="C394" s="207"/>
      <c r="D394" s="208"/>
      <c r="F394" s="132"/>
      <c r="G394" s="193"/>
      <c r="H394" s="193"/>
    </row>
    <row r="395" spans="1:8" x14ac:dyDescent="0.25">
      <c r="A395" s="158">
        <v>132</v>
      </c>
      <c r="C395" s="207"/>
      <c r="D395" s="208"/>
      <c r="F395" s="132"/>
      <c r="G395" s="193"/>
      <c r="H395" s="193"/>
    </row>
    <row r="396" spans="1:8" x14ac:dyDescent="0.25">
      <c r="A396" s="158">
        <v>133</v>
      </c>
      <c r="C396" s="207"/>
      <c r="D396" s="208"/>
      <c r="F396" s="132"/>
      <c r="G396" s="193"/>
      <c r="H396" s="193"/>
    </row>
    <row r="397" spans="1:8" x14ac:dyDescent="0.25">
      <c r="A397" s="158">
        <v>134</v>
      </c>
      <c r="C397" s="207"/>
      <c r="D397" s="208"/>
      <c r="F397" s="132"/>
      <c r="G397" s="193"/>
      <c r="H397" s="193"/>
    </row>
    <row r="398" spans="1:8" x14ac:dyDescent="0.25">
      <c r="A398" s="158">
        <v>135</v>
      </c>
      <c r="C398" s="207"/>
      <c r="D398" s="208"/>
      <c r="F398" s="132"/>
      <c r="G398" s="193"/>
      <c r="H398" s="193"/>
    </row>
    <row r="399" spans="1:8" x14ac:dyDescent="0.25">
      <c r="A399" s="158">
        <v>136</v>
      </c>
      <c r="C399" s="207"/>
      <c r="D399" s="208"/>
      <c r="F399" s="132"/>
      <c r="G399" s="193"/>
      <c r="H399" s="193"/>
    </row>
    <row r="400" spans="1:8" x14ac:dyDescent="0.25">
      <c r="A400" s="158">
        <v>137</v>
      </c>
      <c r="C400" s="207"/>
      <c r="D400" s="208"/>
      <c r="F400" s="132"/>
      <c r="G400" s="193"/>
      <c r="H400" s="193"/>
    </row>
    <row r="401" spans="1:8" x14ac:dyDescent="0.25">
      <c r="A401" s="158">
        <v>138</v>
      </c>
      <c r="C401" s="207"/>
      <c r="D401" s="208"/>
      <c r="F401" s="132"/>
      <c r="G401" s="193"/>
      <c r="H401" s="193"/>
    </row>
    <row r="402" spans="1:8" x14ac:dyDescent="0.25">
      <c r="A402" s="158">
        <v>139</v>
      </c>
      <c r="C402" s="207"/>
      <c r="D402" s="208"/>
      <c r="F402" s="132"/>
      <c r="G402" s="193"/>
      <c r="H402" s="193"/>
    </row>
    <row r="403" spans="1:8" x14ac:dyDescent="0.25">
      <c r="A403" s="158">
        <v>140</v>
      </c>
      <c r="C403" s="207"/>
      <c r="D403" s="208"/>
      <c r="F403" s="132"/>
      <c r="G403" s="193"/>
      <c r="H403" s="193"/>
    </row>
    <row r="404" spans="1:8" x14ac:dyDescent="0.25">
      <c r="A404" s="158">
        <v>141</v>
      </c>
      <c r="C404" s="207"/>
      <c r="D404" s="208"/>
      <c r="F404" s="132"/>
      <c r="G404" s="193"/>
      <c r="H404" s="193"/>
    </row>
    <row r="405" spans="1:8" x14ac:dyDescent="0.25">
      <c r="A405" s="158">
        <v>142</v>
      </c>
      <c r="C405" s="207"/>
      <c r="D405" s="208"/>
      <c r="F405" s="132"/>
      <c r="G405" s="193"/>
      <c r="H405" s="193"/>
    </row>
    <row r="406" spans="1:8" x14ac:dyDescent="0.25">
      <c r="A406" s="158">
        <v>143</v>
      </c>
      <c r="C406" s="207"/>
      <c r="D406" s="208"/>
      <c r="F406" s="132"/>
      <c r="G406" s="193"/>
      <c r="H406" s="193"/>
    </row>
    <row r="407" spans="1:8" x14ac:dyDescent="0.25">
      <c r="A407" s="158">
        <v>144</v>
      </c>
      <c r="C407" s="207"/>
      <c r="D407" s="208"/>
      <c r="F407" s="132"/>
      <c r="G407" s="193"/>
      <c r="H407" s="193"/>
    </row>
    <row r="408" spans="1:8" x14ac:dyDescent="0.25">
      <c r="A408" s="158">
        <v>145</v>
      </c>
      <c r="C408" s="207"/>
      <c r="D408" s="208"/>
      <c r="F408" s="132"/>
      <c r="G408" s="193"/>
      <c r="H408" s="193"/>
    </row>
    <row r="409" spans="1:8" x14ac:dyDescent="0.25">
      <c r="A409" s="158">
        <v>146</v>
      </c>
      <c r="C409" s="207"/>
      <c r="D409" s="208"/>
      <c r="F409" s="132"/>
      <c r="G409" s="193"/>
      <c r="H409" s="193"/>
    </row>
    <row r="410" spans="1:8" x14ac:dyDescent="0.25">
      <c r="A410" s="158">
        <v>147</v>
      </c>
      <c r="C410" s="207"/>
      <c r="D410" s="208"/>
      <c r="F410" s="132"/>
      <c r="G410" s="193"/>
      <c r="H410" s="193"/>
    </row>
    <row r="411" spans="1:8" x14ac:dyDescent="0.25">
      <c r="A411" s="158">
        <v>148</v>
      </c>
      <c r="C411" s="207"/>
      <c r="D411" s="208"/>
      <c r="G411" s="193"/>
      <c r="H411" s="193"/>
    </row>
    <row r="412" spans="1:8" x14ac:dyDescent="0.25">
      <c r="A412" s="158">
        <v>149</v>
      </c>
      <c r="C412" s="207"/>
      <c r="D412" s="208"/>
      <c r="G412" s="193"/>
      <c r="H412" s="193"/>
    </row>
    <row r="413" spans="1:8" x14ac:dyDescent="0.25">
      <c r="A413" s="158">
        <v>150</v>
      </c>
      <c r="C413" s="207"/>
      <c r="D413" s="208"/>
      <c r="G413" s="193"/>
      <c r="H413" s="193"/>
    </row>
    <row r="414" spans="1:8" x14ac:dyDescent="0.25">
      <c r="A414" s="158">
        <v>151</v>
      </c>
      <c r="C414" s="207"/>
      <c r="D414" s="208"/>
      <c r="G414" s="193"/>
      <c r="H414" s="193"/>
    </row>
    <row r="415" spans="1:8" x14ac:dyDescent="0.25">
      <c r="A415" s="158">
        <v>152</v>
      </c>
      <c r="C415" s="207"/>
      <c r="D415" s="208"/>
      <c r="G415" s="193"/>
      <c r="H415" s="193"/>
    </row>
    <row r="416" spans="1:8" x14ac:dyDescent="0.25">
      <c r="A416" s="158">
        <v>153</v>
      </c>
      <c r="C416" s="207"/>
      <c r="D416" s="208"/>
      <c r="G416" s="193"/>
      <c r="H416" s="193"/>
    </row>
    <row r="417" spans="1:8" x14ac:dyDescent="0.25">
      <c r="A417" s="158">
        <v>154</v>
      </c>
      <c r="C417" s="207"/>
      <c r="D417" s="208"/>
      <c r="G417" s="193"/>
      <c r="H417" s="193"/>
    </row>
    <row r="418" spans="1:8" x14ac:dyDescent="0.25">
      <c r="A418" s="158">
        <v>155</v>
      </c>
      <c r="C418" s="207"/>
      <c r="D418" s="208"/>
      <c r="G418" s="193"/>
      <c r="H418" s="193"/>
    </row>
    <row r="419" spans="1:8" x14ac:dyDescent="0.25">
      <c r="A419" s="158">
        <v>156</v>
      </c>
      <c r="C419" s="207"/>
      <c r="D419" s="208"/>
      <c r="G419" s="193"/>
      <c r="H419" s="193"/>
    </row>
    <row r="420" spans="1:8" x14ac:dyDescent="0.25">
      <c r="A420" s="158">
        <v>157</v>
      </c>
      <c r="C420" s="207"/>
      <c r="D420" s="208"/>
      <c r="G420" s="193"/>
      <c r="H420" s="193"/>
    </row>
    <row r="421" spans="1:8" x14ac:dyDescent="0.25">
      <c r="A421" s="158">
        <v>158</v>
      </c>
      <c r="C421" s="207"/>
      <c r="D421" s="208"/>
      <c r="G421" s="193"/>
      <c r="H421" s="193"/>
    </row>
    <row r="422" spans="1:8" x14ac:dyDescent="0.25">
      <c r="A422" s="158">
        <v>159</v>
      </c>
      <c r="C422" s="207"/>
      <c r="D422" s="208"/>
      <c r="G422" s="193"/>
      <c r="H422" s="193"/>
    </row>
    <row r="423" spans="1:8" x14ac:dyDescent="0.25">
      <c r="A423" s="158">
        <v>160</v>
      </c>
      <c r="C423" s="207"/>
      <c r="D423" s="208"/>
      <c r="G423" s="193"/>
      <c r="H423" s="193"/>
    </row>
    <row r="424" spans="1:8" x14ac:dyDescent="0.25">
      <c r="A424" s="158">
        <v>161</v>
      </c>
      <c r="C424" s="207"/>
      <c r="D424" s="208"/>
      <c r="G424" s="193"/>
      <c r="H424" s="193"/>
    </row>
    <row r="425" spans="1:8" x14ac:dyDescent="0.25">
      <c r="A425" s="158">
        <v>162</v>
      </c>
      <c r="C425" s="207"/>
      <c r="D425" s="208"/>
      <c r="G425" s="193"/>
      <c r="H425" s="193"/>
    </row>
    <row r="426" spans="1:8" x14ac:dyDescent="0.25">
      <c r="A426" s="158">
        <v>163</v>
      </c>
      <c r="B426" s="166"/>
      <c r="C426" s="207"/>
      <c r="D426" s="210"/>
      <c r="E426" s="166"/>
      <c r="G426" s="193"/>
      <c r="H426" s="193"/>
    </row>
    <row r="427" spans="1:8" x14ac:dyDescent="0.25">
      <c r="A427" s="158">
        <v>164</v>
      </c>
      <c r="C427" s="211"/>
      <c r="D427" s="208"/>
      <c r="G427" s="193"/>
      <c r="H427" s="193"/>
    </row>
    <row r="428" spans="1:8" x14ac:dyDescent="0.25">
      <c r="A428" s="158">
        <v>165</v>
      </c>
      <c r="C428" s="207"/>
      <c r="D428" s="208"/>
      <c r="G428" s="193"/>
      <c r="H428" s="193"/>
    </row>
    <row r="429" spans="1:8" x14ac:dyDescent="0.25">
      <c r="A429" s="158">
        <v>166</v>
      </c>
      <c r="C429" s="207"/>
      <c r="D429" s="208"/>
      <c r="G429" s="193"/>
      <c r="H429" s="193"/>
    </row>
    <row r="430" spans="1:8" x14ac:dyDescent="0.25">
      <c r="A430" s="158">
        <v>167</v>
      </c>
      <c r="C430" s="207"/>
      <c r="D430" s="208"/>
      <c r="G430" s="193"/>
      <c r="H430" s="193"/>
    </row>
    <row r="431" spans="1:8" x14ac:dyDescent="0.25">
      <c r="A431" s="158">
        <v>168</v>
      </c>
      <c r="C431" s="207"/>
      <c r="D431" s="208"/>
      <c r="G431" s="193"/>
      <c r="H431" s="193"/>
    </row>
    <row r="432" spans="1:8" x14ac:dyDescent="0.25">
      <c r="A432" s="158">
        <v>169</v>
      </c>
      <c r="C432" s="207"/>
      <c r="D432" s="208"/>
      <c r="G432" s="193"/>
      <c r="H432" s="193"/>
    </row>
    <row r="433" spans="1:8" x14ac:dyDescent="0.25">
      <c r="A433" s="158">
        <v>170</v>
      </c>
      <c r="C433" s="207"/>
      <c r="D433" s="208"/>
      <c r="G433" s="193"/>
      <c r="H433" s="193"/>
    </row>
    <row r="434" spans="1:8" x14ac:dyDescent="0.25">
      <c r="A434" s="158">
        <v>171</v>
      </c>
      <c r="C434" s="207"/>
      <c r="D434" s="208"/>
      <c r="G434" s="193"/>
      <c r="H434" s="193"/>
    </row>
    <row r="435" spans="1:8" x14ac:dyDescent="0.25">
      <c r="A435" s="158">
        <v>172</v>
      </c>
      <c r="C435" s="207"/>
      <c r="D435" s="208"/>
      <c r="G435" s="193"/>
      <c r="H435" s="193"/>
    </row>
    <row r="436" spans="1:8" x14ac:dyDescent="0.25">
      <c r="A436" s="158">
        <v>173</v>
      </c>
      <c r="C436" s="207"/>
      <c r="D436" s="208"/>
      <c r="G436" s="193"/>
      <c r="H436" s="193"/>
    </row>
    <row r="437" spans="1:8" x14ac:dyDescent="0.25">
      <c r="A437" s="158">
        <v>174</v>
      </c>
      <c r="C437" s="207"/>
      <c r="D437" s="208"/>
      <c r="G437" s="193"/>
      <c r="H437" s="193"/>
    </row>
    <row r="438" spans="1:8" x14ac:dyDescent="0.25">
      <c r="A438" s="158">
        <v>175</v>
      </c>
      <c r="C438" s="207"/>
      <c r="D438" s="208"/>
      <c r="G438" s="193"/>
      <c r="H438" s="193"/>
    </row>
    <row r="439" spans="1:8" x14ac:dyDescent="0.25">
      <c r="A439" s="158">
        <v>176</v>
      </c>
      <c r="C439" s="207"/>
      <c r="D439" s="208"/>
      <c r="G439" s="193"/>
      <c r="H439" s="193"/>
    </row>
    <row r="440" spans="1:8" x14ac:dyDescent="0.25">
      <c r="A440" s="158">
        <v>177</v>
      </c>
      <c r="C440" s="207"/>
      <c r="D440" s="208"/>
      <c r="G440" s="193"/>
      <c r="H440" s="193"/>
    </row>
    <row r="441" spans="1:8" x14ac:dyDescent="0.25">
      <c r="A441" s="158">
        <v>178</v>
      </c>
      <c r="C441" s="207"/>
      <c r="D441" s="208"/>
      <c r="G441" s="193"/>
      <c r="H441" s="193"/>
    </row>
    <row r="442" spans="1:8" x14ac:dyDescent="0.25">
      <c r="A442" s="158">
        <v>179</v>
      </c>
      <c r="C442" s="207"/>
      <c r="D442" s="208"/>
      <c r="G442" s="193"/>
      <c r="H442" s="193"/>
    </row>
    <row r="443" spans="1:8" x14ac:dyDescent="0.25">
      <c r="A443" s="158">
        <v>180</v>
      </c>
      <c r="C443" s="207"/>
      <c r="D443" s="208"/>
      <c r="G443" s="193"/>
      <c r="H443" s="193"/>
    </row>
    <row r="444" spans="1:8" x14ac:dyDescent="0.25">
      <c r="A444" s="158">
        <v>181</v>
      </c>
      <c r="C444" s="207"/>
      <c r="D444" s="208"/>
      <c r="G444" s="193"/>
      <c r="H444" s="193"/>
    </row>
    <row r="445" spans="1:8" x14ac:dyDescent="0.25">
      <c r="A445" s="158">
        <v>182</v>
      </c>
      <c r="C445" s="207"/>
      <c r="D445" s="208"/>
      <c r="G445" s="193"/>
      <c r="H445" s="193"/>
    </row>
    <row r="446" spans="1:8" x14ac:dyDescent="0.25">
      <c r="A446" s="158">
        <v>183</v>
      </c>
      <c r="C446" s="207"/>
      <c r="D446" s="208"/>
      <c r="G446" s="193"/>
      <c r="H446" s="193"/>
    </row>
    <row r="447" spans="1:8" x14ac:dyDescent="0.25">
      <c r="A447" s="158">
        <v>184</v>
      </c>
      <c r="C447" s="207"/>
      <c r="D447" s="208"/>
      <c r="G447" s="193"/>
      <c r="H447" s="193"/>
    </row>
    <row r="448" spans="1:8" x14ac:dyDescent="0.25">
      <c r="A448" s="158">
        <v>185</v>
      </c>
      <c r="C448" s="207"/>
      <c r="D448" s="208"/>
      <c r="G448" s="193"/>
      <c r="H448" s="193"/>
    </row>
    <row r="449" spans="1:8" x14ac:dyDescent="0.25">
      <c r="A449" s="158">
        <v>186</v>
      </c>
      <c r="C449" s="207"/>
      <c r="D449" s="208"/>
      <c r="G449" s="193"/>
      <c r="H449" s="193"/>
    </row>
    <row r="450" spans="1:8" x14ac:dyDescent="0.25">
      <c r="A450" s="158">
        <v>187</v>
      </c>
      <c r="C450" s="207"/>
      <c r="D450" s="208"/>
      <c r="G450" s="193"/>
      <c r="H450" s="193"/>
    </row>
    <row r="451" spans="1:8" x14ac:dyDescent="0.25">
      <c r="A451" s="158">
        <v>188</v>
      </c>
      <c r="C451" s="207"/>
      <c r="D451" s="208"/>
      <c r="G451" s="193"/>
      <c r="H451" s="193"/>
    </row>
    <row r="452" spans="1:8" x14ac:dyDescent="0.25">
      <c r="A452" s="158">
        <v>189</v>
      </c>
      <c r="C452" s="207"/>
      <c r="D452" s="208"/>
      <c r="G452" s="193"/>
      <c r="H452" s="193"/>
    </row>
    <row r="453" spans="1:8" x14ac:dyDescent="0.25">
      <c r="A453" s="158">
        <v>190</v>
      </c>
      <c r="C453" s="207"/>
      <c r="D453" s="208"/>
      <c r="G453" s="193"/>
      <c r="H453" s="193"/>
    </row>
    <row r="454" spans="1:8" x14ac:dyDescent="0.25">
      <c r="A454" s="158">
        <v>191</v>
      </c>
      <c r="C454" s="207"/>
      <c r="D454" s="208"/>
      <c r="G454" s="193"/>
      <c r="H454" s="193"/>
    </row>
    <row r="455" spans="1:8" x14ac:dyDescent="0.25">
      <c r="A455" s="158">
        <v>192</v>
      </c>
      <c r="C455" s="207"/>
      <c r="D455" s="208"/>
      <c r="G455" s="193"/>
      <c r="H455" s="193"/>
    </row>
    <row r="456" spans="1:8" x14ac:dyDescent="0.25">
      <c r="A456" s="158">
        <v>193</v>
      </c>
      <c r="C456" s="207"/>
      <c r="D456" s="208"/>
      <c r="G456" s="193"/>
      <c r="H456" s="193"/>
    </row>
    <row r="457" spans="1:8" x14ac:dyDescent="0.25">
      <c r="A457" s="158">
        <v>194</v>
      </c>
      <c r="C457" s="207"/>
      <c r="D457" s="208"/>
      <c r="G457" s="193"/>
      <c r="H457" s="193"/>
    </row>
    <row r="458" spans="1:8" x14ac:dyDescent="0.25">
      <c r="A458" s="158">
        <v>195</v>
      </c>
      <c r="C458" s="207"/>
      <c r="D458" s="208"/>
      <c r="G458" s="193"/>
      <c r="H458" s="193"/>
    </row>
    <row r="459" spans="1:8" x14ac:dyDescent="0.25">
      <c r="A459" s="158">
        <v>196</v>
      </c>
      <c r="C459" s="207"/>
      <c r="D459" s="208"/>
      <c r="G459" s="193"/>
      <c r="H459" s="193"/>
    </row>
    <row r="460" spans="1:8" x14ac:dyDescent="0.25">
      <c r="A460" s="158">
        <v>197</v>
      </c>
      <c r="C460" s="207"/>
      <c r="D460" s="208"/>
      <c r="G460" s="193"/>
      <c r="H460" s="193"/>
    </row>
    <row r="461" spans="1:8" x14ac:dyDescent="0.25">
      <c r="A461" s="158">
        <v>198</v>
      </c>
      <c r="C461" s="207"/>
      <c r="D461" s="208"/>
      <c r="G461" s="193"/>
      <c r="H461" s="193"/>
    </row>
    <row r="462" spans="1:8" x14ac:dyDescent="0.25">
      <c r="A462" s="158">
        <v>199</v>
      </c>
      <c r="C462" s="207"/>
      <c r="D462" s="208"/>
      <c r="G462" s="193"/>
      <c r="H462" s="193"/>
    </row>
    <row r="463" spans="1:8" x14ac:dyDescent="0.25">
      <c r="A463" s="158">
        <v>200</v>
      </c>
      <c r="C463" s="207"/>
      <c r="D463" s="208"/>
      <c r="G463" s="193"/>
      <c r="H463" s="193"/>
    </row>
    <row r="464" spans="1:8" x14ac:dyDescent="0.25">
      <c r="A464" s="158">
        <v>201</v>
      </c>
      <c r="C464" s="207"/>
      <c r="D464" s="208"/>
      <c r="G464" s="193"/>
      <c r="H464" s="193"/>
    </row>
    <row r="465" spans="1:8" x14ac:dyDescent="0.25">
      <c r="A465" s="158">
        <v>202</v>
      </c>
      <c r="C465" s="207"/>
      <c r="D465" s="208"/>
      <c r="G465" s="193"/>
      <c r="H465" s="193"/>
    </row>
    <row r="466" spans="1:8" x14ac:dyDescent="0.25">
      <c r="A466" s="158">
        <v>203</v>
      </c>
      <c r="C466" s="207"/>
      <c r="D466" s="208"/>
      <c r="G466" s="193"/>
      <c r="H466" s="193"/>
    </row>
    <row r="467" spans="1:8" x14ac:dyDescent="0.25">
      <c r="A467" s="158">
        <v>204</v>
      </c>
      <c r="C467" s="207"/>
      <c r="D467" s="208"/>
      <c r="G467" s="193"/>
      <c r="H467" s="193"/>
    </row>
    <row r="468" spans="1:8" x14ac:dyDescent="0.25">
      <c r="A468" s="165">
        <v>205</v>
      </c>
      <c r="B468" s="161"/>
      <c r="C468" s="212"/>
      <c r="D468" s="213"/>
      <c r="G468" s="193"/>
      <c r="H468" s="193"/>
    </row>
    <row r="469" spans="1:8" x14ac:dyDescent="0.25">
      <c r="G469" s="193"/>
      <c r="H469" s="193"/>
    </row>
    <row r="470" spans="1:8" x14ac:dyDescent="0.25">
      <c r="G470" s="193"/>
      <c r="H470" s="193"/>
    </row>
    <row r="471" spans="1:8" x14ac:dyDescent="0.25">
      <c r="G471" s="193"/>
      <c r="H471" s="193"/>
    </row>
    <row r="472" spans="1:8" x14ac:dyDescent="0.25">
      <c r="G472" s="193"/>
      <c r="H472" s="193"/>
    </row>
    <row r="473" spans="1:8" x14ac:dyDescent="0.25">
      <c r="G473" s="193"/>
      <c r="H473" s="193"/>
    </row>
    <row r="474" spans="1:8" x14ac:dyDescent="0.25">
      <c r="G474" s="193"/>
      <c r="H474" s="193"/>
    </row>
    <row r="475" spans="1:8" x14ac:dyDescent="0.25">
      <c r="G475" s="193"/>
      <c r="H475" s="193"/>
    </row>
    <row r="476" spans="1:8" x14ac:dyDescent="0.25">
      <c r="G476" s="193"/>
      <c r="H476" s="193"/>
    </row>
    <row r="477" spans="1:8" x14ac:dyDescent="0.25">
      <c r="G477" s="193"/>
      <c r="H477" s="193"/>
    </row>
    <row r="478" spans="1:8" x14ac:dyDescent="0.25">
      <c r="G478" s="193"/>
      <c r="H478" s="193"/>
    </row>
    <row r="479" spans="1:8" x14ac:dyDescent="0.25">
      <c r="G479" s="193"/>
      <c r="H479" s="193"/>
    </row>
    <row r="480" spans="1:8" x14ac:dyDescent="0.25">
      <c r="G480" s="193"/>
      <c r="H480" s="193"/>
    </row>
    <row r="481" spans="7:8" x14ac:dyDescent="0.25">
      <c r="G481" s="193"/>
      <c r="H481" s="193"/>
    </row>
    <row r="482" spans="7:8" x14ac:dyDescent="0.25">
      <c r="G482" s="193"/>
      <c r="H482" s="193"/>
    </row>
    <row r="483" spans="7:8" x14ac:dyDescent="0.25">
      <c r="G483" s="193"/>
      <c r="H483" s="193"/>
    </row>
    <row r="484" spans="7:8" x14ac:dyDescent="0.25">
      <c r="G484" s="193"/>
      <c r="H484" s="193"/>
    </row>
    <row r="485" spans="7:8" x14ac:dyDescent="0.25">
      <c r="G485" s="193"/>
      <c r="H485" s="193"/>
    </row>
    <row r="486" spans="7:8" x14ac:dyDescent="0.25">
      <c r="G486" s="193"/>
      <c r="H486" s="193"/>
    </row>
    <row r="487" spans="7:8" x14ac:dyDescent="0.25">
      <c r="G487" s="193"/>
      <c r="H487" s="193"/>
    </row>
    <row r="488" spans="7:8" x14ac:dyDescent="0.25">
      <c r="G488" s="193"/>
      <c r="H488" s="193"/>
    </row>
    <row r="489" spans="7:8" x14ac:dyDescent="0.25">
      <c r="G489" s="193"/>
      <c r="H489" s="193"/>
    </row>
    <row r="490" spans="7:8" x14ac:dyDescent="0.25">
      <c r="G490" s="193"/>
      <c r="H490" s="193"/>
    </row>
    <row r="491" spans="7:8" x14ac:dyDescent="0.25">
      <c r="G491" s="193"/>
      <c r="H491" s="193"/>
    </row>
    <row r="492" spans="7:8" x14ac:dyDescent="0.25">
      <c r="G492" s="193"/>
      <c r="H492" s="193"/>
    </row>
    <row r="493" spans="7:8" x14ac:dyDescent="0.25">
      <c r="G493" s="193"/>
      <c r="H493" s="193"/>
    </row>
    <row r="494" spans="7:8" x14ac:dyDescent="0.25">
      <c r="G494" s="193"/>
      <c r="H494" s="193"/>
    </row>
    <row r="495" spans="7:8" x14ac:dyDescent="0.25">
      <c r="G495" s="193"/>
      <c r="H495" s="193"/>
    </row>
    <row r="496" spans="7:8" x14ac:dyDescent="0.25">
      <c r="G496" s="193"/>
      <c r="H496" s="193"/>
    </row>
    <row r="497" spans="7:8" x14ac:dyDescent="0.25">
      <c r="G497" s="193"/>
      <c r="H497" s="193"/>
    </row>
    <row r="498" spans="7:8" x14ac:dyDescent="0.25">
      <c r="G498" s="193"/>
      <c r="H498" s="193"/>
    </row>
    <row r="499" spans="7:8" x14ac:dyDescent="0.25">
      <c r="G499" s="193"/>
      <c r="H499" s="193"/>
    </row>
    <row r="500" spans="7:8" x14ac:dyDescent="0.25">
      <c r="G500" s="193"/>
      <c r="H500" s="193"/>
    </row>
    <row r="501" spans="7:8" x14ac:dyDescent="0.25">
      <c r="G501" s="193"/>
      <c r="H501" s="193"/>
    </row>
    <row r="502" spans="7:8" x14ac:dyDescent="0.25">
      <c r="G502" s="193"/>
      <c r="H502" s="193"/>
    </row>
    <row r="503" spans="7:8" x14ac:dyDescent="0.25">
      <c r="G503" s="193"/>
      <c r="H503" s="193"/>
    </row>
    <row r="504" spans="7:8" x14ac:dyDescent="0.25">
      <c r="G504" s="193"/>
      <c r="H504" s="193"/>
    </row>
    <row r="505" spans="7:8" x14ac:dyDescent="0.25">
      <c r="G505" s="193"/>
    </row>
    <row r="506" spans="7:8" x14ac:dyDescent="0.25">
      <c r="G506" s="193"/>
    </row>
    <row r="507" spans="7:8" x14ac:dyDescent="0.25">
      <c r="G507" s="193"/>
    </row>
    <row r="508" spans="7:8" x14ac:dyDescent="0.25">
      <c r="G508" s="193"/>
    </row>
    <row r="509" spans="7:8" x14ac:dyDescent="0.25">
      <c r="G509" s="193"/>
    </row>
    <row r="510" spans="7:8" x14ac:dyDescent="0.25">
      <c r="G510" s="193"/>
    </row>
    <row r="511" spans="7:8" x14ac:dyDescent="0.25">
      <c r="G511" s="193"/>
    </row>
    <row r="512" spans="7:8" x14ac:dyDescent="0.25">
      <c r="G512" s="193"/>
    </row>
    <row r="513" spans="7:7" x14ac:dyDescent="0.25">
      <c r="G513" s="193"/>
    </row>
    <row r="514" spans="7:7" x14ac:dyDescent="0.25">
      <c r="G514" s="193"/>
    </row>
    <row r="515" spans="7:7" x14ac:dyDescent="0.25">
      <c r="G515" s="193"/>
    </row>
    <row r="516" spans="7:7" x14ac:dyDescent="0.25">
      <c r="G516" s="193"/>
    </row>
    <row r="517" spans="7:7" x14ac:dyDescent="0.25">
      <c r="G517" s="193"/>
    </row>
    <row r="518" spans="7:7" x14ac:dyDescent="0.25">
      <c r="G518" s="193"/>
    </row>
    <row r="519" spans="7:7" x14ac:dyDescent="0.25">
      <c r="G519" s="193"/>
    </row>
    <row r="520" spans="7:7" x14ac:dyDescent="0.25">
      <c r="G520" s="193"/>
    </row>
    <row r="521" spans="7:7" x14ac:dyDescent="0.25">
      <c r="G521" s="193"/>
    </row>
    <row r="522" spans="7:7" x14ac:dyDescent="0.25">
      <c r="G522" s="193"/>
    </row>
    <row r="523" spans="7:7" x14ac:dyDescent="0.25">
      <c r="G523" s="193"/>
    </row>
    <row r="524" spans="7:7" x14ac:dyDescent="0.25">
      <c r="G524" s="193"/>
    </row>
    <row r="525" spans="7:7" x14ac:dyDescent="0.25">
      <c r="G525" s="193"/>
    </row>
    <row r="526" spans="7:7" x14ac:dyDescent="0.25">
      <c r="G526" s="193"/>
    </row>
    <row r="527" spans="7:7" x14ac:dyDescent="0.25">
      <c r="G527" s="193"/>
    </row>
    <row r="528" spans="7:7" x14ac:dyDescent="0.25">
      <c r="G528" s="193"/>
    </row>
    <row r="529" spans="7:7" x14ac:dyDescent="0.25">
      <c r="G529" s="193"/>
    </row>
    <row r="530" spans="7:7" x14ac:dyDescent="0.25">
      <c r="G530" s="193"/>
    </row>
    <row r="531" spans="7:7" x14ac:dyDescent="0.25">
      <c r="G531" s="193"/>
    </row>
    <row r="532" spans="7:7" x14ac:dyDescent="0.25">
      <c r="G532" s="193"/>
    </row>
    <row r="533" spans="7:7" x14ac:dyDescent="0.25">
      <c r="G533" s="193"/>
    </row>
    <row r="534" spans="7:7" x14ac:dyDescent="0.25">
      <c r="G534" s="193"/>
    </row>
    <row r="535" spans="7:7" x14ac:dyDescent="0.25">
      <c r="G535" s="193"/>
    </row>
    <row r="536" spans="7:7" x14ac:dyDescent="0.25">
      <c r="G536" s="193"/>
    </row>
    <row r="537" spans="7:7" x14ac:dyDescent="0.25">
      <c r="G537" s="193"/>
    </row>
    <row r="538" spans="7:7" x14ac:dyDescent="0.25">
      <c r="G538" s="193"/>
    </row>
    <row r="539" spans="7:7" x14ac:dyDescent="0.25">
      <c r="G539" s="193"/>
    </row>
    <row r="540" spans="7:7" x14ac:dyDescent="0.25">
      <c r="G540" s="193"/>
    </row>
    <row r="541" spans="7:7" x14ac:dyDescent="0.25">
      <c r="G541" s="193"/>
    </row>
    <row r="542" spans="7:7" x14ac:dyDescent="0.25">
      <c r="G542" s="193"/>
    </row>
    <row r="543" spans="7:7" x14ac:dyDescent="0.25">
      <c r="G543" s="193"/>
    </row>
    <row r="544" spans="7:7" x14ac:dyDescent="0.25">
      <c r="G544" s="193"/>
    </row>
    <row r="545" spans="7:7" x14ac:dyDescent="0.25">
      <c r="G545" s="193"/>
    </row>
    <row r="546" spans="7:7" x14ac:dyDescent="0.25">
      <c r="G546" s="193"/>
    </row>
    <row r="547" spans="7:7" x14ac:dyDescent="0.25">
      <c r="G547" s="193"/>
    </row>
    <row r="548" spans="7:7" x14ac:dyDescent="0.25">
      <c r="G548" s="193"/>
    </row>
    <row r="549" spans="7:7" x14ac:dyDescent="0.25">
      <c r="G549" s="193"/>
    </row>
    <row r="550" spans="7:7" x14ac:dyDescent="0.25">
      <c r="G550" s="193"/>
    </row>
    <row r="551" spans="7:7" x14ac:dyDescent="0.25">
      <c r="G551" s="193"/>
    </row>
    <row r="552" spans="7:7" x14ac:dyDescent="0.25">
      <c r="G552" s="193"/>
    </row>
    <row r="553" spans="7:7" x14ac:dyDescent="0.25">
      <c r="G553" s="193"/>
    </row>
    <row r="554" spans="7:7" x14ac:dyDescent="0.25">
      <c r="G554" s="193"/>
    </row>
    <row r="555" spans="7:7" x14ac:dyDescent="0.25">
      <c r="G555" s="193"/>
    </row>
    <row r="556" spans="7:7" x14ac:dyDescent="0.25">
      <c r="G556" s="193"/>
    </row>
    <row r="557" spans="7:7" x14ac:dyDescent="0.25">
      <c r="G557" s="193"/>
    </row>
    <row r="558" spans="7:7" x14ac:dyDescent="0.25">
      <c r="G558" s="193"/>
    </row>
    <row r="559" spans="7:7" x14ac:dyDescent="0.25">
      <c r="G559" s="193"/>
    </row>
    <row r="560" spans="7:7" x14ac:dyDescent="0.25">
      <c r="G560" s="193"/>
    </row>
    <row r="561" spans="7:7" x14ac:dyDescent="0.25">
      <c r="G561" s="193"/>
    </row>
    <row r="562" spans="7:7" x14ac:dyDescent="0.25">
      <c r="G562" s="193"/>
    </row>
    <row r="563" spans="7:7" x14ac:dyDescent="0.25">
      <c r="G563" s="193"/>
    </row>
    <row r="564" spans="7:7" x14ac:dyDescent="0.25">
      <c r="G564" s="193"/>
    </row>
    <row r="565" spans="7:7" x14ac:dyDescent="0.25">
      <c r="G565" s="193"/>
    </row>
    <row r="566" spans="7:7" x14ac:dyDescent="0.25">
      <c r="G566" s="193"/>
    </row>
    <row r="567" spans="7:7" x14ac:dyDescent="0.25">
      <c r="G567" s="193"/>
    </row>
    <row r="568" spans="7:7" x14ac:dyDescent="0.25">
      <c r="G568" s="193"/>
    </row>
    <row r="569" spans="7:7" x14ac:dyDescent="0.25">
      <c r="G569" s="193"/>
    </row>
    <row r="570" spans="7:7" x14ac:dyDescent="0.25">
      <c r="G570" s="193"/>
    </row>
    <row r="571" spans="7:7" x14ac:dyDescent="0.25">
      <c r="G571" s="193"/>
    </row>
    <row r="572" spans="7:7" x14ac:dyDescent="0.25">
      <c r="G572" s="193"/>
    </row>
    <row r="573" spans="7:7" x14ac:dyDescent="0.25">
      <c r="G573" s="193"/>
    </row>
    <row r="574" spans="7:7" x14ac:dyDescent="0.25">
      <c r="G574" s="193"/>
    </row>
    <row r="575" spans="7:7" x14ac:dyDescent="0.25">
      <c r="G575" s="193"/>
    </row>
    <row r="576" spans="7:7" x14ac:dyDescent="0.25">
      <c r="G576" s="193"/>
    </row>
    <row r="577" spans="7:7" x14ac:dyDescent="0.25">
      <c r="G577" s="193"/>
    </row>
    <row r="578" spans="7:7" x14ac:dyDescent="0.25">
      <c r="G578" s="193"/>
    </row>
    <row r="579" spans="7:7" x14ac:dyDescent="0.25">
      <c r="G579" s="193"/>
    </row>
    <row r="580" spans="7:7" x14ac:dyDescent="0.25">
      <c r="G580" s="193"/>
    </row>
    <row r="581" spans="7:7" x14ac:dyDescent="0.25">
      <c r="G581" s="193"/>
    </row>
    <row r="582" spans="7:7" x14ac:dyDescent="0.25">
      <c r="G582" s="193"/>
    </row>
    <row r="583" spans="7:7" x14ac:dyDescent="0.25">
      <c r="G583" s="193"/>
    </row>
    <row r="584" spans="7:7" x14ac:dyDescent="0.25">
      <c r="G584" s="193"/>
    </row>
    <row r="585" spans="7:7" x14ac:dyDescent="0.25">
      <c r="G585" s="193"/>
    </row>
    <row r="586" spans="7:7" x14ac:dyDescent="0.25">
      <c r="G586" s="193"/>
    </row>
    <row r="587" spans="7:7" x14ac:dyDescent="0.25">
      <c r="G587" s="193"/>
    </row>
    <row r="588" spans="7:7" x14ac:dyDescent="0.25">
      <c r="G588" s="193"/>
    </row>
    <row r="589" spans="7:7" x14ac:dyDescent="0.25">
      <c r="G589" s="193"/>
    </row>
    <row r="590" spans="7:7" x14ac:dyDescent="0.25">
      <c r="G590" s="193"/>
    </row>
    <row r="591" spans="7:7" x14ac:dyDescent="0.25">
      <c r="G591" s="193"/>
    </row>
    <row r="592" spans="7:7" x14ac:dyDescent="0.25">
      <c r="G592" s="193"/>
    </row>
    <row r="593" spans="7:7" x14ac:dyDescent="0.25">
      <c r="G593" s="193"/>
    </row>
    <row r="594" spans="7:7" x14ac:dyDescent="0.25">
      <c r="G594" s="193"/>
    </row>
    <row r="595" spans="7:7" x14ac:dyDescent="0.25">
      <c r="G595" s="193"/>
    </row>
    <row r="596" spans="7:7" x14ac:dyDescent="0.25">
      <c r="G596" s="193"/>
    </row>
    <row r="597" spans="7:7" x14ac:dyDescent="0.25">
      <c r="G597" s="193"/>
    </row>
    <row r="598" spans="7:7" x14ac:dyDescent="0.25">
      <c r="G598" s="193"/>
    </row>
    <row r="599" spans="7:7" x14ac:dyDescent="0.25">
      <c r="G599" s="193"/>
    </row>
    <row r="600" spans="7:7" x14ac:dyDescent="0.25">
      <c r="G600" s="193"/>
    </row>
    <row r="601" spans="7:7" x14ac:dyDescent="0.25">
      <c r="G601" s="193"/>
    </row>
    <row r="602" spans="7:7" x14ac:dyDescent="0.25">
      <c r="G602" s="193"/>
    </row>
    <row r="603" spans="7:7" x14ac:dyDescent="0.25">
      <c r="G603" s="193"/>
    </row>
    <row r="604" spans="7:7" x14ac:dyDescent="0.25">
      <c r="G604" s="193"/>
    </row>
    <row r="605" spans="7:7" x14ac:dyDescent="0.25">
      <c r="G605" s="193"/>
    </row>
    <row r="606" spans="7:7" x14ac:dyDescent="0.25">
      <c r="G606" s="193"/>
    </row>
    <row r="607" spans="7:7" x14ac:dyDescent="0.25">
      <c r="G607" s="193"/>
    </row>
    <row r="608" spans="7:7" x14ac:dyDescent="0.25">
      <c r="G608" s="193"/>
    </row>
    <row r="609" spans="7:7" x14ac:dyDescent="0.25">
      <c r="G609" s="193"/>
    </row>
    <row r="610" spans="7:7" x14ac:dyDescent="0.25">
      <c r="G610" s="193"/>
    </row>
    <row r="611" spans="7:7" x14ac:dyDescent="0.25">
      <c r="G611" s="193"/>
    </row>
    <row r="612" spans="7:7" x14ac:dyDescent="0.25">
      <c r="G612" s="193"/>
    </row>
    <row r="613" spans="7:7" x14ac:dyDescent="0.25">
      <c r="G613" s="193"/>
    </row>
    <row r="614" spans="7:7" x14ac:dyDescent="0.25">
      <c r="G614" s="193"/>
    </row>
    <row r="615" spans="7:7" x14ac:dyDescent="0.25">
      <c r="G615" s="193"/>
    </row>
    <row r="616" spans="7:7" x14ac:dyDescent="0.25">
      <c r="G616" s="193"/>
    </row>
    <row r="617" spans="7:7" x14ac:dyDescent="0.25">
      <c r="G617" s="193"/>
    </row>
    <row r="618" spans="7:7" x14ac:dyDescent="0.25">
      <c r="G618" s="193"/>
    </row>
    <row r="619" spans="7:7" x14ac:dyDescent="0.25">
      <c r="G619" s="193"/>
    </row>
    <row r="620" spans="7:7" x14ac:dyDescent="0.25">
      <c r="G620" s="193"/>
    </row>
    <row r="621" spans="7:7" x14ac:dyDescent="0.25">
      <c r="G621" s="193"/>
    </row>
    <row r="622" spans="7:7" x14ac:dyDescent="0.25">
      <c r="G622" s="193"/>
    </row>
    <row r="623" spans="7:7" x14ac:dyDescent="0.25">
      <c r="G623" s="193"/>
    </row>
    <row r="624" spans="7:7" x14ac:dyDescent="0.25">
      <c r="G624" s="193"/>
    </row>
    <row r="625" spans="7:7" x14ac:dyDescent="0.25">
      <c r="G625" s="193"/>
    </row>
    <row r="626" spans="7:7" x14ac:dyDescent="0.25">
      <c r="G626" s="193"/>
    </row>
    <row r="627" spans="7:7" x14ac:dyDescent="0.25">
      <c r="G627" s="193"/>
    </row>
    <row r="628" spans="7:7" x14ac:dyDescent="0.25">
      <c r="G628" s="193"/>
    </row>
    <row r="629" spans="7:7" x14ac:dyDescent="0.25">
      <c r="G629" s="193"/>
    </row>
    <row r="630" spans="7:7" x14ac:dyDescent="0.25">
      <c r="G630" s="193"/>
    </row>
    <row r="631" spans="7:7" x14ac:dyDescent="0.25">
      <c r="G631" s="193"/>
    </row>
    <row r="632" spans="7:7" x14ac:dyDescent="0.25">
      <c r="G632" s="193"/>
    </row>
    <row r="633" spans="7:7" x14ac:dyDescent="0.25">
      <c r="G633" s="193"/>
    </row>
    <row r="634" spans="7:7" x14ac:dyDescent="0.25">
      <c r="G634" s="193"/>
    </row>
    <row r="635" spans="7:7" x14ac:dyDescent="0.25">
      <c r="G635" s="193"/>
    </row>
    <row r="636" spans="7:7" x14ac:dyDescent="0.25">
      <c r="G636" s="193"/>
    </row>
    <row r="637" spans="7:7" x14ac:dyDescent="0.25">
      <c r="G637" s="193"/>
    </row>
    <row r="638" spans="7:7" x14ac:dyDescent="0.25">
      <c r="G638" s="193"/>
    </row>
    <row r="639" spans="7:7" x14ac:dyDescent="0.25">
      <c r="G639" s="193"/>
    </row>
    <row r="640" spans="7:7" x14ac:dyDescent="0.25">
      <c r="G640" s="193"/>
    </row>
    <row r="641" spans="7:7" x14ac:dyDescent="0.25">
      <c r="G641" s="193"/>
    </row>
    <row r="642" spans="7:7" x14ac:dyDescent="0.25">
      <c r="G642" s="193"/>
    </row>
    <row r="643" spans="7:7" x14ac:dyDescent="0.25">
      <c r="G643" s="193"/>
    </row>
    <row r="644" spans="7:7" x14ac:dyDescent="0.25">
      <c r="G644" s="193"/>
    </row>
    <row r="645" spans="7:7" x14ac:dyDescent="0.25">
      <c r="G645" s="193"/>
    </row>
    <row r="646" spans="7:7" x14ac:dyDescent="0.25">
      <c r="G646" s="193"/>
    </row>
    <row r="647" spans="7:7" x14ac:dyDescent="0.25">
      <c r="G647" s="193"/>
    </row>
    <row r="648" spans="7:7" x14ac:dyDescent="0.25">
      <c r="G648" s="193"/>
    </row>
    <row r="649" spans="7:7" x14ac:dyDescent="0.25">
      <c r="G649" s="193"/>
    </row>
    <row r="650" spans="7:7" x14ac:dyDescent="0.25">
      <c r="G650" s="193"/>
    </row>
    <row r="651" spans="7:7" x14ac:dyDescent="0.25">
      <c r="G651" s="193"/>
    </row>
    <row r="652" spans="7:7" x14ac:dyDescent="0.25">
      <c r="G652" s="193"/>
    </row>
    <row r="653" spans="7:7" x14ac:dyDescent="0.25">
      <c r="G653" s="193"/>
    </row>
    <row r="654" spans="7:7" x14ac:dyDescent="0.25">
      <c r="G654" s="193"/>
    </row>
    <row r="655" spans="7:7" x14ac:dyDescent="0.25">
      <c r="G655" s="193"/>
    </row>
    <row r="656" spans="7:7" x14ac:dyDescent="0.25">
      <c r="G656" s="193"/>
    </row>
    <row r="657" spans="7:7" x14ac:dyDescent="0.25">
      <c r="G657" s="193"/>
    </row>
    <row r="658" spans="7:7" x14ac:dyDescent="0.25">
      <c r="G658" s="193"/>
    </row>
    <row r="659" spans="7:7" x14ac:dyDescent="0.25">
      <c r="G659" s="193"/>
    </row>
    <row r="660" spans="7:7" x14ac:dyDescent="0.25">
      <c r="G660" s="193"/>
    </row>
    <row r="661" spans="7:7" x14ac:dyDescent="0.25">
      <c r="G661" s="193"/>
    </row>
    <row r="662" spans="7:7" x14ac:dyDescent="0.25">
      <c r="G662" s="193"/>
    </row>
    <row r="663" spans="7:7" x14ac:dyDescent="0.25">
      <c r="G663" s="193"/>
    </row>
    <row r="664" spans="7:7" x14ac:dyDescent="0.25">
      <c r="G664" s="193"/>
    </row>
    <row r="665" spans="7:7" x14ac:dyDescent="0.25">
      <c r="G665" s="193"/>
    </row>
    <row r="666" spans="7:7" x14ac:dyDescent="0.25">
      <c r="G666" s="193"/>
    </row>
    <row r="667" spans="7:7" x14ac:dyDescent="0.25">
      <c r="G667" s="193"/>
    </row>
    <row r="668" spans="7:7" x14ac:dyDescent="0.25">
      <c r="G668" s="193"/>
    </row>
    <row r="669" spans="7:7" x14ac:dyDescent="0.25">
      <c r="G669" s="193"/>
    </row>
    <row r="670" spans="7:7" x14ac:dyDescent="0.25">
      <c r="G670" s="193"/>
    </row>
    <row r="671" spans="7:7" x14ac:dyDescent="0.25">
      <c r="G671" s="193"/>
    </row>
    <row r="672" spans="7:7" x14ac:dyDescent="0.25">
      <c r="G672" s="193"/>
    </row>
    <row r="673" spans="7:7" x14ac:dyDescent="0.25">
      <c r="G673" s="193"/>
    </row>
    <row r="674" spans="7:7" x14ac:dyDescent="0.25">
      <c r="G674" s="193"/>
    </row>
    <row r="675" spans="7:7" x14ac:dyDescent="0.25">
      <c r="G675" s="193"/>
    </row>
    <row r="676" spans="7:7" x14ac:dyDescent="0.25">
      <c r="G676" s="193"/>
    </row>
    <row r="677" spans="7:7" x14ac:dyDescent="0.25">
      <c r="G677" s="193"/>
    </row>
    <row r="678" spans="7:7" x14ac:dyDescent="0.25">
      <c r="G678" s="193"/>
    </row>
    <row r="679" spans="7:7" x14ac:dyDescent="0.25">
      <c r="G679" s="193"/>
    </row>
    <row r="680" spans="7:7" x14ac:dyDescent="0.25">
      <c r="G680" s="193"/>
    </row>
    <row r="681" spans="7:7" x14ac:dyDescent="0.25">
      <c r="G681" s="193"/>
    </row>
    <row r="682" spans="7:7" x14ac:dyDescent="0.25">
      <c r="G682" s="193"/>
    </row>
    <row r="683" spans="7:7" x14ac:dyDescent="0.25">
      <c r="G683" s="193"/>
    </row>
    <row r="684" spans="7:7" x14ac:dyDescent="0.25">
      <c r="G684" s="193"/>
    </row>
    <row r="685" spans="7:7" x14ac:dyDescent="0.25">
      <c r="G685" s="193"/>
    </row>
    <row r="686" spans="7:7" x14ac:dyDescent="0.25">
      <c r="G686" s="193"/>
    </row>
    <row r="687" spans="7:7" x14ac:dyDescent="0.25">
      <c r="G687" s="193"/>
    </row>
    <row r="688" spans="7:7" x14ac:dyDescent="0.25">
      <c r="G688" s="193"/>
    </row>
    <row r="689" spans="7:7" x14ac:dyDescent="0.25">
      <c r="G689" s="193"/>
    </row>
    <row r="690" spans="7:7" x14ac:dyDescent="0.25">
      <c r="G690" s="193"/>
    </row>
    <row r="691" spans="7:7" x14ac:dyDescent="0.25">
      <c r="G691" s="193"/>
    </row>
    <row r="692" spans="7:7" x14ac:dyDescent="0.25">
      <c r="G692" s="193"/>
    </row>
    <row r="693" spans="7:7" x14ac:dyDescent="0.25">
      <c r="G693" s="193"/>
    </row>
    <row r="694" spans="7:7" x14ac:dyDescent="0.25">
      <c r="G694" s="193"/>
    </row>
    <row r="695" spans="7:7" x14ac:dyDescent="0.25">
      <c r="G695" s="193"/>
    </row>
    <row r="696" spans="7:7" x14ac:dyDescent="0.25">
      <c r="G696" s="193"/>
    </row>
    <row r="697" spans="7:7" x14ac:dyDescent="0.25">
      <c r="G697" s="193"/>
    </row>
    <row r="698" spans="7:7" x14ac:dyDescent="0.25">
      <c r="G698" s="193"/>
    </row>
    <row r="699" spans="7:7" x14ac:dyDescent="0.25">
      <c r="G699" s="193"/>
    </row>
    <row r="700" spans="7:7" x14ac:dyDescent="0.25">
      <c r="G700" s="193"/>
    </row>
    <row r="701" spans="7:7" x14ac:dyDescent="0.25">
      <c r="G701" s="193"/>
    </row>
    <row r="702" spans="7:7" x14ac:dyDescent="0.25">
      <c r="G702" s="193"/>
    </row>
    <row r="703" spans="7:7" x14ac:dyDescent="0.25">
      <c r="G703" s="193"/>
    </row>
    <row r="704" spans="7:7" x14ac:dyDescent="0.25">
      <c r="G704" s="193"/>
    </row>
    <row r="705" spans="7:7" x14ac:dyDescent="0.25">
      <c r="G705" s="193"/>
    </row>
    <row r="706" spans="7:7" x14ac:dyDescent="0.25">
      <c r="G706" s="193"/>
    </row>
    <row r="707" spans="7:7" x14ac:dyDescent="0.25">
      <c r="G707" s="193"/>
    </row>
    <row r="708" spans="7:7" x14ac:dyDescent="0.25">
      <c r="G708" s="193"/>
    </row>
    <row r="709" spans="7:7" x14ac:dyDescent="0.25">
      <c r="G709" s="193"/>
    </row>
    <row r="710" spans="7:7" x14ac:dyDescent="0.25">
      <c r="G710" s="193"/>
    </row>
    <row r="711" spans="7:7" x14ac:dyDescent="0.25">
      <c r="G711" s="193"/>
    </row>
    <row r="712" spans="7:7" x14ac:dyDescent="0.25">
      <c r="G712" s="193"/>
    </row>
    <row r="713" spans="7:7" x14ac:dyDescent="0.25">
      <c r="G713" s="193"/>
    </row>
    <row r="714" spans="7:7" x14ac:dyDescent="0.25">
      <c r="G714" s="193"/>
    </row>
    <row r="715" spans="7:7" x14ac:dyDescent="0.25">
      <c r="G715" s="193"/>
    </row>
    <row r="716" spans="7:7" x14ac:dyDescent="0.25">
      <c r="G716" s="193"/>
    </row>
    <row r="717" spans="7:7" x14ac:dyDescent="0.25">
      <c r="G717" s="193"/>
    </row>
    <row r="718" spans="7:7" x14ac:dyDescent="0.25">
      <c r="G718" s="193"/>
    </row>
    <row r="719" spans="7:7" x14ac:dyDescent="0.25">
      <c r="G719" s="193"/>
    </row>
    <row r="720" spans="7:7" x14ac:dyDescent="0.25">
      <c r="G720" s="193"/>
    </row>
    <row r="721" spans="7:7" x14ac:dyDescent="0.25">
      <c r="G721" s="193"/>
    </row>
    <row r="722" spans="7:7" x14ac:dyDescent="0.25">
      <c r="G722" s="193"/>
    </row>
    <row r="723" spans="7:7" x14ac:dyDescent="0.25">
      <c r="G723" s="193"/>
    </row>
    <row r="724" spans="7:7" x14ac:dyDescent="0.25">
      <c r="G724" s="193"/>
    </row>
    <row r="725" spans="7:7" x14ac:dyDescent="0.25">
      <c r="G725" s="193"/>
    </row>
    <row r="726" spans="7:7" x14ac:dyDescent="0.25">
      <c r="G726" s="193"/>
    </row>
    <row r="727" spans="7:7" x14ac:dyDescent="0.25">
      <c r="G727" s="193"/>
    </row>
    <row r="728" spans="7:7" x14ac:dyDescent="0.25">
      <c r="G728" s="193"/>
    </row>
    <row r="729" spans="7:7" x14ac:dyDescent="0.25">
      <c r="G729" s="193"/>
    </row>
    <row r="730" spans="7:7" x14ac:dyDescent="0.25">
      <c r="G730" s="193"/>
    </row>
    <row r="731" spans="7:7" x14ac:dyDescent="0.25">
      <c r="G731" s="193"/>
    </row>
    <row r="732" spans="7:7" x14ac:dyDescent="0.25">
      <c r="G732" s="193"/>
    </row>
    <row r="733" spans="7:7" x14ac:dyDescent="0.25">
      <c r="G733" s="193"/>
    </row>
    <row r="734" spans="7:7" x14ac:dyDescent="0.25">
      <c r="G734" s="193"/>
    </row>
    <row r="735" spans="7:7" x14ac:dyDescent="0.25">
      <c r="G735" s="193"/>
    </row>
    <row r="736" spans="7:7" x14ac:dyDescent="0.25">
      <c r="G736" s="193"/>
    </row>
    <row r="737" spans="7:7" x14ac:dyDescent="0.25">
      <c r="G737" s="193"/>
    </row>
    <row r="738" spans="7:7" x14ac:dyDescent="0.25">
      <c r="G738" s="193"/>
    </row>
    <row r="739" spans="7:7" x14ac:dyDescent="0.25">
      <c r="G739" s="193"/>
    </row>
    <row r="740" spans="7:7" x14ac:dyDescent="0.25">
      <c r="G740" s="193"/>
    </row>
    <row r="741" spans="7:7" x14ac:dyDescent="0.25">
      <c r="G741" s="193"/>
    </row>
    <row r="742" spans="7:7" x14ac:dyDescent="0.25">
      <c r="G742" s="193"/>
    </row>
    <row r="743" spans="7:7" x14ac:dyDescent="0.25">
      <c r="G743" s="193"/>
    </row>
    <row r="744" spans="7:7" x14ac:dyDescent="0.25">
      <c r="G744" s="193"/>
    </row>
    <row r="745" spans="7:7" x14ac:dyDescent="0.25">
      <c r="G745" s="193"/>
    </row>
    <row r="746" spans="7:7" x14ac:dyDescent="0.25">
      <c r="G746" s="193"/>
    </row>
    <row r="747" spans="7:7" x14ac:dyDescent="0.25">
      <c r="G747" s="193"/>
    </row>
    <row r="748" spans="7:7" x14ac:dyDescent="0.25">
      <c r="G748" s="193"/>
    </row>
    <row r="749" spans="7:7" x14ac:dyDescent="0.25">
      <c r="G749" s="193"/>
    </row>
    <row r="750" spans="7:7" x14ac:dyDescent="0.25">
      <c r="G750" s="193"/>
    </row>
    <row r="751" spans="7:7" x14ac:dyDescent="0.25">
      <c r="G751" s="193"/>
    </row>
    <row r="752" spans="7:7" x14ac:dyDescent="0.25">
      <c r="G752" s="193"/>
    </row>
    <row r="753" spans="7:7" x14ac:dyDescent="0.25">
      <c r="G753" s="193"/>
    </row>
    <row r="754" spans="7:7" x14ac:dyDescent="0.25">
      <c r="G754" s="193"/>
    </row>
    <row r="755" spans="7:7" x14ac:dyDescent="0.25">
      <c r="G755" s="193"/>
    </row>
    <row r="756" spans="7:7" x14ac:dyDescent="0.25">
      <c r="G756" s="193"/>
    </row>
    <row r="757" spans="7:7" x14ac:dyDescent="0.25">
      <c r="G757" s="193"/>
    </row>
    <row r="758" spans="7:7" x14ac:dyDescent="0.25">
      <c r="G758" s="193"/>
    </row>
    <row r="759" spans="7:7" x14ac:dyDescent="0.25">
      <c r="G759" s="193"/>
    </row>
    <row r="760" spans="7:7" x14ac:dyDescent="0.25">
      <c r="G760" s="193"/>
    </row>
    <row r="761" spans="7:7" x14ac:dyDescent="0.25">
      <c r="G761" s="193"/>
    </row>
    <row r="762" spans="7:7" x14ac:dyDescent="0.25">
      <c r="G762" s="193"/>
    </row>
    <row r="763" spans="7:7" x14ac:dyDescent="0.25">
      <c r="G763" s="193"/>
    </row>
    <row r="764" spans="7:7" x14ac:dyDescent="0.25">
      <c r="G764" s="193"/>
    </row>
    <row r="765" spans="7:7" x14ac:dyDescent="0.25">
      <c r="G765" s="193"/>
    </row>
    <row r="766" spans="7:7" x14ac:dyDescent="0.25">
      <c r="G766" s="193"/>
    </row>
    <row r="767" spans="7:7" x14ac:dyDescent="0.25">
      <c r="G767" s="193"/>
    </row>
    <row r="768" spans="7:7" x14ac:dyDescent="0.25">
      <c r="G768" s="193"/>
    </row>
    <row r="769" spans="7:7" x14ac:dyDescent="0.25">
      <c r="G769" s="193"/>
    </row>
    <row r="770" spans="7:7" x14ac:dyDescent="0.25">
      <c r="G770" s="193"/>
    </row>
    <row r="771" spans="7:7" x14ac:dyDescent="0.25">
      <c r="G771" s="193"/>
    </row>
    <row r="772" spans="7:7" x14ac:dyDescent="0.25">
      <c r="G772" s="193"/>
    </row>
    <row r="773" spans="7:7" x14ac:dyDescent="0.25">
      <c r="G773" s="193"/>
    </row>
    <row r="774" spans="7:7" x14ac:dyDescent="0.25">
      <c r="G774" s="193"/>
    </row>
    <row r="775" spans="7:7" x14ac:dyDescent="0.25">
      <c r="G775" s="193"/>
    </row>
    <row r="776" spans="7:7" x14ac:dyDescent="0.25">
      <c r="G776" s="193"/>
    </row>
    <row r="777" spans="7:7" x14ac:dyDescent="0.25">
      <c r="G777" s="193"/>
    </row>
    <row r="778" spans="7:7" x14ac:dyDescent="0.25">
      <c r="G778" s="193"/>
    </row>
    <row r="779" spans="7:7" x14ac:dyDescent="0.25">
      <c r="G779" s="193"/>
    </row>
    <row r="780" spans="7:7" x14ac:dyDescent="0.25">
      <c r="G780" s="193"/>
    </row>
    <row r="781" spans="7:7" x14ac:dyDescent="0.25">
      <c r="G781" s="193"/>
    </row>
    <row r="782" spans="7:7" x14ac:dyDescent="0.25">
      <c r="G782" s="193"/>
    </row>
    <row r="783" spans="7:7" x14ac:dyDescent="0.25">
      <c r="G783" s="193"/>
    </row>
    <row r="784" spans="7:7" x14ac:dyDescent="0.25">
      <c r="G784" s="193"/>
    </row>
    <row r="785" spans="7:7" x14ac:dyDescent="0.25">
      <c r="G785" s="193"/>
    </row>
    <row r="786" spans="7:7" x14ac:dyDescent="0.25">
      <c r="G786" s="193"/>
    </row>
    <row r="787" spans="7:7" x14ac:dyDescent="0.25">
      <c r="G787" s="193"/>
    </row>
    <row r="788" spans="7:7" x14ac:dyDescent="0.25">
      <c r="G788" s="193"/>
    </row>
    <row r="789" spans="7:7" x14ac:dyDescent="0.25">
      <c r="G789" s="193"/>
    </row>
    <row r="790" spans="7:7" x14ac:dyDescent="0.25">
      <c r="G790" s="193"/>
    </row>
    <row r="791" spans="7:7" x14ac:dyDescent="0.25">
      <c r="G791" s="193"/>
    </row>
    <row r="792" spans="7:7" x14ac:dyDescent="0.25">
      <c r="G792" s="193"/>
    </row>
    <row r="793" spans="7:7" x14ac:dyDescent="0.25">
      <c r="G793" s="193"/>
    </row>
    <row r="794" spans="7:7" x14ac:dyDescent="0.25">
      <c r="G794" s="193"/>
    </row>
    <row r="795" spans="7:7" x14ac:dyDescent="0.25">
      <c r="G795" s="193"/>
    </row>
    <row r="796" spans="7:7" x14ac:dyDescent="0.25">
      <c r="G796" s="193"/>
    </row>
    <row r="797" spans="7:7" x14ac:dyDescent="0.25">
      <c r="G797" s="193"/>
    </row>
    <row r="798" spans="7:7" x14ac:dyDescent="0.25">
      <c r="G798" s="193"/>
    </row>
    <row r="799" spans="7:7" x14ac:dyDescent="0.25">
      <c r="G799" s="193"/>
    </row>
    <row r="800" spans="7:7" x14ac:dyDescent="0.25">
      <c r="G800" s="193"/>
    </row>
    <row r="801" spans="7:7" x14ac:dyDescent="0.25">
      <c r="G801" s="193"/>
    </row>
    <row r="802" spans="7:7" x14ac:dyDescent="0.25">
      <c r="G802" s="193"/>
    </row>
    <row r="803" spans="7:7" x14ac:dyDescent="0.25">
      <c r="G803" s="193"/>
    </row>
    <row r="804" spans="7:7" x14ac:dyDescent="0.25">
      <c r="G804" s="193"/>
    </row>
    <row r="805" spans="7:7" x14ac:dyDescent="0.25">
      <c r="G805" s="193"/>
    </row>
    <row r="806" spans="7:7" x14ac:dyDescent="0.25">
      <c r="G806" s="193"/>
    </row>
    <row r="807" spans="7:7" x14ac:dyDescent="0.25">
      <c r="G807" s="193"/>
    </row>
    <row r="808" spans="7:7" x14ac:dyDescent="0.25">
      <c r="G808" s="193"/>
    </row>
    <row r="809" spans="7:7" x14ac:dyDescent="0.25">
      <c r="G809" s="193"/>
    </row>
    <row r="810" spans="7:7" x14ac:dyDescent="0.25">
      <c r="G810" s="193"/>
    </row>
    <row r="811" spans="7:7" x14ac:dyDescent="0.25">
      <c r="G811" s="193"/>
    </row>
    <row r="812" spans="7:7" x14ac:dyDescent="0.25">
      <c r="G812" s="193"/>
    </row>
    <row r="813" spans="7:7" x14ac:dyDescent="0.25">
      <c r="G813" s="193"/>
    </row>
    <row r="814" spans="7:7" x14ac:dyDescent="0.25">
      <c r="G814" s="193"/>
    </row>
    <row r="815" spans="7:7" x14ac:dyDescent="0.25">
      <c r="G815" s="193"/>
    </row>
    <row r="816" spans="7:7" x14ac:dyDescent="0.25">
      <c r="G816" s="193"/>
    </row>
    <row r="817" spans="7:7" x14ac:dyDescent="0.25">
      <c r="G817" s="193"/>
    </row>
    <row r="818" spans="7:7" x14ac:dyDescent="0.25">
      <c r="G818" s="193"/>
    </row>
    <row r="819" spans="7:7" x14ac:dyDescent="0.25">
      <c r="G819" s="193"/>
    </row>
    <row r="820" spans="7:7" x14ac:dyDescent="0.25">
      <c r="G820" s="193"/>
    </row>
    <row r="821" spans="7:7" x14ac:dyDescent="0.25">
      <c r="G821" s="193"/>
    </row>
    <row r="822" spans="7:7" x14ac:dyDescent="0.25">
      <c r="G822" s="193"/>
    </row>
    <row r="823" spans="7:7" x14ac:dyDescent="0.25">
      <c r="G823" s="193"/>
    </row>
    <row r="824" spans="7:7" x14ac:dyDescent="0.25">
      <c r="G824" s="193"/>
    </row>
    <row r="825" spans="7:7" x14ac:dyDescent="0.25">
      <c r="G825" s="193"/>
    </row>
    <row r="826" spans="7:7" x14ac:dyDescent="0.25">
      <c r="G826" s="193"/>
    </row>
    <row r="827" spans="7:7" x14ac:dyDescent="0.25">
      <c r="G827" s="193"/>
    </row>
    <row r="828" spans="7:7" x14ac:dyDescent="0.25">
      <c r="G828" s="193"/>
    </row>
    <row r="829" spans="7:7" x14ac:dyDescent="0.25">
      <c r="G829" s="193"/>
    </row>
    <row r="830" spans="7:7" x14ac:dyDescent="0.25">
      <c r="G830" s="193"/>
    </row>
    <row r="831" spans="7:7" x14ac:dyDescent="0.25">
      <c r="G831" s="193"/>
    </row>
    <row r="832" spans="7:7" x14ac:dyDescent="0.25">
      <c r="G832" s="193"/>
    </row>
    <row r="833" spans="7:7" x14ac:dyDescent="0.25">
      <c r="G833" s="193"/>
    </row>
    <row r="834" spans="7:7" x14ac:dyDescent="0.25">
      <c r="G834" s="193"/>
    </row>
    <row r="835" spans="7:7" x14ac:dyDescent="0.25">
      <c r="G835" s="193"/>
    </row>
    <row r="836" spans="7:7" x14ac:dyDescent="0.25">
      <c r="G836" s="193"/>
    </row>
    <row r="837" spans="7:7" x14ac:dyDescent="0.25">
      <c r="G837" s="193"/>
    </row>
    <row r="838" spans="7:7" x14ac:dyDescent="0.25">
      <c r="G838" s="193"/>
    </row>
    <row r="839" spans="7:7" x14ac:dyDescent="0.25">
      <c r="G839" s="193"/>
    </row>
    <row r="840" spans="7:7" x14ac:dyDescent="0.25">
      <c r="G840" s="193"/>
    </row>
    <row r="841" spans="7:7" x14ac:dyDescent="0.25">
      <c r="G841" s="193"/>
    </row>
    <row r="842" spans="7:7" x14ac:dyDescent="0.25">
      <c r="G842" s="193"/>
    </row>
    <row r="843" spans="7:7" x14ac:dyDescent="0.25">
      <c r="G843" s="193"/>
    </row>
    <row r="844" spans="7:7" x14ac:dyDescent="0.25">
      <c r="G844" s="193"/>
    </row>
    <row r="845" spans="7:7" x14ac:dyDescent="0.25">
      <c r="G845" s="193"/>
    </row>
    <row r="846" spans="7:7" x14ac:dyDescent="0.25">
      <c r="G846" s="193"/>
    </row>
    <row r="847" spans="7:7" x14ac:dyDescent="0.25">
      <c r="G847" s="193"/>
    </row>
    <row r="848" spans="7:7" x14ac:dyDescent="0.25">
      <c r="G848" s="193"/>
    </row>
    <row r="849" spans="7:7" x14ac:dyDescent="0.25">
      <c r="G849" s="193"/>
    </row>
    <row r="850" spans="7:7" x14ac:dyDescent="0.25">
      <c r="G850" s="193"/>
    </row>
    <row r="851" spans="7:7" x14ac:dyDescent="0.25">
      <c r="G851" s="193"/>
    </row>
    <row r="852" spans="7:7" x14ac:dyDescent="0.25">
      <c r="G852" s="193"/>
    </row>
    <row r="853" spans="7:7" x14ac:dyDescent="0.25">
      <c r="G853" s="193"/>
    </row>
    <row r="854" spans="7:7" x14ac:dyDescent="0.25">
      <c r="G854" s="193"/>
    </row>
    <row r="855" spans="7:7" x14ac:dyDescent="0.25">
      <c r="G855" s="193"/>
    </row>
    <row r="856" spans="7:7" x14ac:dyDescent="0.25">
      <c r="G856" s="193"/>
    </row>
    <row r="857" spans="7:7" x14ac:dyDescent="0.25">
      <c r="G857" s="193"/>
    </row>
    <row r="858" spans="7:7" x14ac:dyDescent="0.25">
      <c r="G858" s="193"/>
    </row>
    <row r="859" spans="7:7" x14ac:dyDescent="0.25">
      <c r="G859" s="193"/>
    </row>
    <row r="860" spans="7:7" x14ac:dyDescent="0.25">
      <c r="G860" s="193"/>
    </row>
    <row r="861" spans="7:7" x14ac:dyDescent="0.25">
      <c r="G861" s="193"/>
    </row>
    <row r="862" spans="7:7" x14ac:dyDescent="0.25">
      <c r="G862" s="193"/>
    </row>
    <row r="863" spans="7:7" x14ac:dyDescent="0.25">
      <c r="G863" s="193"/>
    </row>
    <row r="864" spans="7:7" x14ac:dyDescent="0.25">
      <c r="G864" s="193"/>
    </row>
    <row r="865" spans="7:7" x14ac:dyDescent="0.25">
      <c r="G865" s="193"/>
    </row>
    <row r="866" spans="7:7" x14ac:dyDescent="0.25">
      <c r="G866" s="193"/>
    </row>
    <row r="867" spans="7:7" x14ac:dyDescent="0.25">
      <c r="G867" s="193"/>
    </row>
    <row r="868" spans="7:7" x14ac:dyDescent="0.25">
      <c r="G868" s="193"/>
    </row>
    <row r="869" spans="7:7" x14ac:dyDescent="0.25">
      <c r="G869" s="193"/>
    </row>
    <row r="870" spans="7:7" x14ac:dyDescent="0.25">
      <c r="G870" s="193"/>
    </row>
    <row r="871" spans="7:7" x14ac:dyDescent="0.25">
      <c r="G871" s="193"/>
    </row>
    <row r="872" spans="7:7" x14ac:dyDescent="0.25">
      <c r="G872" s="193"/>
    </row>
    <row r="873" spans="7:7" x14ac:dyDescent="0.25">
      <c r="G873" s="193"/>
    </row>
    <row r="874" spans="7:7" x14ac:dyDescent="0.25">
      <c r="G874" s="193"/>
    </row>
    <row r="875" spans="7:7" x14ac:dyDescent="0.25">
      <c r="G875" s="193"/>
    </row>
    <row r="876" spans="7:7" x14ac:dyDescent="0.25">
      <c r="G876" s="193"/>
    </row>
    <row r="877" spans="7:7" x14ac:dyDescent="0.25">
      <c r="G877" s="193"/>
    </row>
    <row r="878" spans="7:7" x14ac:dyDescent="0.25">
      <c r="G878" s="193"/>
    </row>
    <row r="879" spans="7:7" x14ac:dyDescent="0.25">
      <c r="G879" s="193"/>
    </row>
    <row r="880" spans="7:7" x14ac:dyDescent="0.25">
      <c r="G880" s="193"/>
    </row>
    <row r="881" spans="7:7" x14ac:dyDescent="0.25">
      <c r="G881" s="193"/>
    </row>
    <row r="882" spans="7:7" x14ac:dyDescent="0.25">
      <c r="G882" s="193"/>
    </row>
    <row r="883" spans="7:7" x14ac:dyDescent="0.25">
      <c r="G883" s="193"/>
    </row>
    <row r="884" spans="7:7" x14ac:dyDescent="0.25">
      <c r="G884" s="193"/>
    </row>
    <row r="885" spans="7:7" x14ac:dyDescent="0.25">
      <c r="G885" s="193"/>
    </row>
    <row r="886" spans="7:7" x14ac:dyDescent="0.25">
      <c r="G886" s="193"/>
    </row>
    <row r="887" spans="7:7" x14ac:dyDescent="0.25">
      <c r="G887" s="193"/>
    </row>
    <row r="888" spans="7:7" x14ac:dyDescent="0.25">
      <c r="G888" s="193"/>
    </row>
    <row r="889" spans="7:7" x14ac:dyDescent="0.25">
      <c r="G889" s="193"/>
    </row>
    <row r="890" spans="7:7" x14ac:dyDescent="0.25">
      <c r="G890" s="193"/>
    </row>
    <row r="891" spans="7:7" x14ac:dyDescent="0.25">
      <c r="G891" s="193"/>
    </row>
    <row r="892" spans="7:7" x14ac:dyDescent="0.25">
      <c r="G892" s="193"/>
    </row>
    <row r="893" spans="7:7" x14ac:dyDescent="0.25">
      <c r="G893" s="193"/>
    </row>
    <row r="894" spans="7:7" x14ac:dyDescent="0.25">
      <c r="G894" s="193"/>
    </row>
    <row r="895" spans="7:7" x14ac:dyDescent="0.25">
      <c r="G895" s="193"/>
    </row>
    <row r="896" spans="7:7" x14ac:dyDescent="0.25">
      <c r="G896" s="193"/>
    </row>
    <row r="897" spans="7:7" x14ac:dyDescent="0.25">
      <c r="G897" s="193"/>
    </row>
    <row r="898" spans="7:7" x14ac:dyDescent="0.25">
      <c r="G898" s="193"/>
    </row>
    <row r="899" spans="7:7" x14ac:dyDescent="0.25">
      <c r="G899" s="193"/>
    </row>
    <row r="900" spans="7:7" x14ac:dyDescent="0.25">
      <c r="G900" s="193"/>
    </row>
    <row r="901" spans="7:7" x14ac:dyDescent="0.25">
      <c r="G901" s="193"/>
    </row>
    <row r="902" spans="7:7" x14ac:dyDescent="0.25">
      <c r="G902" s="193"/>
    </row>
    <row r="903" spans="7:7" x14ac:dyDescent="0.25">
      <c r="G903" s="193"/>
    </row>
    <row r="904" spans="7:7" x14ac:dyDescent="0.25">
      <c r="G904" s="193"/>
    </row>
    <row r="905" spans="7:7" x14ac:dyDescent="0.25">
      <c r="G905" s="193"/>
    </row>
    <row r="906" spans="7:7" x14ac:dyDescent="0.25">
      <c r="G906" s="193"/>
    </row>
    <row r="907" spans="7:7" x14ac:dyDescent="0.25">
      <c r="G907" s="193"/>
    </row>
    <row r="908" spans="7:7" x14ac:dyDescent="0.25">
      <c r="G908" s="193"/>
    </row>
    <row r="909" spans="7:7" x14ac:dyDescent="0.25">
      <c r="G909" s="193"/>
    </row>
    <row r="910" spans="7:7" x14ac:dyDescent="0.25">
      <c r="G910" s="193"/>
    </row>
    <row r="911" spans="7:7" x14ac:dyDescent="0.25">
      <c r="G911" s="193"/>
    </row>
    <row r="912" spans="7:7" x14ac:dyDescent="0.25">
      <c r="G912" s="193"/>
    </row>
    <row r="913" spans="7:7" x14ac:dyDescent="0.25">
      <c r="G913" s="193"/>
    </row>
    <row r="914" spans="7:7" x14ac:dyDescent="0.25">
      <c r="G914" s="193"/>
    </row>
    <row r="915" spans="7:7" x14ac:dyDescent="0.25">
      <c r="G915" s="193"/>
    </row>
    <row r="916" spans="7:7" x14ac:dyDescent="0.25">
      <c r="G916" s="193"/>
    </row>
    <row r="917" spans="7:7" x14ac:dyDescent="0.25">
      <c r="G917" s="193"/>
    </row>
    <row r="918" spans="7:7" x14ac:dyDescent="0.25">
      <c r="G918" s="193"/>
    </row>
    <row r="919" spans="7:7" x14ac:dyDescent="0.25">
      <c r="G919" s="193"/>
    </row>
    <row r="920" spans="7:7" x14ac:dyDescent="0.25">
      <c r="G920" s="193"/>
    </row>
    <row r="921" spans="7:7" x14ac:dyDescent="0.25">
      <c r="G921" s="193"/>
    </row>
    <row r="922" spans="7:7" x14ac:dyDescent="0.25">
      <c r="G922" s="193"/>
    </row>
    <row r="923" spans="7:7" x14ac:dyDescent="0.25">
      <c r="G923" s="193"/>
    </row>
    <row r="924" spans="7:7" x14ac:dyDescent="0.25">
      <c r="G924" s="193"/>
    </row>
    <row r="925" spans="7:7" x14ac:dyDescent="0.25">
      <c r="G925" s="193"/>
    </row>
    <row r="926" spans="7:7" x14ac:dyDescent="0.25">
      <c r="G926" s="193"/>
    </row>
    <row r="927" spans="7:7" x14ac:dyDescent="0.25">
      <c r="G927" s="193"/>
    </row>
    <row r="928" spans="7:7" x14ac:dyDescent="0.25">
      <c r="G928" s="193"/>
    </row>
    <row r="929" spans="7:7" x14ac:dyDescent="0.25">
      <c r="G929" s="193"/>
    </row>
    <row r="930" spans="7:7" x14ac:dyDescent="0.25">
      <c r="G930" s="193"/>
    </row>
    <row r="931" spans="7:7" x14ac:dyDescent="0.25">
      <c r="G931" s="193"/>
    </row>
    <row r="932" spans="7:7" x14ac:dyDescent="0.25">
      <c r="G932" s="193"/>
    </row>
    <row r="933" spans="7:7" x14ac:dyDescent="0.25">
      <c r="G933" s="193"/>
    </row>
    <row r="934" spans="7:7" x14ac:dyDescent="0.25">
      <c r="G934" s="193"/>
    </row>
    <row r="935" spans="7:7" x14ac:dyDescent="0.25">
      <c r="G935" s="193"/>
    </row>
    <row r="936" spans="7:7" x14ac:dyDescent="0.25">
      <c r="G936" s="193"/>
    </row>
    <row r="937" spans="7:7" x14ac:dyDescent="0.25">
      <c r="G937" s="193"/>
    </row>
    <row r="938" spans="7:7" x14ac:dyDescent="0.25">
      <c r="G938" s="193"/>
    </row>
    <row r="939" spans="7:7" x14ac:dyDescent="0.25">
      <c r="G939" s="193"/>
    </row>
    <row r="940" spans="7:7" x14ac:dyDescent="0.25">
      <c r="G940" s="193"/>
    </row>
    <row r="941" spans="7:7" x14ac:dyDescent="0.25">
      <c r="G941" s="193"/>
    </row>
    <row r="942" spans="7:7" x14ac:dyDescent="0.25">
      <c r="G942" s="193"/>
    </row>
    <row r="943" spans="7:7" x14ac:dyDescent="0.25">
      <c r="G943" s="193"/>
    </row>
    <row r="944" spans="7:7" x14ac:dyDescent="0.25">
      <c r="G944" s="193"/>
    </row>
    <row r="945" spans="7:7" x14ac:dyDescent="0.25">
      <c r="G945" s="193"/>
    </row>
    <row r="946" spans="7:7" x14ac:dyDescent="0.25">
      <c r="G946" s="193"/>
    </row>
    <row r="947" spans="7:7" x14ac:dyDescent="0.25">
      <c r="G947" s="193"/>
    </row>
    <row r="948" spans="7:7" x14ac:dyDescent="0.25">
      <c r="G948" s="193"/>
    </row>
    <row r="949" spans="7:7" x14ac:dyDescent="0.25">
      <c r="G949" s="193"/>
    </row>
    <row r="950" spans="7:7" x14ac:dyDescent="0.25">
      <c r="G950" s="193"/>
    </row>
    <row r="951" spans="7:7" x14ac:dyDescent="0.25">
      <c r="G951" s="193"/>
    </row>
    <row r="952" spans="7:7" x14ac:dyDescent="0.25">
      <c r="G952" s="193"/>
    </row>
    <row r="953" spans="7:7" x14ac:dyDescent="0.25">
      <c r="G953" s="193"/>
    </row>
    <row r="954" spans="7:7" x14ac:dyDescent="0.25">
      <c r="G954" s="193"/>
    </row>
    <row r="955" spans="7:7" x14ac:dyDescent="0.25">
      <c r="G955" s="193"/>
    </row>
    <row r="956" spans="7:7" x14ac:dyDescent="0.25">
      <c r="G956" s="193"/>
    </row>
    <row r="957" spans="7:7" x14ac:dyDescent="0.25">
      <c r="G957" s="193"/>
    </row>
    <row r="958" spans="7:7" x14ac:dyDescent="0.25">
      <c r="G958" s="193"/>
    </row>
    <row r="959" spans="7:7" x14ac:dyDescent="0.25">
      <c r="G959" s="193"/>
    </row>
    <row r="960" spans="7:7" x14ac:dyDescent="0.25">
      <c r="G960" s="193"/>
    </row>
    <row r="961" spans="7:7" x14ac:dyDescent="0.25">
      <c r="G961" s="193"/>
    </row>
    <row r="962" spans="7:7" x14ac:dyDescent="0.25">
      <c r="G962" s="193"/>
    </row>
    <row r="963" spans="7:7" x14ac:dyDescent="0.25">
      <c r="G963" s="193"/>
    </row>
    <row r="964" spans="7:7" x14ac:dyDescent="0.25">
      <c r="G964" s="193"/>
    </row>
    <row r="965" spans="7:7" x14ac:dyDescent="0.25">
      <c r="G965" s="193"/>
    </row>
    <row r="966" spans="7:7" x14ac:dyDescent="0.25">
      <c r="G966" s="193"/>
    </row>
    <row r="967" spans="7:7" x14ac:dyDescent="0.25">
      <c r="G967" s="193"/>
    </row>
    <row r="968" spans="7:7" x14ac:dyDescent="0.25">
      <c r="G968" s="193"/>
    </row>
    <row r="969" spans="7:7" x14ac:dyDescent="0.25">
      <c r="G969" s="193"/>
    </row>
    <row r="970" spans="7:7" x14ac:dyDescent="0.25">
      <c r="G970" s="193"/>
    </row>
    <row r="971" spans="7:7" x14ac:dyDescent="0.25">
      <c r="G971" s="193"/>
    </row>
    <row r="972" spans="7:7" x14ac:dyDescent="0.25">
      <c r="G972" s="193"/>
    </row>
    <row r="973" spans="7:7" x14ac:dyDescent="0.25">
      <c r="G973" s="193"/>
    </row>
    <row r="974" spans="7:7" x14ac:dyDescent="0.25">
      <c r="G974" s="193"/>
    </row>
    <row r="975" spans="7:7" x14ac:dyDescent="0.25">
      <c r="G975" s="193"/>
    </row>
    <row r="976" spans="7:7" x14ac:dyDescent="0.25">
      <c r="G976" s="193"/>
    </row>
    <row r="977" spans="7:7" x14ac:dyDescent="0.25">
      <c r="G977" s="193"/>
    </row>
    <row r="978" spans="7:7" x14ac:dyDescent="0.25">
      <c r="G978" s="193"/>
    </row>
    <row r="979" spans="7:7" x14ac:dyDescent="0.25">
      <c r="G979" s="193"/>
    </row>
    <row r="980" spans="7:7" x14ac:dyDescent="0.25">
      <c r="G980" s="193"/>
    </row>
    <row r="981" spans="7:7" x14ac:dyDescent="0.25">
      <c r="G981" s="193"/>
    </row>
    <row r="982" spans="7:7" x14ac:dyDescent="0.25">
      <c r="G982" s="193"/>
    </row>
    <row r="983" spans="7:7" x14ac:dyDescent="0.25">
      <c r="G983" s="193"/>
    </row>
    <row r="984" spans="7:7" x14ac:dyDescent="0.25">
      <c r="G984" s="193"/>
    </row>
    <row r="985" spans="7:7" x14ac:dyDescent="0.25">
      <c r="G985" s="193"/>
    </row>
    <row r="986" spans="7:7" x14ac:dyDescent="0.25">
      <c r="G986" s="193"/>
    </row>
    <row r="987" spans="7:7" x14ac:dyDescent="0.25">
      <c r="G987" s="193"/>
    </row>
    <row r="988" spans="7:7" x14ac:dyDescent="0.25">
      <c r="G988" s="193"/>
    </row>
    <row r="989" spans="7:7" x14ac:dyDescent="0.25">
      <c r="G989" s="193"/>
    </row>
    <row r="990" spans="7:7" x14ac:dyDescent="0.25">
      <c r="G990" s="193"/>
    </row>
    <row r="991" spans="7:7" x14ac:dyDescent="0.25">
      <c r="G991" s="193"/>
    </row>
    <row r="992" spans="7:7" x14ac:dyDescent="0.25">
      <c r="G992" s="193"/>
    </row>
    <row r="993" spans="7:7" x14ac:dyDescent="0.25">
      <c r="G993" s="193"/>
    </row>
    <row r="994" spans="7:7" x14ac:dyDescent="0.25">
      <c r="G994" s="193"/>
    </row>
    <row r="995" spans="7:7" x14ac:dyDescent="0.25">
      <c r="G995" s="193"/>
    </row>
    <row r="996" spans="7:7" x14ac:dyDescent="0.25">
      <c r="G996" s="193"/>
    </row>
    <row r="997" spans="7:7" x14ac:dyDescent="0.25">
      <c r="G997" s="193"/>
    </row>
    <row r="998" spans="7:7" x14ac:dyDescent="0.25">
      <c r="G998" s="193"/>
    </row>
    <row r="999" spans="7:7" x14ac:dyDescent="0.25">
      <c r="G999" s="193"/>
    </row>
    <row r="1000" spans="7:7" x14ac:dyDescent="0.25">
      <c r="G1000" s="193"/>
    </row>
    <row r="1001" spans="7:7" x14ac:dyDescent="0.25">
      <c r="G1001" s="193"/>
    </row>
    <row r="1002" spans="7:7" x14ac:dyDescent="0.25">
      <c r="G1002" s="193"/>
    </row>
    <row r="1003" spans="7:7" x14ac:dyDescent="0.25">
      <c r="G1003" s="193"/>
    </row>
    <row r="1004" spans="7:7" x14ac:dyDescent="0.25">
      <c r="G1004" s="193"/>
    </row>
    <row r="1005" spans="7:7" x14ac:dyDescent="0.25">
      <c r="G1005" s="193"/>
    </row>
    <row r="1006" spans="7:7" x14ac:dyDescent="0.25">
      <c r="G1006" s="193"/>
    </row>
    <row r="1007" spans="7:7" x14ac:dyDescent="0.25">
      <c r="G1007" s="193"/>
    </row>
    <row r="1008" spans="7:7" x14ac:dyDescent="0.25">
      <c r="G1008" s="193"/>
    </row>
    <row r="1009" spans="7:7" x14ac:dyDescent="0.25">
      <c r="G1009" s="193"/>
    </row>
    <row r="1010" spans="7:7" x14ac:dyDescent="0.25">
      <c r="G1010" s="193"/>
    </row>
    <row r="1011" spans="7:7" x14ac:dyDescent="0.25">
      <c r="G1011" s="193"/>
    </row>
    <row r="1012" spans="7:7" x14ac:dyDescent="0.25">
      <c r="G1012" s="193"/>
    </row>
    <row r="1013" spans="7:7" x14ac:dyDescent="0.25">
      <c r="G1013" s="193"/>
    </row>
    <row r="1014" spans="7:7" x14ac:dyDescent="0.25">
      <c r="G1014" s="193"/>
    </row>
    <row r="1015" spans="7:7" x14ac:dyDescent="0.25">
      <c r="G1015" s="193"/>
    </row>
    <row r="1016" spans="7:7" x14ac:dyDescent="0.25">
      <c r="G1016" s="193"/>
    </row>
    <row r="1017" spans="7:7" x14ac:dyDescent="0.25">
      <c r="G1017" s="193"/>
    </row>
    <row r="1018" spans="7:7" x14ac:dyDescent="0.25">
      <c r="G1018" s="193"/>
    </row>
    <row r="1019" spans="7:7" x14ac:dyDescent="0.25">
      <c r="G1019" s="193"/>
    </row>
    <row r="1020" spans="7:7" x14ac:dyDescent="0.25">
      <c r="G1020" s="193"/>
    </row>
    <row r="1021" spans="7:7" x14ac:dyDescent="0.25">
      <c r="G1021" s="193"/>
    </row>
    <row r="1022" spans="7:7" x14ac:dyDescent="0.25">
      <c r="G1022" s="193"/>
    </row>
    <row r="1023" spans="7:7" x14ac:dyDescent="0.25">
      <c r="G1023" s="193"/>
    </row>
    <row r="1024" spans="7:7" x14ac:dyDescent="0.25">
      <c r="G1024" s="193"/>
    </row>
    <row r="1025" spans="7:7" x14ac:dyDescent="0.25">
      <c r="G1025" s="193"/>
    </row>
    <row r="1026" spans="7:7" x14ac:dyDescent="0.25">
      <c r="G1026" s="193"/>
    </row>
    <row r="1027" spans="7:7" x14ac:dyDescent="0.25">
      <c r="G1027" s="193"/>
    </row>
    <row r="1028" spans="7:7" x14ac:dyDescent="0.25">
      <c r="G1028" s="193"/>
    </row>
    <row r="1029" spans="7:7" x14ac:dyDescent="0.25">
      <c r="G1029" s="193"/>
    </row>
    <row r="1030" spans="7:7" x14ac:dyDescent="0.25">
      <c r="G1030" s="193"/>
    </row>
    <row r="1031" spans="7:7" x14ac:dyDescent="0.25">
      <c r="G1031" s="193"/>
    </row>
    <row r="1032" spans="7:7" x14ac:dyDescent="0.25">
      <c r="G1032" s="193"/>
    </row>
    <row r="1033" spans="7:7" x14ac:dyDescent="0.25">
      <c r="G1033" s="193"/>
    </row>
    <row r="1034" spans="7:7" x14ac:dyDescent="0.25">
      <c r="G1034" s="193"/>
    </row>
    <row r="1035" spans="7:7" x14ac:dyDescent="0.25">
      <c r="G1035" s="193"/>
    </row>
    <row r="1036" spans="7:7" x14ac:dyDescent="0.25">
      <c r="G1036" s="193"/>
    </row>
    <row r="1037" spans="7:7" x14ac:dyDescent="0.25">
      <c r="G1037" s="193"/>
    </row>
    <row r="1038" spans="7:7" x14ac:dyDescent="0.25">
      <c r="G1038" s="193"/>
    </row>
    <row r="1039" spans="7:7" x14ac:dyDescent="0.25">
      <c r="G1039" s="193"/>
    </row>
    <row r="1040" spans="7:7" x14ac:dyDescent="0.25">
      <c r="G1040" s="193"/>
    </row>
    <row r="1041" spans="7:7" x14ac:dyDescent="0.25">
      <c r="G1041" s="193"/>
    </row>
    <row r="1042" spans="7:7" x14ac:dyDescent="0.25">
      <c r="G1042" s="193"/>
    </row>
    <row r="1043" spans="7:7" x14ac:dyDescent="0.25">
      <c r="G1043" s="193"/>
    </row>
    <row r="1044" spans="7:7" x14ac:dyDescent="0.25">
      <c r="G1044" s="193"/>
    </row>
    <row r="1045" spans="7:7" x14ac:dyDescent="0.25">
      <c r="G1045" s="193"/>
    </row>
    <row r="1046" spans="7:7" x14ac:dyDescent="0.25">
      <c r="G1046" s="193"/>
    </row>
    <row r="1047" spans="7:7" x14ac:dyDescent="0.25">
      <c r="G1047" s="193"/>
    </row>
    <row r="1048" spans="7:7" x14ac:dyDescent="0.25">
      <c r="G1048" s="193"/>
    </row>
    <row r="1049" spans="7:7" x14ac:dyDescent="0.25">
      <c r="G1049" s="193"/>
    </row>
    <row r="1050" spans="7:7" x14ac:dyDescent="0.25">
      <c r="G1050" s="193"/>
    </row>
    <row r="1051" spans="7:7" x14ac:dyDescent="0.25">
      <c r="G1051" s="193"/>
    </row>
    <row r="1052" spans="7:7" x14ac:dyDescent="0.25">
      <c r="G1052" s="193"/>
    </row>
    <row r="1053" spans="7:7" x14ac:dyDescent="0.25">
      <c r="G1053" s="193"/>
    </row>
    <row r="1054" spans="7:7" x14ac:dyDescent="0.25">
      <c r="G1054" s="193"/>
    </row>
    <row r="1055" spans="7:7" x14ac:dyDescent="0.25">
      <c r="G1055" s="193"/>
    </row>
    <row r="1056" spans="7:7" x14ac:dyDescent="0.25">
      <c r="G1056" s="193"/>
    </row>
    <row r="1057" spans="7:7" x14ac:dyDescent="0.25">
      <c r="G1057" s="193"/>
    </row>
    <row r="1058" spans="7:7" x14ac:dyDescent="0.25">
      <c r="G1058" s="193"/>
    </row>
    <row r="1059" spans="7:7" x14ac:dyDescent="0.25">
      <c r="G1059" s="193"/>
    </row>
    <row r="1060" spans="7:7" x14ac:dyDescent="0.25">
      <c r="G1060" s="193"/>
    </row>
    <row r="1061" spans="7:7" x14ac:dyDescent="0.25">
      <c r="G1061" s="193"/>
    </row>
    <row r="1062" spans="7:7" x14ac:dyDescent="0.25">
      <c r="G1062" s="193"/>
    </row>
    <row r="1063" spans="7:7" x14ac:dyDescent="0.25">
      <c r="G1063" s="193"/>
    </row>
    <row r="1064" spans="7:7" x14ac:dyDescent="0.25">
      <c r="G1064" s="193"/>
    </row>
    <row r="1065" spans="7:7" x14ac:dyDescent="0.25">
      <c r="G1065" s="193"/>
    </row>
    <row r="1066" spans="7:7" x14ac:dyDescent="0.25">
      <c r="G1066" s="193"/>
    </row>
    <row r="1067" spans="7:7" x14ac:dyDescent="0.25">
      <c r="G1067" s="193"/>
    </row>
    <row r="1068" spans="7:7" x14ac:dyDescent="0.25">
      <c r="G1068" s="193"/>
    </row>
    <row r="1069" spans="7:7" x14ac:dyDescent="0.25">
      <c r="G1069" s="193"/>
    </row>
    <row r="1070" spans="7:7" x14ac:dyDescent="0.25">
      <c r="G1070" s="193"/>
    </row>
    <row r="1071" spans="7:7" x14ac:dyDescent="0.25">
      <c r="G1071" s="193"/>
    </row>
    <row r="1072" spans="7:7" x14ac:dyDescent="0.25">
      <c r="G1072" s="193"/>
    </row>
    <row r="1073" spans="7:7" x14ac:dyDescent="0.25">
      <c r="G1073" s="193"/>
    </row>
    <row r="1074" spans="7:7" x14ac:dyDescent="0.25">
      <c r="G1074" s="193"/>
    </row>
    <row r="1075" spans="7:7" x14ac:dyDescent="0.25">
      <c r="G1075" s="193"/>
    </row>
    <row r="1076" spans="7:7" x14ac:dyDescent="0.25">
      <c r="G1076" s="193"/>
    </row>
    <row r="1077" spans="7:7" x14ac:dyDescent="0.25">
      <c r="G1077" s="193"/>
    </row>
    <row r="1078" spans="7:7" x14ac:dyDescent="0.25">
      <c r="G1078" s="193"/>
    </row>
    <row r="1079" spans="7:7" x14ac:dyDescent="0.25">
      <c r="G1079" s="193"/>
    </row>
    <row r="1080" spans="7:7" x14ac:dyDescent="0.25">
      <c r="G1080" s="193"/>
    </row>
    <row r="1081" spans="7:7" x14ac:dyDescent="0.25">
      <c r="G1081" s="193"/>
    </row>
    <row r="1082" spans="7:7" x14ac:dyDescent="0.25">
      <c r="G1082" s="193"/>
    </row>
    <row r="1083" spans="7:7" x14ac:dyDescent="0.25">
      <c r="G1083" s="193"/>
    </row>
    <row r="1084" spans="7:7" x14ac:dyDescent="0.25">
      <c r="G1084" s="193"/>
    </row>
    <row r="1085" spans="7:7" x14ac:dyDescent="0.25">
      <c r="G1085" s="193"/>
    </row>
    <row r="1086" spans="7:7" x14ac:dyDescent="0.25">
      <c r="G1086" s="193"/>
    </row>
    <row r="1087" spans="7:7" x14ac:dyDescent="0.25">
      <c r="G1087" s="193"/>
    </row>
    <row r="1088" spans="7:7" x14ac:dyDescent="0.25">
      <c r="G1088" s="193"/>
    </row>
    <row r="1089" spans="7:7" x14ac:dyDescent="0.25">
      <c r="G1089" s="193"/>
    </row>
    <row r="1090" spans="7:7" x14ac:dyDescent="0.25">
      <c r="G1090" s="193"/>
    </row>
    <row r="1091" spans="7:7" x14ac:dyDescent="0.25">
      <c r="G1091" s="193"/>
    </row>
    <row r="1092" spans="7:7" x14ac:dyDescent="0.25">
      <c r="G1092" s="193"/>
    </row>
    <row r="1093" spans="7:7" x14ac:dyDescent="0.25">
      <c r="G1093" s="193"/>
    </row>
    <row r="1094" spans="7:7" x14ac:dyDescent="0.25">
      <c r="G1094" s="193"/>
    </row>
    <row r="1095" spans="7:7" x14ac:dyDescent="0.25">
      <c r="G1095" s="193"/>
    </row>
    <row r="1096" spans="7:7" x14ac:dyDescent="0.25">
      <c r="G1096" s="193"/>
    </row>
    <row r="1097" spans="7:7" x14ac:dyDescent="0.25">
      <c r="G1097" s="193"/>
    </row>
    <row r="1098" spans="7:7" x14ac:dyDescent="0.25">
      <c r="G1098" s="193"/>
    </row>
    <row r="1099" spans="7:7" x14ac:dyDescent="0.25">
      <c r="G1099" s="193"/>
    </row>
    <row r="1100" spans="7:7" x14ac:dyDescent="0.25">
      <c r="G1100" s="193"/>
    </row>
    <row r="1101" spans="7:7" x14ac:dyDescent="0.25">
      <c r="G1101" s="193"/>
    </row>
    <row r="1102" spans="7:7" x14ac:dyDescent="0.25">
      <c r="G1102" s="193"/>
    </row>
    <row r="1103" spans="7:7" x14ac:dyDescent="0.25">
      <c r="G1103" s="193"/>
    </row>
    <row r="1104" spans="7:7" x14ac:dyDescent="0.25">
      <c r="G1104" s="193"/>
    </row>
    <row r="1105" spans="7:7" x14ac:dyDescent="0.25">
      <c r="G1105" s="193"/>
    </row>
    <row r="1106" spans="7:7" x14ac:dyDescent="0.25">
      <c r="G1106" s="193"/>
    </row>
    <row r="1107" spans="7:7" x14ac:dyDescent="0.25">
      <c r="G1107" s="193"/>
    </row>
    <row r="1108" spans="7:7" x14ac:dyDescent="0.25">
      <c r="G1108" s="193"/>
    </row>
    <row r="1109" spans="7:7" x14ac:dyDescent="0.25">
      <c r="G1109" s="193"/>
    </row>
    <row r="1110" spans="7:7" x14ac:dyDescent="0.25">
      <c r="G1110" s="193"/>
    </row>
    <row r="1111" spans="7:7" x14ac:dyDescent="0.25">
      <c r="G1111" s="193"/>
    </row>
    <row r="1112" spans="7:7" x14ac:dyDescent="0.25">
      <c r="G1112" s="193"/>
    </row>
    <row r="1113" spans="7:7" x14ac:dyDescent="0.25">
      <c r="G1113" s="193"/>
    </row>
    <row r="1114" spans="7:7" x14ac:dyDescent="0.25">
      <c r="G1114" s="193"/>
    </row>
    <row r="1115" spans="7:7" x14ac:dyDescent="0.25">
      <c r="G1115" s="193"/>
    </row>
    <row r="1116" spans="7:7" x14ac:dyDescent="0.25">
      <c r="G1116" s="193"/>
    </row>
    <row r="1117" spans="7:7" x14ac:dyDescent="0.25">
      <c r="G1117" s="193"/>
    </row>
    <row r="1118" spans="7:7" x14ac:dyDescent="0.25">
      <c r="G1118" s="193"/>
    </row>
    <row r="1119" spans="7:7" x14ac:dyDescent="0.25">
      <c r="G1119" s="193"/>
    </row>
    <row r="1120" spans="7:7" x14ac:dyDescent="0.25">
      <c r="G1120" s="193"/>
    </row>
    <row r="1121" spans="7:7" x14ac:dyDescent="0.25">
      <c r="G1121" s="193"/>
    </row>
    <row r="1122" spans="7:7" x14ac:dyDescent="0.25">
      <c r="G1122" s="193"/>
    </row>
    <row r="1123" spans="7:7" x14ac:dyDescent="0.25">
      <c r="G1123" s="193"/>
    </row>
    <row r="1124" spans="7:7" x14ac:dyDescent="0.25">
      <c r="G1124" s="193"/>
    </row>
    <row r="1125" spans="7:7" x14ac:dyDescent="0.25">
      <c r="G1125" s="193"/>
    </row>
    <row r="1126" spans="7:7" x14ac:dyDescent="0.25">
      <c r="G1126" s="193"/>
    </row>
    <row r="1127" spans="7:7" x14ac:dyDescent="0.25">
      <c r="G1127" s="193"/>
    </row>
    <row r="1128" spans="7:7" x14ac:dyDescent="0.25">
      <c r="G1128" s="193"/>
    </row>
    <row r="1129" spans="7:7" x14ac:dyDescent="0.25">
      <c r="G1129" s="193"/>
    </row>
    <row r="1130" spans="7:7" x14ac:dyDescent="0.25">
      <c r="G1130" s="193"/>
    </row>
    <row r="1131" spans="7:7" x14ac:dyDescent="0.25">
      <c r="G1131" s="193"/>
    </row>
    <row r="1132" spans="7:7" x14ac:dyDescent="0.25">
      <c r="G1132" s="193"/>
    </row>
    <row r="1133" spans="7:7" x14ac:dyDescent="0.25">
      <c r="G1133" s="193"/>
    </row>
    <row r="1134" spans="7:7" x14ac:dyDescent="0.25">
      <c r="G1134" s="193"/>
    </row>
    <row r="1135" spans="7:7" x14ac:dyDescent="0.25">
      <c r="G1135" s="193"/>
    </row>
    <row r="1136" spans="7:7" x14ac:dyDescent="0.25">
      <c r="G1136" s="193"/>
    </row>
    <row r="1137" spans="7:7" x14ac:dyDescent="0.25">
      <c r="G1137" s="193"/>
    </row>
    <row r="1138" spans="7:7" x14ac:dyDescent="0.25">
      <c r="G1138" s="193"/>
    </row>
    <row r="1139" spans="7:7" x14ac:dyDescent="0.25">
      <c r="G1139" s="193"/>
    </row>
    <row r="1140" spans="7:7" x14ac:dyDescent="0.25">
      <c r="G1140" s="193"/>
    </row>
    <row r="1141" spans="7:7" x14ac:dyDescent="0.25">
      <c r="G1141" s="193"/>
    </row>
    <row r="1142" spans="7:7" x14ac:dyDescent="0.25">
      <c r="G1142" s="193"/>
    </row>
    <row r="1143" spans="7:7" x14ac:dyDescent="0.25">
      <c r="G1143" s="193"/>
    </row>
    <row r="1144" spans="7:7" x14ac:dyDescent="0.25">
      <c r="G1144" s="193"/>
    </row>
    <row r="1145" spans="7:7" x14ac:dyDescent="0.25">
      <c r="G1145" s="193"/>
    </row>
    <row r="1146" spans="7:7" x14ac:dyDescent="0.25">
      <c r="G1146" s="193"/>
    </row>
    <row r="1147" spans="7:7" x14ac:dyDescent="0.25">
      <c r="G1147" s="193"/>
    </row>
    <row r="1148" spans="7:7" x14ac:dyDescent="0.25">
      <c r="G1148" s="193"/>
    </row>
    <row r="1149" spans="7:7" x14ac:dyDescent="0.25">
      <c r="G1149" s="193"/>
    </row>
    <row r="1150" spans="7:7" x14ac:dyDescent="0.25">
      <c r="G1150" s="193"/>
    </row>
    <row r="1151" spans="7:7" x14ac:dyDescent="0.25">
      <c r="G1151" s="193"/>
    </row>
    <row r="1152" spans="7:7" x14ac:dyDescent="0.25">
      <c r="G1152" s="193"/>
    </row>
    <row r="1153" spans="7:7" x14ac:dyDescent="0.25">
      <c r="G1153" s="193"/>
    </row>
    <row r="1154" spans="7:7" x14ac:dyDescent="0.25">
      <c r="G1154" s="193"/>
    </row>
    <row r="1155" spans="7:7" x14ac:dyDescent="0.25">
      <c r="G1155" s="193"/>
    </row>
  </sheetData>
  <mergeCells count="12">
    <mergeCell ref="J57:L57"/>
    <mergeCell ref="J58:L58"/>
    <mergeCell ref="J48:K48"/>
    <mergeCell ref="J49:K49"/>
    <mergeCell ref="J50:K50"/>
    <mergeCell ref="J55:L55"/>
    <mergeCell ref="J56:L56"/>
    <mergeCell ref="A3:B3"/>
    <mergeCell ref="B7:D7"/>
    <mergeCell ref="E7:G7"/>
    <mergeCell ref="H7:J7"/>
    <mergeCell ref="K7:M7"/>
  </mergeCells>
  <conditionalFormatting sqref="K9:K45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{F146A7FD-F558-43C0-BB38-1EDF101C5ECC}</x14:id>
        </ext>
      </extLst>
    </cfRule>
  </conditionalFormatting>
  <pageMargins left="0.75" right="0.75" top="1" bottom="1" header="0" footer="0"/>
  <pageSetup orientation="portrait" horizontalDpi="300" verticalDpi="300" r:id="rId2"/>
  <headerFooter alignWithMargins="0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146A7FD-F558-43C0-BB38-1EDF101C5EC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K9:K45</xm:sqref>
        </x14:conditionalFormatting>
      </x14:conditionalFormatting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Hoja21">
    <tabColor rgb="FFFFFF00"/>
  </sheetPr>
  <dimension ref="A1:AE1155"/>
  <sheetViews>
    <sheetView topLeftCell="A37" zoomScale="75" workbookViewId="0">
      <selection activeCell="T81" sqref="T81"/>
    </sheetView>
  </sheetViews>
  <sheetFormatPr baseColWidth="10" defaultColWidth="12.54296875" defaultRowHeight="12.5" x14ac:dyDescent="0.25"/>
  <cols>
    <col min="1" max="1" width="7.7265625" style="11" customWidth="1"/>
    <col min="2" max="2" width="6.54296875" style="11" customWidth="1"/>
    <col min="3" max="7" width="8.7265625" style="11" customWidth="1"/>
    <col min="8" max="8" width="9.26953125" style="11" customWidth="1"/>
    <col min="9" max="9" width="8.7265625" style="11" customWidth="1"/>
    <col min="10" max="10" width="13.26953125" style="11" customWidth="1"/>
    <col min="11" max="11" width="14.54296875" style="11" customWidth="1"/>
    <col min="12" max="12" width="5.453125" style="11" customWidth="1"/>
    <col min="13" max="13" width="11.54296875" style="11" customWidth="1"/>
    <col min="14" max="14" width="9.1796875" style="11" bestFit="1" customWidth="1"/>
    <col min="15" max="18" width="8.7265625" style="11" customWidth="1"/>
    <col min="19" max="16384" width="12.54296875" style="11"/>
  </cols>
  <sheetData>
    <row r="1" spans="1:31" ht="13" x14ac:dyDescent="0.3">
      <c r="A1" s="76" t="s">
        <v>89</v>
      </c>
      <c r="G1" s="12"/>
    </row>
    <row r="2" spans="1:31" ht="13" x14ac:dyDescent="0.3">
      <c r="A2" s="10"/>
      <c r="G2" s="12"/>
    </row>
    <row r="3" spans="1:31" ht="13" x14ac:dyDescent="0.3">
      <c r="A3" s="250" t="s">
        <v>43</v>
      </c>
      <c r="B3" s="250"/>
      <c r="C3" s="13" t="s">
        <v>83</v>
      </c>
      <c r="G3" s="85"/>
      <c r="H3" s="77"/>
      <c r="I3" s="77"/>
    </row>
    <row r="4" spans="1:31" x14ac:dyDescent="0.25">
      <c r="I4" s="14"/>
      <c r="J4" s="14"/>
      <c r="K4" s="15"/>
      <c r="L4" s="15"/>
    </row>
    <row r="5" spans="1:31" ht="13" x14ac:dyDescent="0.3">
      <c r="A5" s="10" t="s">
        <v>44</v>
      </c>
    </row>
    <row r="7" spans="1:31" ht="13" x14ac:dyDescent="0.3">
      <c r="A7" s="16" t="s">
        <v>45</v>
      </c>
      <c r="B7" s="248" t="s">
        <v>46</v>
      </c>
      <c r="C7" s="248"/>
      <c r="D7" s="249"/>
      <c r="E7" s="247" t="s">
        <v>47</v>
      </c>
      <c r="F7" s="248"/>
      <c r="G7" s="249"/>
      <c r="H7" s="247" t="s">
        <v>48</v>
      </c>
      <c r="I7" s="248"/>
      <c r="J7" s="249"/>
      <c r="K7" s="247" t="s">
        <v>49</v>
      </c>
      <c r="L7" s="248"/>
      <c r="M7" s="249"/>
      <c r="N7" s="16" t="s">
        <v>50</v>
      </c>
      <c r="O7" s="16" t="s">
        <v>50</v>
      </c>
      <c r="P7" s="16"/>
      <c r="Q7" s="16" t="s">
        <v>51</v>
      </c>
    </row>
    <row r="8" spans="1:31" x14ac:dyDescent="0.25">
      <c r="A8" s="17" t="s">
        <v>52</v>
      </c>
      <c r="B8" s="3" t="s">
        <v>53</v>
      </c>
      <c r="C8" s="4" t="s">
        <v>54</v>
      </c>
      <c r="D8" s="4" t="s">
        <v>55</v>
      </c>
      <c r="E8" s="4" t="s">
        <v>53</v>
      </c>
      <c r="F8" s="4" t="s">
        <v>54</v>
      </c>
      <c r="G8" s="4" t="s">
        <v>55</v>
      </c>
      <c r="H8" s="4" t="s">
        <v>53</v>
      </c>
      <c r="I8" s="4" t="s">
        <v>54</v>
      </c>
      <c r="J8" s="4" t="s">
        <v>55</v>
      </c>
      <c r="K8" s="4" t="s">
        <v>53</v>
      </c>
      <c r="L8" s="4" t="s">
        <v>54</v>
      </c>
      <c r="M8" s="4" t="s">
        <v>55</v>
      </c>
      <c r="N8" s="17" t="s">
        <v>56</v>
      </c>
      <c r="O8" s="17" t="s">
        <v>57</v>
      </c>
      <c r="P8" s="17" t="s">
        <v>58</v>
      </c>
      <c r="Q8" s="17" t="s">
        <v>59</v>
      </c>
    </row>
    <row r="9" spans="1:31" x14ac:dyDescent="0.25">
      <c r="A9" s="18">
        <v>2</v>
      </c>
      <c r="B9" s="19"/>
      <c r="C9" s="19"/>
      <c r="D9" s="20" t="str">
        <f>IF(C9&gt;0,C9/B9,"")</f>
        <v/>
      </c>
      <c r="E9" s="19"/>
      <c r="F9" s="19"/>
      <c r="G9" s="20" t="str">
        <f>IF(F9&gt;0,F9/E9,"")</f>
        <v/>
      </c>
      <c r="H9" s="19"/>
      <c r="I9" s="19"/>
      <c r="J9" s="21" t="str">
        <f t="shared" ref="J9:J45" si="0">IF(I9&gt;0,I9/H9,"")</f>
        <v/>
      </c>
      <c r="K9" s="22">
        <f t="shared" ref="K9:L45" si="1">B9+E9+H9</f>
        <v>0</v>
      </c>
      <c r="L9" s="23">
        <f t="shared" si="1"/>
        <v>0</v>
      </c>
      <c r="M9" s="21" t="str">
        <f t="shared" ref="M9:M45" si="2">IF(L9&gt;0,L9/K9,"")</f>
        <v/>
      </c>
      <c r="N9" s="24">
        <f t="shared" ref="N9:N45" si="3">IF(K$46&gt;0,K9*100/$K$46,0)</f>
        <v>0</v>
      </c>
      <c r="O9" s="25">
        <f>N9</f>
        <v>0</v>
      </c>
      <c r="P9" s="26">
        <f t="shared" ref="P9:P45" si="4">A9*K9</f>
        <v>0</v>
      </c>
      <c r="Q9" s="27">
        <f t="shared" ref="Q9:Q45" si="5">IF((INT(A9)-A9)=0,A9,"")</f>
        <v>2</v>
      </c>
      <c r="X9" s="28"/>
      <c r="Y9" s="28"/>
      <c r="Z9" s="28"/>
      <c r="AA9" s="28"/>
      <c r="AB9" s="28"/>
      <c r="AC9" s="28"/>
      <c r="AD9" s="28"/>
      <c r="AE9" s="28"/>
    </row>
    <row r="10" spans="1:31" x14ac:dyDescent="0.25">
      <c r="A10" s="18">
        <v>2.5</v>
      </c>
      <c r="B10" s="19"/>
      <c r="C10" s="19"/>
      <c r="D10" s="20" t="str">
        <f>IF(C10&gt;0,C10/B10,"")</f>
        <v/>
      </c>
      <c r="E10" s="19"/>
      <c r="F10" s="19"/>
      <c r="G10" s="20" t="str">
        <f>IF(F10&gt;0,F10/E10,"")</f>
        <v/>
      </c>
      <c r="H10" s="19"/>
      <c r="I10" s="19"/>
      <c r="J10" s="21" t="str">
        <f t="shared" si="0"/>
        <v/>
      </c>
      <c r="K10" s="29">
        <f t="shared" si="1"/>
        <v>0</v>
      </c>
      <c r="L10" s="11">
        <f t="shared" si="1"/>
        <v>0</v>
      </c>
      <c r="M10" s="30" t="str">
        <f t="shared" si="2"/>
        <v/>
      </c>
      <c r="N10" s="24">
        <f t="shared" si="3"/>
        <v>0</v>
      </c>
      <c r="O10" s="31">
        <f t="shared" ref="O10:O45" si="6">O9+N10</f>
        <v>0</v>
      </c>
      <c r="P10" s="32">
        <f t="shared" si="4"/>
        <v>0</v>
      </c>
      <c r="Q10" s="33" t="str">
        <f t="shared" si="5"/>
        <v/>
      </c>
    </row>
    <row r="11" spans="1:31" x14ac:dyDescent="0.25">
      <c r="A11" s="18">
        <v>3</v>
      </c>
      <c r="B11" s="19"/>
      <c r="C11" s="19"/>
      <c r="D11" s="20"/>
      <c r="E11" s="19"/>
      <c r="F11" s="19"/>
      <c r="G11" s="20"/>
      <c r="H11" s="19"/>
      <c r="I11" s="19"/>
      <c r="J11" s="21" t="str">
        <f t="shared" si="0"/>
        <v/>
      </c>
      <c r="K11" s="29">
        <f t="shared" si="1"/>
        <v>0</v>
      </c>
      <c r="L11" s="11">
        <f t="shared" si="1"/>
        <v>0</v>
      </c>
      <c r="M11" s="30" t="str">
        <f t="shared" si="2"/>
        <v/>
      </c>
      <c r="N11" s="24">
        <f t="shared" si="3"/>
        <v>0</v>
      </c>
      <c r="O11" s="31">
        <f t="shared" si="6"/>
        <v>0</v>
      </c>
      <c r="P11" s="32">
        <f t="shared" si="4"/>
        <v>0</v>
      </c>
      <c r="Q11" s="33">
        <f t="shared" si="5"/>
        <v>3</v>
      </c>
    </row>
    <row r="12" spans="1:31" x14ac:dyDescent="0.25">
      <c r="A12" s="18">
        <v>3.5</v>
      </c>
      <c r="B12" s="19"/>
      <c r="C12" s="19"/>
      <c r="D12" s="20"/>
      <c r="E12" s="19"/>
      <c r="F12" s="19"/>
      <c r="G12" s="20"/>
      <c r="H12" s="19"/>
      <c r="I12" s="19"/>
      <c r="J12" s="21" t="str">
        <f t="shared" si="0"/>
        <v/>
      </c>
      <c r="K12" s="29">
        <f t="shared" si="1"/>
        <v>0</v>
      </c>
      <c r="L12" s="11">
        <f t="shared" si="1"/>
        <v>0</v>
      </c>
      <c r="M12" s="30" t="str">
        <f t="shared" si="2"/>
        <v/>
      </c>
      <c r="N12" s="24">
        <f t="shared" si="3"/>
        <v>0</v>
      </c>
      <c r="O12" s="31">
        <f t="shared" si="6"/>
        <v>0</v>
      </c>
      <c r="P12" s="32">
        <f t="shared" si="4"/>
        <v>0</v>
      </c>
      <c r="Q12" s="33" t="str">
        <f t="shared" si="5"/>
        <v/>
      </c>
    </row>
    <row r="13" spans="1:31" x14ac:dyDescent="0.25">
      <c r="A13" s="18">
        <v>4</v>
      </c>
      <c r="B13" s="19"/>
      <c r="C13" s="19"/>
      <c r="D13" s="20"/>
      <c r="E13" s="19"/>
      <c r="F13" s="19"/>
      <c r="G13" s="20"/>
      <c r="H13" s="19"/>
      <c r="I13" s="19"/>
      <c r="J13" s="21" t="str">
        <f t="shared" si="0"/>
        <v/>
      </c>
      <c r="K13" s="29">
        <f t="shared" si="1"/>
        <v>0</v>
      </c>
      <c r="L13" s="11">
        <f t="shared" si="1"/>
        <v>0</v>
      </c>
      <c r="M13" s="30" t="str">
        <f t="shared" si="2"/>
        <v/>
      </c>
      <c r="N13" s="24">
        <f t="shared" si="3"/>
        <v>0</v>
      </c>
      <c r="O13" s="31">
        <f t="shared" si="6"/>
        <v>0</v>
      </c>
      <c r="P13" s="32">
        <f t="shared" si="4"/>
        <v>0</v>
      </c>
      <c r="Q13" s="33">
        <f t="shared" si="5"/>
        <v>4</v>
      </c>
    </row>
    <row r="14" spans="1:31" x14ac:dyDescent="0.25">
      <c r="A14" s="18">
        <v>4.5</v>
      </c>
      <c r="B14" s="19"/>
      <c r="C14" s="19"/>
      <c r="D14" s="20"/>
      <c r="E14" s="19"/>
      <c r="F14" s="19"/>
      <c r="G14" s="20"/>
      <c r="H14" s="19"/>
      <c r="I14" s="19"/>
      <c r="J14" s="21" t="str">
        <f t="shared" si="0"/>
        <v/>
      </c>
      <c r="K14" s="29">
        <f t="shared" si="1"/>
        <v>0</v>
      </c>
      <c r="L14" s="11">
        <f t="shared" si="1"/>
        <v>0</v>
      </c>
      <c r="M14" s="30" t="str">
        <f t="shared" si="2"/>
        <v/>
      </c>
      <c r="N14" s="24">
        <f t="shared" si="3"/>
        <v>0</v>
      </c>
      <c r="O14" s="31">
        <f t="shared" si="6"/>
        <v>0</v>
      </c>
      <c r="P14" s="32">
        <f t="shared" si="4"/>
        <v>0</v>
      </c>
      <c r="Q14" s="33" t="str">
        <f t="shared" si="5"/>
        <v/>
      </c>
    </row>
    <row r="15" spans="1:31" x14ac:dyDescent="0.25">
      <c r="A15" s="18">
        <v>5</v>
      </c>
      <c r="B15" s="19"/>
      <c r="C15" s="19"/>
      <c r="D15" s="20"/>
      <c r="E15" s="19"/>
      <c r="F15" s="19"/>
      <c r="G15" s="20"/>
      <c r="H15" s="19"/>
      <c r="I15" s="19"/>
      <c r="J15" s="21" t="str">
        <f t="shared" si="0"/>
        <v/>
      </c>
      <c r="K15" s="29">
        <f t="shared" si="1"/>
        <v>0</v>
      </c>
      <c r="L15" s="11">
        <f t="shared" si="1"/>
        <v>0</v>
      </c>
      <c r="M15" s="30" t="str">
        <f t="shared" si="2"/>
        <v/>
      </c>
      <c r="N15" s="24">
        <f t="shared" si="3"/>
        <v>0</v>
      </c>
      <c r="O15" s="31">
        <f t="shared" si="6"/>
        <v>0</v>
      </c>
      <c r="P15" s="32">
        <f t="shared" si="4"/>
        <v>0</v>
      </c>
      <c r="Q15" s="33">
        <f t="shared" si="5"/>
        <v>5</v>
      </c>
    </row>
    <row r="16" spans="1:31" x14ac:dyDescent="0.25">
      <c r="A16" s="18">
        <v>5.5</v>
      </c>
      <c r="B16" s="19"/>
      <c r="C16" s="19"/>
      <c r="D16" s="20"/>
      <c r="E16" s="19"/>
      <c r="F16" s="19"/>
      <c r="G16" s="20"/>
      <c r="H16" s="19"/>
      <c r="I16" s="19"/>
      <c r="J16" s="21" t="str">
        <f t="shared" si="0"/>
        <v/>
      </c>
      <c r="K16" s="29">
        <f t="shared" si="1"/>
        <v>0</v>
      </c>
      <c r="L16" s="11">
        <f t="shared" si="1"/>
        <v>0</v>
      </c>
      <c r="M16" s="30" t="str">
        <f t="shared" si="2"/>
        <v/>
      </c>
      <c r="N16" s="24">
        <f t="shared" si="3"/>
        <v>0</v>
      </c>
      <c r="O16" s="31">
        <f t="shared" si="6"/>
        <v>0</v>
      </c>
      <c r="P16" s="32">
        <f t="shared" si="4"/>
        <v>0</v>
      </c>
      <c r="Q16" s="33" t="str">
        <f t="shared" si="5"/>
        <v/>
      </c>
    </row>
    <row r="17" spans="1:31" x14ac:dyDescent="0.25">
      <c r="A17" s="18">
        <v>6</v>
      </c>
      <c r="B17" s="19"/>
      <c r="C17" s="19"/>
      <c r="D17" s="20" t="str">
        <f t="shared" ref="D17:D45" si="7">IF(C17&gt;0,C17/B17,"")</f>
        <v/>
      </c>
      <c r="E17" s="19"/>
      <c r="F17" s="19"/>
      <c r="G17" s="20" t="str">
        <f t="shared" ref="G17:G45" si="8">IF(F17&gt;0,F17/E17,"")</f>
        <v/>
      </c>
      <c r="H17" s="19"/>
      <c r="I17" s="19"/>
      <c r="J17" s="21" t="str">
        <f t="shared" si="0"/>
        <v/>
      </c>
      <c r="K17" s="29">
        <f t="shared" si="1"/>
        <v>0</v>
      </c>
      <c r="L17" s="11">
        <f t="shared" si="1"/>
        <v>0</v>
      </c>
      <c r="M17" s="30" t="str">
        <f t="shared" si="2"/>
        <v/>
      </c>
      <c r="N17" s="24">
        <f t="shared" si="3"/>
        <v>0</v>
      </c>
      <c r="O17" s="31">
        <f t="shared" si="6"/>
        <v>0</v>
      </c>
      <c r="P17" s="32">
        <f t="shared" si="4"/>
        <v>0</v>
      </c>
      <c r="Q17" s="33">
        <f t="shared" si="5"/>
        <v>6</v>
      </c>
    </row>
    <row r="18" spans="1:31" x14ac:dyDescent="0.25">
      <c r="A18" s="18">
        <v>6.5</v>
      </c>
      <c r="B18" s="19"/>
      <c r="C18" s="19"/>
      <c r="D18" s="20" t="str">
        <f t="shared" si="7"/>
        <v/>
      </c>
      <c r="E18" s="19"/>
      <c r="F18" s="19"/>
      <c r="G18" s="20" t="str">
        <f t="shared" si="8"/>
        <v/>
      </c>
      <c r="H18" s="19"/>
      <c r="I18" s="19"/>
      <c r="J18" s="21" t="str">
        <f t="shared" si="0"/>
        <v/>
      </c>
      <c r="K18" s="29">
        <f t="shared" si="1"/>
        <v>0</v>
      </c>
      <c r="L18" s="11">
        <f t="shared" si="1"/>
        <v>0</v>
      </c>
      <c r="M18" s="30" t="str">
        <f t="shared" si="2"/>
        <v/>
      </c>
      <c r="N18" s="24">
        <f t="shared" si="3"/>
        <v>0</v>
      </c>
      <c r="O18" s="31">
        <f t="shared" si="6"/>
        <v>0</v>
      </c>
      <c r="P18" s="32">
        <f t="shared" si="4"/>
        <v>0</v>
      </c>
      <c r="Q18" s="33" t="str">
        <f t="shared" si="5"/>
        <v/>
      </c>
      <c r="X18" s="28"/>
      <c r="Y18" s="28"/>
      <c r="Z18" s="28"/>
      <c r="AA18" s="28"/>
      <c r="AB18" s="28"/>
      <c r="AC18" s="28"/>
      <c r="AD18" s="28"/>
      <c r="AE18" s="28"/>
    </row>
    <row r="19" spans="1:31" x14ac:dyDescent="0.25">
      <c r="A19" s="18">
        <v>7</v>
      </c>
      <c r="B19" s="19"/>
      <c r="C19" s="19"/>
      <c r="D19" s="20" t="str">
        <f t="shared" si="7"/>
        <v/>
      </c>
      <c r="E19" s="19"/>
      <c r="F19" s="19"/>
      <c r="G19" s="20" t="str">
        <f t="shared" si="8"/>
        <v/>
      </c>
      <c r="H19" s="19"/>
      <c r="I19" s="19"/>
      <c r="J19" s="21" t="str">
        <f t="shared" si="0"/>
        <v/>
      </c>
      <c r="K19" s="29">
        <f t="shared" si="1"/>
        <v>0</v>
      </c>
      <c r="L19" s="11">
        <f t="shared" si="1"/>
        <v>0</v>
      </c>
      <c r="M19" s="30" t="str">
        <f t="shared" si="2"/>
        <v/>
      </c>
      <c r="N19" s="24">
        <f t="shared" si="3"/>
        <v>0</v>
      </c>
      <c r="O19" s="31">
        <f t="shared" si="6"/>
        <v>0</v>
      </c>
      <c r="P19" s="32">
        <f t="shared" si="4"/>
        <v>0</v>
      </c>
      <c r="Q19" s="33">
        <f t="shared" si="5"/>
        <v>7</v>
      </c>
      <c r="X19" s="28"/>
      <c r="Y19" s="28"/>
      <c r="Z19" s="28"/>
      <c r="AA19" s="28"/>
      <c r="AB19" s="28"/>
      <c r="AC19" s="28"/>
      <c r="AD19" s="28"/>
      <c r="AE19" s="28"/>
    </row>
    <row r="20" spans="1:31" x14ac:dyDescent="0.25">
      <c r="A20" s="18">
        <v>7.5</v>
      </c>
      <c r="B20" s="19"/>
      <c r="C20" s="19"/>
      <c r="D20" s="20" t="str">
        <f t="shared" si="7"/>
        <v/>
      </c>
      <c r="E20" s="19"/>
      <c r="F20" s="19"/>
      <c r="G20" s="20" t="str">
        <f t="shared" si="8"/>
        <v/>
      </c>
      <c r="H20" s="19"/>
      <c r="I20" s="19"/>
      <c r="J20" s="21" t="str">
        <f t="shared" si="0"/>
        <v/>
      </c>
      <c r="K20" s="29">
        <f t="shared" si="1"/>
        <v>0</v>
      </c>
      <c r="L20" s="11">
        <f t="shared" si="1"/>
        <v>0</v>
      </c>
      <c r="M20" s="30" t="str">
        <f t="shared" si="2"/>
        <v/>
      </c>
      <c r="N20" s="24">
        <f t="shared" si="3"/>
        <v>0</v>
      </c>
      <c r="O20" s="31">
        <f t="shared" si="6"/>
        <v>0</v>
      </c>
      <c r="P20" s="32">
        <f t="shared" si="4"/>
        <v>0</v>
      </c>
      <c r="Q20" s="33" t="str">
        <f t="shared" si="5"/>
        <v/>
      </c>
      <c r="X20" s="28"/>
      <c r="Y20" s="28"/>
      <c r="Z20" s="28"/>
      <c r="AA20" s="28"/>
      <c r="AB20" s="28"/>
      <c r="AC20" s="28"/>
      <c r="AD20" s="28"/>
      <c r="AE20" s="28"/>
    </row>
    <row r="21" spans="1:31" x14ac:dyDescent="0.25">
      <c r="A21" s="18">
        <v>8</v>
      </c>
      <c r="B21" s="19"/>
      <c r="C21" s="19"/>
      <c r="D21" s="20" t="str">
        <f t="shared" si="7"/>
        <v/>
      </c>
      <c r="E21" s="19"/>
      <c r="F21" s="19"/>
      <c r="G21" s="20" t="str">
        <f t="shared" si="8"/>
        <v/>
      </c>
      <c r="H21" s="19"/>
      <c r="I21" s="19"/>
      <c r="J21" s="21" t="str">
        <f t="shared" si="0"/>
        <v/>
      </c>
      <c r="K21" s="29">
        <f t="shared" si="1"/>
        <v>0</v>
      </c>
      <c r="L21" s="11">
        <f t="shared" si="1"/>
        <v>0</v>
      </c>
      <c r="M21" s="30" t="str">
        <f t="shared" si="2"/>
        <v/>
      </c>
      <c r="N21" s="24">
        <f t="shared" si="3"/>
        <v>0</v>
      </c>
      <c r="O21" s="31">
        <f t="shared" si="6"/>
        <v>0</v>
      </c>
      <c r="P21" s="32">
        <f t="shared" si="4"/>
        <v>0</v>
      </c>
      <c r="Q21" s="33">
        <f t="shared" si="5"/>
        <v>8</v>
      </c>
      <c r="X21" s="28"/>
      <c r="Y21" s="28"/>
      <c r="Z21" s="28"/>
      <c r="AA21" s="28"/>
      <c r="AB21" s="28"/>
      <c r="AC21" s="28"/>
      <c r="AD21" s="28"/>
      <c r="AE21" s="28"/>
    </row>
    <row r="22" spans="1:31" x14ac:dyDescent="0.25">
      <c r="A22" s="18">
        <v>8.5</v>
      </c>
      <c r="B22" s="19"/>
      <c r="C22" s="19"/>
      <c r="D22" s="20" t="str">
        <f t="shared" si="7"/>
        <v/>
      </c>
      <c r="E22" s="19"/>
      <c r="F22" s="19"/>
      <c r="G22" s="20" t="str">
        <f t="shared" si="8"/>
        <v/>
      </c>
      <c r="H22" s="19"/>
      <c r="I22" s="19"/>
      <c r="J22" s="21" t="str">
        <f t="shared" si="0"/>
        <v/>
      </c>
      <c r="K22" s="29">
        <f t="shared" si="1"/>
        <v>0</v>
      </c>
      <c r="L22" s="11">
        <f t="shared" si="1"/>
        <v>0</v>
      </c>
      <c r="M22" s="30" t="str">
        <f t="shared" si="2"/>
        <v/>
      </c>
      <c r="N22" s="24">
        <f t="shared" si="3"/>
        <v>0</v>
      </c>
      <c r="O22" s="31">
        <f t="shared" si="6"/>
        <v>0</v>
      </c>
      <c r="P22" s="32">
        <f t="shared" si="4"/>
        <v>0</v>
      </c>
      <c r="Q22" s="33" t="str">
        <f t="shared" si="5"/>
        <v/>
      </c>
      <c r="X22" s="28"/>
      <c r="Y22" s="28"/>
      <c r="Z22" s="28"/>
      <c r="AA22" s="28"/>
      <c r="AB22" s="28"/>
      <c r="AC22" s="28"/>
      <c r="AD22" s="28"/>
      <c r="AE22" s="28"/>
    </row>
    <row r="23" spans="1:31" x14ac:dyDescent="0.25">
      <c r="A23" s="18">
        <v>9</v>
      </c>
      <c r="B23" s="19"/>
      <c r="C23" s="19"/>
      <c r="D23" s="20" t="str">
        <f t="shared" si="7"/>
        <v/>
      </c>
      <c r="E23" s="19"/>
      <c r="F23" s="19"/>
      <c r="G23" s="20" t="str">
        <f t="shared" si="8"/>
        <v/>
      </c>
      <c r="H23" s="19"/>
      <c r="I23" s="19"/>
      <c r="J23" s="21" t="str">
        <f t="shared" si="0"/>
        <v/>
      </c>
      <c r="K23" s="29">
        <f t="shared" si="1"/>
        <v>0</v>
      </c>
      <c r="L23" s="11">
        <f t="shared" si="1"/>
        <v>0</v>
      </c>
      <c r="M23" s="30" t="str">
        <f t="shared" si="2"/>
        <v/>
      </c>
      <c r="N23" s="24">
        <f t="shared" si="3"/>
        <v>0</v>
      </c>
      <c r="O23" s="31">
        <f t="shared" si="6"/>
        <v>0</v>
      </c>
      <c r="P23" s="32">
        <f t="shared" si="4"/>
        <v>0</v>
      </c>
      <c r="Q23" s="33">
        <f t="shared" si="5"/>
        <v>9</v>
      </c>
      <c r="X23" s="28"/>
      <c r="Y23" s="28"/>
      <c r="Z23" s="28"/>
      <c r="AA23" s="28"/>
      <c r="AB23" s="28"/>
      <c r="AC23" s="28"/>
      <c r="AD23" s="28"/>
      <c r="AE23" s="28"/>
    </row>
    <row r="24" spans="1:31" x14ac:dyDescent="0.25">
      <c r="A24" s="18">
        <v>9.5</v>
      </c>
      <c r="B24" s="19"/>
      <c r="C24" s="19"/>
      <c r="D24" s="20" t="str">
        <f t="shared" si="7"/>
        <v/>
      </c>
      <c r="E24" s="19"/>
      <c r="F24" s="19"/>
      <c r="G24" s="20" t="str">
        <f t="shared" si="8"/>
        <v/>
      </c>
      <c r="H24" s="19"/>
      <c r="I24" s="19"/>
      <c r="J24" s="21" t="str">
        <f t="shared" si="0"/>
        <v/>
      </c>
      <c r="K24" s="29">
        <f t="shared" si="1"/>
        <v>0</v>
      </c>
      <c r="L24" s="11">
        <f t="shared" si="1"/>
        <v>0</v>
      </c>
      <c r="M24" s="30" t="str">
        <f t="shared" si="2"/>
        <v/>
      </c>
      <c r="N24" s="24">
        <f t="shared" si="3"/>
        <v>0</v>
      </c>
      <c r="O24" s="31">
        <f t="shared" si="6"/>
        <v>0</v>
      </c>
      <c r="P24" s="32">
        <f t="shared" si="4"/>
        <v>0</v>
      </c>
      <c r="Q24" s="33" t="str">
        <f t="shared" si="5"/>
        <v/>
      </c>
      <c r="X24" s="28"/>
      <c r="Y24" s="28"/>
      <c r="Z24" s="28"/>
      <c r="AA24" s="28"/>
      <c r="AB24" s="28"/>
      <c r="AC24" s="28"/>
      <c r="AD24" s="28"/>
      <c r="AE24" s="28"/>
    </row>
    <row r="25" spans="1:31" x14ac:dyDescent="0.25">
      <c r="A25" s="18">
        <v>10</v>
      </c>
      <c r="B25" s="19"/>
      <c r="C25" s="19"/>
      <c r="D25" s="20" t="str">
        <f t="shared" si="7"/>
        <v/>
      </c>
      <c r="E25" s="19"/>
      <c r="F25" s="19"/>
      <c r="G25" s="20" t="str">
        <f t="shared" si="8"/>
        <v/>
      </c>
      <c r="H25" s="19"/>
      <c r="I25" s="19"/>
      <c r="J25" s="21" t="str">
        <f t="shared" si="0"/>
        <v/>
      </c>
      <c r="K25" s="29">
        <f t="shared" si="1"/>
        <v>0</v>
      </c>
      <c r="L25" s="11">
        <f t="shared" si="1"/>
        <v>0</v>
      </c>
      <c r="M25" s="30" t="str">
        <f t="shared" si="2"/>
        <v/>
      </c>
      <c r="N25" s="24">
        <f t="shared" si="3"/>
        <v>0</v>
      </c>
      <c r="O25" s="31">
        <f t="shared" si="6"/>
        <v>0</v>
      </c>
      <c r="P25" s="32">
        <f t="shared" si="4"/>
        <v>0</v>
      </c>
      <c r="Q25" s="33">
        <f t="shared" si="5"/>
        <v>10</v>
      </c>
      <c r="X25" s="28"/>
      <c r="Y25" s="28"/>
      <c r="Z25" s="28"/>
      <c r="AA25" s="28"/>
      <c r="AB25" s="28"/>
      <c r="AC25" s="28"/>
      <c r="AD25" s="28"/>
      <c r="AE25" s="28"/>
    </row>
    <row r="26" spans="1:31" x14ac:dyDescent="0.25">
      <c r="A26" s="18">
        <v>10.5</v>
      </c>
      <c r="B26" s="19"/>
      <c r="C26" s="19"/>
      <c r="D26" s="20" t="str">
        <f t="shared" si="7"/>
        <v/>
      </c>
      <c r="E26" s="19"/>
      <c r="F26" s="19"/>
      <c r="G26" s="20" t="str">
        <f t="shared" si="8"/>
        <v/>
      </c>
      <c r="H26" s="19"/>
      <c r="I26" s="19"/>
      <c r="J26" s="21" t="str">
        <f t="shared" si="0"/>
        <v/>
      </c>
      <c r="K26" s="29">
        <f t="shared" si="1"/>
        <v>0</v>
      </c>
      <c r="L26" s="11">
        <f t="shared" si="1"/>
        <v>0</v>
      </c>
      <c r="M26" s="30" t="str">
        <f t="shared" si="2"/>
        <v/>
      </c>
      <c r="N26" s="24">
        <f t="shared" si="3"/>
        <v>0</v>
      </c>
      <c r="O26" s="31">
        <f t="shared" si="6"/>
        <v>0</v>
      </c>
      <c r="P26" s="32">
        <f t="shared" si="4"/>
        <v>0</v>
      </c>
      <c r="Q26" s="33" t="str">
        <f t="shared" si="5"/>
        <v/>
      </c>
      <c r="X26" s="28"/>
      <c r="Y26" s="28"/>
      <c r="Z26" s="28"/>
      <c r="AA26" s="28"/>
      <c r="AB26" s="28"/>
      <c r="AC26" s="28"/>
      <c r="AD26" s="28"/>
      <c r="AE26" s="28"/>
    </row>
    <row r="27" spans="1:31" x14ac:dyDescent="0.25">
      <c r="A27" s="18">
        <v>11</v>
      </c>
      <c r="B27" s="19"/>
      <c r="C27" s="19"/>
      <c r="D27" s="20" t="str">
        <f t="shared" si="7"/>
        <v/>
      </c>
      <c r="E27" s="19"/>
      <c r="F27" s="19"/>
      <c r="G27" s="20" t="str">
        <f t="shared" si="8"/>
        <v/>
      </c>
      <c r="H27" s="19"/>
      <c r="I27" s="19"/>
      <c r="J27" s="21" t="str">
        <f t="shared" si="0"/>
        <v/>
      </c>
      <c r="K27" s="29">
        <f t="shared" si="1"/>
        <v>0</v>
      </c>
      <c r="L27" s="11">
        <f t="shared" si="1"/>
        <v>0</v>
      </c>
      <c r="M27" s="30" t="str">
        <f t="shared" si="2"/>
        <v/>
      </c>
      <c r="N27" s="24">
        <f t="shared" si="3"/>
        <v>0</v>
      </c>
      <c r="O27" s="31">
        <f t="shared" si="6"/>
        <v>0</v>
      </c>
      <c r="P27" s="32">
        <f t="shared" si="4"/>
        <v>0</v>
      </c>
      <c r="Q27" s="33">
        <f t="shared" si="5"/>
        <v>11</v>
      </c>
      <c r="X27" s="28"/>
      <c r="Y27" s="28"/>
      <c r="Z27" s="28"/>
      <c r="AA27" s="28"/>
      <c r="AB27" s="28"/>
      <c r="AC27" s="28"/>
      <c r="AD27" s="28"/>
      <c r="AE27" s="28"/>
    </row>
    <row r="28" spans="1:31" x14ac:dyDescent="0.25">
      <c r="A28" s="18">
        <v>11.5</v>
      </c>
      <c r="B28" s="19"/>
      <c r="C28" s="19"/>
      <c r="D28" s="20" t="str">
        <f t="shared" si="7"/>
        <v/>
      </c>
      <c r="E28" s="19"/>
      <c r="F28" s="19"/>
      <c r="G28" s="20" t="str">
        <f t="shared" si="8"/>
        <v/>
      </c>
      <c r="H28" s="19"/>
      <c r="I28" s="19"/>
      <c r="J28" s="21" t="str">
        <f t="shared" si="0"/>
        <v/>
      </c>
      <c r="K28" s="29">
        <f t="shared" si="1"/>
        <v>0</v>
      </c>
      <c r="L28" s="11">
        <f t="shared" si="1"/>
        <v>0</v>
      </c>
      <c r="M28" s="30" t="str">
        <f t="shared" si="2"/>
        <v/>
      </c>
      <c r="N28" s="24">
        <f t="shared" si="3"/>
        <v>0</v>
      </c>
      <c r="O28" s="31">
        <f t="shared" si="6"/>
        <v>0</v>
      </c>
      <c r="P28" s="32">
        <f t="shared" si="4"/>
        <v>0</v>
      </c>
      <c r="Q28" s="33" t="str">
        <f t="shared" si="5"/>
        <v/>
      </c>
      <c r="X28" s="28"/>
      <c r="Y28" s="28"/>
      <c r="Z28" s="28"/>
      <c r="AA28" s="28"/>
      <c r="AB28" s="28"/>
      <c r="AC28" s="28"/>
      <c r="AD28" s="28"/>
      <c r="AE28" s="28"/>
    </row>
    <row r="29" spans="1:31" x14ac:dyDescent="0.25">
      <c r="A29" s="18">
        <v>12</v>
      </c>
      <c r="B29" s="19"/>
      <c r="C29" s="19"/>
      <c r="D29" s="20" t="str">
        <f t="shared" si="7"/>
        <v/>
      </c>
      <c r="E29" s="19"/>
      <c r="F29" s="19"/>
      <c r="G29" s="20" t="str">
        <f t="shared" si="8"/>
        <v/>
      </c>
      <c r="H29" s="19"/>
      <c r="I29" s="19"/>
      <c r="J29" s="21" t="str">
        <f t="shared" si="0"/>
        <v/>
      </c>
      <c r="K29" s="29">
        <f t="shared" si="1"/>
        <v>0</v>
      </c>
      <c r="L29" s="11">
        <f t="shared" si="1"/>
        <v>0</v>
      </c>
      <c r="M29" s="30" t="str">
        <f t="shared" si="2"/>
        <v/>
      </c>
      <c r="N29" s="24">
        <f t="shared" si="3"/>
        <v>0</v>
      </c>
      <c r="O29" s="31">
        <f t="shared" si="6"/>
        <v>0</v>
      </c>
      <c r="P29" s="32">
        <f t="shared" si="4"/>
        <v>0</v>
      </c>
      <c r="Q29" s="33">
        <f t="shared" si="5"/>
        <v>12</v>
      </c>
      <c r="X29" s="28"/>
      <c r="Y29" s="28"/>
      <c r="Z29" s="28"/>
      <c r="AA29" s="28"/>
      <c r="AB29" s="28"/>
      <c r="AC29" s="28"/>
      <c r="AD29" s="28"/>
      <c r="AE29" s="28"/>
    </row>
    <row r="30" spans="1:31" x14ac:dyDescent="0.25">
      <c r="A30" s="18">
        <v>12.5</v>
      </c>
      <c r="B30" s="19"/>
      <c r="C30" s="19"/>
      <c r="D30" s="20" t="str">
        <f t="shared" si="7"/>
        <v/>
      </c>
      <c r="E30" s="19"/>
      <c r="F30" s="19"/>
      <c r="G30" s="20" t="str">
        <f t="shared" si="8"/>
        <v/>
      </c>
      <c r="H30" s="19"/>
      <c r="I30" s="19"/>
      <c r="J30" s="21" t="str">
        <f t="shared" si="0"/>
        <v/>
      </c>
      <c r="K30" s="29">
        <f t="shared" si="1"/>
        <v>0</v>
      </c>
      <c r="L30" s="11">
        <f t="shared" si="1"/>
        <v>0</v>
      </c>
      <c r="M30" s="30" t="str">
        <f t="shared" si="2"/>
        <v/>
      </c>
      <c r="N30" s="24">
        <f t="shared" si="3"/>
        <v>0</v>
      </c>
      <c r="O30" s="31">
        <f t="shared" si="6"/>
        <v>0</v>
      </c>
      <c r="P30" s="32">
        <f t="shared" si="4"/>
        <v>0</v>
      </c>
      <c r="Q30" s="33" t="str">
        <f t="shared" si="5"/>
        <v/>
      </c>
      <c r="X30" s="28"/>
      <c r="Y30" s="28"/>
      <c r="Z30" s="28"/>
      <c r="AA30" s="28"/>
      <c r="AB30" s="28"/>
      <c r="AC30" s="28"/>
      <c r="AD30" s="28"/>
      <c r="AE30" s="28"/>
    </row>
    <row r="31" spans="1:31" x14ac:dyDescent="0.25">
      <c r="A31" s="18">
        <v>13</v>
      </c>
      <c r="B31" s="19"/>
      <c r="C31" s="19"/>
      <c r="D31" s="20" t="str">
        <f t="shared" si="7"/>
        <v/>
      </c>
      <c r="E31" s="19"/>
      <c r="F31" s="19"/>
      <c r="G31" s="20" t="str">
        <f t="shared" si="8"/>
        <v/>
      </c>
      <c r="H31" s="19"/>
      <c r="I31" s="19"/>
      <c r="J31" s="21" t="str">
        <f t="shared" si="0"/>
        <v/>
      </c>
      <c r="K31" s="29">
        <f t="shared" si="1"/>
        <v>0</v>
      </c>
      <c r="L31" s="11">
        <f t="shared" si="1"/>
        <v>0</v>
      </c>
      <c r="M31" s="30" t="str">
        <f t="shared" si="2"/>
        <v/>
      </c>
      <c r="N31" s="24">
        <f t="shared" si="3"/>
        <v>0</v>
      </c>
      <c r="O31" s="31">
        <f t="shared" si="6"/>
        <v>0</v>
      </c>
      <c r="P31" s="32">
        <f t="shared" si="4"/>
        <v>0</v>
      </c>
      <c r="Q31" s="33">
        <f t="shared" si="5"/>
        <v>13</v>
      </c>
      <c r="X31" s="28"/>
      <c r="Y31" s="28"/>
      <c r="Z31" s="28"/>
      <c r="AA31" s="28"/>
      <c r="AB31" s="28"/>
      <c r="AC31" s="28"/>
      <c r="AD31" s="28"/>
      <c r="AE31" s="28"/>
    </row>
    <row r="32" spans="1:31" x14ac:dyDescent="0.25">
      <c r="A32" s="18">
        <v>13.5</v>
      </c>
      <c r="B32" s="19"/>
      <c r="C32" s="19"/>
      <c r="D32" s="20" t="str">
        <f t="shared" si="7"/>
        <v/>
      </c>
      <c r="E32" s="19"/>
      <c r="F32" s="19"/>
      <c r="G32" s="20" t="str">
        <f t="shared" si="8"/>
        <v/>
      </c>
      <c r="H32" s="19"/>
      <c r="I32" s="19"/>
      <c r="J32" s="21" t="str">
        <f t="shared" si="0"/>
        <v/>
      </c>
      <c r="K32" s="29">
        <f t="shared" si="1"/>
        <v>0</v>
      </c>
      <c r="L32" s="11">
        <f t="shared" si="1"/>
        <v>0</v>
      </c>
      <c r="M32" s="30" t="str">
        <f t="shared" si="2"/>
        <v/>
      </c>
      <c r="N32" s="24">
        <f t="shared" si="3"/>
        <v>0</v>
      </c>
      <c r="O32" s="31">
        <f t="shared" si="6"/>
        <v>0</v>
      </c>
      <c r="P32" s="32">
        <f t="shared" si="4"/>
        <v>0</v>
      </c>
      <c r="Q32" s="33" t="str">
        <f t="shared" si="5"/>
        <v/>
      </c>
      <c r="X32" s="28"/>
      <c r="Y32" s="28"/>
      <c r="Z32" s="28"/>
      <c r="AA32" s="28"/>
      <c r="AB32" s="28"/>
      <c r="AC32" s="28"/>
      <c r="AD32" s="28"/>
      <c r="AE32" s="28"/>
    </row>
    <row r="33" spans="1:31" x14ac:dyDescent="0.25">
      <c r="A33" s="18">
        <v>14</v>
      </c>
      <c r="B33" s="19"/>
      <c r="C33" s="19"/>
      <c r="D33" s="20" t="str">
        <f t="shared" si="7"/>
        <v/>
      </c>
      <c r="E33" s="19"/>
      <c r="F33" s="19"/>
      <c r="G33" s="20" t="str">
        <f t="shared" si="8"/>
        <v/>
      </c>
      <c r="H33" s="19"/>
      <c r="I33" s="19"/>
      <c r="J33" s="21" t="str">
        <f t="shared" si="0"/>
        <v/>
      </c>
      <c r="K33" s="29">
        <f t="shared" si="1"/>
        <v>0</v>
      </c>
      <c r="L33" s="11">
        <f t="shared" si="1"/>
        <v>0</v>
      </c>
      <c r="M33" s="30" t="str">
        <f t="shared" si="2"/>
        <v/>
      </c>
      <c r="N33" s="24">
        <f t="shared" si="3"/>
        <v>0</v>
      </c>
      <c r="O33" s="31">
        <f t="shared" si="6"/>
        <v>0</v>
      </c>
      <c r="P33" s="32">
        <f t="shared" si="4"/>
        <v>0</v>
      </c>
      <c r="Q33" s="33">
        <f t="shared" si="5"/>
        <v>14</v>
      </c>
      <c r="X33" s="28"/>
      <c r="Y33" s="28"/>
      <c r="Z33" s="28"/>
      <c r="AA33" s="28"/>
      <c r="AB33" s="28"/>
      <c r="AC33" s="28"/>
      <c r="AD33" s="28"/>
      <c r="AE33" s="28"/>
    </row>
    <row r="34" spans="1:31" x14ac:dyDescent="0.25">
      <c r="A34" s="18">
        <v>14.5</v>
      </c>
      <c r="B34" s="19"/>
      <c r="C34" s="19"/>
      <c r="D34" s="20" t="str">
        <f t="shared" si="7"/>
        <v/>
      </c>
      <c r="E34" s="19"/>
      <c r="F34" s="19"/>
      <c r="G34" s="20" t="str">
        <f t="shared" si="8"/>
        <v/>
      </c>
      <c r="H34" s="19"/>
      <c r="I34" s="19"/>
      <c r="J34" s="21" t="str">
        <f t="shared" si="0"/>
        <v/>
      </c>
      <c r="K34" s="29">
        <f t="shared" si="1"/>
        <v>0</v>
      </c>
      <c r="L34" s="11">
        <f t="shared" si="1"/>
        <v>0</v>
      </c>
      <c r="M34" s="30" t="str">
        <f t="shared" si="2"/>
        <v/>
      </c>
      <c r="N34" s="24">
        <f t="shared" si="3"/>
        <v>0</v>
      </c>
      <c r="O34" s="31">
        <f t="shared" si="6"/>
        <v>0</v>
      </c>
      <c r="P34" s="32">
        <f t="shared" si="4"/>
        <v>0</v>
      </c>
      <c r="Q34" s="33" t="str">
        <f t="shared" si="5"/>
        <v/>
      </c>
      <c r="X34" s="28"/>
      <c r="Y34" s="28"/>
      <c r="Z34" s="28"/>
      <c r="AA34" s="28"/>
      <c r="AB34" s="28"/>
      <c r="AC34" s="28"/>
      <c r="AD34" s="28"/>
      <c r="AE34" s="28"/>
    </row>
    <row r="35" spans="1:31" x14ac:dyDescent="0.25">
      <c r="A35" s="18">
        <v>15</v>
      </c>
      <c r="B35" s="19"/>
      <c r="C35" s="19"/>
      <c r="D35" s="20" t="str">
        <f t="shared" si="7"/>
        <v/>
      </c>
      <c r="E35" s="19"/>
      <c r="F35" s="19"/>
      <c r="G35" s="20" t="str">
        <f t="shared" si="8"/>
        <v/>
      </c>
      <c r="H35" s="19"/>
      <c r="I35" s="19"/>
      <c r="J35" s="21" t="str">
        <f t="shared" si="0"/>
        <v/>
      </c>
      <c r="K35" s="29">
        <f t="shared" si="1"/>
        <v>0</v>
      </c>
      <c r="L35" s="11">
        <f t="shared" si="1"/>
        <v>0</v>
      </c>
      <c r="M35" s="30" t="str">
        <f t="shared" si="2"/>
        <v/>
      </c>
      <c r="N35" s="24">
        <f t="shared" si="3"/>
        <v>0</v>
      </c>
      <c r="O35" s="31">
        <f t="shared" si="6"/>
        <v>0</v>
      </c>
      <c r="P35" s="32">
        <f t="shared" si="4"/>
        <v>0</v>
      </c>
      <c r="Q35" s="33">
        <f t="shared" si="5"/>
        <v>15</v>
      </c>
      <c r="X35" s="28"/>
      <c r="Y35" s="28"/>
      <c r="Z35" s="28"/>
      <c r="AA35" s="28"/>
      <c r="AB35" s="28"/>
      <c r="AC35" s="28"/>
      <c r="AD35" s="28"/>
      <c r="AE35" s="28"/>
    </row>
    <row r="36" spans="1:31" x14ac:dyDescent="0.25">
      <c r="A36" s="18">
        <v>15.5</v>
      </c>
      <c r="B36" s="19"/>
      <c r="C36" s="19"/>
      <c r="D36" s="20" t="str">
        <f t="shared" si="7"/>
        <v/>
      </c>
      <c r="E36" s="19"/>
      <c r="F36" s="19"/>
      <c r="G36" s="20" t="str">
        <f t="shared" si="8"/>
        <v/>
      </c>
      <c r="H36" s="19"/>
      <c r="I36" s="19"/>
      <c r="J36" s="21" t="str">
        <f t="shared" si="0"/>
        <v/>
      </c>
      <c r="K36" s="29">
        <f t="shared" si="1"/>
        <v>0</v>
      </c>
      <c r="L36" s="11">
        <f t="shared" si="1"/>
        <v>0</v>
      </c>
      <c r="M36" s="30" t="str">
        <f t="shared" si="2"/>
        <v/>
      </c>
      <c r="N36" s="24">
        <f t="shared" si="3"/>
        <v>0</v>
      </c>
      <c r="O36" s="31">
        <f t="shared" si="6"/>
        <v>0</v>
      </c>
      <c r="P36" s="32">
        <f t="shared" si="4"/>
        <v>0</v>
      </c>
      <c r="Q36" s="33" t="str">
        <f t="shared" si="5"/>
        <v/>
      </c>
      <c r="X36" s="28"/>
      <c r="Y36" s="28"/>
      <c r="Z36" s="28"/>
      <c r="AA36" s="28"/>
      <c r="AB36" s="28"/>
      <c r="AC36" s="28"/>
      <c r="AD36" s="28"/>
      <c r="AE36" s="28"/>
    </row>
    <row r="37" spans="1:31" x14ac:dyDescent="0.25">
      <c r="A37" s="18">
        <v>16</v>
      </c>
      <c r="B37" s="19"/>
      <c r="C37" s="19"/>
      <c r="D37" s="20" t="str">
        <f t="shared" si="7"/>
        <v/>
      </c>
      <c r="E37" s="19"/>
      <c r="F37" s="19"/>
      <c r="G37" s="20" t="str">
        <f t="shared" si="8"/>
        <v/>
      </c>
      <c r="H37" s="19"/>
      <c r="I37" s="19"/>
      <c r="J37" s="21" t="str">
        <f t="shared" si="0"/>
        <v/>
      </c>
      <c r="K37" s="29">
        <f t="shared" si="1"/>
        <v>0</v>
      </c>
      <c r="L37" s="11">
        <f t="shared" si="1"/>
        <v>0</v>
      </c>
      <c r="M37" s="30" t="str">
        <f t="shared" si="2"/>
        <v/>
      </c>
      <c r="N37" s="24">
        <f t="shared" si="3"/>
        <v>0</v>
      </c>
      <c r="O37" s="31">
        <f t="shared" si="6"/>
        <v>0</v>
      </c>
      <c r="P37" s="32">
        <f t="shared" si="4"/>
        <v>0</v>
      </c>
      <c r="Q37" s="33">
        <f t="shared" si="5"/>
        <v>16</v>
      </c>
      <c r="X37" s="28"/>
      <c r="Y37" s="28"/>
      <c r="Z37" s="28"/>
      <c r="AA37" s="28"/>
      <c r="AB37" s="28"/>
      <c r="AC37" s="28"/>
      <c r="AD37" s="28"/>
      <c r="AE37" s="28"/>
    </row>
    <row r="38" spans="1:31" x14ac:dyDescent="0.25">
      <c r="A38" s="18">
        <v>16.5</v>
      </c>
      <c r="B38" s="19"/>
      <c r="C38" s="19"/>
      <c r="D38" s="20" t="str">
        <f t="shared" si="7"/>
        <v/>
      </c>
      <c r="E38" s="19"/>
      <c r="F38" s="19"/>
      <c r="G38" s="20" t="str">
        <f t="shared" si="8"/>
        <v/>
      </c>
      <c r="H38" s="19"/>
      <c r="I38" s="19"/>
      <c r="J38" s="21" t="str">
        <f t="shared" si="0"/>
        <v/>
      </c>
      <c r="K38" s="29">
        <f t="shared" si="1"/>
        <v>0</v>
      </c>
      <c r="L38" s="11">
        <f t="shared" si="1"/>
        <v>0</v>
      </c>
      <c r="M38" s="30" t="str">
        <f t="shared" si="2"/>
        <v/>
      </c>
      <c r="N38" s="24">
        <f t="shared" si="3"/>
        <v>0</v>
      </c>
      <c r="O38" s="31">
        <f t="shared" si="6"/>
        <v>0</v>
      </c>
      <c r="P38" s="32">
        <f t="shared" si="4"/>
        <v>0</v>
      </c>
      <c r="Q38" s="33" t="str">
        <f t="shared" si="5"/>
        <v/>
      </c>
      <c r="X38" s="28"/>
      <c r="Y38" s="28"/>
      <c r="Z38" s="28"/>
      <c r="AA38" s="28"/>
      <c r="AB38" s="28"/>
      <c r="AC38" s="28"/>
      <c r="AD38" s="28"/>
      <c r="AE38" s="28"/>
    </row>
    <row r="39" spans="1:31" x14ac:dyDescent="0.25">
      <c r="A39" s="18">
        <v>17</v>
      </c>
      <c r="B39" s="19"/>
      <c r="C39" s="19"/>
      <c r="D39" s="20" t="str">
        <f t="shared" si="7"/>
        <v/>
      </c>
      <c r="E39" s="19"/>
      <c r="F39" s="19"/>
      <c r="G39" s="20" t="str">
        <f t="shared" si="8"/>
        <v/>
      </c>
      <c r="H39" s="19"/>
      <c r="I39" s="19"/>
      <c r="J39" s="21" t="str">
        <f t="shared" si="0"/>
        <v/>
      </c>
      <c r="K39" s="29">
        <f t="shared" si="1"/>
        <v>0</v>
      </c>
      <c r="L39" s="11">
        <f t="shared" si="1"/>
        <v>0</v>
      </c>
      <c r="M39" s="30" t="str">
        <f t="shared" si="2"/>
        <v/>
      </c>
      <c r="N39" s="24">
        <f t="shared" si="3"/>
        <v>0</v>
      </c>
      <c r="O39" s="31">
        <f t="shared" si="6"/>
        <v>0</v>
      </c>
      <c r="P39" s="32">
        <f t="shared" si="4"/>
        <v>0</v>
      </c>
      <c r="Q39" s="33">
        <f t="shared" si="5"/>
        <v>17</v>
      </c>
      <c r="X39" s="28"/>
      <c r="Y39" s="28"/>
      <c r="Z39" s="28"/>
      <c r="AA39" s="28"/>
      <c r="AB39" s="28"/>
      <c r="AC39" s="28"/>
      <c r="AD39" s="28"/>
      <c r="AE39" s="28"/>
    </row>
    <row r="40" spans="1:31" x14ac:dyDescent="0.25">
      <c r="A40" s="18">
        <v>17.5</v>
      </c>
      <c r="B40" s="19"/>
      <c r="C40" s="34"/>
      <c r="D40" s="20" t="str">
        <f t="shared" si="7"/>
        <v/>
      </c>
      <c r="E40" s="19"/>
      <c r="F40" s="34"/>
      <c r="G40" s="20" t="str">
        <f t="shared" si="8"/>
        <v/>
      </c>
      <c r="H40" s="19"/>
      <c r="I40" s="34"/>
      <c r="J40" s="21" t="str">
        <f t="shared" si="0"/>
        <v/>
      </c>
      <c r="K40" s="29">
        <f t="shared" si="1"/>
        <v>0</v>
      </c>
      <c r="L40" s="11">
        <f t="shared" si="1"/>
        <v>0</v>
      </c>
      <c r="M40" s="30" t="str">
        <f t="shared" si="2"/>
        <v/>
      </c>
      <c r="N40" s="24">
        <f t="shared" si="3"/>
        <v>0</v>
      </c>
      <c r="O40" s="31">
        <f t="shared" si="6"/>
        <v>0</v>
      </c>
      <c r="P40" s="32">
        <f t="shared" si="4"/>
        <v>0</v>
      </c>
      <c r="Q40" s="33" t="str">
        <f t="shared" si="5"/>
        <v/>
      </c>
      <c r="X40" s="28"/>
      <c r="Y40" s="28"/>
      <c r="Z40" s="28"/>
      <c r="AA40" s="28"/>
      <c r="AB40" s="28"/>
      <c r="AC40" s="28"/>
      <c r="AD40" s="28"/>
      <c r="AE40" s="28"/>
    </row>
    <row r="41" spans="1:31" x14ac:dyDescent="0.25">
      <c r="A41" s="18">
        <v>18</v>
      </c>
      <c r="B41" s="19"/>
      <c r="C41" s="34"/>
      <c r="D41" s="20" t="str">
        <f t="shared" si="7"/>
        <v/>
      </c>
      <c r="E41" s="19"/>
      <c r="F41" s="34"/>
      <c r="G41" s="20" t="str">
        <f t="shared" si="8"/>
        <v/>
      </c>
      <c r="H41" s="19"/>
      <c r="I41" s="34"/>
      <c r="J41" s="21" t="str">
        <f t="shared" si="0"/>
        <v/>
      </c>
      <c r="K41" s="29">
        <f t="shared" si="1"/>
        <v>0</v>
      </c>
      <c r="L41" s="11">
        <f t="shared" si="1"/>
        <v>0</v>
      </c>
      <c r="M41" s="30" t="str">
        <f t="shared" si="2"/>
        <v/>
      </c>
      <c r="N41" s="24">
        <f t="shared" si="3"/>
        <v>0</v>
      </c>
      <c r="O41" s="31">
        <f t="shared" si="6"/>
        <v>0</v>
      </c>
      <c r="P41" s="32">
        <f t="shared" si="4"/>
        <v>0</v>
      </c>
      <c r="Q41" s="33">
        <f t="shared" si="5"/>
        <v>18</v>
      </c>
    </row>
    <row r="42" spans="1:31" x14ac:dyDescent="0.25">
      <c r="A42" s="18">
        <v>18.5</v>
      </c>
      <c r="B42" s="19"/>
      <c r="C42" s="19"/>
      <c r="D42" s="20" t="str">
        <f t="shared" si="7"/>
        <v/>
      </c>
      <c r="E42" s="19"/>
      <c r="F42" s="19"/>
      <c r="G42" s="20" t="str">
        <f t="shared" si="8"/>
        <v/>
      </c>
      <c r="H42" s="19"/>
      <c r="I42" s="19"/>
      <c r="J42" s="21" t="str">
        <f t="shared" si="0"/>
        <v/>
      </c>
      <c r="K42" s="29">
        <f t="shared" si="1"/>
        <v>0</v>
      </c>
      <c r="L42" s="11">
        <f t="shared" si="1"/>
        <v>0</v>
      </c>
      <c r="M42" s="30" t="str">
        <f t="shared" si="2"/>
        <v/>
      </c>
      <c r="N42" s="24">
        <f t="shared" si="3"/>
        <v>0</v>
      </c>
      <c r="O42" s="31">
        <f t="shared" si="6"/>
        <v>0</v>
      </c>
      <c r="P42" s="32">
        <f t="shared" si="4"/>
        <v>0</v>
      </c>
      <c r="Q42" s="33" t="str">
        <f t="shared" si="5"/>
        <v/>
      </c>
    </row>
    <row r="43" spans="1:31" x14ac:dyDescent="0.25">
      <c r="A43" s="18">
        <v>19</v>
      </c>
      <c r="B43" s="19"/>
      <c r="C43" s="19"/>
      <c r="D43" s="20" t="str">
        <f t="shared" si="7"/>
        <v/>
      </c>
      <c r="E43" s="19"/>
      <c r="F43" s="19"/>
      <c r="G43" s="20" t="str">
        <f t="shared" si="8"/>
        <v/>
      </c>
      <c r="H43" s="19"/>
      <c r="I43" s="19"/>
      <c r="J43" s="21" t="str">
        <f t="shared" si="0"/>
        <v/>
      </c>
      <c r="K43" s="29">
        <f t="shared" si="1"/>
        <v>0</v>
      </c>
      <c r="L43" s="11">
        <f t="shared" si="1"/>
        <v>0</v>
      </c>
      <c r="M43" s="30" t="str">
        <f t="shared" si="2"/>
        <v/>
      </c>
      <c r="N43" s="24">
        <f t="shared" si="3"/>
        <v>0</v>
      </c>
      <c r="O43" s="31">
        <f t="shared" si="6"/>
        <v>0</v>
      </c>
      <c r="P43" s="32">
        <f t="shared" si="4"/>
        <v>0</v>
      </c>
      <c r="Q43" s="33">
        <f t="shared" si="5"/>
        <v>19</v>
      </c>
      <c r="X43" s="28"/>
      <c r="Y43" s="28"/>
      <c r="Z43" s="28"/>
      <c r="AA43" s="28"/>
      <c r="AB43" s="28"/>
      <c r="AC43" s="28"/>
      <c r="AD43" s="28"/>
      <c r="AE43" s="28"/>
    </row>
    <row r="44" spans="1:31" x14ac:dyDescent="0.25">
      <c r="A44" s="18">
        <v>19.5</v>
      </c>
      <c r="B44" s="19"/>
      <c r="C44" s="19"/>
      <c r="D44" s="20" t="str">
        <f t="shared" si="7"/>
        <v/>
      </c>
      <c r="E44" s="19"/>
      <c r="F44" s="19"/>
      <c r="G44" s="20" t="str">
        <f t="shared" si="8"/>
        <v/>
      </c>
      <c r="H44" s="19"/>
      <c r="I44" s="19"/>
      <c r="J44" s="21" t="str">
        <f t="shared" si="0"/>
        <v/>
      </c>
      <c r="K44" s="29">
        <f t="shared" si="1"/>
        <v>0</v>
      </c>
      <c r="L44" s="11">
        <f t="shared" si="1"/>
        <v>0</v>
      </c>
      <c r="M44" s="30" t="str">
        <f t="shared" si="2"/>
        <v/>
      </c>
      <c r="N44" s="24">
        <f t="shared" si="3"/>
        <v>0</v>
      </c>
      <c r="O44" s="31">
        <f t="shared" si="6"/>
        <v>0</v>
      </c>
      <c r="P44" s="32">
        <f t="shared" si="4"/>
        <v>0</v>
      </c>
      <c r="Q44" s="33" t="str">
        <f t="shared" si="5"/>
        <v/>
      </c>
      <c r="X44" s="28"/>
      <c r="Y44" s="28"/>
      <c r="Z44" s="28"/>
      <c r="AA44" s="28"/>
      <c r="AB44" s="28"/>
      <c r="AC44" s="28"/>
      <c r="AD44" s="28"/>
      <c r="AE44" s="28"/>
    </row>
    <row r="45" spans="1:31" x14ac:dyDescent="0.25">
      <c r="A45" s="18">
        <v>20</v>
      </c>
      <c r="B45" s="19"/>
      <c r="C45" s="19"/>
      <c r="D45" s="20" t="str">
        <f t="shared" si="7"/>
        <v/>
      </c>
      <c r="E45" s="19"/>
      <c r="F45" s="19"/>
      <c r="G45" s="20" t="str">
        <f t="shared" si="8"/>
        <v/>
      </c>
      <c r="H45" s="19"/>
      <c r="I45" s="19"/>
      <c r="J45" s="21" t="str">
        <f t="shared" si="0"/>
        <v/>
      </c>
      <c r="K45" s="35">
        <f t="shared" si="1"/>
        <v>0</v>
      </c>
      <c r="L45" s="36">
        <f t="shared" si="1"/>
        <v>0</v>
      </c>
      <c r="M45" s="37" t="str">
        <f t="shared" si="2"/>
        <v/>
      </c>
      <c r="N45" s="38">
        <f t="shared" si="3"/>
        <v>0</v>
      </c>
      <c r="O45" s="31">
        <f t="shared" si="6"/>
        <v>0</v>
      </c>
      <c r="P45" s="39">
        <f t="shared" si="4"/>
        <v>0</v>
      </c>
      <c r="Q45" s="40">
        <f t="shared" si="5"/>
        <v>20</v>
      </c>
      <c r="X45" s="28"/>
      <c r="Y45" s="28"/>
      <c r="Z45" s="28"/>
      <c r="AA45" s="28"/>
      <c r="AB45" s="28"/>
      <c r="AC45" s="28"/>
      <c r="AD45" s="28"/>
      <c r="AE45" s="28"/>
    </row>
    <row r="46" spans="1:31" x14ac:dyDescent="0.25">
      <c r="A46" s="41" t="s">
        <v>49</v>
      </c>
      <c r="B46" s="42">
        <f>SUM(B9:B45)</f>
        <v>0</v>
      </c>
      <c r="C46" s="42">
        <f>SUM(C9:C45)</f>
        <v>0</v>
      </c>
      <c r="D46" s="31"/>
      <c r="E46" s="42">
        <f>SUM(E9:E45)</f>
        <v>0</v>
      </c>
      <c r="F46" s="42">
        <f>SUM(F9:F45)</f>
        <v>0</v>
      </c>
      <c r="G46" s="31"/>
      <c r="H46" s="42">
        <f>SUM(H9:H45)</f>
        <v>0</v>
      </c>
      <c r="I46" s="42">
        <f>SUM(I9:I45)</f>
        <v>0</v>
      </c>
      <c r="J46" s="31"/>
      <c r="K46" s="42">
        <f>SUM(K9:K45)</f>
        <v>0</v>
      </c>
      <c r="L46" s="42">
        <f>SUM(L9:L45)</f>
        <v>0</v>
      </c>
      <c r="M46" s="42"/>
      <c r="N46" s="31">
        <f>SUM(N9:N45)</f>
        <v>0</v>
      </c>
      <c r="O46" s="42"/>
      <c r="P46" s="43">
        <f>SUM(P9:P45)</f>
        <v>0</v>
      </c>
      <c r="X46" s="28"/>
      <c r="Y46" s="28"/>
      <c r="Z46" s="28"/>
      <c r="AA46" s="28"/>
      <c r="AB46" s="28"/>
      <c r="AD46" s="28"/>
      <c r="AE46" s="28"/>
    </row>
    <row r="48" spans="1:31" ht="13" x14ac:dyDescent="0.3">
      <c r="J48" s="237" t="s">
        <v>60</v>
      </c>
      <c r="K48" s="237"/>
      <c r="L48" s="44">
        <f>IF(K46&gt;0,L46/K46,0)</f>
        <v>0</v>
      </c>
      <c r="M48" s="45" t="s">
        <v>61</v>
      </c>
    </row>
    <row r="49" spans="1:17" ht="13" x14ac:dyDescent="0.3">
      <c r="E49" s="44"/>
      <c r="J49" s="237" t="s">
        <v>62</v>
      </c>
      <c r="K49" s="237"/>
      <c r="L49" s="44">
        <f>IF(K46&gt;0,P46/K46,0)</f>
        <v>0</v>
      </c>
      <c r="M49" s="45" t="s">
        <v>63</v>
      </c>
    </row>
    <row r="50" spans="1:17" ht="13" x14ac:dyDescent="0.3">
      <c r="J50" s="237" t="s">
        <v>64</v>
      </c>
      <c r="K50" s="237"/>
      <c r="L50" s="44">
        <f>O28</f>
        <v>0</v>
      </c>
      <c r="M50" s="45" t="s">
        <v>65</v>
      </c>
    </row>
    <row r="51" spans="1:17" ht="13" x14ac:dyDescent="0.3">
      <c r="J51" s="11" t="s">
        <v>66</v>
      </c>
      <c r="L51" s="46">
        <v>0</v>
      </c>
      <c r="M51" s="45" t="s">
        <v>63</v>
      </c>
      <c r="O51" s="47"/>
    </row>
    <row r="52" spans="1:17" ht="13" x14ac:dyDescent="0.3">
      <c r="M52" s="47"/>
    </row>
    <row r="54" spans="1:17" ht="13" x14ac:dyDescent="0.3">
      <c r="A54" s="10" t="s">
        <v>67</v>
      </c>
      <c r="F54" s="12"/>
      <c r="G54" s="12"/>
    </row>
    <row r="55" spans="1:17" ht="13" x14ac:dyDescent="0.3">
      <c r="A55" s="10"/>
      <c r="C55" s="77"/>
      <c r="F55" s="12"/>
      <c r="G55" s="12"/>
      <c r="H55" s="12"/>
      <c r="J55" s="241" t="s">
        <v>68</v>
      </c>
      <c r="K55" s="242"/>
      <c r="L55" s="243"/>
    </row>
    <row r="56" spans="1:17" ht="13" x14ac:dyDescent="0.3">
      <c r="A56" s="16" t="s">
        <v>69</v>
      </c>
      <c r="B56" s="48" t="s">
        <v>45</v>
      </c>
      <c r="C56" s="81" t="s">
        <v>84</v>
      </c>
      <c r="D56" s="16" t="s">
        <v>54</v>
      </c>
      <c r="E56" s="16" t="s">
        <v>54</v>
      </c>
      <c r="F56" s="79" t="s">
        <v>70</v>
      </c>
      <c r="G56" s="16" t="s">
        <v>71</v>
      </c>
      <c r="H56" s="16" t="s">
        <v>54</v>
      </c>
      <c r="I56" s="16" t="s">
        <v>72</v>
      </c>
      <c r="J56" s="244" t="s">
        <v>73</v>
      </c>
      <c r="K56" s="245"/>
      <c r="L56" s="246"/>
      <c r="M56" s="49">
        <f>SUMIF(F58:F157,2,H58:H157)</f>
        <v>0</v>
      </c>
      <c r="N56" s="44"/>
    </row>
    <row r="57" spans="1:17" ht="13" x14ac:dyDescent="0.3">
      <c r="A57" s="17" t="s">
        <v>74</v>
      </c>
      <c r="B57" s="50" t="s">
        <v>52</v>
      </c>
      <c r="C57" s="81" t="s">
        <v>85</v>
      </c>
      <c r="D57" s="17" t="s">
        <v>75</v>
      </c>
      <c r="E57" s="17" t="s">
        <v>76</v>
      </c>
      <c r="F57" s="80"/>
      <c r="G57" s="17" t="s">
        <v>77</v>
      </c>
      <c r="H57" s="17" t="s">
        <v>78</v>
      </c>
      <c r="I57" s="17" t="s">
        <v>79</v>
      </c>
      <c r="J57" s="244" t="s">
        <v>80</v>
      </c>
      <c r="K57" s="245"/>
      <c r="L57" s="246"/>
      <c r="M57" s="51">
        <f>SUMIF(I58:I157,"&lt;&gt; 0",D58:D258)</f>
        <v>0</v>
      </c>
    </row>
    <row r="58" spans="1:17" ht="13" x14ac:dyDescent="0.3">
      <c r="A58" s="33">
        <v>1</v>
      </c>
      <c r="B58" s="52"/>
      <c r="D58" s="23"/>
      <c r="E58" s="23"/>
      <c r="F58" s="23"/>
      <c r="G58" s="23"/>
      <c r="H58" s="53"/>
      <c r="I58" s="54">
        <f>IF(F58=2,H58*100/E58,)</f>
        <v>0</v>
      </c>
      <c r="J58" s="238" t="s">
        <v>81</v>
      </c>
      <c r="K58" s="239"/>
      <c r="L58" s="240"/>
      <c r="M58" s="49" t="e">
        <f>M56*100/M57</f>
        <v>#DIV/0!</v>
      </c>
    </row>
    <row r="59" spans="1:17" x14ac:dyDescent="0.25">
      <c r="A59" s="33">
        <v>2</v>
      </c>
      <c r="B59" s="55"/>
      <c r="H59" s="28"/>
      <c r="I59" s="56">
        <f t="shared" ref="I59:I122" si="9">IF(F59=2,H59*100/E59,)</f>
        <v>0</v>
      </c>
    </row>
    <row r="60" spans="1:17" x14ac:dyDescent="0.25">
      <c r="A60" s="33">
        <v>3</v>
      </c>
      <c r="B60" s="55"/>
      <c r="H60" s="28"/>
      <c r="I60" s="28">
        <f t="shared" si="9"/>
        <v>0</v>
      </c>
      <c r="N60" s="28"/>
    </row>
    <row r="61" spans="1:17" x14ac:dyDescent="0.25">
      <c r="A61" s="33">
        <v>4</v>
      </c>
      <c r="B61" s="55"/>
      <c r="H61" s="28"/>
      <c r="I61" s="28">
        <f t="shared" si="9"/>
        <v>0</v>
      </c>
      <c r="K61"/>
      <c r="L61"/>
      <c r="M61"/>
      <c r="N61"/>
      <c r="O61"/>
      <c r="P61"/>
      <c r="Q61"/>
    </row>
    <row r="62" spans="1:17" x14ac:dyDescent="0.25">
      <c r="A62" s="33">
        <v>5</v>
      </c>
      <c r="B62" s="55"/>
      <c r="H62" s="28"/>
      <c r="I62" s="28">
        <f t="shared" si="9"/>
        <v>0</v>
      </c>
      <c r="J62"/>
      <c r="K62"/>
      <c r="L62"/>
      <c r="M62"/>
      <c r="N62"/>
      <c r="O62"/>
      <c r="P62"/>
      <c r="Q62"/>
    </row>
    <row r="63" spans="1:17" x14ac:dyDescent="0.25">
      <c r="A63" s="33">
        <v>6</v>
      </c>
      <c r="B63" s="55"/>
      <c r="H63" s="28"/>
      <c r="I63" s="28">
        <f t="shared" si="9"/>
        <v>0</v>
      </c>
      <c r="J63"/>
      <c r="K63"/>
      <c r="L63"/>
      <c r="M63"/>
      <c r="N63"/>
      <c r="O63"/>
      <c r="P63"/>
      <c r="Q63"/>
    </row>
    <row r="64" spans="1:17" ht="25" x14ac:dyDescent="0.5">
      <c r="A64" s="33">
        <v>7</v>
      </c>
      <c r="B64" s="55"/>
      <c r="C64" s="216" t="s">
        <v>119</v>
      </c>
      <c r="H64" s="28"/>
      <c r="I64" s="28">
        <f t="shared" si="9"/>
        <v>0</v>
      </c>
      <c r="J64"/>
      <c r="K64"/>
      <c r="L64"/>
      <c r="M64"/>
      <c r="N64"/>
      <c r="O64"/>
      <c r="P64"/>
      <c r="Q64"/>
    </row>
    <row r="65" spans="1:17" x14ac:dyDescent="0.25">
      <c r="A65" s="33">
        <v>8</v>
      </c>
      <c r="B65" s="55"/>
      <c r="H65" s="28"/>
      <c r="I65" s="28">
        <f t="shared" si="9"/>
        <v>0</v>
      </c>
      <c r="J65"/>
      <c r="K65"/>
      <c r="L65"/>
      <c r="M65"/>
      <c r="N65"/>
      <c r="O65"/>
      <c r="P65"/>
      <c r="Q65"/>
    </row>
    <row r="66" spans="1:17" x14ac:dyDescent="0.25">
      <c r="A66" s="33">
        <v>9</v>
      </c>
      <c r="B66" s="55"/>
      <c r="H66" s="28"/>
      <c r="I66" s="28">
        <f t="shared" si="9"/>
        <v>0</v>
      </c>
      <c r="J66"/>
      <c r="K66"/>
      <c r="L66"/>
      <c r="M66"/>
      <c r="N66"/>
      <c r="O66"/>
      <c r="P66"/>
      <c r="Q66"/>
    </row>
    <row r="67" spans="1:17" x14ac:dyDescent="0.25">
      <c r="A67" s="33">
        <v>10</v>
      </c>
      <c r="B67" s="55"/>
      <c r="H67" s="28"/>
      <c r="I67" s="28">
        <f t="shared" si="9"/>
        <v>0</v>
      </c>
      <c r="J67"/>
      <c r="K67"/>
      <c r="L67"/>
      <c r="M67"/>
      <c r="N67"/>
      <c r="O67"/>
      <c r="P67"/>
      <c r="Q67"/>
    </row>
    <row r="68" spans="1:17" x14ac:dyDescent="0.25">
      <c r="A68" s="33">
        <v>11</v>
      </c>
      <c r="B68" s="55"/>
      <c r="H68" s="28"/>
      <c r="I68" s="28">
        <f t="shared" si="9"/>
        <v>0</v>
      </c>
      <c r="J68"/>
      <c r="K68"/>
      <c r="L68"/>
      <c r="M68"/>
      <c r="N68"/>
      <c r="O68"/>
      <c r="P68"/>
      <c r="Q68"/>
    </row>
    <row r="69" spans="1:17" x14ac:dyDescent="0.25">
      <c r="A69" s="33">
        <v>12</v>
      </c>
      <c r="B69" s="55"/>
      <c r="H69" s="28"/>
      <c r="I69" s="28">
        <f t="shared" si="9"/>
        <v>0</v>
      </c>
      <c r="J69"/>
      <c r="K69"/>
      <c r="L69"/>
      <c r="M69"/>
    </row>
    <row r="70" spans="1:17" x14ac:dyDescent="0.25">
      <c r="A70" s="33">
        <v>13</v>
      </c>
      <c r="B70" s="55"/>
      <c r="H70" s="28"/>
      <c r="I70" s="28">
        <f t="shared" si="9"/>
        <v>0</v>
      </c>
      <c r="J70"/>
      <c r="K70"/>
      <c r="L70"/>
      <c r="M70"/>
    </row>
    <row r="71" spans="1:17" x14ac:dyDescent="0.25">
      <c r="A71" s="33">
        <v>14</v>
      </c>
      <c r="B71" s="55"/>
      <c r="H71" s="28"/>
      <c r="I71" s="28">
        <f t="shared" si="9"/>
        <v>0</v>
      </c>
      <c r="J71"/>
      <c r="K71"/>
      <c r="L71"/>
      <c r="M71"/>
    </row>
    <row r="72" spans="1:17" x14ac:dyDescent="0.25">
      <c r="A72" s="33">
        <v>15</v>
      </c>
      <c r="B72" s="55"/>
      <c r="H72" s="28"/>
      <c r="I72" s="28">
        <f t="shared" si="9"/>
        <v>0</v>
      </c>
      <c r="J72"/>
      <c r="K72"/>
      <c r="L72"/>
      <c r="M72"/>
    </row>
    <row r="73" spans="1:17" x14ac:dyDescent="0.25">
      <c r="A73" s="33">
        <v>16</v>
      </c>
      <c r="B73" s="55"/>
      <c r="H73" s="28"/>
      <c r="I73" s="28">
        <f t="shared" si="9"/>
        <v>0</v>
      </c>
      <c r="J73"/>
      <c r="K73"/>
      <c r="L73"/>
      <c r="M73"/>
    </row>
    <row r="74" spans="1:17" x14ac:dyDescent="0.25">
      <c r="A74" s="33">
        <v>17</v>
      </c>
      <c r="B74" s="55"/>
      <c r="H74" s="28"/>
      <c r="I74" s="28">
        <f t="shared" si="9"/>
        <v>0</v>
      </c>
      <c r="J74"/>
      <c r="K74"/>
      <c r="L74"/>
      <c r="M74"/>
    </row>
    <row r="75" spans="1:17" x14ac:dyDescent="0.25">
      <c r="A75" s="33">
        <v>18</v>
      </c>
      <c r="B75" s="55"/>
      <c r="H75" s="28"/>
      <c r="I75" s="28">
        <f t="shared" si="9"/>
        <v>0</v>
      </c>
      <c r="J75"/>
      <c r="K75"/>
      <c r="L75"/>
      <c r="M75"/>
    </row>
    <row r="76" spans="1:17" x14ac:dyDescent="0.25">
      <c r="A76" s="33">
        <v>19</v>
      </c>
      <c r="B76" s="55"/>
      <c r="H76" s="28"/>
      <c r="I76" s="28">
        <f t="shared" si="9"/>
        <v>0</v>
      </c>
      <c r="K76"/>
      <c r="L76"/>
      <c r="M76" s="57"/>
    </row>
    <row r="77" spans="1:17" x14ac:dyDescent="0.25">
      <c r="A77" s="33">
        <v>20</v>
      </c>
      <c r="B77" s="55"/>
      <c r="H77" s="28"/>
      <c r="I77" s="28">
        <f t="shared" si="9"/>
        <v>0</v>
      </c>
      <c r="K77"/>
      <c r="L77"/>
      <c r="M77" s="57"/>
    </row>
    <row r="78" spans="1:17" x14ac:dyDescent="0.25">
      <c r="A78" s="33">
        <v>21</v>
      </c>
      <c r="B78" s="55"/>
      <c r="H78" s="28"/>
      <c r="I78" s="28">
        <f t="shared" si="9"/>
        <v>0</v>
      </c>
      <c r="K78"/>
      <c r="L78"/>
      <c r="M78" s="57"/>
    </row>
    <row r="79" spans="1:17" x14ac:dyDescent="0.25">
      <c r="A79" s="33">
        <v>22</v>
      </c>
      <c r="B79" s="55"/>
      <c r="H79" s="28"/>
      <c r="I79" s="28">
        <f t="shared" si="9"/>
        <v>0</v>
      </c>
      <c r="K79"/>
      <c r="L79"/>
      <c r="M79" s="57"/>
    </row>
    <row r="80" spans="1:17" x14ac:dyDescent="0.25">
      <c r="A80" s="33">
        <v>23</v>
      </c>
      <c r="B80" s="55"/>
      <c r="H80" s="28"/>
      <c r="I80" s="28">
        <f t="shared" si="9"/>
        <v>0</v>
      </c>
      <c r="K80"/>
      <c r="L80"/>
      <c r="M80" s="57"/>
    </row>
    <row r="81" spans="1:13" x14ac:dyDescent="0.25">
      <c r="A81" s="33">
        <v>24</v>
      </c>
      <c r="B81" s="55"/>
      <c r="H81" s="28"/>
      <c r="I81" s="28">
        <f t="shared" si="9"/>
        <v>0</v>
      </c>
      <c r="K81"/>
      <c r="L81"/>
      <c r="M81" s="57"/>
    </row>
    <row r="82" spans="1:13" x14ac:dyDescent="0.25">
      <c r="A82" s="33">
        <v>25</v>
      </c>
      <c r="B82" s="55"/>
      <c r="H82" s="28"/>
      <c r="I82" s="28">
        <f t="shared" si="9"/>
        <v>0</v>
      </c>
      <c r="K82"/>
      <c r="L82"/>
      <c r="M82" s="57"/>
    </row>
    <row r="83" spans="1:13" x14ac:dyDescent="0.25">
      <c r="A83" s="33">
        <v>26</v>
      </c>
      <c r="B83" s="55"/>
      <c r="H83" s="28"/>
      <c r="I83" s="28">
        <f t="shared" si="9"/>
        <v>0</v>
      </c>
      <c r="K83"/>
      <c r="L83"/>
      <c r="M83" s="57"/>
    </row>
    <row r="84" spans="1:13" x14ac:dyDescent="0.25">
      <c r="A84" s="33">
        <v>27</v>
      </c>
      <c r="B84" s="55"/>
      <c r="H84" s="28"/>
      <c r="I84" s="28">
        <f t="shared" si="9"/>
        <v>0</v>
      </c>
      <c r="K84"/>
      <c r="L84"/>
      <c r="M84" s="57"/>
    </row>
    <row r="85" spans="1:13" x14ac:dyDescent="0.25">
      <c r="A85" s="33">
        <v>28</v>
      </c>
      <c r="B85" s="55"/>
      <c r="H85" s="28"/>
      <c r="I85" s="28">
        <f t="shared" si="9"/>
        <v>0</v>
      </c>
      <c r="J85" s="41"/>
      <c r="K85"/>
      <c r="L85"/>
      <c r="M85" s="57"/>
    </row>
    <row r="86" spans="1:13" x14ac:dyDescent="0.25">
      <c r="A86" s="33">
        <v>29</v>
      </c>
      <c r="B86" s="55"/>
      <c r="H86" s="28"/>
      <c r="I86" s="28">
        <f t="shared" si="9"/>
        <v>0</v>
      </c>
      <c r="K86"/>
      <c r="L86"/>
      <c r="M86" s="57"/>
    </row>
    <row r="87" spans="1:13" x14ac:dyDescent="0.25">
      <c r="A87" s="33">
        <v>30</v>
      </c>
      <c r="B87" s="55"/>
      <c r="H87" s="28"/>
      <c r="I87" s="28">
        <f t="shared" si="9"/>
        <v>0</v>
      </c>
      <c r="K87"/>
      <c r="L87"/>
      <c r="M87" s="57"/>
    </row>
    <row r="88" spans="1:13" x14ac:dyDescent="0.25">
      <c r="A88" s="33">
        <v>31</v>
      </c>
      <c r="B88" s="55"/>
      <c r="H88" s="28"/>
      <c r="I88" s="28">
        <f t="shared" si="9"/>
        <v>0</v>
      </c>
      <c r="K88"/>
      <c r="L88"/>
    </row>
    <row r="89" spans="1:13" x14ac:dyDescent="0.25">
      <c r="A89" s="33">
        <v>32</v>
      </c>
      <c r="B89" s="55"/>
      <c r="H89" s="28"/>
      <c r="I89" s="28">
        <f t="shared" si="9"/>
        <v>0</v>
      </c>
      <c r="K89"/>
      <c r="L89"/>
    </row>
    <row r="90" spans="1:13" x14ac:dyDescent="0.25">
      <c r="A90" s="33">
        <v>33</v>
      </c>
      <c r="B90" s="55"/>
      <c r="H90" s="28"/>
      <c r="I90" s="28">
        <f t="shared" si="9"/>
        <v>0</v>
      </c>
      <c r="K90"/>
      <c r="L90"/>
    </row>
    <row r="91" spans="1:13" x14ac:dyDescent="0.25">
      <c r="A91" s="33">
        <v>34</v>
      </c>
      <c r="B91" s="55"/>
      <c r="H91" s="28"/>
      <c r="I91" s="28">
        <f t="shared" si="9"/>
        <v>0</v>
      </c>
      <c r="K91"/>
      <c r="L91"/>
    </row>
    <row r="92" spans="1:13" x14ac:dyDescent="0.25">
      <c r="A92" s="33">
        <v>35</v>
      </c>
      <c r="B92" s="55"/>
      <c r="H92" s="28"/>
      <c r="I92" s="28">
        <f t="shared" si="9"/>
        <v>0</v>
      </c>
      <c r="K92"/>
      <c r="L92"/>
    </row>
    <row r="93" spans="1:13" x14ac:dyDescent="0.25">
      <c r="A93" s="33">
        <v>36</v>
      </c>
      <c r="B93" s="55"/>
      <c r="H93" s="28"/>
      <c r="I93" s="28">
        <f t="shared" si="9"/>
        <v>0</v>
      </c>
      <c r="K93"/>
      <c r="L93"/>
    </row>
    <row r="94" spans="1:13" x14ac:dyDescent="0.25">
      <c r="A94" s="33">
        <v>37</v>
      </c>
      <c r="B94" s="55"/>
      <c r="H94" s="28"/>
      <c r="I94" s="28">
        <f t="shared" si="9"/>
        <v>0</v>
      </c>
      <c r="K94"/>
      <c r="L94"/>
    </row>
    <row r="95" spans="1:13" x14ac:dyDescent="0.25">
      <c r="A95" s="33">
        <v>38</v>
      </c>
      <c r="B95" s="55"/>
      <c r="H95" s="28"/>
      <c r="I95" s="28">
        <f t="shared" si="9"/>
        <v>0</v>
      </c>
      <c r="K95"/>
      <c r="L95"/>
    </row>
    <row r="96" spans="1:13" x14ac:dyDescent="0.25">
      <c r="A96" s="33">
        <v>39</v>
      </c>
      <c r="B96" s="55"/>
      <c r="H96" s="28"/>
      <c r="I96" s="28">
        <f t="shared" si="9"/>
        <v>0</v>
      </c>
      <c r="K96"/>
      <c r="L96"/>
    </row>
    <row r="97" spans="1:14" x14ac:dyDescent="0.25">
      <c r="A97" s="33">
        <v>40</v>
      </c>
      <c r="B97" s="55"/>
      <c r="H97" s="28"/>
      <c r="I97" s="28">
        <f t="shared" si="9"/>
        <v>0</v>
      </c>
      <c r="K97"/>
      <c r="L97"/>
    </row>
    <row r="98" spans="1:14" x14ac:dyDescent="0.25">
      <c r="A98" s="33">
        <v>41</v>
      </c>
      <c r="B98" s="55"/>
      <c r="H98" s="28"/>
      <c r="I98" s="28">
        <f t="shared" si="9"/>
        <v>0</v>
      </c>
      <c r="K98"/>
      <c r="L98"/>
    </row>
    <row r="99" spans="1:14" x14ac:dyDescent="0.25">
      <c r="A99" s="33">
        <v>42</v>
      </c>
      <c r="B99" s="55"/>
      <c r="H99" s="28"/>
      <c r="I99" s="28">
        <f t="shared" si="9"/>
        <v>0</v>
      </c>
      <c r="K99"/>
      <c r="L99"/>
    </row>
    <row r="100" spans="1:14" x14ac:dyDescent="0.25">
      <c r="A100" s="33">
        <v>43</v>
      </c>
      <c r="B100" s="55"/>
      <c r="H100" s="28"/>
      <c r="I100" s="28">
        <f t="shared" si="9"/>
        <v>0</v>
      </c>
      <c r="K100"/>
      <c r="L100"/>
    </row>
    <row r="101" spans="1:14" x14ac:dyDescent="0.25">
      <c r="A101" s="33">
        <v>44</v>
      </c>
      <c r="B101" s="55"/>
      <c r="H101" s="28"/>
      <c r="I101" s="28">
        <f t="shared" si="9"/>
        <v>0</v>
      </c>
      <c r="K101"/>
      <c r="L101"/>
    </row>
    <row r="102" spans="1:14" x14ac:dyDescent="0.25">
      <c r="A102" s="33">
        <v>45</v>
      </c>
      <c r="B102" s="55"/>
      <c r="H102" s="28"/>
      <c r="I102" s="28">
        <f t="shared" si="9"/>
        <v>0</v>
      </c>
      <c r="K102"/>
      <c r="L102"/>
    </row>
    <row r="103" spans="1:14" x14ac:dyDescent="0.25">
      <c r="A103" s="33">
        <v>46</v>
      </c>
      <c r="B103" s="55"/>
      <c r="H103" s="28"/>
      <c r="I103" s="28">
        <f t="shared" si="9"/>
        <v>0</v>
      </c>
      <c r="K103"/>
      <c r="L103"/>
    </row>
    <row r="104" spans="1:14" x14ac:dyDescent="0.25">
      <c r="A104" s="33">
        <v>47</v>
      </c>
      <c r="B104" s="55"/>
      <c r="H104" s="28"/>
      <c r="I104" s="28">
        <f t="shared" si="9"/>
        <v>0</v>
      </c>
      <c r="K104"/>
      <c r="L104"/>
    </row>
    <row r="105" spans="1:14" x14ac:dyDescent="0.25">
      <c r="A105" s="33">
        <v>48</v>
      </c>
      <c r="B105" s="55"/>
      <c r="H105" s="28"/>
      <c r="I105" s="28">
        <f t="shared" si="9"/>
        <v>0</v>
      </c>
      <c r="K105"/>
      <c r="L105"/>
    </row>
    <row r="106" spans="1:14" x14ac:dyDescent="0.25">
      <c r="A106" s="33">
        <v>49</v>
      </c>
      <c r="B106" s="55"/>
      <c r="H106" s="28"/>
      <c r="I106" s="28">
        <f t="shared" si="9"/>
        <v>0</v>
      </c>
      <c r="K106"/>
      <c r="L106"/>
    </row>
    <row r="107" spans="1:14" x14ac:dyDescent="0.25">
      <c r="A107" s="33">
        <v>50</v>
      </c>
      <c r="B107" s="55"/>
      <c r="H107" s="28"/>
      <c r="I107" s="28">
        <f t="shared" si="9"/>
        <v>0</v>
      </c>
      <c r="K107"/>
      <c r="L107"/>
    </row>
    <row r="108" spans="1:14" x14ac:dyDescent="0.25">
      <c r="A108" s="33">
        <v>51</v>
      </c>
      <c r="B108" s="55"/>
      <c r="H108" s="28"/>
      <c r="I108" s="28">
        <f t="shared" si="9"/>
        <v>0</v>
      </c>
      <c r="K108"/>
      <c r="L108"/>
    </row>
    <row r="109" spans="1:14" x14ac:dyDescent="0.25">
      <c r="A109" s="33">
        <v>52</v>
      </c>
      <c r="B109" s="55"/>
      <c r="H109" s="28"/>
      <c r="I109" s="28">
        <f t="shared" si="9"/>
        <v>0</v>
      </c>
      <c r="K109"/>
      <c r="L109"/>
    </row>
    <row r="110" spans="1:14" x14ac:dyDescent="0.25">
      <c r="A110" s="33">
        <v>53</v>
      </c>
      <c r="B110" s="55"/>
      <c r="H110" s="28"/>
      <c r="I110" s="28">
        <f t="shared" si="9"/>
        <v>0</v>
      </c>
      <c r="K110"/>
      <c r="L110"/>
    </row>
    <row r="111" spans="1:14" x14ac:dyDescent="0.25">
      <c r="A111" s="33">
        <v>54</v>
      </c>
      <c r="B111" s="55"/>
      <c r="H111" s="28"/>
      <c r="I111" s="28">
        <f t="shared" si="9"/>
        <v>0</v>
      </c>
      <c r="K111"/>
      <c r="L111"/>
      <c r="N111" s="57"/>
    </row>
    <row r="112" spans="1:14" x14ac:dyDescent="0.25">
      <c r="A112" s="33">
        <v>55</v>
      </c>
      <c r="B112" s="55"/>
      <c r="H112" s="28"/>
      <c r="I112" s="28">
        <f t="shared" si="9"/>
        <v>0</v>
      </c>
      <c r="K112"/>
      <c r="L112"/>
      <c r="N112" s="57"/>
    </row>
    <row r="113" spans="1:14" x14ac:dyDescent="0.25">
      <c r="A113" s="33">
        <v>56</v>
      </c>
      <c r="B113" s="55"/>
      <c r="H113" s="28"/>
      <c r="I113" s="28">
        <f t="shared" si="9"/>
        <v>0</v>
      </c>
      <c r="K113"/>
      <c r="L113"/>
      <c r="N113" s="57"/>
    </row>
    <row r="114" spans="1:14" x14ac:dyDescent="0.25">
      <c r="A114" s="33">
        <v>57</v>
      </c>
      <c r="B114" s="55"/>
      <c r="H114" s="28"/>
      <c r="I114" s="28">
        <f t="shared" si="9"/>
        <v>0</v>
      </c>
      <c r="K114"/>
      <c r="L114"/>
      <c r="N114" s="57"/>
    </row>
    <row r="115" spans="1:14" x14ac:dyDescent="0.25">
      <c r="A115" s="33">
        <v>58</v>
      </c>
      <c r="B115" s="55"/>
      <c r="H115" s="28"/>
      <c r="I115" s="28">
        <f t="shared" si="9"/>
        <v>0</v>
      </c>
      <c r="K115"/>
      <c r="L115"/>
      <c r="N115" s="57"/>
    </row>
    <row r="116" spans="1:14" x14ac:dyDescent="0.25">
      <c r="A116" s="33">
        <v>59</v>
      </c>
      <c r="B116" s="55"/>
      <c r="H116" s="28"/>
      <c r="I116" s="28">
        <f t="shared" si="9"/>
        <v>0</v>
      </c>
      <c r="K116"/>
      <c r="L116"/>
      <c r="N116" s="57"/>
    </row>
    <row r="117" spans="1:14" x14ac:dyDescent="0.25">
      <c r="A117" s="33">
        <v>60</v>
      </c>
      <c r="B117" s="55"/>
      <c r="H117" s="28"/>
      <c r="I117" s="28">
        <f t="shared" si="9"/>
        <v>0</v>
      </c>
      <c r="K117"/>
      <c r="L117"/>
      <c r="N117" s="57"/>
    </row>
    <row r="118" spans="1:14" x14ac:dyDescent="0.25">
      <c r="A118" s="33">
        <v>61</v>
      </c>
      <c r="B118" s="55"/>
      <c r="H118" s="28"/>
      <c r="I118" s="28">
        <f t="shared" si="9"/>
        <v>0</v>
      </c>
      <c r="K118"/>
      <c r="L118"/>
      <c r="N118" s="57"/>
    </row>
    <row r="119" spans="1:14" x14ac:dyDescent="0.25">
      <c r="A119" s="33">
        <v>62</v>
      </c>
      <c r="B119" s="55"/>
      <c r="H119" s="28"/>
      <c r="I119" s="28">
        <f t="shared" si="9"/>
        <v>0</v>
      </c>
      <c r="K119"/>
      <c r="L119"/>
      <c r="N119" s="57"/>
    </row>
    <row r="120" spans="1:14" x14ac:dyDescent="0.25">
      <c r="A120" s="33">
        <v>63</v>
      </c>
      <c r="B120" s="55"/>
      <c r="H120" s="28"/>
      <c r="I120" s="28">
        <f t="shared" si="9"/>
        <v>0</v>
      </c>
      <c r="K120"/>
      <c r="L120"/>
      <c r="N120" s="57"/>
    </row>
    <row r="121" spans="1:14" x14ac:dyDescent="0.25">
      <c r="A121" s="33">
        <v>64</v>
      </c>
      <c r="B121" s="55"/>
      <c r="H121" s="28"/>
      <c r="I121" s="28">
        <f t="shared" si="9"/>
        <v>0</v>
      </c>
      <c r="K121"/>
      <c r="L121"/>
      <c r="N121" s="57"/>
    </row>
    <row r="122" spans="1:14" x14ac:dyDescent="0.25">
      <c r="A122" s="33">
        <v>65</v>
      </c>
      <c r="B122" s="55"/>
      <c r="H122" s="28"/>
      <c r="I122" s="28">
        <f t="shared" si="9"/>
        <v>0</v>
      </c>
      <c r="K122"/>
      <c r="L122"/>
      <c r="N122" s="57"/>
    </row>
    <row r="123" spans="1:14" x14ac:dyDescent="0.25">
      <c r="A123" s="33">
        <v>66</v>
      </c>
      <c r="B123" s="55"/>
      <c r="H123" s="28"/>
      <c r="I123" s="28">
        <f t="shared" ref="I123:I153" si="10">IF(F123=2,H123*100/E123,)</f>
        <v>0</v>
      </c>
      <c r="K123"/>
      <c r="L123"/>
      <c r="N123" s="57"/>
    </row>
    <row r="124" spans="1:14" x14ac:dyDescent="0.25">
      <c r="A124" s="33">
        <v>67</v>
      </c>
      <c r="B124" s="55"/>
      <c r="H124" s="28"/>
      <c r="I124" s="28">
        <f t="shared" si="10"/>
        <v>0</v>
      </c>
      <c r="K124"/>
      <c r="L124"/>
      <c r="M124" s="59"/>
      <c r="N124" s="57"/>
    </row>
    <row r="125" spans="1:14" x14ac:dyDescent="0.25">
      <c r="A125" s="33">
        <v>68</v>
      </c>
      <c r="B125" s="55"/>
      <c r="H125" s="28"/>
      <c r="I125" s="28">
        <f t="shared" si="10"/>
        <v>0</v>
      </c>
      <c r="K125"/>
      <c r="L125"/>
      <c r="M125" s="59"/>
      <c r="N125" s="57"/>
    </row>
    <row r="126" spans="1:14" x14ac:dyDescent="0.25">
      <c r="A126" s="33">
        <v>69</v>
      </c>
      <c r="B126" s="55"/>
      <c r="H126" s="28"/>
      <c r="I126" s="28">
        <f t="shared" si="10"/>
        <v>0</v>
      </c>
      <c r="K126"/>
      <c r="L126"/>
      <c r="M126" s="59"/>
      <c r="N126" s="57"/>
    </row>
    <row r="127" spans="1:14" x14ac:dyDescent="0.25">
      <c r="A127" s="33">
        <v>70</v>
      </c>
      <c r="B127" s="55"/>
      <c r="H127" s="28"/>
      <c r="I127" s="28">
        <f t="shared" si="10"/>
        <v>0</v>
      </c>
      <c r="K127"/>
      <c r="L127"/>
      <c r="M127" s="59"/>
      <c r="N127" s="57"/>
    </row>
    <row r="128" spans="1:14" x14ac:dyDescent="0.25">
      <c r="A128" s="33">
        <v>71</v>
      </c>
      <c r="B128" s="55"/>
      <c r="H128" s="28"/>
      <c r="I128" s="28">
        <f t="shared" si="10"/>
        <v>0</v>
      </c>
      <c r="K128"/>
      <c r="L128"/>
      <c r="M128" s="59"/>
      <c r="N128" s="57"/>
    </row>
    <row r="129" spans="1:14" x14ac:dyDescent="0.25">
      <c r="A129" s="33">
        <v>72</v>
      </c>
      <c r="B129" s="55"/>
      <c r="H129" s="28"/>
      <c r="I129" s="28">
        <f t="shared" si="10"/>
        <v>0</v>
      </c>
      <c r="K129"/>
      <c r="L129"/>
      <c r="M129" s="59"/>
      <c r="N129" s="57"/>
    </row>
    <row r="130" spans="1:14" x14ac:dyDescent="0.25">
      <c r="A130" s="33">
        <v>73</v>
      </c>
      <c r="B130" s="55"/>
      <c r="H130" s="28"/>
      <c r="I130" s="28">
        <f t="shared" si="10"/>
        <v>0</v>
      </c>
      <c r="K130"/>
      <c r="L130"/>
      <c r="M130" s="59"/>
      <c r="N130" s="57"/>
    </row>
    <row r="131" spans="1:14" x14ac:dyDescent="0.25">
      <c r="A131" s="33">
        <v>74</v>
      </c>
      <c r="B131" s="55"/>
      <c r="H131" s="28"/>
      <c r="I131" s="28">
        <f t="shared" si="10"/>
        <v>0</v>
      </c>
      <c r="K131"/>
      <c r="L131"/>
      <c r="M131" s="59"/>
      <c r="N131" s="57"/>
    </row>
    <row r="132" spans="1:14" x14ac:dyDescent="0.25">
      <c r="A132" s="33">
        <v>75</v>
      </c>
      <c r="B132" s="55"/>
      <c r="H132" s="28"/>
      <c r="I132" s="28">
        <f t="shared" si="10"/>
        <v>0</v>
      </c>
      <c r="K132"/>
      <c r="L132"/>
      <c r="M132" s="59"/>
      <c r="N132" s="57"/>
    </row>
    <row r="133" spans="1:14" x14ac:dyDescent="0.25">
      <c r="A133" s="33">
        <v>76</v>
      </c>
      <c r="B133" s="55"/>
      <c r="H133" s="28"/>
      <c r="I133" s="28">
        <f t="shared" si="10"/>
        <v>0</v>
      </c>
      <c r="K133"/>
      <c r="L133"/>
      <c r="M133" s="59"/>
      <c r="N133" s="57"/>
    </row>
    <row r="134" spans="1:14" x14ac:dyDescent="0.25">
      <c r="A134" s="33">
        <v>77</v>
      </c>
      <c r="B134" s="55"/>
      <c r="H134" s="28"/>
      <c r="I134" s="28">
        <f t="shared" si="10"/>
        <v>0</v>
      </c>
      <c r="K134"/>
      <c r="L134"/>
      <c r="M134" s="59"/>
      <c r="N134" s="57"/>
    </row>
    <row r="135" spans="1:14" x14ac:dyDescent="0.25">
      <c r="A135" s="33">
        <v>78</v>
      </c>
      <c r="B135" s="55"/>
      <c r="H135" s="28"/>
      <c r="I135" s="28">
        <f t="shared" si="10"/>
        <v>0</v>
      </c>
      <c r="K135"/>
      <c r="L135"/>
      <c r="M135" s="59"/>
      <c r="N135" s="57"/>
    </row>
    <row r="136" spans="1:14" x14ac:dyDescent="0.25">
      <c r="A136" s="33">
        <v>79</v>
      </c>
      <c r="B136" s="55"/>
      <c r="H136" s="28"/>
      <c r="I136" s="28">
        <f t="shared" si="10"/>
        <v>0</v>
      </c>
      <c r="K136"/>
      <c r="L136"/>
      <c r="M136" s="59"/>
      <c r="N136" s="57"/>
    </row>
    <row r="137" spans="1:14" x14ac:dyDescent="0.25">
      <c r="A137" s="33">
        <v>80</v>
      </c>
      <c r="B137" s="55"/>
      <c r="H137" s="28"/>
      <c r="I137" s="28">
        <f t="shared" si="10"/>
        <v>0</v>
      </c>
      <c r="K137"/>
      <c r="L137"/>
      <c r="M137" s="59"/>
      <c r="N137" s="57"/>
    </row>
    <row r="138" spans="1:14" x14ac:dyDescent="0.25">
      <c r="A138" s="33">
        <v>81</v>
      </c>
      <c r="B138" s="55"/>
      <c r="H138" s="28"/>
      <c r="I138" s="28">
        <f t="shared" si="10"/>
        <v>0</v>
      </c>
      <c r="K138"/>
      <c r="L138"/>
      <c r="M138" s="59"/>
      <c r="N138" s="57"/>
    </row>
    <row r="139" spans="1:14" x14ac:dyDescent="0.25">
      <c r="A139" s="33">
        <v>82</v>
      </c>
      <c r="B139" s="55"/>
      <c r="H139" s="28"/>
      <c r="I139" s="28">
        <f t="shared" si="10"/>
        <v>0</v>
      </c>
      <c r="K139"/>
      <c r="L139"/>
    </row>
    <row r="140" spans="1:14" x14ac:dyDescent="0.25">
      <c r="A140" s="33">
        <v>83</v>
      </c>
      <c r="B140" s="55"/>
      <c r="H140" s="28"/>
      <c r="I140" s="28">
        <f t="shared" si="10"/>
        <v>0</v>
      </c>
      <c r="K140"/>
      <c r="L140"/>
    </row>
    <row r="141" spans="1:14" x14ac:dyDescent="0.25">
      <c r="A141" s="33">
        <v>84</v>
      </c>
      <c r="B141" s="55"/>
      <c r="H141" s="28"/>
      <c r="I141" s="28">
        <f t="shared" si="10"/>
        <v>0</v>
      </c>
      <c r="K141"/>
      <c r="L141"/>
    </row>
    <row r="142" spans="1:14" x14ac:dyDescent="0.25">
      <c r="A142" s="33">
        <v>85</v>
      </c>
      <c r="B142" s="55"/>
      <c r="H142" s="28"/>
      <c r="I142" s="28">
        <f t="shared" si="10"/>
        <v>0</v>
      </c>
      <c r="K142"/>
      <c r="L142"/>
    </row>
    <row r="143" spans="1:14" x14ac:dyDescent="0.25">
      <c r="A143" s="33">
        <v>86</v>
      </c>
      <c r="B143" s="55"/>
      <c r="H143" s="28"/>
      <c r="I143" s="28">
        <f t="shared" si="10"/>
        <v>0</v>
      </c>
      <c r="K143"/>
      <c r="L143"/>
    </row>
    <row r="144" spans="1:14" x14ac:dyDescent="0.25">
      <c r="A144" s="33">
        <v>87</v>
      </c>
      <c r="B144" s="55"/>
      <c r="H144" s="28"/>
      <c r="I144" s="28">
        <f t="shared" si="10"/>
        <v>0</v>
      </c>
      <c r="K144"/>
      <c r="L144"/>
    </row>
    <row r="145" spans="1:12" x14ac:dyDescent="0.25">
      <c r="A145" s="33">
        <v>88</v>
      </c>
      <c r="B145" s="55"/>
      <c r="H145" s="28"/>
      <c r="I145" s="28">
        <f t="shared" si="10"/>
        <v>0</v>
      </c>
      <c r="K145"/>
      <c r="L145"/>
    </row>
    <row r="146" spans="1:12" x14ac:dyDescent="0.25">
      <c r="A146" s="33">
        <v>89</v>
      </c>
      <c r="B146" s="55"/>
      <c r="H146" s="28"/>
      <c r="I146" s="28">
        <f t="shared" si="10"/>
        <v>0</v>
      </c>
      <c r="K146"/>
      <c r="L146"/>
    </row>
    <row r="147" spans="1:12" x14ac:dyDescent="0.25">
      <c r="A147" s="33">
        <v>90</v>
      </c>
      <c r="B147" s="55"/>
      <c r="H147" s="28"/>
      <c r="I147" s="28">
        <f t="shared" si="10"/>
        <v>0</v>
      </c>
      <c r="K147"/>
      <c r="L147"/>
    </row>
    <row r="148" spans="1:12" x14ac:dyDescent="0.25">
      <c r="A148" s="33">
        <v>91</v>
      </c>
      <c r="B148" s="55"/>
      <c r="H148" s="28"/>
      <c r="I148" s="28">
        <f t="shared" si="10"/>
        <v>0</v>
      </c>
      <c r="K148"/>
      <c r="L148"/>
    </row>
    <row r="149" spans="1:12" x14ac:dyDescent="0.25">
      <c r="A149" s="33">
        <v>92</v>
      </c>
      <c r="B149" s="55"/>
      <c r="H149" s="28"/>
      <c r="I149" s="28">
        <f t="shared" si="10"/>
        <v>0</v>
      </c>
      <c r="K149"/>
      <c r="L149"/>
    </row>
    <row r="150" spans="1:12" x14ac:dyDescent="0.25">
      <c r="A150" s="33">
        <v>93</v>
      </c>
      <c r="B150" s="55"/>
      <c r="H150" s="28"/>
      <c r="I150" s="28">
        <f t="shared" si="10"/>
        <v>0</v>
      </c>
      <c r="K150"/>
      <c r="L150"/>
    </row>
    <row r="151" spans="1:12" x14ac:dyDescent="0.25">
      <c r="A151" s="33">
        <v>94</v>
      </c>
      <c r="B151" s="55"/>
      <c r="H151" s="28"/>
      <c r="I151" s="28">
        <f t="shared" si="10"/>
        <v>0</v>
      </c>
      <c r="K151"/>
      <c r="L151"/>
    </row>
    <row r="152" spans="1:12" x14ac:dyDescent="0.25">
      <c r="A152" s="33">
        <v>95</v>
      </c>
      <c r="B152" s="55"/>
      <c r="H152" s="28"/>
      <c r="I152" s="28">
        <f t="shared" si="10"/>
        <v>0</v>
      </c>
      <c r="K152"/>
      <c r="L152"/>
    </row>
    <row r="153" spans="1:12" x14ac:dyDescent="0.25">
      <c r="A153" s="33">
        <v>96</v>
      </c>
      <c r="B153" s="55"/>
      <c r="H153" s="28"/>
      <c r="I153" s="28">
        <f t="shared" si="10"/>
        <v>0</v>
      </c>
      <c r="K153"/>
      <c r="L153"/>
    </row>
    <row r="154" spans="1:12" x14ac:dyDescent="0.25">
      <c r="A154" s="33">
        <v>97</v>
      </c>
      <c r="B154" s="55"/>
      <c r="H154" s="28"/>
      <c r="I154" s="28">
        <f>IF(F154=2,H154*100/E154,)</f>
        <v>0</v>
      </c>
      <c r="K154"/>
      <c r="L154"/>
    </row>
    <row r="155" spans="1:12" x14ac:dyDescent="0.25">
      <c r="A155" s="33">
        <v>98</v>
      </c>
      <c r="B155" s="55"/>
      <c r="E155" s="41"/>
      <c r="H155" s="28"/>
      <c r="I155" s="28">
        <f>IF(F155=2,H155*100/E155,)</f>
        <v>0</v>
      </c>
      <c r="K155"/>
      <c r="L155"/>
    </row>
    <row r="156" spans="1:12" x14ac:dyDescent="0.25">
      <c r="A156" s="33">
        <v>99</v>
      </c>
      <c r="B156" s="55"/>
      <c r="D156" s="41"/>
      <c r="H156" s="28"/>
      <c r="I156" s="28">
        <f>IF(F156=2,H156*100/E156,)</f>
        <v>0</v>
      </c>
      <c r="K156"/>
      <c r="L156"/>
    </row>
    <row r="157" spans="1:12" x14ac:dyDescent="0.25">
      <c r="A157" s="33">
        <v>100</v>
      </c>
      <c r="B157" s="55"/>
      <c r="H157" s="28"/>
      <c r="I157" s="28">
        <f>IF(F157=2,H157*100/E157,)</f>
        <v>0</v>
      </c>
      <c r="K157"/>
      <c r="L157"/>
    </row>
    <row r="158" spans="1:12" x14ac:dyDescent="0.25">
      <c r="A158" s="33">
        <v>101</v>
      </c>
      <c r="B158" s="55"/>
      <c r="H158" s="28"/>
      <c r="I158" s="28">
        <f t="shared" ref="I158:I221" si="11">IF(F158=2,H158*100/E158,)</f>
        <v>0</v>
      </c>
      <c r="K158"/>
      <c r="L158"/>
    </row>
    <row r="159" spans="1:12" x14ac:dyDescent="0.25">
      <c r="A159" s="33">
        <v>102</v>
      </c>
      <c r="B159" s="55"/>
      <c r="H159" s="28"/>
      <c r="I159" s="28">
        <f t="shared" si="11"/>
        <v>0</v>
      </c>
      <c r="K159"/>
      <c r="L159"/>
    </row>
    <row r="160" spans="1:12" x14ac:dyDescent="0.25">
      <c r="A160" s="33">
        <v>103</v>
      </c>
      <c r="B160" s="55"/>
      <c r="H160" s="28"/>
      <c r="I160" s="28">
        <f t="shared" si="11"/>
        <v>0</v>
      </c>
      <c r="K160"/>
      <c r="L160"/>
    </row>
    <row r="161" spans="1:12" x14ac:dyDescent="0.25">
      <c r="A161" s="33">
        <v>104</v>
      </c>
      <c r="B161" s="55"/>
      <c r="H161" s="28"/>
      <c r="I161" s="28">
        <f t="shared" si="11"/>
        <v>0</v>
      </c>
      <c r="K161"/>
      <c r="L161"/>
    </row>
    <row r="162" spans="1:12" x14ac:dyDescent="0.25">
      <c r="A162" s="33">
        <v>105</v>
      </c>
      <c r="B162" s="55"/>
      <c r="H162" s="28"/>
      <c r="I162" s="28">
        <f t="shared" si="11"/>
        <v>0</v>
      </c>
      <c r="K162"/>
      <c r="L162"/>
    </row>
    <row r="163" spans="1:12" x14ac:dyDescent="0.25">
      <c r="A163" s="33">
        <v>106</v>
      </c>
      <c r="B163" s="55"/>
      <c r="H163" s="28"/>
      <c r="I163" s="28">
        <f t="shared" si="11"/>
        <v>0</v>
      </c>
      <c r="K163"/>
      <c r="L163"/>
    </row>
    <row r="164" spans="1:12" x14ac:dyDescent="0.25">
      <c r="A164" s="33">
        <v>107</v>
      </c>
      <c r="B164" s="55"/>
      <c r="H164" s="28"/>
      <c r="I164" s="28">
        <f t="shared" si="11"/>
        <v>0</v>
      </c>
      <c r="K164"/>
      <c r="L164"/>
    </row>
    <row r="165" spans="1:12" x14ac:dyDescent="0.25">
      <c r="A165" s="33">
        <v>108</v>
      </c>
      <c r="B165" s="55"/>
      <c r="H165" s="28"/>
      <c r="I165" s="28">
        <f t="shared" si="11"/>
        <v>0</v>
      </c>
      <c r="K165"/>
      <c r="L165"/>
    </row>
    <row r="166" spans="1:12" x14ac:dyDescent="0.25">
      <c r="A166" s="33">
        <v>109</v>
      </c>
      <c r="B166" s="55"/>
      <c r="H166" s="28"/>
      <c r="I166" s="28">
        <f t="shared" si="11"/>
        <v>0</v>
      </c>
      <c r="K166"/>
      <c r="L166"/>
    </row>
    <row r="167" spans="1:12" x14ac:dyDescent="0.25">
      <c r="A167" s="33">
        <v>110</v>
      </c>
      <c r="B167" s="55"/>
      <c r="H167" s="28"/>
      <c r="I167" s="28">
        <f t="shared" si="11"/>
        <v>0</v>
      </c>
      <c r="K167"/>
      <c r="L167"/>
    </row>
    <row r="168" spans="1:12" x14ac:dyDescent="0.25">
      <c r="A168" s="33">
        <v>111</v>
      </c>
      <c r="B168" s="55"/>
      <c r="H168" s="28"/>
      <c r="I168" s="28">
        <f t="shared" si="11"/>
        <v>0</v>
      </c>
      <c r="K168"/>
      <c r="L168"/>
    </row>
    <row r="169" spans="1:12" x14ac:dyDescent="0.25">
      <c r="A169" s="33">
        <v>112</v>
      </c>
      <c r="B169" s="55"/>
      <c r="H169" s="28"/>
      <c r="I169" s="28">
        <f t="shared" si="11"/>
        <v>0</v>
      </c>
      <c r="K169"/>
      <c r="L169"/>
    </row>
    <row r="170" spans="1:12" x14ac:dyDescent="0.25">
      <c r="A170" s="33">
        <v>113</v>
      </c>
      <c r="B170" s="55"/>
      <c r="H170" s="28"/>
      <c r="I170" s="28">
        <f t="shared" si="11"/>
        <v>0</v>
      </c>
      <c r="K170"/>
      <c r="L170"/>
    </row>
    <row r="171" spans="1:12" x14ac:dyDescent="0.25">
      <c r="A171" s="33">
        <v>114</v>
      </c>
      <c r="B171" s="55"/>
      <c r="H171" s="28"/>
      <c r="I171" s="28">
        <f t="shared" si="11"/>
        <v>0</v>
      </c>
      <c r="K171"/>
      <c r="L171"/>
    </row>
    <row r="172" spans="1:12" x14ac:dyDescent="0.25">
      <c r="A172" s="33">
        <v>115</v>
      </c>
      <c r="B172" s="55"/>
      <c r="H172" s="28"/>
      <c r="I172" s="28">
        <f t="shared" si="11"/>
        <v>0</v>
      </c>
      <c r="K172"/>
      <c r="L172"/>
    </row>
    <row r="173" spans="1:12" x14ac:dyDescent="0.25">
      <c r="A173" s="33">
        <v>116</v>
      </c>
      <c r="B173" s="55"/>
      <c r="H173" s="28"/>
      <c r="I173" s="28">
        <f t="shared" si="11"/>
        <v>0</v>
      </c>
    </row>
    <row r="174" spans="1:12" x14ac:dyDescent="0.25">
      <c r="A174" s="33">
        <v>117</v>
      </c>
      <c r="B174" s="55"/>
      <c r="H174" s="28"/>
      <c r="I174" s="28">
        <f t="shared" si="11"/>
        <v>0</v>
      </c>
    </row>
    <row r="175" spans="1:12" x14ac:dyDescent="0.25">
      <c r="A175" s="33">
        <v>118</v>
      </c>
      <c r="B175" s="55"/>
      <c r="H175" s="28"/>
      <c r="I175" s="28">
        <f t="shared" si="11"/>
        <v>0</v>
      </c>
    </row>
    <row r="176" spans="1:12" x14ac:dyDescent="0.25">
      <c r="A176" s="33">
        <v>119</v>
      </c>
      <c r="B176" s="55"/>
      <c r="H176" s="28"/>
      <c r="I176" s="28">
        <f t="shared" si="11"/>
        <v>0</v>
      </c>
    </row>
    <row r="177" spans="1:9" x14ac:dyDescent="0.25">
      <c r="A177" s="33">
        <v>120</v>
      </c>
      <c r="B177" s="55"/>
      <c r="H177" s="28"/>
      <c r="I177" s="28">
        <f t="shared" si="11"/>
        <v>0</v>
      </c>
    </row>
    <row r="178" spans="1:9" x14ac:dyDescent="0.25">
      <c r="A178" s="33">
        <v>121</v>
      </c>
      <c r="B178" s="55"/>
      <c r="H178" s="28"/>
      <c r="I178" s="28">
        <f t="shared" si="11"/>
        <v>0</v>
      </c>
    </row>
    <row r="179" spans="1:9" x14ac:dyDescent="0.25">
      <c r="A179" s="33">
        <v>122</v>
      </c>
      <c r="B179" s="55"/>
      <c r="H179" s="28"/>
      <c r="I179" s="28">
        <f t="shared" si="11"/>
        <v>0</v>
      </c>
    </row>
    <row r="180" spans="1:9" x14ac:dyDescent="0.25">
      <c r="A180" s="33">
        <v>123</v>
      </c>
      <c r="B180" s="55"/>
      <c r="H180" s="28"/>
      <c r="I180" s="28">
        <f t="shared" si="11"/>
        <v>0</v>
      </c>
    </row>
    <row r="181" spans="1:9" x14ac:dyDescent="0.25">
      <c r="A181" s="33">
        <v>124</v>
      </c>
      <c r="B181" s="55"/>
      <c r="H181" s="28"/>
      <c r="I181" s="28">
        <f t="shared" si="11"/>
        <v>0</v>
      </c>
    </row>
    <row r="182" spans="1:9" x14ac:dyDescent="0.25">
      <c r="A182" s="33">
        <v>125</v>
      </c>
      <c r="B182" s="55"/>
      <c r="H182" s="28"/>
      <c r="I182" s="28">
        <f t="shared" si="11"/>
        <v>0</v>
      </c>
    </row>
    <row r="183" spans="1:9" x14ac:dyDescent="0.25">
      <c r="A183" s="33">
        <v>126</v>
      </c>
      <c r="B183" s="55"/>
      <c r="H183" s="28"/>
      <c r="I183" s="56">
        <f t="shared" si="11"/>
        <v>0</v>
      </c>
    </row>
    <row r="184" spans="1:9" x14ac:dyDescent="0.25">
      <c r="A184" s="33">
        <v>127</v>
      </c>
      <c r="B184" s="55"/>
      <c r="H184" s="28"/>
      <c r="I184" s="56">
        <f t="shared" si="11"/>
        <v>0</v>
      </c>
    </row>
    <row r="185" spans="1:9" x14ac:dyDescent="0.25">
      <c r="A185" s="33">
        <v>128</v>
      </c>
      <c r="B185" s="55"/>
      <c r="H185" s="28"/>
      <c r="I185" s="56">
        <f t="shared" si="11"/>
        <v>0</v>
      </c>
    </row>
    <row r="186" spans="1:9" x14ac:dyDescent="0.25">
      <c r="A186" s="33">
        <v>129</v>
      </c>
      <c r="B186" s="55"/>
      <c r="H186" s="28"/>
      <c r="I186" s="56">
        <f t="shared" si="11"/>
        <v>0</v>
      </c>
    </row>
    <row r="187" spans="1:9" x14ac:dyDescent="0.25">
      <c r="A187" s="33">
        <v>130</v>
      </c>
      <c r="B187" s="55"/>
      <c r="H187" s="28"/>
      <c r="I187" s="56">
        <f t="shared" si="11"/>
        <v>0</v>
      </c>
    </row>
    <row r="188" spans="1:9" x14ac:dyDescent="0.25">
      <c r="A188" s="33">
        <v>131</v>
      </c>
      <c r="B188" s="55"/>
      <c r="H188" s="28"/>
      <c r="I188" s="56">
        <f t="shared" si="11"/>
        <v>0</v>
      </c>
    </row>
    <row r="189" spans="1:9" x14ac:dyDescent="0.25">
      <c r="A189" s="33">
        <v>132</v>
      </c>
      <c r="B189" s="55"/>
      <c r="H189" s="28"/>
      <c r="I189" s="56">
        <f t="shared" si="11"/>
        <v>0</v>
      </c>
    </row>
    <row r="190" spans="1:9" x14ac:dyDescent="0.25">
      <c r="A190" s="33">
        <v>133</v>
      </c>
      <c r="B190" s="55"/>
      <c r="H190" s="28"/>
      <c r="I190" s="56">
        <f t="shared" si="11"/>
        <v>0</v>
      </c>
    </row>
    <row r="191" spans="1:9" x14ac:dyDescent="0.25">
      <c r="A191" s="33">
        <v>134</v>
      </c>
      <c r="B191" s="55"/>
      <c r="H191" s="28"/>
      <c r="I191" s="56">
        <f t="shared" si="11"/>
        <v>0</v>
      </c>
    </row>
    <row r="192" spans="1:9" x14ac:dyDescent="0.25">
      <c r="A192" s="33">
        <v>135</v>
      </c>
      <c r="B192" s="55"/>
      <c r="H192" s="28"/>
      <c r="I192" s="56">
        <f t="shared" si="11"/>
        <v>0</v>
      </c>
    </row>
    <row r="193" spans="1:9" x14ac:dyDescent="0.25">
      <c r="A193" s="33">
        <v>136</v>
      </c>
      <c r="B193" s="55"/>
      <c r="H193" s="28"/>
      <c r="I193" s="56">
        <f t="shared" si="11"/>
        <v>0</v>
      </c>
    </row>
    <row r="194" spans="1:9" x14ac:dyDescent="0.25">
      <c r="A194" s="33">
        <v>137</v>
      </c>
      <c r="B194" s="55"/>
      <c r="H194" s="28"/>
      <c r="I194" s="56">
        <f t="shared" si="11"/>
        <v>0</v>
      </c>
    </row>
    <row r="195" spans="1:9" x14ac:dyDescent="0.25">
      <c r="A195" s="33">
        <v>138</v>
      </c>
      <c r="B195" s="55"/>
      <c r="H195" s="28"/>
      <c r="I195" s="56">
        <f t="shared" si="11"/>
        <v>0</v>
      </c>
    </row>
    <row r="196" spans="1:9" x14ac:dyDescent="0.25">
      <c r="A196" s="33">
        <v>139</v>
      </c>
      <c r="B196" s="55"/>
      <c r="H196" s="28"/>
      <c r="I196" s="56">
        <f t="shared" si="11"/>
        <v>0</v>
      </c>
    </row>
    <row r="197" spans="1:9" x14ac:dyDescent="0.25">
      <c r="A197" s="33">
        <v>140</v>
      </c>
      <c r="B197" s="55"/>
      <c r="H197" s="28"/>
      <c r="I197" s="56">
        <f t="shared" si="11"/>
        <v>0</v>
      </c>
    </row>
    <row r="198" spans="1:9" x14ac:dyDescent="0.25">
      <c r="A198" s="33">
        <v>141</v>
      </c>
      <c r="B198" s="55"/>
      <c r="H198" s="28"/>
      <c r="I198" s="56">
        <f t="shared" si="11"/>
        <v>0</v>
      </c>
    </row>
    <row r="199" spans="1:9" x14ac:dyDescent="0.25">
      <c r="A199" s="33">
        <v>142</v>
      </c>
      <c r="B199" s="55"/>
      <c r="H199" s="28"/>
      <c r="I199" s="56">
        <f t="shared" si="11"/>
        <v>0</v>
      </c>
    </row>
    <row r="200" spans="1:9" x14ac:dyDescent="0.25">
      <c r="A200" s="33">
        <v>143</v>
      </c>
      <c r="B200" s="55"/>
      <c r="H200" s="28"/>
      <c r="I200" s="56">
        <f t="shared" si="11"/>
        <v>0</v>
      </c>
    </row>
    <row r="201" spans="1:9" x14ac:dyDescent="0.25">
      <c r="A201" s="33">
        <v>144</v>
      </c>
      <c r="B201" s="55"/>
      <c r="H201" s="28"/>
      <c r="I201" s="56">
        <f t="shared" si="11"/>
        <v>0</v>
      </c>
    </row>
    <row r="202" spans="1:9" x14ac:dyDescent="0.25">
      <c r="A202" s="33">
        <v>145</v>
      </c>
      <c r="B202" s="55"/>
      <c r="H202" s="28"/>
      <c r="I202" s="56">
        <f t="shared" si="11"/>
        <v>0</v>
      </c>
    </row>
    <row r="203" spans="1:9" x14ac:dyDescent="0.25">
      <c r="A203" s="33">
        <v>146</v>
      </c>
      <c r="B203" s="55"/>
      <c r="H203" s="28"/>
      <c r="I203" s="56">
        <f t="shared" si="11"/>
        <v>0</v>
      </c>
    </row>
    <row r="204" spans="1:9" x14ac:dyDescent="0.25">
      <c r="A204" s="33">
        <v>147</v>
      </c>
      <c r="B204" s="55"/>
      <c r="H204" s="28"/>
      <c r="I204" s="56">
        <f t="shared" si="11"/>
        <v>0</v>
      </c>
    </row>
    <row r="205" spans="1:9" x14ac:dyDescent="0.25">
      <c r="A205" s="33">
        <v>148</v>
      </c>
      <c r="B205" s="55"/>
      <c r="H205" s="28"/>
      <c r="I205" s="56">
        <f t="shared" si="11"/>
        <v>0</v>
      </c>
    </row>
    <row r="206" spans="1:9" x14ac:dyDescent="0.25">
      <c r="A206" s="33">
        <v>149</v>
      </c>
      <c r="B206" s="55"/>
      <c r="H206" s="28"/>
      <c r="I206" s="56">
        <f t="shared" si="11"/>
        <v>0</v>
      </c>
    </row>
    <row r="207" spans="1:9" x14ac:dyDescent="0.25">
      <c r="A207" s="33">
        <v>150</v>
      </c>
      <c r="B207" s="55"/>
      <c r="H207" s="28"/>
      <c r="I207" s="56">
        <f t="shared" si="11"/>
        <v>0</v>
      </c>
    </row>
    <row r="208" spans="1:9" x14ac:dyDescent="0.25">
      <c r="A208" s="33">
        <v>151</v>
      </c>
      <c r="B208" s="55"/>
      <c r="H208" s="28"/>
      <c r="I208" s="56">
        <f t="shared" si="11"/>
        <v>0</v>
      </c>
    </row>
    <row r="209" spans="1:9" x14ac:dyDescent="0.25">
      <c r="A209" s="33">
        <v>152</v>
      </c>
      <c r="B209" s="55"/>
      <c r="H209" s="28"/>
      <c r="I209" s="56">
        <f t="shared" si="11"/>
        <v>0</v>
      </c>
    </row>
    <row r="210" spans="1:9" x14ac:dyDescent="0.25">
      <c r="A210" s="33">
        <v>153</v>
      </c>
      <c r="B210" s="55"/>
      <c r="H210" s="28"/>
      <c r="I210" s="56">
        <f t="shared" si="11"/>
        <v>0</v>
      </c>
    </row>
    <row r="211" spans="1:9" x14ac:dyDescent="0.25">
      <c r="A211" s="33">
        <v>154</v>
      </c>
      <c r="B211" s="55"/>
      <c r="H211" s="28"/>
      <c r="I211" s="56">
        <f t="shared" si="11"/>
        <v>0</v>
      </c>
    </row>
    <row r="212" spans="1:9" x14ac:dyDescent="0.25">
      <c r="A212" s="33">
        <v>155</v>
      </c>
      <c r="B212" s="55"/>
      <c r="H212" s="28"/>
      <c r="I212" s="56">
        <f t="shared" si="11"/>
        <v>0</v>
      </c>
    </row>
    <row r="213" spans="1:9" x14ac:dyDescent="0.25">
      <c r="A213" s="33">
        <v>156</v>
      </c>
      <c r="B213" s="55"/>
      <c r="H213" s="28"/>
      <c r="I213" s="56">
        <f t="shared" si="11"/>
        <v>0</v>
      </c>
    </row>
    <row r="214" spans="1:9" x14ac:dyDescent="0.25">
      <c r="A214" s="33">
        <v>157</v>
      </c>
      <c r="B214" s="55"/>
      <c r="H214" s="28"/>
      <c r="I214" s="56">
        <f t="shared" si="11"/>
        <v>0</v>
      </c>
    </row>
    <row r="215" spans="1:9" x14ac:dyDescent="0.25">
      <c r="A215" s="33">
        <v>158</v>
      </c>
      <c r="B215" s="55"/>
      <c r="H215" s="28"/>
      <c r="I215" s="56">
        <f t="shared" si="11"/>
        <v>0</v>
      </c>
    </row>
    <row r="216" spans="1:9" x14ac:dyDescent="0.25">
      <c r="A216" s="33">
        <v>159</v>
      </c>
      <c r="B216" s="55"/>
      <c r="H216" s="28"/>
      <c r="I216" s="56">
        <f t="shared" si="11"/>
        <v>0</v>
      </c>
    </row>
    <row r="217" spans="1:9" x14ac:dyDescent="0.25">
      <c r="A217" s="33">
        <v>160</v>
      </c>
      <c r="B217" s="55"/>
      <c r="H217" s="28"/>
      <c r="I217" s="56">
        <f t="shared" si="11"/>
        <v>0</v>
      </c>
    </row>
    <row r="218" spans="1:9" x14ac:dyDescent="0.25">
      <c r="A218" s="33">
        <v>161</v>
      </c>
      <c r="B218" s="55"/>
      <c r="H218" s="28"/>
      <c r="I218" s="56">
        <f t="shared" si="11"/>
        <v>0</v>
      </c>
    </row>
    <row r="219" spans="1:9" x14ac:dyDescent="0.25">
      <c r="A219" s="33">
        <v>162</v>
      </c>
      <c r="B219" s="55"/>
      <c r="H219" s="28"/>
      <c r="I219" s="56">
        <f t="shared" si="11"/>
        <v>0</v>
      </c>
    </row>
    <row r="220" spans="1:9" x14ac:dyDescent="0.25">
      <c r="A220" s="33">
        <v>163</v>
      </c>
      <c r="B220" s="55"/>
      <c r="H220" s="28"/>
      <c r="I220" s="56">
        <f t="shared" si="11"/>
        <v>0</v>
      </c>
    </row>
    <row r="221" spans="1:9" x14ac:dyDescent="0.25">
      <c r="A221" s="33">
        <v>164</v>
      </c>
      <c r="B221" s="55"/>
      <c r="H221" s="28"/>
      <c r="I221" s="56">
        <f t="shared" si="11"/>
        <v>0</v>
      </c>
    </row>
    <row r="222" spans="1:9" x14ac:dyDescent="0.25">
      <c r="A222" s="33">
        <v>165</v>
      </c>
      <c r="B222" s="55"/>
      <c r="H222" s="28"/>
      <c r="I222" s="56">
        <f t="shared" ref="I222:I247" si="12">IF(F222=2,H222*100/E222,)</f>
        <v>0</v>
      </c>
    </row>
    <row r="223" spans="1:9" x14ac:dyDescent="0.25">
      <c r="A223" s="33">
        <v>166</v>
      </c>
      <c r="B223" s="55"/>
      <c r="H223" s="28"/>
      <c r="I223" s="56">
        <f t="shared" si="12"/>
        <v>0</v>
      </c>
    </row>
    <row r="224" spans="1:9" x14ac:dyDescent="0.25">
      <c r="A224" s="33">
        <v>167</v>
      </c>
      <c r="B224" s="55"/>
      <c r="H224" s="28"/>
      <c r="I224" s="56">
        <f t="shared" si="12"/>
        <v>0</v>
      </c>
    </row>
    <row r="225" spans="1:9" x14ac:dyDescent="0.25">
      <c r="A225" s="33">
        <v>168</v>
      </c>
      <c r="B225" s="55"/>
      <c r="H225" s="28"/>
      <c r="I225" s="56">
        <f t="shared" si="12"/>
        <v>0</v>
      </c>
    </row>
    <row r="226" spans="1:9" x14ac:dyDescent="0.25">
      <c r="A226" s="33">
        <v>169</v>
      </c>
      <c r="B226" s="55"/>
      <c r="H226" s="28"/>
      <c r="I226" s="56">
        <f t="shared" si="12"/>
        <v>0</v>
      </c>
    </row>
    <row r="227" spans="1:9" x14ac:dyDescent="0.25">
      <c r="A227" s="33">
        <v>170</v>
      </c>
      <c r="B227" s="55"/>
      <c r="H227" s="28"/>
      <c r="I227" s="56">
        <f t="shared" si="12"/>
        <v>0</v>
      </c>
    </row>
    <row r="228" spans="1:9" x14ac:dyDescent="0.25">
      <c r="A228" s="33">
        <v>171</v>
      </c>
      <c r="B228" s="55"/>
      <c r="H228" s="28"/>
      <c r="I228" s="56">
        <f t="shared" si="12"/>
        <v>0</v>
      </c>
    </row>
    <row r="229" spans="1:9" x14ac:dyDescent="0.25">
      <c r="A229" s="33">
        <v>172</v>
      </c>
      <c r="B229" s="55"/>
      <c r="H229" s="28"/>
      <c r="I229" s="56">
        <f t="shared" si="12"/>
        <v>0</v>
      </c>
    </row>
    <row r="230" spans="1:9" x14ac:dyDescent="0.25">
      <c r="A230" s="33">
        <v>173</v>
      </c>
      <c r="B230" s="55"/>
      <c r="H230" s="28"/>
      <c r="I230" s="56">
        <f t="shared" si="12"/>
        <v>0</v>
      </c>
    </row>
    <row r="231" spans="1:9" x14ac:dyDescent="0.25">
      <c r="A231" s="33">
        <v>174</v>
      </c>
      <c r="B231" s="55"/>
      <c r="H231" s="28"/>
      <c r="I231" s="56">
        <f t="shared" si="12"/>
        <v>0</v>
      </c>
    </row>
    <row r="232" spans="1:9" x14ac:dyDescent="0.25">
      <c r="A232" s="33">
        <v>175</v>
      </c>
      <c r="B232" s="55"/>
      <c r="H232" s="28"/>
      <c r="I232" s="56">
        <f t="shared" si="12"/>
        <v>0</v>
      </c>
    </row>
    <row r="233" spans="1:9" x14ac:dyDescent="0.25">
      <c r="A233" s="33">
        <v>176</v>
      </c>
      <c r="B233" s="55"/>
      <c r="H233" s="28"/>
      <c r="I233" s="56">
        <f t="shared" si="12"/>
        <v>0</v>
      </c>
    </row>
    <row r="234" spans="1:9" x14ac:dyDescent="0.25">
      <c r="A234" s="33">
        <v>177</v>
      </c>
      <c r="B234" s="55"/>
      <c r="H234" s="28"/>
      <c r="I234" s="56">
        <f t="shared" si="12"/>
        <v>0</v>
      </c>
    </row>
    <row r="235" spans="1:9" x14ac:dyDescent="0.25">
      <c r="A235" s="33">
        <v>178</v>
      </c>
      <c r="B235" s="55"/>
      <c r="H235" s="28"/>
      <c r="I235" s="56">
        <f t="shared" si="12"/>
        <v>0</v>
      </c>
    </row>
    <row r="236" spans="1:9" x14ac:dyDescent="0.25">
      <c r="A236" s="33">
        <v>179</v>
      </c>
      <c r="B236" s="55"/>
      <c r="H236" s="28"/>
      <c r="I236" s="56">
        <f t="shared" si="12"/>
        <v>0</v>
      </c>
    </row>
    <row r="237" spans="1:9" x14ac:dyDescent="0.25">
      <c r="A237" s="33">
        <v>180</v>
      </c>
      <c r="B237" s="55"/>
      <c r="H237" s="28"/>
      <c r="I237" s="56">
        <f t="shared" si="12"/>
        <v>0</v>
      </c>
    </row>
    <row r="238" spans="1:9" x14ac:dyDescent="0.25">
      <c r="A238" s="33">
        <v>181</v>
      </c>
      <c r="B238" s="55"/>
      <c r="H238" s="28"/>
      <c r="I238" s="56">
        <f t="shared" si="12"/>
        <v>0</v>
      </c>
    </row>
    <row r="239" spans="1:9" x14ac:dyDescent="0.25">
      <c r="A239" s="33">
        <v>182</v>
      </c>
      <c r="B239" s="55"/>
      <c r="H239" s="28"/>
      <c r="I239" s="56">
        <f t="shared" si="12"/>
        <v>0</v>
      </c>
    </row>
    <row r="240" spans="1:9" x14ac:dyDescent="0.25">
      <c r="A240" s="33">
        <v>183</v>
      </c>
      <c r="B240" s="55"/>
      <c r="H240" s="28"/>
      <c r="I240" s="56">
        <f t="shared" si="12"/>
        <v>0</v>
      </c>
    </row>
    <row r="241" spans="1:9" x14ac:dyDescent="0.25">
      <c r="A241" s="33">
        <v>184</v>
      </c>
      <c r="B241" s="55"/>
      <c r="H241" s="28"/>
      <c r="I241" s="56">
        <f t="shared" si="12"/>
        <v>0</v>
      </c>
    </row>
    <row r="242" spans="1:9" x14ac:dyDescent="0.25">
      <c r="A242" s="33">
        <v>185</v>
      </c>
      <c r="B242" s="55"/>
      <c r="H242" s="28"/>
      <c r="I242" s="56">
        <f t="shared" si="12"/>
        <v>0</v>
      </c>
    </row>
    <row r="243" spans="1:9" x14ac:dyDescent="0.25">
      <c r="A243" s="33">
        <v>186</v>
      </c>
      <c r="B243" s="55"/>
      <c r="H243" s="28"/>
      <c r="I243" s="56">
        <f t="shared" si="12"/>
        <v>0</v>
      </c>
    </row>
    <row r="244" spans="1:9" x14ac:dyDescent="0.25">
      <c r="A244" s="33">
        <v>187</v>
      </c>
      <c r="B244" s="55"/>
      <c r="H244" s="28"/>
      <c r="I244" s="56">
        <f t="shared" si="12"/>
        <v>0</v>
      </c>
    </row>
    <row r="245" spans="1:9" x14ac:dyDescent="0.25">
      <c r="A245" s="33">
        <v>188</v>
      </c>
      <c r="B245" s="55"/>
      <c r="H245" s="28"/>
      <c r="I245" s="56">
        <f t="shared" si="12"/>
        <v>0</v>
      </c>
    </row>
    <row r="246" spans="1:9" x14ac:dyDescent="0.25">
      <c r="A246" s="33">
        <v>189</v>
      </c>
      <c r="B246" s="55"/>
      <c r="H246" s="28"/>
      <c r="I246" s="56">
        <f t="shared" si="12"/>
        <v>0</v>
      </c>
    </row>
    <row r="247" spans="1:9" x14ac:dyDescent="0.25">
      <c r="A247" s="33">
        <v>190</v>
      </c>
      <c r="B247" s="55"/>
      <c r="H247" s="28"/>
      <c r="I247" s="56">
        <f t="shared" si="12"/>
        <v>0</v>
      </c>
    </row>
    <row r="248" spans="1:9" x14ac:dyDescent="0.25">
      <c r="A248" s="33">
        <v>191</v>
      </c>
      <c r="B248" s="55"/>
      <c r="F248" s="59"/>
      <c r="H248" s="57"/>
      <c r="I248" s="56"/>
    </row>
    <row r="249" spans="1:9" x14ac:dyDescent="0.25">
      <c r="A249" s="33">
        <v>192</v>
      </c>
      <c r="B249" s="55"/>
      <c r="F249" s="59"/>
      <c r="H249" s="57"/>
      <c r="I249" s="56"/>
    </row>
    <row r="250" spans="1:9" x14ac:dyDescent="0.25">
      <c r="A250" s="33">
        <v>193</v>
      </c>
      <c r="B250" s="55"/>
      <c r="F250" s="59"/>
      <c r="H250" s="57"/>
      <c r="I250" s="56"/>
    </row>
    <row r="251" spans="1:9" x14ac:dyDescent="0.25">
      <c r="A251" s="33">
        <v>194</v>
      </c>
      <c r="B251" s="55"/>
      <c r="F251" s="59"/>
      <c r="H251" s="57"/>
      <c r="I251" s="56"/>
    </row>
    <row r="252" spans="1:9" x14ac:dyDescent="0.25">
      <c r="A252" s="33">
        <v>195</v>
      </c>
      <c r="B252" s="55"/>
      <c r="F252" s="59"/>
      <c r="H252" s="57"/>
      <c r="I252" s="56"/>
    </row>
    <row r="253" spans="1:9" x14ac:dyDescent="0.25">
      <c r="A253" s="33">
        <v>196</v>
      </c>
      <c r="B253" s="55"/>
      <c r="F253" s="59"/>
      <c r="H253" s="57"/>
      <c r="I253" s="56"/>
    </row>
    <row r="254" spans="1:9" x14ac:dyDescent="0.25">
      <c r="A254" s="33">
        <v>197</v>
      </c>
      <c r="B254" s="55"/>
      <c r="F254" s="59"/>
      <c r="H254" s="57"/>
      <c r="I254" s="56"/>
    </row>
    <row r="255" spans="1:9" x14ac:dyDescent="0.25">
      <c r="A255" s="33">
        <v>198</v>
      </c>
      <c r="B255" s="55"/>
      <c r="F255" s="59"/>
      <c r="H255" s="57"/>
      <c r="I255" s="56"/>
    </row>
    <row r="256" spans="1:9" x14ac:dyDescent="0.25">
      <c r="A256" s="33">
        <v>199</v>
      </c>
      <c r="B256" s="55"/>
      <c r="F256" s="59"/>
      <c r="H256" s="57"/>
      <c r="I256" s="56"/>
    </row>
    <row r="257" spans="1:31" x14ac:dyDescent="0.25">
      <c r="A257" s="40">
        <v>200</v>
      </c>
      <c r="B257" s="60"/>
      <c r="D257" s="36"/>
      <c r="E257" s="36"/>
      <c r="F257" s="61"/>
      <c r="G257" s="36"/>
      <c r="H257" s="62"/>
      <c r="I257" s="63"/>
    </row>
    <row r="258" spans="1:31" x14ac:dyDescent="0.25">
      <c r="B258" s="58"/>
      <c r="F258" s="59"/>
      <c r="G258" s="57"/>
      <c r="H258" s="57"/>
    </row>
    <row r="259" spans="1:31" x14ac:dyDescent="0.25">
      <c r="B259" s="58"/>
      <c r="F259" s="59"/>
      <c r="G259" s="57"/>
      <c r="H259" s="57"/>
    </row>
    <row r="260" spans="1:31" ht="13" x14ac:dyDescent="0.3">
      <c r="A260" s="10" t="s">
        <v>82</v>
      </c>
      <c r="B260" s="58"/>
      <c r="F260" s="59"/>
      <c r="G260" s="57"/>
      <c r="H260" s="57"/>
    </row>
    <row r="261" spans="1:31" ht="13" x14ac:dyDescent="0.3">
      <c r="A261" s="10"/>
      <c r="B261" s="58"/>
      <c r="F261" s="59"/>
      <c r="G261" s="57"/>
      <c r="H261" s="57"/>
    </row>
    <row r="262" spans="1:31" x14ac:dyDescent="0.25">
      <c r="A262" s="16" t="s">
        <v>69</v>
      </c>
      <c r="B262" s="64" t="s">
        <v>45</v>
      </c>
      <c r="C262" s="16" t="s">
        <v>54</v>
      </c>
      <c r="D262" s="48" t="s">
        <v>70</v>
      </c>
      <c r="F262" s="59"/>
      <c r="G262" s="57"/>
      <c r="H262" s="57"/>
    </row>
    <row r="263" spans="1:31" x14ac:dyDescent="0.25">
      <c r="A263" s="17" t="s">
        <v>74</v>
      </c>
      <c r="B263" s="65" t="s">
        <v>52</v>
      </c>
      <c r="C263" s="17" t="s">
        <v>75</v>
      </c>
      <c r="D263" s="50"/>
      <c r="F263" s="59"/>
      <c r="G263" s="57"/>
      <c r="H263" s="57"/>
    </row>
    <row r="264" spans="1:31" x14ac:dyDescent="0.25">
      <c r="A264" s="27">
        <v>1</v>
      </c>
      <c r="B264" s="66"/>
      <c r="C264" s="67"/>
      <c r="D264" s="68"/>
      <c r="F264" s="59"/>
      <c r="G264" s="57"/>
      <c r="H264" s="57"/>
    </row>
    <row r="265" spans="1:31" x14ac:dyDescent="0.25">
      <c r="A265" s="33">
        <v>2</v>
      </c>
      <c r="B265" s="58"/>
      <c r="C265" s="69"/>
      <c r="D265" s="70"/>
      <c r="F265" s="59"/>
      <c r="G265" s="57"/>
      <c r="H265" s="57"/>
    </row>
    <row r="266" spans="1:31" x14ac:dyDescent="0.25">
      <c r="A266" s="33">
        <v>3</v>
      </c>
      <c r="B266" s="58"/>
      <c r="C266" s="69"/>
      <c r="D266" s="70"/>
      <c r="F266" s="59"/>
      <c r="G266" s="57"/>
      <c r="H266" s="57"/>
      <c r="K266" s="71"/>
      <c r="N266" s="71"/>
      <c r="X266" s="28"/>
      <c r="Y266" s="28"/>
      <c r="Z266" s="28"/>
      <c r="AA266" s="28"/>
      <c r="AB266" s="28"/>
      <c r="AC266" s="28"/>
      <c r="AD266" s="28"/>
      <c r="AE266" s="28"/>
    </row>
    <row r="267" spans="1:31" x14ac:dyDescent="0.25">
      <c r="A267" s="33">
        <v>4</v>
      </c>
      <c r="B267" s="58"/>
      <c r="C267" s="69"/>
      <c r="D267" s="70"/>
      <c r="F267" s="59"/>
      <c r="G267" s="57"/>
      <c r="H267" s="57"/>
      <c r="K267" s="71"/>
      <c r="N267" s="71"/>
    </row>
    <row r="268" spans="1:31" x14ac:dyDescent="0.25">
      <c r="A268" s="33">
        <v>5</v>
      </c>
      <c r="B268" s="58"/>
      <c r="C268" s="69"/>
      <c r="D268" s="70"/>
      <c r="F268" s="59"/>
      <c r="G268" s="57"/>
      <c r="H268" s="57"/>
      <c r="K268" s="71"/>
      <c r="N268" s="71"/>
    </row>
    <row r="269" spans="1:31" x14ac:dyDescent="0.25">
      <c r="A269" s="33">
        <v>6</v>
      </c>
      <c r="C269" s="69"/>
      <c r="D269" s="70"/>
      <c r="F269" s="59"/>
      <c r="G269" s="57"/>
      <c r="H269" s="57"/>
      <c r="K269" s="71"/>
      <c r="N269" s="71"/>
      <c r="X269" s="28"/>
      <c r="Y269" s="28"/>
      <c r="Z269" s="28"/>
      <c r="AA269" s="28"/>
      <c r="AB269" s="28"/>
      <c r="AC269" s="28"/>
      <c r="AD269" s="28"/>
      <c r="AE269" s="28"/>
    </row>
    <row r="270" spans="1:31" x14ac:dyDescent="0.25">
      <c r="A270" s="33">
        <v>7</v>
      </c>
      <c r="C270" s="69"/>
      <c r="D270" s="70"/>
      <c r="F270" s="59"/>
      <c r="G270" s="57"/>
      <c r="H270" s="57"/>
      <c r="K270" s="71"/>
      <c r="N270" s="71"/>
      <c r="X270" s="28"/>
      <c r="Y270" s="28"/>
      <c r="Z270" s="28"/>
      <c r="AA270" s="28"/>
      <c r="AB270" s="28"/>
      <c r="AC270" s="28"/>
      <c r="AD270" s="28"/>
      <c r="AE270" s="28"/>
    </row>
    <row r="271" spans="1:31" x14ac:dyDescent="0.25">
      <c r="A271" s="33">
        <v>8</v>
      </c>
      <c r="C271" s="69"/>
      <c r="D271" s="70"/>
      <c r="F271" s="59"/>
      <c r="G271" s="57"/>
      <c r="H271" s="57"/>
      <c r="K271" s="71"/>
      <c r="N271" s="71"/>
      <c r="X271" s="28"/>
      <c r="Y271" s="28"/>
      <c r="Z271" s="28"/>
      <c r="AA271" s="28"/>
      <c r="AB271" s="28"/>
      <c r="AC271" s="28"/>
      <c r="AD271" s="28"/>
      <c r="AE271" s="28"/>
    </row>
    <row r="272" spans="1:31" x14ac:dyDescent="0.25">
      <c r="A272" s="33">
        <v>9</v>
      </c>
      <c r="C272" s="69"/>
      <c r="D272" s="70"/>
      <c r="F272" s="59"/>
      <c r="G272" s="57"/>
      <c r="H272" s="57"/>
      <c r="K272" s="71"/>
      <c r="N272" s="71"/>
      <c r="X272" s="28"/>
      <c r="Y272" s="28"/>
      <c r="Z272" s="28"/>
      <c r="AA272" s="28"/>
      <c r="AB272" s="28"/>
      <c r="AC272" s="28"/>
      <c r="AD272" s="28"/>
      <c r="AE272" s="28"/>
    </row>
    <row r="273" spans="1:31" x14ac:dyDescent="0.25">
      <c r="A273" s="33">
        <v>10</v>
      </c>
      <c r="C273" s="69"/>
      <c r="D273" s="70"/>
      <c r="F273" s="59"/>
      <c r="G273" s="57"/>
      <c r="H273" s="57"/>
      <c r="K273" s="71"/>
      <c r="N273" s="71"/>
      <c r="X273" s="28"/>
      <c r="Y273" s="28"/>
      <c r="Z273" s="28"/>
      <c r="AA273" s="28"/>
      <c r="AB273" s="28"/>
      <c r="AC273" s="28"/>
      <c r="AD273" s="28"/>
      <c r="AE273" s="28"/>
    </row>
    <row r="274" spans="1:31" x14ac:dyDescent="0.25">
      <c r="A274" s="33">
        <v>11</v>
      </c>
      <c r="C274" s="69"/>
      <c r="D274" s="70"/>
      <c r="F274" s="59"/>
      <c r="G274" s="57"/>
      <c r="H274" s="57"/>
      <c r="K274" s="71"/>
      <c r="N274" s="71"/>
      <c r="X274" s="28"/>
      <c r="Y274" s="28"/>
      <c r="Z274" s="28"/>
      <c r="AA274" s="28"/>
      <c r="AB274" s="28"/>
      <c r="AC274" s="28"/>
      <c r="AD274" s="28"/>
      <c r="AE274" s="28"/>
    </row>
    <row r="275" spans="1:31" x14ac:dyDescent="0.25">
      <c r="A275" s="33">
        <v>12</v>
      </c>
      <c r="C275" s="69"/>
      <c r="D275" s="30"/>
      <c r="F275" s="59"/>
      <c r="G275" s="57"/>
      <c r="H275" s="57"/>
      <c r="K275" s="71"/>
      <c r="N275" s="71"/>
      <c r="X275" s="28"/>
      <c r="Y275" s="28"/>
      <c r="Z275" s="28"/>
      <c r="AA275" s="28"/>
      <c r="AB275" s="28"/>
      <c r="AC275" s="28"/>
      <c r="AD275" s="28"/>
      <c r="AE275" s="28"/>
    </row>
    <row r="276" spans="1:31" x14ac:dyDescent="0.25">
      <c r="A276" s="33">
        <v>13</v>
      </c>
      <c r="C276" s="69"/>
      <c r="D276" s="30"/>
      <c r="F276" s="59"/>
      <c r="G276" s="57"/>
      <c r="H276" s="57"/>
      <c r="K276" s="71"/>
      <c r="N276" s="71"/>
      <c r="X276" s="28"/>
      <c r="Y276" s="28"/>
      <c r="Z276" s="28"/>
      <c r="AA276" s="28"/>
      <c r="AB276" s="28"/>
      <c r="AC276" s="28"/>
      <c r="AD276" s="28"/>
      <c r="AE276" s="28"/>
    </row>
    <row r="277" spans="1:31" x14ac:dyDescent="0.25">
      <c r="A277" s="33">
        <v>14</v>
      </c>
      <c r="C277" s="69"/>
      <c r="D277" s="30"/>
      <c r="F277" s="59"/>
      <c r="G277" s="57"/>
      <c r="H277" s="57"/>
      <c r="K277" s="71"/>
      <c r="N277" s="71"/>
      <c r="X277" s="28"/>
      <c r="Y277" s="28"/>
      <c r="Z277" s="28"/>
      <c r="AA277" s="28"/>
      <c r="AB277" s="28"/>
      <c r="AC277" s="28"/>
      <c r="AD277" s="28"/>
      <c r="AE277" s="28"/>
    </row>
    <row r="278" spans="1:31" x14ac:dyDescent="0.25">
      <c r="A278" s="33">
        <v>15</v>
      </c>
      <c r="C278" s="69"/>
      <c r="D278" s="30"/>
      <c r="F278" s="59"/>
      <c r="G278" s="57"/>
      <c r="H278" s="57"/>
      <c r="K278" s="71"/>
      <c r="N278" s="71"/>
      <c r="X278" s="28"/>
      <c r="Y278" s="28"/>
      <c r="Z278" s="28"/>
      <c r="AA278" s="28"/>
      <c r="AB278" s="28"/>
      <c r="AC278" s="28"/>
      <c r="AD278" s="28"/>
      <c r="AE278" s="28"/>
    </row>
    <row r="279" spans="1:31" x14ac:dyDescent="0.25">
      <c r="A279" s="33">
        <v>16</v>
      </c>
      <c r="C279" s="69"/>
      <c r="D279" s="30"/>
      <c r="F279" s="59"/>
      <c r="G279" s="57"/>
      <c r="H279" s="57"/>
      <c r="K279" s="71"/>
      <c r="N279" s="71"/>
      <c r="X279" s="28"/>
      <c r="Y279" s="28"/>
      <c r="Z279" s="28"/>
      <c r="AA279" s="28"/>
      <c r="AB279" s="28"/>
      <c r="AC279" s="28"/>
      <c r="AD279" s="28"/>
      <c r="AE279" s="28"/>
    </row>
    <row r="280" spans="1:31" x14ac:dyDescent="0.25">
      <c r="A280" s="33">
        <v>17</v>
      </c>
      <c r="C280" s="69"/>
      <c r="D280" s="30"/>
      <c r="F280" s="59"/>
      <c r="G280" s="57"/>
      <c r="H280" s="57"/>
      <c r="K280" s="71"/>
      <c r="N280" s="71"/>
      <c r="X280" s="28"/>
      <c r="Y280" s="28"/>
      <c r="Z280" s="28"/>
      <c r="AA280" s="28"/>
      <c r="AB280" s="28"/>
      <c r="AC280" s="28"/>
      <c r="AD280" s="28"/>
      <c r="AE280" s="28"/>
    </row>
    <row r="281" spans="1:31" x14ac:dyDescent="0.25">
      <c r="A281" s="33">
        <v>18</v>
      </c>
      <c r="C281" s="69"/>
      <c r="D281" s="30"/>
      <c r="F281" s="59"/>
      <c r="G281" s="57"/>
      <c r="H281" s="57"/>
      <c r="K281" s="71"/>
      <c r="N281" s="71"/>
      <c r="X281" s="28"/>
      <c r="Y281" s="28"/>
      <c r="Z281" s="28"/>
      <c r="AA281" s="28"/>
      <c r="AB281" s="28"/>
      <c r="AC281" s="28"/>
      <c r="AD281" s="28"/>
      <c r="AE281" s="28"/>
    </row>
    <row r="282" spans="1:31" x14ac:dyDescent="0.25">
      <c r="A282" s="33">
        <v>19</v>
      </c>
      <c r="C282" s="69"/>
      <c r="D282" s="30"/>
      <c r="F282" s="59"/>
      <c r="G282" s="57"/>
      <c r="H282" s="57"/>
      <c r="K282" s="71"/>
      <c r="N282" s="71"/>
      <c r="X282" s="28"/>
      <c r="Y282" s="28"/>
      <c r="Z282" s="28"/>
      <c r="AA282" s="28"/>
      <c r="AB282" s="28"/>
      <c r="AC282" s="28"/>
      <c r="AD282" s="28"/>
      <c r="AE282" s="28"/>
    </row>
    <row r="283" spans="1:31" x14ac:dyDescent="0.25">
      <c r="A283" s="33">
        <v>20</v>
      </c>
      <c r="C283" s="69"/>
      <c r="D283" s="30"/>
      <c r="F283" s="59"/>
      <c r="G283" s="57"/>
      <c r="H283" s="57"/>
      <c r="K283" s="71"/>
      <c r="N283" s="71"/>
      <c r="X283" s="28"/>
      <c r="Y283" s="28"/>
      <c r="Z283" s="28"/>
      <c r="AA283" s="28"/>
      <c r="AB283" s="28"/>
      <c r="AC283" s="28"/>
      <c r="AD283" s="28"/>
      <c r="AE283" s="28"/>
    </row>
    <row r="284" spans="1:31" x14ac:dyDescent="0.25">
      <c r="A284" s="33">
        <v>21</v>
      </c>
      <c r="C284" s="69"/>
      <c r="D284" s="30"/>
      <c r="F284" s="59"/>
      <c r="G284" s="57"/>
      <c r="H284" s="57"/>
      <c r="K284" s="71"/>
      <c r="N284" s="71"/>
      <c r="X284" s="28"/>
      <c r="Y284" s="28"/>
      <c r="Z284" s="28"/>
      <c r="AA284" s="28"/>
      <c r="AB284" s="28"/>
      <c r="AC284" s="28"/>
      <c r="AD284" s="28"/>
      <c r="AE284" s="28"/>
    </row>
    <row r="285" spans="1:31" x14ac:dyDescent="0.25">
      <c r="A285" s="33">
        <v>22</v>
      </c>
      <c r="C285" s="69"/>
      <c r="D285" s="30"/>
      <c r="F285" s="59"/>
      <c r="G285" s="57"/>
      <c r="H285" s="57"/>
      <c r="K285" s="71"/>
      <c r="N285" s="71"/>
      <c r="X285" s="28"/>
      <c r="Y285" s="28"/>
      <c r="Z285" s="28"/>
      <c r="AA285" s="28"/>
      <c r="AB285" s="28"/>
      <c r="AC285" s="28"/>
      <c r="AD285" s="28"/>
      <c r="AE285" s="28"/>
    </row>
    <row r="286" spans="1:31" x14ac:dyDescent="0.25">
      <c r="A286" s="33">
        <v>23</v>
      </c>
      <c r="C286" s="69"/>
      <c r="D286" s="30"/>
      <c r="F286" s="59"/>
      <c r="G286" s="57"/>
      <c r="H286" s="57"/>
      <c r="K286" s="71"/>
      <c r="N286" s="71"/>
      <c r="X286" s="28"/>
      <c r="Y286" s="28"/>
      <c r="Z286" s="28"/>
      <c r="AA286" s="28"/>
      <c r="AB286" s="28"/>
      <c r="AC286" s="28"/>
      <c r="AD286" s="28"/>
      <c r="AE286" s="28"/>
    </row>
    <row r="287" spans="1:31" x14ac:dyDescent="0.25">
      <c r="A287" s="33">
        <v>24</v>
      </c>
      <c r="C287" s="69"/>
      <c r="D287" s="30"/>
      <c r="F287" s="59"/>
      <c r="G287" s="57"/>
      <c r="H287" s="57"/>
      <c r="K287" s="71"/>
      <c r="N287" s="71"/>
      <c r="X287" s="28"/>
      <c r="Y287" s="28"/>
      <c r="Z287" s="28"/>
      <c r="AA287" s="28"/>
      <c r="AB287" s="28"/>
      <c r="AC287" s="28"/>
      <c r="AD287" s="28"/>
      <c r="AE287" s="28"/>
    </row>
    <row r="288" spans="1:31" x14ac:dyDescent="0.25">
      <c r="A288" s="33">
        <v>25</v>
      </c>
      <c r="C288" s="69"/>
      <c r="D288" s="30"/>
      <c r="F288" s="59"/>
      <c r="G288" s="57"/>
      <c r="H288" s="57"/>
      <c r="K288" s="71"/>
      <c r="N288" s="71"/>
      <c r="X288" s="28"/>
      <c r="Y288" s="28"/>
      <c r="Z288" s="28"/>
      <c r="AA288" s="28"/>
      <c r="AB288" s="28"/>
      <c r="AC288" s="28"/>
      <c r="AD288" s="28"/>
      <c r="AE288" s="28"/>
    </row>
    <row r="289" spans="1:31" x14ac:dyDescent="0.25">
      <c r="A289" s="33">
        <v>26</v>
      </c>
      <c r="C289" s="69"/>
      <c r="D289" s="30"/>
      <c r="F289" s="59"/>
      <c r="G289" s="57"/>
      <c r="H289" s="57"/>
      <c r="K289" s="71"/>
      <c r="N289" s="71"/>
      <c r="X289" s="28"/>
      <c r="Y289" s="28"/>
      <c r="Z289" s="28"/>
      <c r="AA289" s="28"/>
      <c r="AB289" s="28"/>
      <c r="AC289" s="28"/>
      <c r="AD289" s="28"/>
      <c r="AE289" s="28"/>
    </row>
    <row r="290" spans="1:31" x14ac:dyDescent="0.25">
      <c r="A290" s="33">
        <v>27</v>
      </c>
      <c r="C290" s="69"/>
      <c r="D290" s="30"/>
      <c r="F290" s="59"/>
      <c r="G290" s="57"/>
      <c r="H290" s="57"/>
      <c r="K290" s="71"/>
      <c r="N290" s="71"/>
      <c r="X290" s="28"/>
      <c r="Y290" s="28"/>
      <c r="Z290" s="28"/>
      <c r="AA290" s="28"/>
      <c r="AB290" s="28"/>
      <c r="AC290" s="28"/>
      <c r="AD290" s="28"/>
      <c r="AE290" s="28"/>
    </row>
    <row r="291" spans="1:31" x14ac:dyDescent="0.25">
      <c r="A291" s="33">
        <v>28</v>
      </c>
      <c r="C291" s="69"/>
      <c r="D291" s="30"/>
      <c r="F291" s="59"/>
      <c r="G291" s="57"/>
      <c r="H291" s="57"/>
      <c r="K291" s="71"/>
      <c r="N291" s="71"/>
      <c r="X291" s="28"/>
      <c r="Y291" s="28"/>
      <c r="Z291" s="28"/>
      <c r="AA291" s="28"/>
      <c r="AB291" s="28"/>
      <c r="AC291" s="28"/>
      <c r="AD291" s="28"/>
      <c r="AE291" s="28"/>
    </row>
    <row r="292" spans="1:31" x14ac:dyDescent="0.25">
      <c r="A292" s="33">
        <v>29</v>
      </c>
      <c r="C292" s="69"/>
      <c r="D292" s="30"/>
      <c r="F292" s="59"/>
      <c r="G292" s="57"/>
      <c r="H292" s="57"/>
      <c r="K292" s="71"/>
      <c r="N292" s="71"/>
    </row>
    <row r="293" spans="1:31" x14ac:dyDescent="0.25">
      <c r="A293" s="33">
        <v>30</v>
      </c>
      <c r="C293" s="69"/>
      <c r="D293" s="30"/>
      <c r="F293" s="59"/>
      <c r="G293" s="57"/>
      <c r="H293" s="57"/>
      <c r="K293" s="71"/>
      <c r="N293" s="71"/>
    </row>
    <row r="294" spans="1:31" x14ac:dyDescent="0.25">
      <c r="A294" s="33">
        <v>31</v>
      </c>
      <c r="C294" s="69"/>
      <c r="D294" s="30"/>
      <c r="F294" s="59"/>
      <c r="G294" s="57"/>
      <c r="H294" s="57"/>
      <c r="K294" s="71"/>
      <c r="N294" s="71"/>
      <c r="X294" s="28"/>
      <c r="Y294" s="28"/>
      <c r="Z294" s="28"/>
      <c r="AA294" s="28"/>
      <c r="AB294" s="28"/>
      <c r="AC294" s="28"/>
      <c r="AD294" s="28"/>
      <c r="AE294" s="28"/>
    </row>
    <row r="295" spans="1:31" x14ac:dyDescent="0.25">
      <c r="A295" s="33">
        <v>32</v>
      </c>
      <c r="C295" s="69"/>
      <c r="D295" s="30"/>
      <c r="F295" s="59"/>
      <c r="G295" s="57"/>
      <c r="H295" s="57"/>
      <c r="K295" s="71"/>
      <c r="X295" s="28"/>
      <c r="Y295" s="28"/>
      <c r="Z295" s="28"/>
      <c r="AA295" s="28"/>
      <c r="AB295" s="28"/>
      <c r="AD295" s="28"/>
      <c r="AE295" s="28"/>
    </row>
    <row r="296" spans="1:31" x14ac:dyDescent="0.25">
      <c r="A296" s="33">
        <v>33</v>
      </c>
      <c r="C296" s="69"/>
      <c r="D296" s="30"/>
      <c r="F296" s="59"/>
      <c r="G296" s="57"/>
      <c r="H296" s="57"/>
    </row>
    <row r="297" spans="1:31" x14ac:dyDescent="0.25">
      <c r="A297" s="33">
        <v>34</v>
      </c>
      <c r="C297" s="69"/>
      <c r="D297" s="30"/>
      <c r="F297" s="59"/>
      <c r="G297" s="57"/>
      <c r="H297" s="57"/>
      <c r="M297" s="71"/>
    </row>
    <row r="298" spans="1:31" x14ac:dyDescent="0.25">
      <c r="A298" s="33">
        <v>35</v>
      </c>
      <c r="C298" s="69"/>
      <c r="D298" s="30"/>
      <c r="F298" s="59"/>
      <c r="G298" s="57"/>
      <c r="H298" s="57"/>
      <c r="M298" s="71"/>
    </row>
    <row r="299" spans="1:31" x14ac:dyDescent="0.25">
      <c r="A299" s="33">
        <v>36</v>
      </c>
      <c r="C299" s="69"/>
      <c r="D299" s="30"/>
      <c r="F299" s="59"/>
      <c r="G299" s="57"/>
      <c r="H299" s="57"/>
    </row>
    <row r="300" spans="1:31" x14ac:dyDescent="0.25">
      <c r="A300" s="33">
        <v>37</v>
      </c>
      <c r="C300" s="69"/>
      <c r="D300" s="30"/>
      <c r="F300" s="59"/>
      <c r="G300" s="57"/>
      <c r="H300" s="57"/>
    </row>
    <row r="301" spans="1:31" x14ac:dyDescent="0.25">
      <c r="A301" s="33">
        <v>38</v>
      </c>
      <c r="C301" s="69"/>
      <c r="D301" s="30"/>
      <c r="F301" s="59"/>
      <c r="G301" s="57"/>
      <c r="H301" s="57"/>
    </row>
    <row r="302" spans="1:31" x14ac:dyDescent="0.25">
      <c r="A302" s="33">
        <v>39</v>
      </c>
      <c r="C302" s="69"/>
      <c r="D302" s="30"/>
      <c r="F302" s="59"/>
      <c r="G302" s="57"/>
      <c r="H302" s="57"/>
    </row>
    <row r="303" spans="1:31" x14ac:dyDescent="0.25">
      <c r="A303" s="33">
        <v>40</v>
      </c>
      <c r="C303" s="69"/>
      <c r="D303" s="30"/>
      <c r="F303" s="59"/>
      <c r="G303" s="57"/>
      <c r="H303" s="57"/>
    </row>
    <row r="304" spans="1:31" x14ac:dyDescent="0.25">
      <c r="A304" s="33">
        <v>41</v>
      </c>
      <c r="C304" s="69"/>
      <c r="D304" s="30"/>
      <c r="F304" s="59"/>
      <c r="G304" s="57"/>
      <c r="H304" s="57"/>
    </row>
    <row r="305" spans="1:8" x14ac:dyDescent="0.25">
      <c r="A305" s="33">
        <v>42</v>
      </c>
      <c r="C305" s="69"/>
      <c r="D305" s="30"/>
      <c r="F305" s="59"/>
      <c r="G305" s="57"/>
      <c r="H305" s="57"/>
    </row>
    <row r="306" spans="1:8" x14ac:dyDescent="0.25">
      <c r="A306" s="33">
        <v>43</v>
      </c>
      <c r="C306" s="69"/>
      <c r="D306" s="30"/>
      <c r="F306" s="59"/>
      <c r="G306" s="57"/>
      <c r="H306" s="57"/>
    </row>
    <row r="307" spans="1:8" x14ac:dyDescent="0.25">
      <c r="A307" s="33">
        <v>44</v>
      </c>
      <c r="C307" s="69"/>
      <c r="D307" s="70"/>
      <c r="G307" s="57"/>
      <c r="H307" s="57"/>
    </row>
    <row r="308" spans="1:8" x14ac:dyDescent="0.25">
      <c r="A308" s="33">
        <v>45</v>
      </c>
      <c r="C308" s="69"/>
      <c r="D308" s="70"/>
      <c r="G308" s="57"/>
      <c r="H308" s="57"/>
    </row>
    <row r="309" spans="1:8" x14ac:dyDescent="0.25">
      <c r="A309" s="33">
        <v>46</v>
      </c>
      <c r="C309" s="69"/>
      <c r="D309" s="70"/>
      <c r="G309" s="57"/>
      <c r="H309" s="57"/>
    </row>
    <row r="310" spans="1:8" x14ac:dyDescent="0.25">
      <c r="A310" s="33">
        <v>47</v>
      </c>
      <c r="C310" s="69"/>
      <c r="D310" s="70"/>
      <c r="G310" s="57"/>
      <c r="H310" s="57"/>
    </row>
    <row r="311" spans="1:8" x14ac:dyDescent="0.25">
      <c r="A311" s="33">
        <v>48</v>
      </c>
      <c r="C311" s="69"/>
      <c r="D311" s="70"/>
      <c r="G311" s="57"/>
      <c r="H311" s="57"/>
    </row>
    <row r="312" spans="1:8" x14ac:dyDescent="0.25">
      <c r="A312" s="33">
        <v>49</v>
      </c>
      <c r="C312" s="69"/>
      <c r="D312" s="70"/>
      <c r="G312" s="57"/>
      <c r="H312" s="57"/>
    </row>
    <row r="313" spans="1:8" x14ac:dyDescent="0.25">
      <c r="A313" s="33">
        <v>50</v>
      </c>
      <c r="C313" s="69"/>
      <c r="D313" s="70"/>
      <c r="G313" s="57"/>
      <c r="H313" s="57"/>
    </row>
    <row r="314" spans="1:8" x14ac:dyDescent="0.25">
      <c r="A314" s="33">
        <v>51</v>
      </c>
      <c r="C314" s="69"/>
      <c r="D314" s="70"/>
      <c r="G314" s="57"/>
      <c r="H314" s="57"/>
    </row>
    <row r="315" spans="1:8" x14ac:dyDescent="0.25">
      <c r="A315" s="33">
        <v>52</v>
      </c>
      <c r="C315" s="69"/>
      <c r="D315" s="70"/>
      <c r="G315" s="57"/>
      <c r="H315" s="57"/>
    </row>
    <row r="316" spans="1:8" x14ac:dyDescent="0.25">
      <c r="A316" s="33">
        <v>53</v>
      </c>
      <c r="C316" s="69"/>
      <c r="D316" s="70"/>
      <c r="G316" s="57"/>
      <c r="H316" s="57"/>
    </row>
    <row r="317" spans="1:8" x14ac:dyDescent="0.25">
      <c r="A317" s="33">
        <v>54</v>
      </c>
      <c r="C317" s="69"/>
      <c r="D317" s="70"/>
      <c r="G317" s="57"/>
      <c r="H317" s="57"/>
    </row>
    <row r="318" spans="1:8" x14ac:dyDescent="0.25">
      <c r="A318" s="33">
        <v>55</v>
      </c>
      <c r="C318" s="69"/>
      <c r="D318" s="70"/>
      <c r="G318" s="57"/>
      <c r="H318" s="57"/>
    </row>
    <row r="319" spans="1:8" x14ac:dyDescent="0.25">
      <c r="A319" s="33">
        <v>56</v>
      </c>
      <c r="C319" s="69"/>
      <c r="D319" s="70"/>
      <c r="G319" s="57"/>
      <c r="H319" s="57"/>
    </row>
    <row r="320" spans="1:8" x14ac:dyDescent="0.25">
      <c r="A320" s="33">
        <v>57</v>
      </c>
      <c r="C320" s="69"/>
      <c r="D320" s="70"/>
      <c r="G320" s="57"/>
      <c r="H320" s="57"/>
    </row>
    <row r="321" spans="1:8" x14ac:dyDescent="0.25">
      <c r="A321" s="33">
        <v>58</v>
      </c>
      <c r="C321" s="69"/>
      <c r="D321" s="70"/>
      <c r="G321" s="57"/>
      <c r="H321" s="57"/>
    </row>
    <row r="322" spans="1:8" x14ac:dyDescent="0.25">
      <c r="A322" s="33">
        <v>59</v>
      </c>
      <c r="C322" s="69"/>
      <c r="D322" s="70"/>
      <c r="G322" s="57"/>
      <c r="H322" s="57"/>
    </row>
    <row r="323" spans="1:8" x14ac:dyDescent="0.25">
      <c r="A323" s="33">
        <v>60</v>
      </c>
      <c r="C323" s="69"/>
      <c r="D323" s="70"/>
      <c r="G323" s="57"/>
      <c r="H323" s="57"/>
    </row>
    <row r="324" spans="1:8" x14ac:dyDescent="0.25">
      <c r="A324" s="33">
        <v>61</v>
      </c>
      <c r="C324" s="69"/>
      <c r="D324" s="70"/>
      <c r="G324" s="57"/>
      <c r="H324" s="57"/>
    </row>
    <row r="325" spans="1:8" x14ac:dyDescent="0.25">
      <c r="A325" s="33">
        <v>62</v>
      </c>
      <c r="C325" s="69"/>
      <c r="D325" s="70"/>
      <c r="G325" s="57"/>
      <c r="H325" s="57"/>
    </row>
    <row r="326" spans="1:8" x14ac:dyDescent="0.25">
      <c r="A326" s="33">
        <v>63</v>
      </c>
      <c r="C326" s="69"/>
      <c r="D326" s="70"/>
      <c r="G326" s="57"/>
      <c r="H326" s="57"/>
    </row>
    <row r="327" spans="1:8" x14ac:dyDescent="0.25">
      <c r="A327" s="33">
        <v>64</v>
      </c>
      <c r="C327" s="69"/>
      <c r="D327" s="70"/>
      <c r="G327" s="57"/>
      <c r="H327" s="57"/>
    </row>
    <row r="328" spans="1:8" x14ac:dyDescent="0.25">
      <c r="A328" s="33">
        <v>65</v>
      </c>
      <c r="C328" s="69"/>
      <c r="D328" s="70"/>
      <c r="G328" s="57"/>
      <c r="H328" s="57"/>
    </row>
    <row r="329" spans="1:8" x14ac:dyDescent="0.25">
      <c r="A329" s="33">
        <v>66</v>
      </c>
      <c r="C329" s="69"/>
      <c r="D329" s="70"/>
      <c r="G329" s="57"/>
      <c r="H329" s="57"/>
    </row>
    <row r="330" spans="1:8" x14ac:dyDescent="0.25">
      <c r="A330" s="33">
        <v>67</v>
      </c>
      <c r="C330" s="69"/>
      <c r="D330" s="70"/>
      <c r="G330" s="57"/>
      <c r="H330" s="57"/>
    </row>
    <row r="331" spans="1:8" x14ac:dyDescent="0.25">
      <c r="A331" s="33">
        <v>68</v>
      </c>
      <c r="C331" s="69"/>
      <c r="D331" s="70"/>
      <c r="G331" s="57"/>
      <c r="H331" s="57"/>
    </row>
    <row r="332" spans="1:8" x14ac:dyDescent="0.25">
      <c r="A332" s="33">
        <v>69</v>
      </c>
      <c r="C332" s="69"/>
      <c r="D332" s="70"/>
      <c r="G332" s="57"/>
      <c r="H332" s="57"/>
    </row>
    <row r="333" spans="1:8" x14ac:dyDescent="0.25">
      <c r="A333" s="33">
        <v>70</v>
      </c>
      <c r="C333" s="69"/>
      <c r="D333" s="70"/>
      <c r="G333" s="57"/>
      <c r="H333" s="57"/>
    </row>
    <row r="334" spans="1:8" x14ac:dyDescent="0.25">
      <c r="A334" s="33">
        <v>71</v>
      </c>
      <c r="C334" s="69"/>
      <c r="D334" s="70"/>
      <c r="G334" s="57"/>
      <c r="H334" s="57"/>
    </row>
    <row r="335" spans="1:8" x14ac:dyDescent="0.25">
      <c r="A335" s="33">
        <v>72</v>
      </c>
      <c r="C335" s="69"/>
      <c r="D335" s="70"/>
      <c r="G335" s="57"/>
      <c r="H335" s="57"/>
    </row>
    <row r="336" spans="1:8" x14ac:dyDescent="0.25">
      <c r="A336" s="33">
        <v>73</v>
      </c>
      <c r="C336" s="69"/>
      <c r="D336" s="70"/>
      <c r="G336" s="57"/>
      <c r="H336" s="57"/>
    </row>
    <row r="337" spans="1:8" x14ac:dyDescent="0.25">
      <c r="A337" s="33">
        <v>74</v>
      </c>
      <c r="C337" s="69"/>
      <c r="D337" s="70"/>
      <c r="G337" s="57"/>
      <c r="H337" s="57"/>
    </row>
    <row r="338" spans="1:8" x14ac:dyDescent="0.25">
      <c r="A338" s="33">
        <v>75</v>
      </c>
      <c r="C338" s="69"/>
      <c r="D338" s="70"/>
      <c r="G338" s="57"/>
      <c r="H338" s="57"/>
    </row>
    <row r="339" spans="1:8" x14ac:dyDescent="0.25">
      <c r="A339" s="33">
        <v>76</v>
      </c>
      <c r="C339" s="69"/>
      <c r="D339" s="70"/>
      <c r="G339" s="57"/>
      <c r="H339" s="57"/>
    </row>
    <row r="340" spans="1:8" x14ac:dyDescent="0.25">
      <c r="A340" s="33">
        <v>77</v>
      </c>
      <c r="C340" s="69"/>
      <c r="D340" s="70"/>
      <c r="G340" s="57"/>
      <c r="H340" s="57"/>
    </row>
    <row r="341" spans="1:8" x14ac:dyDescent="0.25">
      <c r="A341" s="33">
        <v>78</v>
      </c>
      <c r="C341" s="69"/>
      <c r="D341" s="70"/>
      <c r="G341" s="57"/>
      <c r="H341" s="57"/>
    </row>
    <row r="342" spans="1:8" x14ac:dyDescent="0.25">
      <c r="A342" s="33">
        <v>79</v>
      </c>
      <c r="C342" s="69"/>
      <c r="D342" s="70"/>
      <c r="G342" s="57"/>
      <c r="H342" s="57"/>
    </row>
    <row r="343" spans="1:8" x14ac:dyDescent="0.25">
      <c r="A343" s="33">
        <v>80</v>
      </c>
      <c r="C343" s="69"/>
      <c r="D343" s="70"/>
      <c r="G343" s="57"/>
      <c r="H343" s="57"/>
    </row>
    <row r="344" spans="1:8" x14ac:dyDescent="0.25">
      <c r="A344" s="33">
        <v>81</v>
      </c>
      <c r="C344" s="69"/>
      <c r="D344" s="70"/>
      <c r="G344" s="57"/>
      <c r="H344" s="57"/>
    </row>
    <row r="345" spans="1:8" x14ac:dyDescent="0.25">
      <c r="A345" s="33">
        <v>82</v>
      </c>
      <c r="C345" s="69"/>
      <c r="D345" s="70"/>
      <c r="G345" s="57"/>
      <c r="H345" s="57"/>
    </row>
    <row r="346" spans="1:8" x14ac:dyDescent="0.25">
      <c r="A346" s="33">
        <v>83</v>
      </c>
      <c r="C346" s="69"/>
      <c r="D346" s="70"/>
      <c r="G346" s="57"/>
      <c r="H346" s="57"/>
    </row>
    <row r="347" spans="1:8" x14ac:dyDescent="0.25">
      <c r="A347" s="33">
        <v>84</v>
      </c>
      <c r="C347" s="69"/>
      <c r="D347" s="70"/>
      <c r="G347" s="57"/>
      <c r="H347" s="57"/>
    </row>
    <row r="348" spans="1:8" x14ac:dyDescent="0.25">
      <c r="A348" s="33">
        <v>85</v>
      </c>
      <c r="C348" s="69"/>
      <c r="D348" s="70"/>
      <c r="G348" s="57"/>
      <c r="H348" s="57"/>
    </row>
    <row r="349" spans="1:8" x14ac:dyDescent="0.25">
      <c r="A349" s="33">
        <v>86</v>
      </c>
      <c r="C349" s="69"/>
      <c r="D349" s="70"/>
      <c r="G349" s="57"/>
      <c r="H349" s="57"/>
    </row>
    <row r="350" spans="1:8" x14ac:dyDescent="0.25">
      <c r="A350" s="33">
        <v>87</v>
      </c>
      <c r="C350" s="69"/>
      <c r="D350" s="70"/>
      <c r="G350" s="57"/>
      <c r="H350" s="57"/>
    </row>
    <row r="351" spans="1:8" x14ac:dyDescent="0.25">
      <c r="A351" s="33">
        <v>88</v>
      </c>
      <c r="C351" s="69"/>
      <c r="D351" s="70"/>
      <c r="G351" s="57"/>
      <c r="H351" s="57"/>
    </row>
    <row r="352" spans="1:8" x14ac:dyDescent="0.25">
      <c r="A352" s="33">
        <v>89</v>
      </c>
      <c r="C352" s="69"/>
      <c r="D352" s="70"/>
      <c r="G352" s="57"/>
      <c r="H352" s="57"/>
    </row>
    <row r="353" spans="1:8" x14ac:dyDescent="0.25">
      <c r="A353" s="33">
        <v>90</v>
      </c>
      <c r="C353" s="69"/>
      <c r="D353" s="70"/>
      <c r="G353" s="57"/>
      <c r="H353" s="57"/>
    </row>
    <row r="354" spans="1:8" x14ac:dyDescent="0.25">
      <c r="A354" s="33">
        <v>91</v>
      </c>
      <c r="C354" s="69"/>
      <c r="D354" s="70"/>
      <c r="G354" s="57"/>
      <c r="H354" s="57"/>
    </row>
    <row r="355" spans="1:8" x14ac:dyDescent="0.25">
      <c r="A355" s="33">
        <v>92</v>
      </c>
      <c r="C355" s="69"/>
      <c r="D355" s="70"/>
      <c r="G355" s="57"/>
      <c r="H355" s="57"/>
    </row>
    <row r="356" spans="1:8" x14ac:dyDescent="0.25">
      <c r="A356" s="33">
        <v>93</v>
      </c>
      <c r="C356" s="69"/>
      <c r="D356" s="70"/>
      <c r="G356" s="57"/>
      <c r="H356" s="57"/>
    </row>
    <row r="357" spans="1:8" x14ac:dyDescent="0.25">
      <c r="A357" s="33">
        <v>94</v>
      </c>
      <c r="C357" s="69"/>
      <c r="D357" s="70"/>
      <c r="G357" s="57"/>
      <c r="H357" s="57"/>
    </row>
    <row r="358" spans="1:8" x14ac:dyDescent="0.25">
      <c r="A358" s="33">
        <v>95</v>
      </c>
      <c r="C358" s="69"/>
      <c r="D358" s="70"/>
      <c r="G358" s="57"/>
      <c r="H358" s="57"/>
    </row>
    <row r="359" spans="1:8" x14ac:dyDescent="0.25">
      <c r="A359" s="33">
        <v>96</v>
      </c>
      <c r="C359" s="69"/>
      <c r="D359" s="70"/>
      <c r="G359" s="57"/>
      <c r="H359" s="57"/>
    </row>
    <row r="360" spans="1:8" x14ac:dyDescent="0.25">
      <c r="A360" s="33">
        <v>97</v>
      </c>
      <c r="C360" s="69"/>
      <c r="D360" s="70"/>
      <c r="G360" s="57"/>
      <c r="H360" s="57"/>
    </row>
    <row r="361" spans="1:8" x14ac:dyDescent="0.25">
      <c r="A361" s="33">
        <v>98</v>
      </c>
      <c r="C361" s="69"/>
      <c r="D361" s="70"/>
      <c r="G361" s="57"/>
      <c r="H361" s="57"/>
    </row>
    <row r="362" spans="1:8" x14ac:dyDescent="0.25">
      <c r="A362" s="33">
        <v>99</v>
      </c>
      <c r="C362" s="69"/>
      <c r="D362" s="70"/>
      <c r="G362" s="57"/>
      <c r="H362" s="57"/>
    </row>
    <row r="363" spans="1:8" x14ac:dyDescent="0.25">
      <c r="A363" s="33">
        <v>100</v>
      </c>
      <c r="C363" s="69"/>
      <c r="D363" s="70"/>
      <c r="G363" s="57"/>
      <c r="H363" s="57"/>
    </row>
    <row r="364" spans="1:8" x14ac:dyDescent="0.25">
      <c r="A364" s="33">
        <v>101</v>
      </c>
      <c r="C364" s="69"/>
      <c r="D364" s="70"/>
      <c r="G364" s="57"/>
      <c r="H364" s="57"/>
    </row>
    <row r="365" spans="1:8" x14ac:dyDescent="0.25">
      <c r="A365" s="33">
        <v>102</v>
      </c>
      <c r="C365" s="69"/>
      <c r="D365" s="70"/>
      <c r="G365" s="57"/>
      <c r="H365" s="57"/>
    </row>
    <row r="366" spans="1:8" x14ac:dyDescent="0.25">
      <c r="A366" s="33">
        <v>103</v>
      </c>
      <c r="C366" s="69"/>
      <c r="D366" s="70"/>
      <c r="G366" s="57"/>
      <c r="H366" s="57"/>
    </row>
    <row r="367" spans="1:8" x14ac:dyDescent="0.25">
      <c r="A367" s="33">
        <v>104</v>
      </c>
      <c r="C367" s="69"/>
      <c r="D367" s="70"/>
      <c r="G367" s="57"/>
      <c r="H367" s="57"/>
    </row>
    <row r="368" spans="1:8" x14ac:dyDescent="0.25">
      <c r="A368" s="33">
        <v>105</v>
      </c>
      <c r="C368" s="69"/>
      <c r="D368" s="70"/>
      <c r="G368" s="57"/>
      <c r="H368" s="57"/>
    </row>
    <row r="369" spans="1:8" x14ac:dyDescent="0.25">
      <c r="A369" s="33">
        <v>106</v>
      </c>
      <c r="C369" s="69"/>
      <c r="D369" s="70"/>
      <c r="G369" s="57"/>
      <c r="H369" s="57"/>
    </row>
    <row r="370" spans="1:8" x14ac:dyDescent="0.25">
      <c r="A370" s="33">
        <v>107</v>
      </c>
      <c r="C370" s="69"/>
      <c r="D370" s="70"/>
      <c r="G370" s="57"/>
      <c r="H370" s="57"/>
    </row>
    <row r="371" spans="1:8" x14ac:dyDescent="0.25">
      <c r="A371" s="33">
        <v>108</v>
      </c>
      <c r="C371" s="69"/>
      <c r="D371" s="70"/>
      <c r="G371" s="57"/>
      <c r="H371" s="57"/>
    </row>
    <row r="372" spans="1:8" x14ac:dyDescent="0.25">
      <c r="A372" s="33">
        <v>109</v>
      </c>
      <c r="C372" s="69"/>
      <c r="D372" s="70"/>
      <c r="G372" s="57"/>
      <c r="H372" s="57"/>
    </row>
    <row r="373" spans="1:8" x14ac:dyDescent="0.25">
      <c r="A373" s="33">
        <v>110</v>
      </c>
      <c r="C373" s="69"/>
      <c r="D373" s="70"/>
      <c r="G373" s="57"/>
      <c r="H373" s="57"/>
    </row>
    <row r="374" spans="1:8" x14ac:dyDescent="0.25">
      <c r="A374" s="33">
        <v>111</v>
      </c>
      <c r="C374" s="69"/>
      <c r="D374" s="70"/>
      <c r="G374" s="57"/>
      <c r="H374" s="57"/>
    </row>
    <row r="375" spans="1:8" x14ac:dyDescent="0.25">
      <c r="A375" s="33">
        <v>112</v>
      </c>
      <c r="C375" s="69"/>
      <c r="D375" s="70"/>
      <c r="G375" s="57"/>
      <c r="H375" s="57"/>
    </row>
    <row r="376" spans="1:8" x14ac:dyDescent="0.25">
      <c r="A376" s="33">
        <v>113</v>
      </c>
      <c r="C376" s="69"/>
      <c r="D376" s="70"/>
      <c r="G376" s="57"/>
      <c r="H376" s="57"/>
    </row>
    <row r="377" spans="1:8" x14ac:dyDescent="0.25">
      <c r="A377" s="33">
        <v>114</v>
      </c>
      <c r="C377" s="69"/>
      <c r="D377" s="70"/>
      <c r="G377" s="57"/>
      <c r="H377" s="57"/>
    </row>
    <row r="378" spans="1:8" x14ac:dyDescent="0.25">
      <c r="A378" s="33">
        <v>115</v>
      </c>
      <c r="C378" s="69"/>
      <c r="D378" s="70"/>
      <c r="G378" s="57"/>
      <c r="H378" s="57"/>
    </row>
    <row r="379" spans="1:8" x14ac:dyDescent="0.25">
      <c r="A379" s="33">
        <v>116</v>
      </c>
      <c r="C379" s="69"/>
      <c r="D379" s="70"/>
      <c r="G379" s="57"/>
      <c r="H379" s="57"/>
    </row>
    <row r="380" spans="1:8" x14ac:dyDescent="0.25">
      <c r="A380" s="33">
        <v>117</v>
      </c>
      <c r="C380" s="69"/>
      <c r="D380" s="70"/>
      <c r="G380" s="57"/>
      <c r="H380" s="57"/>
    </row>
    <row r="381" spans="1:8" x14ac:dyDescent="0.25">
      <c r="A381" s="33">
        <v>118</v>
      </c>
      <c r="C381" s="69"/>
      <c r="D381" s="70"/>
      <c r="G381" s="57"/>
      <c r="H381" s="57"/>
    </row>
    <row r="382" spans="1:8" x14ac:dyDescent="0.25">
      <c r="A382" s="33">
        <v>119</v>
      </c>
      <c r="C382" s="69"/>
      <c r="D382" s="70"/>
      <c r="G382" s="57"/>
      <c r="H382" s="57"/>
    </row>
    <row r="383" spans="1:8" x14ac:dyDescent="0.25">
      <c r="A383" s="33">
        <v>120</v>
      </c>
      <c r="C383" s="69"/>
      <c r="D383" s="70"/>
      <c r="G383" s="57"/>
      <c r="H383" s="57"/>
    </row>
    <row r="384" spans="1:8" x14ac:dyDescent="0.25">
      <c r="A384" s="33">
        <v>121</v>
      </c>
      <c r="C384" s="69"/>
      <c r="D384" s="70"/>
      <c r="G384" s="57"/>
      <c r="H384" s="57"/>
    </row>
    <row r="385" spans="1:8" x14ac:dyDescent="0.25">
      <c r="A385" s="33">
        <v>122</v>
      </c>
      <c r="C385" s="69"/>
      <c r="D385" s="70"/>
      <c r="G385" s="57"/>
      <c r="H385" s="57"/>
    </row>
    <row r="386" spans="1:8" x14ac:dyDescent="0.25">
      <c r="A386" s="33">
        <v>123</v>
      </c>
      <c r="C386" s="69"/>
      <c r="D386" s="70"/>
      <c r="G386" s="57"/>
      <c r="H386" s="57"/>
    </row>
    <row r="387" spans="1:8" x14ac:dyDescent="0.25">
      <c r="A387" s="33">
        <v>124</v>
      </c>
      <c r="C387" s="69"/>
      <c r="D387" s="70"/>
      <c r="G387" s="57"/>
      <c r="H387" s="57"/>
    </row>
    <row r="388" spans="1:8" x14ac:dyDescent="0.25">
      <c r="A388" s="33">
        <v>125</v>
      </c>
      <c r="C388" s="69"/>
      <c r="D388" s="70"/>
      <c r="G388" s="57"/>
      <c r="H388" s="57"/>
    </row>
    <row r="389" spans="1:8" x14ac:dyDescent="0.25">
      <c r="A389" s="33">
        <v>126</v>
      </c>
      <c r="C389" s="69"/>
      <c r="D389" s="70"/>
      <c r="F389" s="12"/>
      <c r="G389" s="57"/>
      <c r="H389" s="57"/>
    </row>
    <row r="390" spans="1:8" x14ac:dyDescent="0.25">
      <c r="A390" s="33">
        <v>127</v>
      </c>
      <c r="C390" s="69"/>
      <c r="D390" s="70"/>
      <c r="F390" s="12"/>
      <c r="G390" s="57"/>
      <c r="H390" s="57"/>
    </row>
    <row r="391" spans="1:8" x14ac:dyDescent="0.25">
      <c r="A391" s="33">
        <v>128</v>
      </c>
      <c r="C391" s="69"/>
      <c r="D391" s="70"/>
      <c r="F391" s="12"/>
      <c r="G391" s="57"/>
      <c r="H391" s="57"/>
    </row>
    <row r="392" spans="1:8" x14ac:dyDescent="0.25">
      <c r="A392" s="33">
        <v>129</v>
      </c>
      <c r="C392" s="69"/>
      <c r="D392" s="70"/>
      <c r="F392" s="12"/>
      <c r="G392" s="57"/>
      <c r="H392" s="57"/>
    </row>
    <row r="393" spans="1:8" x14ac:dyDescent="0.25">
      <c r="A393" s="33">
        <v>130</v>
      </c>
      <c r="C393" s="69"/>
      <c r="D393" s="70"/>
      <c r="F393" s="12"/>
      <c r="G393" s="57"/>
      <c r="H393" s="57"/>
    </row>
    <row r="394" spans="1:8" x14ac:dyDescent="0.25">
      <c r="A394" s="33">
        <v>131</v>
      </c>
      <c r="C394" s="69"/>
      <c r="D394" s="70"/>
      <c r="F394" s="12"/>
      <c r="G394" s="57"/>
      <c r="H394" s="57"/>
    </row>
    <row r="395" spans="1:8" x14ac:dyDescent="0.25">
      <c r="A395" s="33">
        <v>132</v>
      </c>
      <c r="C395" s="69"/>
      <c r="D395" s="70"/>
      <c r="F395" s="12"/>
      <c r="G395" s="57"/>
      <c r="H395" s="57"/>
    </row>
    <row r="396" spans="1:8" x14ac:dyDescent="0.25">
      <c r="A396" s="33">
        <v>133</v>
      </c>
      <c r="C396" s="69"/>
      <c r="D396" s="70"/>
      <c r="F396" s="12"/>
      <c r="G396" s="57"/>
      <c r="H396" s="57"/>
    </row>
    <row r="397" spans="1:8" x14ac:dyDescent="0.25">
      <c r="A397" s="33">
        <v>134</v>
      </c>
      <c r="C397" s="69"/>
      <c r="D397" s="70"/>
      <c r="F397" s="12"/>
      <c r="G397" s="57"/>
      <c r="H397" s="57"/>
    </row>
    <row r="398" spans="1:8" x14ac:dyDescent="0.25">
      <c r="A398" s="33">
        <v>135</v>
      </c>
      <c r="C398" s="69"/>
      <c r="D398" s="70"/>
      <c r="F398" s="12"/>
      <c r="G398" s="57"/>
      <c r="H398" s="57"/>
    </row>
    <row r="399" spans="1:8" x14ac:dyDescent="0.25">
      <c r="A399" s="33">
        <v>136</v>
      </c>
      <c r="C399" s="69"/>
      <c r="D399" s="70"/>
      <c r="F399" s="12"/>
      <c r="G399" s="57"/>
      <c r="H399" s="57"/>
    </row>
    <row r="400" spans="1:8" x14ac:dyDescent="0.25">
      <c r="A400" s="33">
        <v>137</v>
      </c>
      <c r="C400" s="69"/>
      <c r="D400" s="70"/>
      <c r="F400" s="12"/>
      <c r="G400" s="57"/>
      <c r="H400" s="57"/>
    </row>
    <row r="401" spans="1:8" x14ac:dyDescent="0.25">
      <c r="A401" s="33">
        <v>138</v>
      </c>
      <c r="C401" s="69"/>
      <c r="D401" s="70"/>
      <c r="F401" s="12"/>
      <c r="G401" s="57"/>
      <c r="H401" s="57"/>
    </row>
    <row r="402" spans="1:8" x14ac:dyDescent="0.25">
      <c r="A402" s="33">
        <v>139</v>
      </c>
      <c r="C402" s="69"/>
      <c r="D402" s="70"/>
      <c r="F402" s="12"/>
      <c r="G402" s="57"/>
      <c r="H402" s="57"/>
    </row>
    <row r="403" spans="1:8" x14ac:dyDescent="0.25">
      <c r="A403" s="33">
        <v>140</v>
      </c>
      <c r="C403" s="69"/>
      <c r="D403" s="70"/>
      <c r="F403" s="12"/>
      <c r="G403" s="57"/>
      <c r="H403" s="57"/>
    </row>
    <row r="404" spans="1:8" x14ac:dyDescent="0.25">
      <c r="A404" s="33">
        <v>141</v>
      </c>
      <c r="C404" s="69"/>
      <c r="D404" s="70"/>
      <c r="F404" s="12"/>
      <c r="G404" s="57"/>
      <c r="H404" s="57"/>
    </row>
    <row r="405" spans="1:8" x14ac:dyDescent="0.25">
      <c r="A405" s="33">
        <v>142</v>
      </c>
      <c r="C405" s="69"/>
      <c r="D405" s="70"/>
      <c r="F405" s="12"/>
      <c r="G405" s="57"/>
      <c r="H405" s="57"/>
    </row>
    <row r="406" spans="1:8" x14ac:dyDescent="0.25">
      <c r="A406" s="33">
        <v>143</v>
      </c>
      <c r="C406" s="69"/>
      <c r="D406" s="70"/>
      <c r="F406" s="12"/>
      <c r="G406" s="57"/>
      <c r="H406" s="57"/>
    </row>
    <row r="407" spans="1:8" x14ac:dyDescent="0.25">
      <c r="A407" s="33">
        <v>144</v>
      </c>
      <c r="C407" s="69"/>
      <c r="D407" s="70"/>
      <c r="F407" s="12"/>
      <c r="G407" s="57"/>
      <c r="H407" s="57"/>
    </row>
    <row r="408" spans="1:8" x14ac:dyDescent="0.25">
      <c r="A408" s="33">
        <v>145</v>
      </c>
      <c r="C408" s="69"/>
      <c r="D408" s="70"/>
      <c r="F408" s="12"/>
      <c r="G408" s="57"/>
      <c r="H408" s="57"/>
    </row>
    <row r="409" spans="1:8" x14ac:dyDescent="0.25">
      <c r="A409" s="33">
        <v>146</v>
      </c>
      <c r="C409" s="69"/>
      <c r="D409" s="70"/>
      <c r="F409" s="12"/>
      <c r="G409" s="57"/>
      <c r="H409" s="57"/>
    </row>
    <row r="410" spans="1:8" x14ac:dyDescent="0.25">
      <c r="A410" s="33">
        <v>147</v>
      </c>
      <c r="C410" s="69"/>
      <c r="D410" s="70"/>
      <c r="F410" s="12"/>
      <c r="G410" s="57"/>
      <c r="H410" s="57"/>
    </row>
    <row r="411" spans="1:8" x14ac:dyDescent="0.25">
      <c r="A411" s="33">
        <v>148</v>
      </c>
      <c r="C411" s="69"/>
      <c r="D411" s="70"/>
      <c r="G411" s="57"/>
      <c r="H411" s="57"/>
    </row>
    <row r="412" spans="1:8" x14ac:dyDescent="0.25">
      <c r="A412" s="33">
        <v>149</v>
      </c>
      <c r="C412" s="69"/>
      <c r="D412" s="70"/>
      <c r="G412" s="57"/>
      <c r="H412" s="57"/>
    </row>
    <row r="413" spans="1:8" x14ac:dyDescent="0.25">
      <c r="A413" s="33">
        <v>150</v>
      </c>
      <c r="C413" s="69"/>
      <c r="D413" s="70"/>
      <c r="G413" s="57"/>
      <c r="H413" s="57"/>
    </row>
    <row r="414" spans="1:8" x14ac:dyDescent="0.25">
      <c r="A414" s="33">
        <v>151</v>
      </c>
      <c r="C414" s="69"/>
      <c r="D414" s="70"/>
      <c r="G414" s="57"/>
      <c r="H414" s="57"/>
    </row>
    <row r="415" spans="1:8" x14ac:dyDescent="0.25">
      <c r="A415" s="33">
        <v>152</v>
      </c>
      <c r="C415" s="69"/>
      <c r="D415" s="70"/>
      <c r="G415" s="57"/>
      <c r="H415" s="57"/>
    </row>
    <row r="416" spans="1:8" x14ac:dyDescent="0.25">
      <c r="A416" s="33">
        <v>153</v>
      </c>
      <c r="C416" s="69"/>
      <c r="D416" s="70"/>
      <c r="G416" s="57"/>
      <c r="H416" s="57"/>
    </row>
    <row r="417" spans="1:8" x14ac:dyDescent="0.25">
      <c r="A417" s="33">
        <v>154</v>
      </c>
      <c r="C417" s="69"/>
      <c r="D417" s="70"/>
      <c r="G417" s="57"/>
      <c r="H417" s="57"/>
    </row>
    <row r="418" spans="1:8" x14ac:dyDescent="0.25">
      <c r="A418" s="33">
        <v>155</v>
      </c>
      <c r="C418" s="69"/>
      <c r="D418" s="70"/>
      <c r="G418" s="57"/>
      <c r="H418" s="57"/>
    </row>
    <row r="419" spans="1:8" x14ac:dyDescent="0.25">
      <c r="A419" s="33">
        <v>156</v>
      </c>
      <c r="C419" s="69"/>
      <c r="D419" s="70"/>
      <c r="G419" s="57"/>
      <c r="H419" s="57"/>
    </row>
    <row r="420" spans="1:8" x14ac:dyDescent="0.25">
      <c r="A420" s="33">
        <v>157</v>
      </c>
      <c r="C420" s="69"/>
      <c r="D420" s="70"/>
      <c r="G420" s="57"/>
      <c r="H420" s="57"/>
    </row>
    <row r="421" spans="1:8" x14ac:dyDescent="0.25">
      <c r="A421" s="33">
        <v>158</v>
      </c>
      <c r="C421" s="69"/>
      <c r="D421" s="70"/>
      <c r="G421" s="57"/>
      <c r="H421" s="57"/>
    </row>
    <row r="422" spans="1:8" x14ac:dyDescent="0.25">
      <c r="A422" s="33">
        <v>159</v>
      </c>
      <c r="C422" s="69"/>
      <c r="D422" s="70"/>
      <c r="G422" s="57"/>
      <c r="H422" s="57"/>
    </row>
    <row r="423" spans="1:8" x14ac:dyDescent="0.25">
      <c r="A423" s="33">
        <v>160</v>
      </c>
      <c r="C423" s="69"/>
      <c r="D423" s="70"/>
      <c r="G423" s="57"/>
      <c r="H423" s="57"/>
    </row>
    <row r="424" spans="1:8" x14ac:dyDescent="0.25">
      <c r="A424" s="33">
        <v>161</v>
      </c>
      <c r="C424" s="69"/>
      <c r="D424" s="70"/>
      <c r="G424" s="57"/>
      <c r="H424" s="57"/>
    </row>
    <row r="425" spans="1:8" x14ac:dyDescent="0.25">
      <c r="A425" s="33">
        <v>162</v>
      </c>
      <c r="C425" s="69"/>
      <c r="D425" s="70"/>
      <c r="G425" s="57"/>
      <c r="H425" s="57"/>
    </row>
    <row r="426" spans="1:8" x14ac:dyDescent="0.25">
      <c r="A426" s="33">
        <v>163</v>
      </c>
      <c r="B426" s="41"/>
      <c r="C426" s="69"/>
      <c r="D426" s="72"/>
      <c r="E426" s="41"/>
      <c r="G426" s="57"/>
      <c r="H426" s="57"/>
    </row>
    <row r="427" spans="1:8" x14ac:dyDescent="0.25">
      <c r="A427" s="33">
        <v>164</v>
      </c>
      <c r="C427" s="73"/>
      <c r="D427" s="70"/>
      <c r="G427" s="57"/>
      <c r="H427" s="57"/>
    </row>
    <row r="428" spans="1:8" x14ac:dyDescent="0.25">
      <c r="A428" s="33">
        <v>165</v>
      </c>
      <c r="C428" s="69"/>
      <c r="D428" s="70"/>
      <c r="G428" s="57"/>
      <c r="H428" s="57"/>
    </row>
    <row r="429" spans="1:8" x14ac:dyDescent="0.25">
      <c r="A429" s="33">
        <v>166</v>
      </c>
      <c r="C429" s="69"/>
      <c r="D429" s="70"/>
      <c r="G429" s="57"/>
      <c r="H429" s="57"/>
    </row>
    <row r="430" spans="1:8" x14ac:dyDescent="0.25">
      <c r="A430" s="33">
        <v>167</v>
      </c>
      <c r="C430" s="69"/>
      <c r="D430" s="70"/>
      <c r="G430" s="57"/>
      <c r="H430" s="57"/>
    </row>
    <row r="431" spans="1:8" x14ac:dyDescent="0.25">
      <c r="A431" s="33">
        <v>168</v>
      </c>
      <c r="C431" s="69"/>
      <c r="D431" s="70"/>
      <c r="G431" s="57"/>
      <c r="H431" s="57"/>
    </row>
    <row r="432" spans="1:8" x14ac:dyDescent="0.25">
      <c r="A432" s="33">
        <v>169</v>
      </c>
      <c r="C432" s="69"/>
      <c r="D432" s="70"/>
      <c r="G432" s="57"/>
      <c r="H432" s="57"/>
    </row>
    <row r="433" spans="1:8" x14ac:dyDescent="0.25">
      <c r="A433" s="33">
        <v>170</v>
      </c>
      <c r="C433" s="69"/>
      <c r="D433" s="70"/>
      <c r="G433" s="57"/>
      <c r="H433" s="57"/>
    </row>
    <row r="434" spans="1:8" x14ac:dyDescent="0.25">
      <c r="A434" s="33">
        <v>171</v>
      </c>
      <c r="C434" s="69"/>
      <c r="D434" s="70"/>
      <c r="G434" s="57"/>
      <c r="H434" s="57"/>
    </row>
    <row r="435" spans="1:8" x14ac:dyDescent="0.25">
      <c r="A435" s="33">
        <v>172</v>
      </c>
      <c r="C435" s="69"/>
      <c r="D435" s="70"/>
      <c r="G435" s="57"/>
      <c r="H435" s="57"/>
    </row>
    <row r="436" spans="1:8" x14ac:dyDescent="0.25">
      <c r="A436" s="33">
        <v>173</v>
      </c>
      <c r="C436" s="69"/>
      <c r="D436" s="70"/>
      <c r="G436" s="57"/>
      <c r="H436" s="57"/>
    </row>
    <row r="437" spans="1:8" x14ac:dyDescent="0.25">
      <c r="A437" s="33">
        <v>174</v>
      </c>
      <c r="C437" s="69"/>
      <c r="D437" s="70"/>
      <c r="G437" s="57"/>
      <c r="H437" s="57"/>
    </row>
    <row r="438" spans="1:8" x14ac:dyDescent="0.25">
      <c r="A438" s="33">
        <v>175</v>
      </c>
      <c r="C438" s="69"/>
      <c r="D438" s="70"/>
      <c r="G438" s="57"/>
      <c r="H438" s="57"/>
    </row>
    <row r="439" spans="1:8" x14ac:dyDescent="0.25">
      <c r="A439" s="33">
        <v>176</v>
      </c>
      <c r="C439" s="69"/>
      <c r="D439" s="70"/>
      <c r="G439" s="57"/>
      <c r="H439" s="57"/>
    </row>
    <row r="440" spans="1:8" x14ac:dyDescent="0.25">
      <c r="A440" s="33">
        <v>177</v>
      </c>
      <c r="C440" s="69"/>
      <c r="D440" s="70"/>
      <c r="G440" s="57"/>
      <c r="H440" s="57"/>
    </row>
    <row r="441" spans="1:8" x14ac:dyDescent="0.25">
      <c r="A441" s="33">
        <v>178</v>
      </c>
      <c r="C441" s="69"/>
      <c r="D441" s="70"/>
      <c r="G441" s="57"/>
      <c r="H441" s="57"/>
    </row>
    <row r="442" spans="1:8" x14ac:dyDescent="0.25">
      <c r="A442" s="33">
        <v>179</v>
      </c>
      <c r="C442" s="69"/>
      <c r="D442" s="70"/>
      <c r="G442" s="57"/>
      <c r="H442" s="57"/>
    </row>
    <row r="443" spans="1:8" x14ac:dyDescent="0.25">
      <c r="A443" s="33">
        <v>180</v>
      </c>
      <c r="C443" s="69"/>
      <c r="D443" s="70"/>
      <c r="G443" s="57"/>
      <c r="H443" s="57"/>
    </row>
    <row r="444" spans="1:8" x14ac:dyDescent="0.25">
      <c r="A444" s="33">
        <v>181</v>
      </c>
      <c r="C444" s="69"/>
      <c r="D444" s="70"/>
      <c r="G444" s="57"/>
      <c r="H444" s="57"/>
    </row>
    <row r="445" spans="1:8" x14ac:dyDescent="0.25">
      <c r="A445" s="33">
        <v>182</v>
      </c>
      <c r="C445" s="69"/>
      <c r="D445" s="70"/>
      <c r="G445" s="57"/>
      <c r="H445" s="57"/>
    </row>
    <row r="446" spans="1:8" x14ac:dyDescent="0.25">
      <c r="A446" s="33">
        <v>183</v>
      </c>
      <c r="C446" s="69"/>
      <c r="D446" s="70"/>
      <c r="G446" s="57"/>
      <c r="H446" s="57"/>
    </row>
    <row r="447" spans="1:8" x14ac:dyDescent="0.25">
      <c r="A447" s="33">
        <v>184</v>
      </c>
      <c r="C447" s="69"/>
      <c r="D447" s="70"/>
      <c r="G447" s="57"/>
      <c r="H447" s="57"/>
    </row>
    <row r="448" spans="1:8" x14ac:dyDescent="0.25">
      <c r="A448" s="33">
        <v>185</v>
      </c>
      <c r="C448" s="69"/>
      <c r="D448" s="70"/>
      <c r="G448" s="57"/>
      <c r="H448" s="57"/>
    </row>
    <row r="449" spans="1:8" x14ac:dyDescent="0.25">
      <c r="A449" s="33">
        <v>186</v>
      </c>
      <c r="C449" s="69"/>
      <c r="D449" s="70"/>
      <c r="G449" s="57"/>
      <c r="H449" s="57"/>
    </row>
    <row r="450" spans="1:8" x14ac:dyDescent="0.25">
      <c r="A450" s="33">
        <v>187</v>
      </c>
      <c r="C450" s="69"/>
      <c r="D450" s="70"/>
      <c r="G450" s="57"/>
      <c r="H450" s="57"/>
    </row>
    <row r="451" spans="1:8" x14ac:dyDescent="0.25">
      <c r="A451" s="33">
        <v>188</v>
      </c>
      <c r="C451" s="69"/>
      <c r="D451" s="70"/>
      <c r="G451" s="57"/>
      <c r="H451" s="57"/>
    </row>
    <row r="452" spans="1:8" x14ac:dyDescent="0.25">
      <c r="A452" s="33">
        <v>189</v>
      </c>
      <c r="C452" s="69"/>
      <c r="D452" s="70"/>
      <c r="G452" s="57"/>
      <c r="H452" s="57"/>
    </row>
    <row r="453" spans="1:8" x14ac:dyDescent="0.25">
      <c r="A453" s="33">
        <v>190</v>
      </c>
      <c r="C453" s="69"/>
      <c r="D453" s="70"/>
      <c r="G453" s="57"/>
      <c r="H453" s="57"/>
    </row>
    <row r="454" spans="1:8" x14ac:dyDescent="0.25">
      <c r="A454" s="33">
        <v>191</v>
      </c>
      <c r="C454" s="69"/>
      <c r="D454" s="70"/>
      <c r="G454" s="57"/>
      <c r="H454" s="57"/>
    </row>
    <row r="455" spans="1:8" x14ac:dyDescent="0.25">
      <c r="A455" s="33">
        <v>192</v>
      </c>
      <c r="C455" s="69"/>
      <c r="D455" s="70"/>
      <c r="G455" s="57"/>
      <c r="H455" s="57"/>
    </row>
    <row r="456" spans="1:8" x14ac:dyDescent="0.25">
      <c r="A456" s="33">
        <v>193</v>
      </c>
      <c r="C456" s="69"/>
      <c r="D456" s="70"/>
      <c r="G456" s="57"/>
      <c r="H456" s="57"/>
    </row>
    <row r="457" spans="1:8" x14ac:dyDescent="0.25">
      <c r="A457" s="33">
        <v>194</v>
      </c>
      <c r="C457" s="69"/>
      <c r="D457" s="70"/>
      <c r="G457" s="57"/>
      <c r="H457" s="57"/>
    </row>
    <row r="458" spans="1:8" x14ac:dyDescent="0.25">
      <c r="A458" s="33">
        <v>195</v>
      </c>
      <c r="C458" s="69"/>
      <c r="D458" s="70"/>
      <c r="G458" s="57"/>
      <c r="H458" s="57"/>
    </row>
    <row r="459" spans="1:8" x14ac:dyDescent="0.25">
      <c r="A459" s="33">
        <v>196</v>
      </c>
      <c r="C459" s="69"/>
      <c r="D459" s="70"/>
      <c r="G459" s="57"/>
      <c r="H459" s="57"/>
    </row>
    <row r="460" spans="1:8" x14ac:dyDescent="0.25">
      <c r="A460" s="33">
        <v>197</v>
      </c>
      <c r="C460" s="69"/>
      <c r="D460" s="70"/>
      <c r="G460" s="57"/>
      <c r="H460" s="57"/>
    </row>
    <row r="461" spans="1:8" x14ac:dyDescent="0.25">
      <c r="A461" s="33">
        <v>198</v>
      </c>
      <c r="C461" s="69"/>
      <c r="D461" s="70"/>
      <c r="G461" s="57"/>
      <c r="H461" s="57"/>
    </row>
    <row r="462" spans="1:8" x14ac:dyDescent="0.25">
      <c r="A462" s="33">
        <v>199</v>
      </c>
      <c r="C462" s="69"/>
      <c r="D462" s="70"/>
      <c r="G462" s="57"/>
      <c r="H462" s="57"/>
    </row>
    <row r="463" spans="1:8" x14ac:dyDescent="0.25">
      <c r="A463" s="33">
        <v>200</v>
      </c>
      <c r="C463" s="69"/>
      <c r="D463" s="70"/>
      <c r="G463" s="57"/>
      <c r="H463" s="57"/>
    </row>
    <row r="464" spans="1:8" x14ac:dyDescent="0.25">
      <c r="A464" s="33">
        <v>201</v>
      </c>
      <c r="C464" s="69"/>
      <c r="D464" s="70"/>
      <c r="G464" s="57"/>
      <c r="H464" s="57"/>
    </row>
    <row r="465" spans="1:8" x14ac:dyDescent="0.25">
      <c r="A465" s="33">
        <v>202</v>
      </c>
      <c r="C465" s="69"/>
      <c r="D465" s="70"/>
      <c r="G465" s="57"/>
      <c r="H465" s="57"/>
    </row>
    <row r="466" spans="1:8" x14ac:dyDescent="0.25">
      <c r="A466" s="33">
        <v>203</v>
      </c>
      <c r="C466" s="69"/>
      <c r="D466" s="70"/>
      <c r="G466" s="57"/>
      <c r="H466" s="57"/>
    </row>
    <row r="467" spans="1:8" x14ac:dyDescent="0.25">
      <c r="A467" s="33">
        <v>204</v>
      </c>
      <c r="C467" s="69"/>
      <c r="D467" s="70"/>
      <c r="G467" s="57"/>
      <c r="H467" s="57"/>
    </row>
    <row r="468" spans="1:8" x14ac:dyDescent="0.25">
      <c r="A468" s="40">
        <v>205</v>
      </c>
      <c r="B468" s="36"/>
      <c r="C468" s="74"/>
      <c r="D468" s="75"/>
      <c r="G468" s="57"/>
      <c r="H468" s="57"/>
    </row>
    <row r="469" spans="1:8" x14ac:dyDescent="0.25">
      <c r="G469" s="57"/>
      <c r="H469" s="57"/>
    </row>
    <row r="470" spans="1:8" x14ac:dyDescent="0.25">
      <c r="G470" s="57"/>
      <c r="H470" s="57"/>
    </row>
    <row r="471" spans="1:8" x14ac:dyDescent="0.25">
      <c r="G471" s="57"/>
      <c r="H471" s="57"/>
    </row>
    <row r="472" spans="1:8" x14ac:dyDescent="0.25">
      <c r="G472" s="57"/>
      <c r="H472" s="57"/>
    </row>
    <row r="473" spans="1:8" x14ac:dyDescent="0.25">
      <c r="G473" s="57"/>
      <c r="H473" s="57"/>
    </row>
    <row r="474" spans="1:8" x14ac:dyDescent="0.25">
      <c r="G474" s="57"/>
      <c r="H474" s="57"/>
    </row>
    <row r="475" spans="1:8" x14ac:dyDescent="0.25">
      <c r="G475" s="57"/>
      <c r="H475" s="57"/>
    </row>
    <row r="476" spans="1:8" x14ac:dyDescent="0.25">
      <c r="G476" s="57"/>
      <c r="H476" s="57"/>
    </row>
    <row r="477" spans="1:8" x14ac:dyDescent="0.25">
      <c r="G477" s="57"/>
      <c r="H477" s="57"/>
    </row>
    <row r="478" spans="1:8" x14ac:dyDescent="0.25">
      <c r="G478" s="57"/>
      <c r="H478" s="57"/>
    </row>
    <row r="479" spans="1:8" x14ac:dyDescent="0.25">
      <c r="G479" s="57"/>
      <c r="H479" s="57"/>
    </row>
    <row r="480" spans="1:8" x14ac:dyDescent="0.25">
      <c r="G480" s="57"/>
      <c r="H480" s="57"/>
    </row>
    <row r="481" spans="7:8" x14ac:dyDescent="0.25">
      <c r="G481" s="57"/>
      <c r="H481" s="57"/>
    </row>
    <row r="482" spans="7:8" x14ac:dyDescent="0.25">
      <c r="G482" s="57"/>
      <c r="H482" s="57"/>
    </row>
    <row r="483" spans="7:8" x14ac:dyDescent="0.25">
      <c r="G483" s="57"/>
      <c r="H483" s="57"/>
    </row>
    <row r="484" spans="7:8" x14ac:dyDescent="0.25">
      <c r="G484" s="57"/>
      <c r="H484" s="57"/>
    </row>
    <row r="485" spans="7:8" x14ac:dyDescent="0.25">
      <c r="G485" s="57"/>
      <c r="H485" s="57"/>
    </row>
    <row r="486" spans="7:8" x14ac:dyDescent="0.25">
      <c r="G486" s="57"/>
      <c r="H486" s="57"/>
    </row>
    <row r="487" spans="7:8" x14ac:dyDescent="0.25">
      <c r="G487" s="57"/>
      <c r="H487" s="57"/>
    </row>
    <row r="488" spans="7:8" x14ac:dyDescent="0.25">
      <c r="G488" s="57"/>
      <c r="H488" s="57"/>
    </row>
    <row r="489" spans="7:8" x14ac:dyDescent="0.25">
      <c r="G489" s="57"/>
      <c r="H489" s="57"/>
    </row>
    <row r="490" spans="7:8" x14ac:dyDescent="0.25">
      <c r="G490" s="57"/>
      <c r="H490" s="57"/>
    </row>
    <row r="491" spans="7:8" x14ac:dyDescent="0.25">
      <c r="G491" s="57"/>
      <c r="H491" s="57"/>
    </row>
    <row r="492" spans="7:8" x14ac:dyDescent="0.25">
      <c r="G492" s="57"/>
      <c r="H492" s="57"/>
    </row>
    <row r="493" spans="7:8" x14ac:dyDescent="0.25">
      <c r="G493" s="57"/>
      <c r="H493" s="57"/>
    </row>
    <row r="494" spans="7:8" x14ac:dyDescent="0.25">
      <c r="G494" s="57"/>
      <c r="H494" s="57"/>
    </row>
    <row r="495" spans="7:8" x14ac:dyDescent="0.25">
      <c r="G495" s="57"/>
      <c r="H495" s="57"/>
    </row>
    <row r="496" spans="7:8" x14ac:dyDescent="0.25">
      <c r="G496" s="57"/>
      <c r="H496" s="57"/>
    </row>
    <row r="497" spans="7:8" x14ac:dyDescent="0.25">
      <c r="G497" s="57"/>
      <c r="H497" s="57"/>
    </row>
    <row r="498" spans="7:8" x14ac:dyDescent="0.25">
      <c r="G498" s="57"/>
      <c r="H498" s="57"/>
    </row>
    <row r="499" spans="7:8" x14ac:dyDescent="0.25">
      <c r="G499" s="57"/>
      <c r="H499" s="57"/>
    </row>
    <row r="500" spans="7:8" x14ac:dyDescent="0.25">
      <c r="G500" s="57"/>
      <c r="H500" s="57"/>
    </row>
    <row r="501" spans="7:8" x14ac:dyDescent="0.25">
      <c r="G501" s="57"/>
      <c r="H501" s="57"/>
    </row>
    <row r="502" spans="7:8" x14ac:dyDescent="0.25">
      <c r="G502" s="57"/>
      <c r="H502" s="57"/>
    </row>
    <row r="503" spans="7:8" x14ac:dyDescent="0.25">
      <c r="G503" s="57"/>
      <c r="H503" s="57"/>
    </row>
    <row r="504" spans="7:8" x14ac:dyDescent="0.25">
      <c r="G504" s="57"/>
      <c r="H504" s="57"/>
    </row>
    <row r="505" spans="7:8" x14ac:dyDescent="0.25">
      <c r="G505" s="57"/>
    </row>
    <row r="506" spans="7:8" x14ac:dyDescent="0.25">
      <c r="G506" s="57"/>
    </row>
    <row r="507" spans="7:8" x14ac:dyDescent="0.25">
      <c r="G507" s="57"/>
    </row>
    <row r="508" spans="7:8" x14ac:dyDescent="0.25">
      <c r="G508" s="57"/>
    </row>
    <row r="509" spans="7:8" x14ac:dyDescent="0.25">
      <c r="G509" s="57"/>
    </row>
    <row r="510" spans="7:8" x14ac:dyDescent="0.25">
      <c r="G510" s="57"/>
    </row>
    <row r="511" spans="7:8" x14ac:dyDescent="0.25">
      <c r="G511" s="57"/>
    </row>
    <row r="512" spans="7:8" x14ac:dyDescent="0.25">
      <c r="G512" s="57"/>
    </row>
    <row r="513" spans="7:7" x14ac:dyDescent="0.25">
      <c r="G513" s="57"/>
    </row>
    <row r="514" spans="7:7" x14ac:dyDescent="0.25">
      <c r="G514" s="57"/>
    </row>
    <row r="515" spans="7:7" x14ac:dyDescent="0.25">
      <c r="G515" s="57"/>
    </row>
    <row r="516" spans="7:7" x14ac:dyDescent="0.25">
      <c r="G516" s="57"/>
    </row>
    <row r="517" spans="7:7" x14ac:dyDescent="0.25">
      <c r="G517" s="57"/>
    </row>
    <row r="518" spans="7:7" x14ac:dyDescent="0.25">
      <c r="G518" s="57"/>
    </row>
    <row r="519" spans="7:7" x14ac:dyDescent="0.25">
      <c r="G519" s="57"/>
    </row>
    <row r="520" spans="7:7" x14ac:dyDescent="0.25">
      <c r="G520" s="57"/>
    </row>
    <row r="521" spans="7:7" x14ac:dyDescent="0.25">
      <c r="G521" s="57"/>
    </row>
    <row r="522" spans="7:7" x14ac:dyDescent="0.25">
      <c r="G522" s="57"/>
    </row>
    <row r="523" spans="7:7" x14ac:dyDescent="0.25">
      <c r="G523" s="57"/>
    </row>
    <row r="524" spans="7:7" x14ac:dyDescent="0.25">
      <c r="G524" s="57"/>
    </row>
    <row r="525" spans="7:7" x14ac:dyDescent="0.25">
      <c r="G525" s="57"/>
    </row>
    <row r="526" spans="7:7" x14ac:dyDescent="0.25">
      <c r="G526" s="57"/>
    </row>
    <row r="527" spans="7:7" x14ac:dyDescent="0.25">
      <c r="G527" s="57"/>
    </row>
    <row r="528" spans="7:7" x14ac:dyDescent="0.25">
      <c r="G528" s="57"/>
    </row>
    <row r="529" spans="7:7" x14ac:dyDescent="0.25">
      <c r="G529" s="57"/>
    </row>
    <row r="530" spans="7:7" x14ac:dyDescent="0.25">
      <c r="G530" s="57"/>
    </row>
    <row r="531" spans="7:7" x14ac:dyDescent="0.25">
      <c r="G531" s="57"/>
    </row>
    <row r="532" spans="7:7" x14ac:dyDescent="0.25">
      <c r="G532" s="57"/>
    </row>
    <row r="533" spans="7:7" x14ac:dyDescent="0.25">
      <c r="G533" s="57"/>
    </row>
    <row r="534" spans="7:7" x14ac:dyDescent="0.25">
      <c r="G534" s="57"/>
    </row>
    <row r="535" spans="7:7" x14ac:dyDescent="0.25">
      <c r="G535" s="57"/>
    </row>
    <row r="536" spans="7:7" x14ac:dyDescent="0.25">
      <c r="G536" s="57"/>
    </row>
    <row r="537" spans="7:7" x14ac:dyDescent="0.25">
      <c r="G537" s="57"/>
    </row>
    <row r="538" spans="7:7" x14ac:dyDescent="0.25">
      <c r="G538" s="57"/>
    </row>
    <row r="539" spans="7:7" x14ac:dyDescent="0.25">
      <c r="G539" s="57"/>
    </row>
    <row r="540" spans="7:7" x14ac:dyDescent="0.25">
      <c r="G540" s="57"/>
    </row>
    <row r="541" spans="7:7" x14ac:dyDescent="0.25">
      <c r="G541" s="57"/>
    </row>
    <row r="542" spans="7:7" x14ac:dyDescent="0.25">
      <c r="G542" s="57"/>
    </row>
    <row r="543" spans="7:7" x14ac:dyDescent="0.25">
      <c r="G543" s="57"/>
    </row>
    <row r="544" spans="7:7" x14ac:dyDescent="0.25">
      <c r="G544" s="57"/>
    </row>
    <row r="545" spans="7:7" x14ac:dyDescent="0.25">
      <c r="G545" s="57"/>
    </row>
    <row r="546" spans="7:7" x14ac:dyDescent="0.25">
      <c r="G546" s="57"/>
    </row>
    <row r="547" spans="7:7" x14ac:dyDescent="0.25">
      <c r="G547" s="57"/>
    </row>
    <row r="548" spans="7:7" x14ac:dyDescent="0.25">
      <c r="G548" s="57"/>
    </row>
    <row r="549" spans="7:7" x14ac:dyDescent="0.25">
      <c r="G549" s="57"/>
    </row>
    <row r="550" spans="7:7" x14ac:dyDescent="0.25">
      <c r="G550" s="57"/>
    </row>
    <row r="551" spans="7:7" x14ac:dyDescent="0.25">
      <c r="G551" s="57"/>
    </row>
    <row r="552" spans="7:7" x14ac:dyDescent="0.25">
      <c r="G552" s="57"/>
    </row>
    <row r="553" spans="7:7" x14ac:dyDescent="0.25">
      <c r="G553" s="57"/>
    </row>
    <row r="554" spans="7:7" x14ac:dyDescent="0.25">
      <c r="G554" s="57"/>
    </row>
    <row r="555" spans="7:7" x14ac:dyDescent="0.25">
      <c r="G555" s="57"/>
    </row>
    <row r="556" spans="7:7" x14ac:dyDescent="0.25">
      <c r="G556" s="57"/>
    </row>
    <row r="557" spans="7:7" x14ac:dyDescent="0.25">
      <c r="G557" s="57"/>
    </row>
    <row r="558" spans="7:7" x14ac:dyDescent="0.25">
      <c r="G558" s="57"/>
    </row>
    <row r="559" spans="7:7" x14ac:dyDescent="0.25">
      <c r="G559" s="57"/>
    </row>
    <row r="560" spans="7:7" x14ac:dyDescent="0.25">
      <c r="G560" s="57"/>
    </row>
    <row r="561" spans="7:7" x14ac:dyDescent="0.25">
      <c r="G561" s="57"/>
    </row>
    <row r="562" spans="7:7" x14ac:dyDescent="0.25">
      <c r="G562" s="57"/>
    </row>
    <row r="563" spans="7:7" x14ac:dyDescent="0.25">
      <c r="G563" s="57"/>
    </row>
    <row r="564" spans="7:7" x14ac:dyDescent="0.25">
      <c r="G564" s="57"/>
    </row>
    <row r="565" spans="7:7" x14ac:dyDescent="0.25">
      <c r="G565" s="57"/>
    </row>
    <row r="566" spans="7:7" x14ac:dyDescent="0.25">
      <c r="G566" s="57"/>
    </row>
    <row r="567" spans="7:7" x14ac:dyDescent="0.25">
      <c r="G567" s="57"/>
    </row>
    <row r="568" spans="7:7" x14ac:dyDescent="0.25">
      <c r="G568" s="57"/>
    </row>
    <row r="569" spans="7:7" x14ac:dyDescent="0.25">
      <c r="G569" s="57"/>
    </row>
    <row r="570" spans="7:7" x14ac:dyDescent="0.25">
      <c r="G570" s="57"/>
    </row>
    <row r="571" spans="7:7" x14ac:dyDescent="0.25">
      <c r="G571" s="57"/>
    </row>
    <row r="572" spans="7:7" x14ac:dyDescent="0.25">
      <c r="G572" s="57"/>
    </row>
    <row r="573" spans="7:7" x14ac:dyDescent="0.25">
      <c r="G573" s="57"/>
    </row>
    <row r="574" spans="7:7" x14ac:dyDescent="0.25">
      <c r="G574" s="57"/>
    </row>
    <row r="575" spans="7:7" x14ac:dyDescent="0.25">
      <c r="G575" s="57"/>
    </row>
    <row r="576" spans="7:7" x14ac:dyDescent="0.25">
      <c r="G576" s="57"/>
    </row>
    <row r="577" spans="7:7" x14ac:dyDescent="0.25">
      <c r="G577" s="57"/>
    </row>
    <row r="578" spans="7:7" x14ac:dyDescent="0.25">
      <c r="G578" s="57"/>
    </row>
    <row r="579" spans="7:7" x14ac:dyDescent="0.25">
      <c r="G579" s="57"/>
    </row>
    <row r="580" spans="7:7" x14ac:dyDescent="0.25">
      <c r="G580" s="57"/>
    </row>
    <row r="581" spans="7:7" x14ac:dyDescent="0.25">
      <c r="G581" s="57"/>
    </row>
    <row r="582" spans="7:7" x14ac:dyDescent="0.25">
      <c r="G582" s="57"/>
    </row>
    <row r="583" spans="7:7" x14ac:dyDescent="0.25">
      <c r="G583" s="57"/>
    </row>
    <row r="584" spans="7:7" x14ac:dyDescent="0.25">
      <c r="G584" s="57"/>
    </row>
    <row r="585" spans="7:7" x14ac:dyDescent="0.25">
      <c r="G585" s="57"/>
    </row>
    <row r="586" spans="7:7" x14ac:dyDescent="0.25">
      <c r="G586" s="57"/>
    </row>
    <row r="587" spans="7:7" x14ac:dyDescent="0.25">
      <c r="G587" s="57"/>
    </row>
    <row r="588" spans="7:7" x14ac:dyDescent="0.25">
      <c r="G588" s="57"/>
    </row>
    <row r="589" spans="7:7" x14ac:dyDescent="0.25">
      <c r="G589" s="57"/>
    </row>
    <row r="590" spans="7:7" x14ac:dyDescent="0.25">
      <c r="G590" s="57"/>
    </row>
    <row r="591" spans="7:7" x14ac:dyDescent="0.25">
      <c r="G591" s="57"/>
    </row>
    <row r="592" spans="7:7" x14ac:dyDescent="0.25">
      <c r="G592" s="57"/>
    </row>
    <row r="593" spans="7:7" x14ac:dyDescent="0.25">
      <c r="G593" s="57"/>
    </row>
    <row r="594" spans="7:7" x14ac:dyDescent="0.25">
      <c r="G594" s="57"/>
    </row>
    <row r="595" spans="7:7" x14ac:dyDescent="0.25">
      <c r="G595" s="57"/>
    </row>
    <row r="596" spans="7:7" x14ac:dyDescent="0.25">
      <c r="G596" s="57"/>
    </row>
    <row r="597" spans="7:7" x14ac:dyDescent="0.25">
      <c r="G597" s="57"/>
    </row>
    <row r="598" spans="7:7" x14ac:dyDescent="0.25">
      <c r="G598" s="57"/>
    </row>
    <row r="599" spans="7:7" x14ac:dyDescent="0.25">
      <c r="G599" s="57"/>
    </row>
    <row r="600" spans="7:7" x14ac:dyDescent="0.25">
      <c r="G600" s="57"/>
    </row>
    <row r="601" spans="7:7" x14ac:dyDescent="0.25">
      <c r="G601" s="57"/>
    </row>
    <row r="602" spans="7:7" x14ac:dyDescent="0.25">
      <c r="G602" s="57"/>
    </row>
    <row r="603" spans="7:7" x14ac:dyDescent="0.25">
      <c r="G603" s="57"/>
    </row>
    <row r="604" spans="7:7" x14ac:dyDescent="0.25">
      <c r="G604" s="57"/>
    </row>
    <row r="605" spans="7:7" x14ac:dyDescent="0.25">
      <c r="G605" s="57"/>
    </row>
    <row r="606" spans="7:7" x14ac:dyDescent="0.25">
      <c r="G606" s="57"/>
    </row>
    <row r="607" spans="7:7" x14ac:dyDescent="0.25">
      <c r="G607" s="57"/>
    </row>
    <row r="608" spans="7:7" x14ac:dyDescent="0.25">
      <c r="G608" s="57"/>
    </row>
    <row r="609" spans="7:7" x14ac:dyDescent="0.25">
      <c r="G609" s="57"/>
    </row>
    <row r="610" spans="7:7" x14ac:dyDescent="0.25">
      <c r="G610" s="57"/>
    </row>
    <row r="611" spans="7:7" x14ac:dyDescent="0.25">
      <c r="G611" s="57"/>
    </row>
    <row r="612" spans="7:7" x14ac:dyDescent="0.25">
      <c r="G612" s="57"/>
    </row>
    <row r="613" spans="7:7" x14ac:dyDescent="0.25">
      <c r="G613" s="57"/>
    </row>
    <row r="614" spans="7:7" x14ac:dyDescent="0.25">
      <c r="G614" s="57"/>
    </row>
    <row r="615" spans="7:7" x14ac:dyDescent="0.25">
      <c r="G615" s="57"/>
    </row>
    <row r="616" spans="7:7" x14ac:dyDescent="0.25">
      <c r="G616" s="57"/>
    </row>
    <row r="617" spans="7:7" x14ac:dyDescent="0.25">
      <c r="G617" s="57"/>
    </row>
    <row r="618" spans="7:7" x14ac:dyDescent="0.25">
      <c r="G618" s="57"/>
    </row>
    <row r="619" spans="7:7" x14ac:dyDescent="0.25">
      <c r="G619" s="57"/>
    </row>
    <row r="620" spans="7:7" x14ac:dyDescent="0.25">
      <c r="G620" s="57"/>
    </row>
    <row r="621" spans="7:7" x14ac:dyDescent="0.25">
      <c r="G621" s="57"/>
    </row>
    <row r="622" spans="7:7" x14ac:dyDescent="0.25">
      <c r="G622" s="57"/>
    </row>
    <row r="623" spans="7:7" x14ac:dyDescent="0.25">
      <c r="G623" s="57"/>
    </row>
    <row r="624" spans="7:7" x14ac:dyDescent="0.25">
      <c r="G624" s="57"/>
    </row>
    <row r="625" spans="7:7" x14ac:dyDescent="0.25">
      <c r="G625" s="57"/>
    </row>
    <row r="626" spans="7:7" x14ac:dyDescent="0.25">
      <c r="G626" s="57"/>
    </row>
    <row r="627" spans="7:7" x14ac:dyDescent="0.25">
      <c r="G627" s="57"/>
    </row>
    <row r="628" spans="7:7" x14ac:dyDescent="0.25">
      <c r="G628" s="57"/>
    </row>
    <row r="629" spans="7:7" x14ac:dyDescent="0.25">
      <c r="G629" s="57"/>
    </row>
    <row r="630" spans="7:7" x14ac:dyDescent="0.25">
      <c r="G630" s="57"/>
    </row>
    <row r="631" spans="7:7" x14ac:dyDescent="0.25">
      <c r="G631" s="57"/>
    </row>
    <row r="632" spans="7:7" x14ac:dyDescent="0.25">
      <c r="G632" s="57"/>
    </row>
    <row r="633" spans="7:7" x14ac:dyDescent="0.25">
      <c r="G633" s="57"/>
    </row>
    <row r="634" spans="7:7" x14ac:dyDescent="0.25">
      <c r="G634" s="57"/>
    </row>
    <row r="635" spans="7:7" x14ac:dyDescent="0.25">
      <c r="G635" s="57"/>
    </row>
    <row r="636" spans="7:7" x14ac:dyDescent="0.25">
      <c r="G636" s="57"/>
    </row>
    <row r="637" spans="7:7" x14ac:dyDescent="0.25">
      <c r="G637" s="57"/>
    </row>
    <row r="638" spans="7:7" x14ac:dyDescent="0.25">
      <c r="G638" s="57"/>
    </row>
    <row r="639" spans="7:7" x14ac:dyDescent="0.25">
      <c r="G639" s="57"/>
    </row>
    <row r="640" spans="7:7" x14ac:dyDescent="0.25">
      <c r="G640" s="57"/>
    </row>
    <row r="641" spans="7:7" x14ac:dyDescent="0.25">
      <c r="G641" s="57"/>
    </row>
    <row r="642" spans="7:7" x14ac:dyDescent="0.25">
      <c r="G642" s="57"/>
    </row>
    <row r="643" spans="7:7" x14ac:dyDescent="0.25">
      <c r="G643" s="57"/>
    </row>
    <row r="644" spans="7:7" x14ac:dyDescent="0.25">
      <c r="G644" s="57"/>
    </row>
    <row r="645" spans="7:7" x14ac:dyDescent="0.25">
      <c r="G645" s="57"/>
    </row>
    <row r="646" spans="7:7" x14ac:dyDescent="0.25">
      <c r="G646" s="57"/>
    </row>
    <row r="647" spans="7:7" x14ac:dyDescent="0.25">
      <c r="G647" s="57"/>
    </row>
    <row r="648" spans="7:7" x14ac:dyDescent="0.25">
      <c r="G648" s="57"/>
    </row>
    <row r="649" spans="7:7" x14ac:dyDescent="0.25">
      <c r="G649" s="57"/>
    </row>
    <row r="650" spans="7:7" x14ac:dyDescent="0.25">
      <c r="G650" s="57"/>
    </row>
    <row r="651" spans="7:7" x14ac:dyDescent="0.25">
      <c r="G651" s="57"/>
    </row>
    <row r="652" spans="7:7" x14ac:dyDescent="0.25">
      <c r="G652" s="57"/>
    </row>
    <row r="653" spans="7:7" x14ac:dyDescent="0.25">
      <c r="G653" s="57"/>
    </row>
    <row r="654" spans="7:7" x14ac:dyDescent="0.25">
      <c r="G654" s="57"/>
    </row>
    <row r="655" spans="7:7" x14ac:dyDescent="0.25">
      <c r="G655" s="57"/>
    </row>
    <row r="656" spans="7:7" x14ac:dyDescent="0.25">
      <c r="G656" s="57"/>
    </row>
    <row r="657" spans="7:7" x14ac:dyDescent="0.25">
      <c r="G657" s="57"/>
    </row>
    <row r="658" spans="7:7" x14ac:dyDescent="0.25">
      <c r="G658" s="57"/>
    </row>
    <row r="659" spans="7:7" x14ac:dyDescent="0.25">
      <c r="G659" s="57"/>
    </row>
    <row r="660" spans="7:7" x14ac:dyDescent="0.25">
      <c r="G660" s="57"/>
    </row>
    <row r="661" spans="7:7" x14ac:dyDescent="0.25">
      <c r="G661" s="57"/>
    </row>
    <row r="662" spans="7:7" x14ac:dyDescent="0.25">
      <c r="G662" s="57"/>
    </row>
    <row r="663" spans="7:7" x14ac:dyDescent="0.25">
      <c r="G663" s="57"/>
    </row>
    <row r="664" spans="7:7" x14ac:dyDescent="0.25">
      <c r="G664" s="57"/>
    </row>
    <row r="665" spans="7:7" x14ac:dyDescent="0.25">
      <c r="G665" s="57"/>
    </row>
    <row r="666" spans="7:7" x14ac:dyDescent="0.25">
      <c r="G666" s="57"/>
    </row>
    <row r="667" spans="7:7" x14ac:dyDescent="0.25">
      <c r="G667" s="57"/>
    </row>
    <row r="668" spans="7:7" x14ac:dyDescent="0.25">
      <c r="G668" s="57"/>
    </row>
    <row r="669" spans="7:7" x14ac:dyDescent="0.25">
      <c r="G669" s="57"/>
    </row>
    <row r="670" spans="7:7" x14ac:dyDescent="0.25">
      <c r="G670" s="57"/>
    </row>
    <row r="671" spans="7:7" x14ac:dyDescent="0.25">
      <c r="G671" s="57"/>
    </row>
    <row r="672" spans="7:7" x14ac:dyDescent="0.25">
      <c r="G672" s="57"/>
    </row>
    <row r="673" spans="7:7" x14ac:dyDescent="0.25">
      <c r="G673" s="57"/>
    </row>
    <row r="674" spans="7:7" x14ac:dyDescent="0.25">
      <c r="G674" s="57"/>
    </row>
    <row r="675" spans="7:7" x14ac:dyDescent="0.25">
      <c r="G675" s="57"/>
    </row>
    <row r="676" spans="7:7" x14ac:dyDescent="0.25">
      <c r="G676" s="57"/>
    </row>
    <row r="677" spans="7:7" x14ac:dyDescent="0.25">
      <c r="G677" s="57"/>
    </row>
    <row r="678" spans="7:7" x14ac:dyDescent="0.25">
      <c r="G678" s="57"/>
    </row>
    <row r="679" spans="7:7" x14ac:dyDescent="0.25">
      <c r="G679" s="57"/>
    </row>
    <row r="680" spans="7:7" x14ac:dyDescent="0.25">
      <c r="G680" s="57"/>
    </row>
    <row r="681" spans="7:7" x14ac:dyDescent="0.25">
      <c r="G681" s="57"/>
    </row>
    <row r="682" spans="7:7" x14ac:dyDescent="0.25">
      <c r="G682" s="57"/>
    </row>
    <row r="683" spans="7:7" x14ac:dyDescent="0.25">
      <c r="G683" s="57"/>
    </row>
    <row r="684" spans="7:7" x14ac:dyDescent="0.25">
      <c r="G684" s="57"/>
    </row>
    <row r="685" spans="7:7" x14ac:dyDescent="0.25">
      <c r="G685" s="57"/>
    </row>
    <row r="686" spans="7:7" x14ac:dyDescent="0.25">
      <c r="G686" s="57"/>
    </row>
    <row r="687" spans="7:7" x14ac:dyDescent="0.25">
      <c r="G687" s="57"/>
    </row>
    <row r="688" spans="7:7" x14ac:dyDescent="0.25">
      <c r="G688" s="57"/>
    </row>
    <row r="689" spans="7:7" x14ac:dyDescent="0.25">
      <c r="G689" s="57"/>
    </row>
    <row r="690" spans="7:7" x14ac:dyDescent="0.25">
      <c r="G690" s="57"/>
    </row>
    <row r="691" spans="7:7" x14ac:dyDescent="0.25">
      <c r="G691" s="57"/>
    </row>
    <row r="692" spans="7:7" x14ac:dyDescent="0.25">
      <c r="G692" s="57"/>
    </row>
    <row r="693" spans="7:7" x14ac:dyDescent="0.25">
      <c r="G693" s="57"/>
    </row>
    <row r="694" spans="7:7" x14ac:dyDescent="0.25">
      <c r="G694" s="57"/>
    </row>
    <row r="695" spans="7:7" x14ac:dyDescent="0.25">
      <c r="G695" s="57"/>
    </row>
    <row r="696" spans="7:7" x14ac:dyDescent="0.25">
      <c r="G696" s="57"/>
    </row>
    <row r="697" spans="7:7" x14ac:dyDescent="0.25">
      <c r="G697" s="57"/>
    </row>
    <row r="698" spans="7:7" x14ac:dyDescent="0.25">
      <c r="G698" s="57"/>
    </row>
    <row r="699" spans="7:7" x14ac:dyDescent="0.25">
      <c r="G699" s="57"/>
    </row>
    <row r="700" spans="7:7" x14ac:dyDescent="0.25">
      <c r="G700" s="57"/>
    </row>
    <row r="701" spans="7:7" x14ac:dyDescent="0.25">
      <c r="G701" s="57"/>
    </row>
    <row r="702" spans="7:7" x14ac:dyDescent="0.25">
      <c r="G702" s="57"/>
    </row>
    <row r="703" spans="7:7" x14ac:dyDescent="0.25">
      <c r="G703" s="57"/>
    </row>
    <row r="704" spans="7:7" x14ac:dyDescent="0.25">
      <c r="G704" s="57"/>
    </row>
    <row r="705" spans="7:7" x14ac:dyDescent="0.25">
      <c r="G705" s="57"/>
    </row>
    <row r="706" spans="7:7" x14ac:dyDescent="0.25">
      <c r="G706" s="57"/>
    </row>
    <row r="707" spans="7:7" x14ac:dyDescent="0.25">
      <c r="G707" s="57"/>
    </row>
    <row r="708" spans="7:7" x14ac:dyDescent="0.25">
      <c r="G708" s="57"/>
    </row>
    <row r="709" spans="7:7" x14ac:dyDescent="0.25">
      <c r="G709" s="57"/>
    </row>
    <row r="710" spans="7:7" x14ac:dyDescent="0.25">
      <c r="G710" s="57"/>
    </row>
    <row r="711" spans="7:7" x14ac:dyDescent="0.25">
      <c r="G711" s="57"/>
    </row>
    <row r="712" spans="7:7" x14ac:dyDescent="0.25">
      <c r="G712" s="57"/>
    </row>
    <row r="713" spans="7:7" x14ac:dyDescent="0.25">
      <c r="G713" s="57"/>
    </row>
    <row r="714" spans="7:7" x14ac:dyDescent="0.25">
      <c r="G714" s="57"/>
    </row>
    <row r="715" spans="7:7" x14ac:dyDescent="0.25">
      <c r="G715" s="57"/>
    </row>
    <row r="716" spans="7:7" x14ac:dyDescent="0.25">
      <c r="G716" s="57"/>
    </row>
    <row r="717" spans="7:7" x14ac:dyDescent="0.25">
      <c r="G717" s="57"/>
    </row>
    <row r="718" spans="7:7" x14ac:dyDescent="0.25">
      <c r="G718" s="57"/>
    </row>
    <row r="719" spans="7:7" x14ac:dyDescent="0.25">
      <c r="G719" s="57"/>
    </row>
    <row r="720" spans="7:7" x14ac:dyDescent="0.25">
      <c r="G720" s="57"/>
    </row>
    <row r="721" spans="7:7" x14ac:dyDescent="0.25">
      <c r="G721" s="57"/>
    </row>
    <row r="722" spans="7:7" x14ac:dyDescent="0.25">
      <c r="G722" s="57"/>
    </row>
    <row r="723" spans="7:7" x14ac:dyDescent="0.25">
      <c r="G723" s="57"/>
    </row>
    <row r="724" spans="7:7" x14ac:dyDescent="0.25">
      <c r="G724" s="57"/>
    </row>
    <row r="725" spans="7:7" x14ac:dyDescent="0.25">
      <c r="G725" s="57"/>
    </row>
    <row r="726" spans="7:7" x14ac:dyDescent="0.25">
      <c r="G726" s="57"/>
    </row>
    <row r="727" spans="7:7" x14ac:dyDescent="0.25">
      <c r="G727" s="57"/>
    </row>
    <row r="728" spans="7:7" x14ac:dyDescent="0.25">
      <c r="G728" s="57"/>
    </row>
    <row r="729" spans="7:7" x14ac:dyDescent="0.25">
      <c r="G729" s="57"/>
    </row>
    <row r="730" spans="7:7" x14ac:dyDescent="0.25">
      <c r="G730" s="57"/>
    </row>
    <row r="731" spans="7:7" x14ac:dyDescent="0.25">
      <c r="G731" s="57"/>
    </row>
    <row r="732" spans="7:7" x14ac:dyDescent="0.25">
      <c r="G732" s="57"/>
    </row>
    <row r="733" spans="7:7" x14ac:dyDescent="0.25">
      <c r="G733" s="57"/>
    </row>
    <row r="734" spans="7:7" x14ac:dyDescent="0.25">
      <c r="G734" s="57"/>
    </row>
    <row r="735" spans="7:7" x14ac:dyDescent="0.25">
      <c r="G735" s="57"/>
    </row>
    <row r="736" spans="7:7" x14ac:dyDescent="0.25">
      <c r="G736" s="57"/>
    </row>
    <row r="737" spans="7:7" x14ac:dyDescent="0.25">
      <c r="G737" s="57"/>
    </row>
    <row r="738" spans="7:7" x14ac:dyDescent="0.25">
      <c r="G738" s="57"/>
    </row>
    <row r="739" spans="7:7" x14ac:dyDescent="0.25">
      <c r="G739" s="57"/>
    </row>
    <row r="740" spans="7:7" x14ac:dyDescent="0.25">
      <c r="G740" s="57"/>
    </row>
    <row r="741" spans="7:7" x14ac:dyDescent="0.25">
      <c r="G741" s="57"/>
    </row>
    <row r="742" spans="7:7" x14ac:dyDescent="0.25">
      <c r="G742" s="57"/>
    </row>
    <row r="743" spans="7:7" x14ac:dyDescent="0.25">
      <c r="G743" s="57"/>
    </row>
    <row r="744" spans="7:7" x14ac:dyDescent="0.25">
      <c r="G744" s="57"/>
    </row>
    <row r="745" spans="7:7" x14ac:dyDescent="0.25">
      <c r="G745" s="57"/>
    </row>
    <row r="746" spans="7:7" x14ac:dyDescent="0.25">
      <c r="G746" s="57"/>
    </row>
    <row r="747" spans="7:7" x14ac:dyDescent="0.25">
      <c r="G747" s="57"/>
    </row>
    <row r="748" spans="7:7" x14ac:dyDescent="0.25">
      <c r="G748" s="57"/>
    </row>
    <row r="749" spans="7:7" x14ac:dyDescent="0.25">
      <c r="G749" s="57"/>
    </row>
    <row r="750" spans="7:7" x14ac:dyDescent="0.25">
      <c r="G750" s="57"/>
    </row>
    <row r="751" spans="7:7" x14ac:dyDescent="0.25">
      <c r="G751" s="57"/>
    </row>
    <row r="752" spans="7:7" x14ac:dyDescent="0.25">
      <c r="G752" s="57"/>
    </row>
    <row r="753" spans="7:7" x14ac:dyDescent="0.25">
      <c r="G753" s="57"/>
    </row>
    <row r="754" spans="7:7" x14ac:dyDescent="0.25">
      <c r="G754" s="57"/>
    </row>
    <row r="755" spans="7:7" x14ac:dyDescent="0.25">
      <c r="G755" s="57"/>
    </row>
    <row r="756" spans="7:7" x14ac:dyDescent="0.25">
      <c r="G756" s="57"/>
    </row>
    <row r="757" spans="7:7" x14ac:dyDescent="0.25">
      <c r="G757" s="57"/>
    </row>
    <row r="758" spans="7:7" x14ac:dyDescent="0.25">
      <c r="G758" s="57"/>
    </row>
    <row r="759" spans="7:7" x14ac:dyDescent="0.25">
      <c r="G759" s="57"/>
    </row>
    <row r="760" spans="7:7" x14ac:dyDescent="0.25">
      <c r="G760" s="57"/>
    </row>
    <row r="761" spans="7:7" x14ac:dyDescent="0.25">
      <c r="G761" s="57"/>
    </row>
    <row r="762" spans="7:7" x14ac:dyDescent="0.25">
      <c r="G762" s="57"/>
    </row>
    <row r="763" spans="7:7" x14ac:dyDescent="0.25">
      <c r="G763" s="57"/>
    </row>
    <row r="764" spans="7:7" x14ac:dyDescent="0.25">
      <c r="G764" s="57"/>
    </row>
    <row r="765" spans="7:7" x14ac:dyDescent="0.25">
      <c r="G765" s="57"/>
    </row>
    <row r="766" spans="7:7" x14ac:dyDescent="0.25">
      <c r="G766" s="57"/>
    </row>
    <row r="767" spans="7:7" x14ac:dyDescent="0.25">
      <c r="G767" s="57"/>
    </row>
    <row r="768" spans="7:7" x14ac:dyDescent="0.25">
      <c r="G768" s="57"/>
    </row>
    <row r="769" spans="7:7" x14ac:dyDescent="0.25">
      <c r="G769" s="57"/>
    </row>
    <row r="770" spans="7:7" x14ac:dyDescent="0.25">
      <c r="G770" s="57"/>
    </row>
    <row r="771" spans="7:7" x14ac:dyDescent="0.25">
      <c r="G771" s="57"/>
    </row>
    <row r="772" spans="7:7" x14ac:dyDescent="0.25">
      <c r="G772" s="57"/>
    </row>
    <row r="773" spans="7:7" x14ac:dyDescent="0.25">
      <c r="G773" s="57"/>
    </row>
    <row r="774" spans="7:7" x14ac:dyDescent="0.25">
      <c r="G774" s="57"/>
    </row>
    <row r="775" spans="7:7" x14ac:dyDescent="0.25">
      <c r="G775" s="57"/>
    </row>
    <row r="776" spans="7:7" x14ac:dyDescent="0.25">
      <c r="G776" s="57"/>
    </row>
    <row r="777" spans="7:7" x14ac:dyDescent="0.25">
      <c r="G777" s="57"/>
    </row>
    <row r="778" spans="7:7" x14ac:dyDescent="0.25">
      <c r="G778" s="57"/>
    </row>
    <row r="779" spans="7:7" x14ac:dyDescent="0.25">
      <c r="G779" s="57"/>
    </row>
    <row r="780" spans="7:7" x14ac:dyDescent="0.25">
      <c r="G780" s="57"/>
    </row>
    <row r="781" spans="7:7" x14ac:dyDescent="0.25">
      <c r="G781" s="57"/>
    </row>
    <row r="782" spans="7:7" x14ac:dyDescent="0.25">
      <c r="G782" s="57"/>
    </row>
    <row r="783" spans="7:7" x14ac:dyDescent="0.25">
      <c r="G783" s="57"/>
    </row>
    <row r="784" spans="7:7" x14ac:dyDescent="0.25">
      <c r="G784" s="57"/>
    </row>
    <row r="785" spans="7:7" x14ac:dyDescent="0.25">
      <c r="G785" s="57"/>
    </row>
    <row r="786" spans="7:7" x14ac:dyDescent="0.25">
      <c r="G786" s="57"/>
    </row>
    <row r="787" spans="7:7" x14ac:dyDescent="0.25">
      <c r="G787" s="57"/>
    </row>
    <row r="788" spans="7:7" x14ac:dyDescent="0.25">
      <c r="G788" s="57"/>
    </row>
    <row r="789" spans="7:7" x14ac:dyDescent="0.25">
      <c r="G789" s="57"/>
    </row>
    <row r="790" spans="7:7" x14ac:dyDescent="0.25">
      <c r="G790" s="57"/>
    </row>
    <row r="791" spans="7:7" x14ac:dyDescent="0.25">
      <c r="G791" s="57"/>
    </row>
    <row r="792" spans="7:7" x14ac:dyDescent="0.25">
      <c r="G792" s="57"/>
    </row>
    <row r="793" spans="7:7" x14ac:dyDescent="0.25">
      <c r="G793" s="57"/>
    </row>
    <row r="794" spans="7:7" x14ac:dyDescent="0.25">
      <c r="G794" s="57"/>
    </row>
    <row r="795" spans="7:7" x14ac:dyDescent="0.25">
      <c r="G795" s="57"/>
    </row>
    <row r="796" spans="7:7" x14ac:dyDescent="0.25">
      <c r="G796" s="57"/>
    </row>
    <row r="797" spans="7:7" x14ac:dyDescent="0.25">
      <c r="G797" s="57"/>
    </row>
    <row r="798" spans="7:7" x14ac:dyDescent="0.25">
      <c r="G798" s="57"/>
    </row>
    <row r="799" spans="7:7" x14ac:dyDescent="0.25">
      <c r="G799" s="57"/>
    </row>
    <row r="800" spans="7:7" x14ac:dyDescent="0.25">
      <c r="G800" s="57"/>
    </row>
    <row r="801" spans="7:7" x14ac:dyDescent="0.25">
      <c r="G801" s="57"/>
    </row>
    <row r="802" spans="7:7" x14ac:dyDescent="0.25">
      <c r="G802" s="57"/>
    </row>
    <row r="803" spans="7:7" x14ac:dyDescent="0.25">
      <c r="G803" s="57"/>
    </row>
    <row r="804" spans="7:7" x14ac:dyDescent="0.25">
      <c r="G804" s="57"/>
    </row>
    <row r="805" spans="7:7" x14ac:dyDescent="0.25">
      <c r="G805" s="57"/>
    </row>
    <row r="806" spans="7:7" x14ac:dyDescent="0.25">
      <c r="G806" s="57"/>
    </row>
    <row r="807" spans="7:7" x14ac:dyDescent="0.25">
      <c r="G807" s="57"/>
    </row>
    <row r="808" spans="7:7" x14ac:dyDescent="0.25">
      <c r="G808" s="57"/>
    </row>
    <row r="809" spans="7:7" x14ac:dyDescent="0.25">
      <c r="G809" s="57"/>
    </row>
    <row r="810" spans="7:7" x14ac:dyDescent="0.25">
      <c r="G810" s="57"/>
    </row>
    <row r="811" spans="7:7" x14ac:dyDescent="0.25">
      <c r="G811" s="57"/>
    </row>
    <row r="812" spans="7:7" x14ac:dyDescent="0.25">
      <c r="G812" s="57"/>
    </row>
    <row r="813" spans="7:7" x14ac:dyDescent="0.25">
      <c r="G813" s="57"/>
    </row>
    <row r="814" spans="7:7" x14ac:dyDescent="0.25">
      <c r="G814" s="57"/>
    </row>
    <row r="815" spans="7:7" x14ac:dyDescent="0.25">
      <c r="G815" s="57"/>
    </row>
    <row r="816" spans="7:7" x14ac:dyDescent="0.25">
      <c r="G816" s="57"/>
    </row>
    <row r="817" spans="7:7" x14ac:dyDescent="0.25">
      <c r="G817" s="57"/>
    </row>
    <row r="818" spans="7:7" x14ac:dyDescent="0.25">
      <c r="G818" s="57"/>
    </row>
    <row r="819" spans="7:7" x14ac:dyDescent="0.25">
      <c r="G819" s="57"/>
    </row>
    <row r="820" spans="7:7" x14ac:dyDescent="0.25">
      <c r="G820" s="57"/>
    </row>
    <row r="821" spans="7:7" x14ac:dyDescent="0.25">
      <c r="G821" s="57"/>
    </row>
    <row r="822" spans="7:7" x14ac:dyDescent="0.25">
      <c r="G822" s="57"/>
    </row>
    <row r="823" spans="7:7" x14ac:dyDescent="0.25">
      <c r="G823" s="57"/>
    </row>
    <row r="824" spans="7:7" x14ac:dyDescent="0.25">
      <c r="G824" s="57"/>
    </row>
    <row r="825" spans="7:7" x14ac:dyDescent="0.25">
      <c r="G825" s="57"/>
    </row>
    <row r="826" spans="7:7" x14ac:dyDescent="0.25">
      <c r="G826" s="57"/>
    </row>
    <row r="827" spans="7:7" x14ac:dyDescent="0.25">
      <c r="G827" s="57"/>
    </row>
    <row r="828" spans="7:7" x14ac:dyDescent="0.25">
      <c r="G828" s="57"/>
    </row>
    <row r="829" spans="7:7" x14ac:dyDescent="0.25">
      <c r="G829" s="57"/>
    </row>
    <row r="830" spans="7:7" x14ac:dyDescent="0.25">
      <c r="G830" s="57"/>
    </row>
    <row r="831" spans="7:7" x14ac:dyDescent="0.25">
      <c r="G831" s="57"/>
    </row>
    <row r="832" spans="7:7" x14ac:dyDescent="0.25">
      <c r="G832" s="57"/>
    </row>
    <row r="833" spans="7:7" x14ac:dyDescent="0.25">
      <c r="G833" s="57"/>
    </row>
    <row r="834" spans="7:7" x14ac:dyDescent="0.25">
      <c r="G834" s="57"/>
    </row>
    <row r="835" spans="7:7" x14ac:dyDescent="0.25">
      <c r="G835" s="57"/>
    </row>
    <row r="836" spans="7:7" x14ac:dyDescent="0.25">
      <c r="G836" s="57"/>
    </row>
    <row r="837" spans="7:7" x14ac:dyDescent="0.25">
      <c r="G837" s="57"/>
    </row>
    <row r="838" spans="7:7" x14ac:dyDescent="0.25">
      <c r="G838" s="57"/>
    </row>
    <row r="839" spans="7:7" x14ac:dyDescent="0.25">
      <c r="G839" s="57"/>
    </row>
    <row r="840" spans="7:7" x14ac:dyDescent="0.25">
      <c r="G840" s="57"/>
    </row>
    <row r="841" spans="7:7" x14ac:dyDescent="0.25">
      <c r="G841" s="57"/>
    </row>
    <row r="842" spans="7:7" x14ac:dyDescent="0.25">
      <c r="G842" s="57"/>
    </row>
    <row r="843" spans="7:7" x14ac:dyDescent="0.25">
      <c r="G843" s="57"/>
    </row>
    <row r="844" spans="7:7" x14ac:dyDescent="0.25">
      <c r="G844" s="57"/>
    </row>
    <row r="845" spans="7:7" x14ac:dyDescent="0.25">
      <c r="G845" s="57"/>
    </row>
    <row r="846" spans="7:7" x14ac:dyDescent="0.25">
      <c r="G846" s="57"/>
    </row>
    <row r="847" spans="7:7" x14ac:dyDescent="0.25">
      <c r="G847" s="57"/>
    </row>
    <row r="848" spans="7:7" x14ac:dyDescent="0.25">
      <c r="G848" s="57"/>
    </row>
    <row r="849" spans="7:7" x14ac:dyDescent="0.25">
      <c r="G849" s="57"/>
    </row>
    <row r="850" spans="7:7" x14ac:dyDescent="0.25">
      <c r="G850" s="57"/>
    </row>
    <row r="851" spans="7:7" x14ac:dyDescent="0.25">
      <c r="G851" s="57"/>
    </row>
    <row r="852" spans="7:7" x14ac:dyDescent="0.25">
      <c r="G852" s="57"/>
    </row>
    <row r="853" spans="7:7" x14ac:dyDescent="0.25">
      <c r="G853" s="57"/>
    </row>
    <row r="854" spans="7:7" x14ac:dyDescent="0.25">
      <c r="G854" s="57"/>
    </row>
    <row r="855" spans="7:7" x14ac:dyDescent="0.25">
      <c r="G855" s="57"/>
    </row>
    <row r="856" spans="7:7" x14ac:dyDescent="0.25">
      <c r="G856" s="57"/>
    </row>
    <row r="857" spans="7:7" x14ac:dyDescent="0.25">
      <c r="G857" s="57"/>
    </row>
    <row r="858" spans="7:7" x14ac:dyDescent="0.25">
      <c r="G858" s="57"/>
    </row>
    <row r="859" spans="7:7" x14ac:dyDescent="0.25">
      <c r="G859" s="57"/>
    </row>
    <row r="860" spans="7:7" x14ac:dyDescent="0.25">
      <c r="G860" s="57"/>
    </row>
    <row r="861" spans="7:7" x14ac:dyDescent="0.25">
      <c r="G861" s="57"/>
    </row>
    <row r="862" spans="7:7" x14ac:dyDescent="0.25">
      <c r="G862" s="57"/>
    </row>
    <row r="863" spans="7:7" x14ac:dyDescent="0.25">
      <c r="G863" s="57"/>
    </row>
    <row r="864" spans="7:7" x14ac:dyDescent="0.25">
      <c r="G864" s="57"/>
    </row>
    <row r="865" spans="7:7" x14ac:dyDescent="0.25">
      <c r="G865" s="57"/>
    </row>
    <row r="866" spans="7:7" x14ac:dyDescent="0.25">
      <c r="G866" s="57"/>
    </row>
    <row r="867" spans="7:7" x14ac:dyDescent="0.25">
      <c r="G867" s="57"/>
    </row>
    <row r="868" spans="7:7" x14ac:dyDescent="0.25">
      <c r="G868" s="57"/>
    </row>
    <row r="869" spans="7:7" x14ac:dyDescent="0.25">
      <c r="G869" s="57"/>
    </row>
    <row r="870" spans="7:7" x14ac:dyDescent="0.25">
      <c r="G870" s="57"/>
    </row>
    <row r="871" spans="7:7" x14ac:dyDescent="0.25">
      <c r="G871" s="57"/>
    </row>
    <row r="872" spans="7:7" x14ac:dyDescent="0.25">
      <c r="G872" s="57"/>
    </row>
    <row r="873" spans="7:7" x14ac:dyDescent="0.25">
      <c r="G873" s="57"/>
    </row>
    <row r="874" spans="7:7" x14ac:dyDescent="0.25">
      <c r="G874" s="57"/>
    </row>
    <row r="875" spans="7:7" x14ac:dyDescent="0.25">
      <c r="G875" s="57"/>
    </row>
    <row r="876" spans="7:7" x14ac:dyDescent="0.25">
      <c r="G876" s="57"/>
    </row>
    <row r="877" spans="7:7" x14ac:dyDescent="0.25">
      <c r="G877" s="57"/>
    </row>
    <row r="878" spans="7:7" x14ac:dyDescent="0.25">
      <c r="G878" s="57"/>
    </row>
    <row r="879" spans="7:7" x14ac:dyDescent="0.25">
      <c r="G879" s="57"/>
    </row>
    <row r="880" spans="7:7" x14ac:dyDescent="0.25">
      <c r="G880" s="57"/>
    </row>
    <row r="881" spans="7:7" x14ac:dyDescent="0.25">
      <c r="G881" s="57"/>
    </row>
    <row r="882" spans="7:7" x14ac:dyDescent="0.25">
      <c r="G882" s="57"/>
    </row>
    <row r="883" spans="7:7" x14ac:dyDescent="0.25">
      <c r="G883" s="57"/>
    </row>
    <row r="884" spans="7:7" x14ac:dyDescent="0.25">
      <c r="G884" s="57"/>
    </row>
    <row r="885" spans="7:7" x14ac:dyDescent="0.25">
      <c r="G885" s="57"/>
    </row>
    <row r="886" spans="7:7" x14ac:dyDescent="0.25">
      <c r="G886" s="57"/>
    </row>
    <row r="887" spans="7:7" x14ac:dyDescent="0.25">
      <c r="G887" s="57"/>
    </row>
    <row r="888" spans="7:7" x14ac:dyDescent="0.25">
      <c r="G888" s="57"/>
    </row>
    <row r="889" spans="7:7" x14ac:dyDescent="0.25">
      <c r="G889" s="57"/>
    </row>
    <row r="890" spans="7:7" x14ac:dyDescent="0.25">
      <c r="G890" s="57"/>
    </row>
    <row r="891" spans="7:7" x14ac:dyDescent="0.25">
      <c r="G891" s="57"/>
    </row>
    <row r="892" spans="7:7" x14ac:dyDescent="0.25">
      <c r="G892" s="57"/>
    </row>
    <row r="893" spans="7:7" x14ac:dyDescent="0.25">
      <c r="G893" s="57"/>
    </row>
    <row r="894" spans="7:7" x14ac:dyDescent="0.25">
      <c r="G894" s="57"/>
    </row>
    <row r="895" spans="7:7" x14ac:dyDescent="0.25">
      <c r="G895" s="57"/>
    </row>
    <row r="896" spans="7:7" x14ac:dyDescent="0.25">
      <c r="G896" s="57"/>
    </row>
    <row r="897" spans="7:7" x14ac:dyDescent="0.25">
      <c r="G897" s="57"/>
    </row>
    <row r="898" spans="7:7" x14ac:dyDescent="0.25">
      <c r="G898" s="57"/>
    </row>
    <row r="899" spans="7:7" x14ac:dyDescent="0.25">
      <c r="G899" s="57"/>
    </row>
    <row r="900" spans="7:7" x14ac:dyDescent="0.25">
      <c r="G900" s="57"/>
    </row>
    <row r="901" spans="7:7" x14ac:dyDescent="0.25">
      <c r="G901" s="57"/>
    </row>
    <row r="902" spans="7:7" x14ac:dyDescent="0.25">
      <c r="G902" s="57"/>
    </row>
    <row r="903" spans="7:7" x14ac:dyDescent="0.25">
      <c r="G903" s="57"/>
    </row>
    <row r="904" spans="7:7" x14ac:dyDescent="0.25">
      <c r="G904" s="57"/>
    </row>
    <row r="905" spans="7:7" x14ac:dyDescent="0.25">
      <c r="G905" s="57"/>
    </row>
    <row r="906" spans="7:7" x14ac:dyDescent="0.25">
      <c r="G906" s="57"/>
    </row>
    <row r="907" spans="7:7" x14ac:dyDescent="0.25">
      <c r="G907" s="57"/>
    </row>
    <row r="908" spans="7:7" x14ac:dyDescent="0.25">
      <c r="G908" s="57"/>
    </row>
    <row r="909" spans="7:7" x14ac:dyDescent="0.25">
      <c r="G909" s="57"/>
    </row>
    <row r="910" spans="7:7" x14ac:dyDescent="0.25">
      <c r="G910" s="57"/>
    </row>
    <row r="911" spans="7:7" x14ac:dyDescent="0.25">
      <c r="G911" s="57"/>
    </row>
    <row r="912" spans="7:7" x14ac:dyDescent="0.25">
      <c r="G912" s="57"/>
    </row>
    <row r="913" spans="7:7" x14ac:dyDescent="0.25">
      <c r="G913" s="57"/>
    </row>
    <row r="914" spans="7:7" x14ac:dyDescent="0.25">
      <c r="G914" s="57"/>
    </row>
    <row r="915" spans="7:7" x14ac:dyDescent="0.25">
      <c r="G915" s="57"/>
    </row>
    <row r="916" spans="7:7" x14ac:dyDescent="0.25">
      <c r="G916" s="57"/>
    </row>
    <row r="917" spans="7:7" x14ac:dyDescent="0.25">
      <c r="G917" s="57"/>
    </row>
    <row r="918" spans="7:7" x14ac:dyDescent="0.25">
      <c r="G918" s="57"/>
    </row>
    <row r="919" spans="7:7" x14ac:dyDescent="0.25">
      <c r="G919" s="57"/>
    </row>
    <row r="920" spans="7:7" x14ac:dyDescent="0.25">
      <c r="G920" s="57"/>
    </row>
    <row r="921" spans="7:7" x14ac:dyDescent="0.25">
      <c r="G921" s="57"/>
    </row>
    <row r="922" spans="7:7" x14ac:dyDescent="0.25">
      <c r="G922" s="57"/>
    </row>
    <row r="923" spans="7:7" x14ac:dyDescent="0.25">
      <c r="G923" s="57"/>
    </row>
    <row r="924" spans="7:7" x14ac:dyDescent="0.25">
      <c r="G924" s="57"/>
    </row>
    <row r="925" spans="7:7" x14ac:dyDescent="0.25">
      <c r="G925" s="57"/>
    </row>
    <row r="926" spans="7:7" x14ac:dyDescent="0.25">
      <c r="G926" s="57"/>
    </row>
    <row r="927" spans="7:7" x14ac:dyDescent="0.25">
      <c r="G927" s="57"/>
    </row>
    <row r="928" spans="7:7" x14ac:dyDescent="0.25">
      <c r="G928" s="57"/>
    </row>
    <row r="929" spans="7:7" x14ac:dyDescent="0.25">
      <c r="G929" s="57"/>
    </row>
    <row r="930" spans="7:7" x14ac:dyDescent="0.25">
      <c r="G930" s="57"/>
    </row>
    <row r="931" spans="7:7" x14ac:dyDescent="0.25">
      <c r="G931" s="57"/>
    </row>
    <row r="932" spans="7:7" x14ac:dyDescent="0.25">
      <c r="G932" s="57"/>
    </row>
    <row r="933" spans="7:7" x14ac:dyDescent="0.25">
      <c r="G933" s="57"/>
    </row>
    <row r="934" spans="7:7" x14ac:dyDescent="0.25">
      <c r="G934" s="57"/>
    </row>
    <row r="935" spans="7:7" x14ac:dyDescent="0.25">
      <c r="G935" s="57"/>
    </row>
    <row r="936" spans="7:7" x14ac:dyDescent="0.25">
      <c r="G936" s="57"/>
    </row>
    <row r="937" spans="7:7" x14ac:dyDescent="0.25">
      <c r="G937" s="57"/>
    </row>
    <row r="938" spans="7:7" x14ac:dyDescent="0.25">
      <c r="G938" s="57"/>
    </row>
    <row r="939" spans="7:7" x14ac:dyDescent="0.25">
      <c r="G939" s="57"/>
    </row>
    <row r="940" spans="7:7" x14ac:dyDescent="0.25">
      <c r="G940" s="57"/>
    </row>
    <row r="941" spans="7:7" x14ac:dyDescent="0.25">
      <c r="G941" s="57"/>
    </row>
    <row r="942" spans="7:7" x14ac:dyDescent="0.25">
      <c r="G942" s="57"/>
    </row>
    <row r="943" spans="7:7" x14ac:dyDescent="0.25">
      <c r="G943" s="57"/>
    </row>
    <row r="944" spans="7:7" x14ac:dyDescent="0.25">
      <c r="G944" s="57"/>
    </row>
    <row r="945" spans="7:7" x14ac:dyDescent="0.25">
      <c r="G945" s="57"/>
    </row>
    <row r="946" spans="7:7" x14ac:dyDescent="0.25">
      <c r="G946" s="57"/>
    </row>
    <row r="947" spans="7:7" x14ac:dyDescent="0.25">
      <c r="G947" s="57"/>
    </row>
    <row r="948" spans="7:7" x14ac:dyDescent="0.25">
      <c r="G948" s="57"/>
    </row>
    <row r="949" spans="7:7" x14ac:dyDescent="0.25">
      <c r="G949" s="57"/>
    </row>
    <row r="950" spans="7:7" x14ac:dyDescent="0.25">
      <c r="G950" s="57"/>
    </row>
    <row r="951" spans="7:7" x14ac:dyDescent="0.25">
      <c r="G951" s="57"/>
    </row>
    <row r="952" spans="7:7" x14ac:dyDescent="0.25">
      <c r="G952" s="57"/>
    </row>
    <row r="953" spans="7:7" x14ac:dyDescent="0.25">
      <c r="G953" s="57"/>
    </row>
    <row r="954" spans="7:7" x14ac:dyDescent="0.25">
      <c r="G954" s="57"/>
    </row>
    <row r="955" spans="7:7" x14ac:dyDescent="0.25">
      <c r="G955" s="57"/>
    </row>
    <row r="956" spans="7:7" x14ac:dyDescent="0.25">
      <c r="G956" s="57"/>
    </row>
    <row r="957" spans="7:7" x14ac:dyDescent="0.25">
      <c r="G957" s="57"/>
    </row>
    <row r="958" spans="7:7" x14ac:dyDescent="0.25">
      <c r="G958" s="57"/>
    </row>
    <row r="959" spans="7:7" x14ac:dyDescent="0.25">
      <c r="G959" s="57"/>
    </row>
    <row r="960" spans="7:7" x14ac:dyDescent="0.25">
      <c r="G960" s="57"/>
    </row>
    <row r="961" spans="7:7" x14ac:dyDescent="0.25">
      <c r="G961" s="57"/>
    </row>
    <row r="962" spans="7:7" x14ac:dyDescent="0.25">
      <c r="G962" s="57"/>
    </row>
    <row r="963" spans="7:7" x14ac:dyDescent="0.25">
      <c r="G963" s="57"/>
    </row>
    <row r="964" spans="7:7" x14ac:dyDescent="0.25">
      <c r="G964" s="57"/>
    </row>
    <row r="965" spans="7:7" x14ac:dyDescent="0.25">
      <c r="G965" s="57"/>
    </row>
    <row r="966" spans="7:7" x14ac:dyDescent="0.25">
      <c r="G966" s="57"/>
    </row>
    <row r="967" spans="7:7" x14ac:dyDescent="0.25">
      <c r="G967" s="57"/>
    </row>
    <row r="968" spans="7:7" x14ac:dyDescent="0.25">
      <c r="G968" s="57"/>
    </row>
    <row r="969" spans="7:7" x14ac:dyDescent="0.25">
      <c r="G969" s="57"/>
    </row>
    <row r="970" spans="7:7" x14ac:dyDescent="0.25">
      <c r="G970" s="57"/>
    </row>
    <row r="971" spans="7:7" x14ac:dyDescent="0.25">
      <c r="G971" s="57"/>
    </row>
    <row r="972" spans="7:7" x14ac:dyDescent="0.25">
      <c r="G972" s="57"/>
    </row>
    <row r="973" spans="7:7" x14ac:dyDescent="0.25">
      <c r="G973" s="57"/>
    </row>
    <row r="974" spans="7:7" x14ac:dyDescent="0.25">
      <c r="G974" s="57"/>
    </row>
    <row r="975" spans="7:7" x14ac:dyDescent="0.25">
      <c r="G975" s="57"/>
    </row>
    <row r="976" spans="7:7" x14ac:dyDescent="0.25">
      <c r="G976" s="57"/>
    </row>
    <row r="977" spans="7:7" x14ac:dyDescent="0.25">
      <c r="G977" s="57"/>
    </row>
    <row r="978" spans="7:7" x14ac:dyDescent="0.25">
      <c r="G978" s="57"/>
    </row>
    <row r="979" spans="7:7" x14ac:dyDescent="0.25">
      <c r="G979" s="57"/>
    </row>
    <row r="980" spans="7:7" x14ac:dyDescent="0.25">
      <c r="G980" s="57"/>
    </row>
    <row r="981" spans="7:7" x14ac:dyDescent="0.25">
      <c r="G981" s="57"/>
    </row>
    <row r="982" spans="7:7" x14ac:dyDescent="0.25">
      <c r="G982" s="57"/>
    </row>
    <row r="983" spans="7:7" x14ac:dyDescent="0.25">
      <c r="G983" s="57"/>
    </row>
    <row r="984" spans="7:7" x14ac:dyDescent="0.25">
      <c r="G984" s="57"/>
    </row>
    <row r="985" spans="7:7" x14ac:dyDescent="0.25">
      <c r="G985" s="57"/>
    </row>
    <row r="986" spans="7:7" x14ac:dyDescent="0.25">
      <c r="G986" s="57"/>
    </row>
    <row r="987" spans="7:7" x14ac:dyDescent="0.25">
      <c r="G987" s="57"/>
    </row>
    <row r="988" spans="7:7" x14ac:dyDescent="0.25">
      <c r="G988" s="57"/>
    </row>
    <row r="989" spans="7:7" x14ac:dyDescent="0.25">
      <c r="G989" s="57"/>
    </row>
    <row r="990" spans="7:7" x14ac:dyDescent="0.25">
      <c r="G990" s="57"/>
    </row>
    <row r="991" spans="7:7" x14ac:dyDescent="0.25">
      <c r="G991" s="57"/>
    </row>
    <row r="992" spans="7:7" x14ac:dyDescent="0.25">
      <c r="G992" s="57"/>
    </row>
    <row r="993" spans="7:7" x14ac:dyDescent="0.25">
      <c r="G993" s="57"/>
    </row>
    <row r="994" spans="7:7" x14ac:dyDescent="0.25">
      <c r="G994" s="57"/>
    </row>
    <row r="995" spans="7:7" x14ac:dyDescent="0.25">
      <c r="G995" s="57"/>
    </row>
    <row r="996" spans="7:7" x14ac:dyDescent="0.25">
      <c r="G996" s="57"/>
    </row>
    <row r="997" spans="7:7" x14ac:dyDescent="0.25">
      <c r="G997" s="57"/>
    </row>
    <row r="998" spans="7:7" x14ac:dyDescent="0.25">
      <c r="G998" s="57"/>
    </row>
    <row r="999" spans="7:7" x14ac:dyDescent="0.25">
      <c r="G999" s="57"/>
    </row>
    <row r="1000" spans="7:7" x14ac:dyDescent="0.25">
      <c r="G1000" s="57"/>
    </row>
    <row r="1001" spans="7:7" x14ac:dyDescent="0.25">
      <c r="G1001" s="57"/>
    </row>
    <row r="1002" spans="7:7" x14ac:dyDescent="0.25">
      <c r="G1002" s="57"/>
    </row>
    <row r="1003" spans="7:7" x14ac:dyDescent="0.25">
      <c r="G1003" s="57"/>
    </row>
    <row r="1004" spans="7:7" x14ac:dyDescent="0.25">
      <c r="G1004" s="57"/>
    </row>
    <row r="1005" spans="7:7" x14ac:dyDescent="0.25">
      <c r="G1005" s="57"/>
    </row>
    <row r="1006" spans="7:7" x14ac:dyDescent="0.25">
      <c r="G1006" s="57"/>
    </row>
    <row r="1007" spans="7:7" x14ac:dyDescent="0.25">
      <c r="G1007" s="57"/>
    </row>
    <row r="1008" spans="7:7" x14ac:dyDescent="0.25">
      <c r="G1008" s="57"/>
    </row>
    <row r="1009" spans="7:7" x14ac:dyDescent="0.25">
      <c r="G1009" s="57"/>
    </row>
    <row r="1010" spans="7:7" x14ac:dyDescent="0.25">
      <c r="G1010" s="57"/>
    </row>
    <row r="1011" spans="7:7" x14ac:dyDescent="0.25">
      <c r="G1011" s="57"/>
    </row>
    <row r="1012" spans="7:7" x14ac:dyDescent="0.25">
      <c r="G1012" s="57"/>
    </row>
    <row r="1013" spans="7:7" x14ac:dyDescent="0.25">
      <c r="G1013" s="57"/>
    </row>
    <row r="1014" spans="7:7" x14ac:dyDescent="0.25">
      <c r="G1014" s="57"/>
    </row>
    <row r="1015" spans="7:7" x14ac:dyDescent="0.25">
      <c r="G1015" s="57"/>
    </row>
    <row r="1016" spans="7:7" x14ac:dyDescent="0.25">
      <c r="G1016" s="57"/>
    </row>
    <row r="1017" spans="7:7" x14ac:dyDescent="0.25">
      <c r="G1017" s="57"/>
    </row>
    <row r="1018" spans="7:7" x14ac:dyDescent="0.25">
      <c r="G1018" s="57"/>
    </row>
    <row r="1019" spans="7:7" x14ac:dyDescent="0.25">
      <c r="G1019" s="57"/>
    </row>
    <row r="1020" spans="7:7" x14ac:dyDescent="0.25">
      <c r="G1020" s="57"/>
    </row>
    <row r="1021" spans="7:7" x14ac:dyDescent="0.25">
      <c r="G1021" s="57"/>
    </row>
    <row r="1022" spans="7:7" x14ac:dyDescent="0.25">
      <c r="G1022" s="57"/>
    </row>
    <row r="1023" spans="7:7" x14ac:dyDescent="0.25">
      <c r="G1023" s="57"/>
    </row>
    <row r="1024" spans="7:7" x14ac:dyDescent="0.25">
      <c r="G1024" s="57"/>
    </row>
    <row r="1025" spans="7:7" x14ac:dyDescent="0.25">
      <c r="G1025" s="57"/>
    </row>
    <row r="1026" spans="7:7" x14ac:dyDescent="0.25">
      <c r="G1026" s="57"/>
    </row>
    <row r="1027" spans="7:7" x14ac:dyDescent="0.25">
      <c r="G1027" s="57"/>
    </row>
    <row r="1028" spans="7:7" x14ac:dyDescent="0.25">
      <c r="G1028" s="57"/>
    </row>
    <row r="1029" spans="7:7" x14ac:dyDescent="0.25">
      <c r="G1029" s="57"/>
    </row>
    <row r="1030" spans="7:7" x14ac:dyDescent="0.25">
      <c r="G1030" s="57"/>
    </row>
    <row r="1031" spans="7:7" x14ac:dyDescent="0.25">
      <c r="G1031" s="57"/>
    </row>
    <row r="1032" spans="7:7" x14ac:dyDescent="0.25">
      <c r="G1032" s="57"/>
    </row>
    <row r="1033" spans="7:7" x14ac:dyDescent="0.25">
      <c r="G1033" s="57"/>
    </row>
    <row r="1034" spans="7:7" x14ac:dyDescent="0.25">
      <c r="G1034" s="57"/>
    </row>
    <row r="1035" spans="7:7" x14ac:dyDescent="0.25">
      <c r="G1035" s="57"/>
    </row>
    <row r="1036" spans="7:7" x14ac:dyDescent="0.25">
      <c r="G1036" s="57"/>
    </row>
    <row r="1037" spans="7:7" x14ac:dyDescent="0.25">
      <c r="G1037" s="57"/>
    </row>
    <row r="1038" spans="7:7" x14ac:dyDescent="0.25">
      <c r="G1038" s="57"/>
    </row>
    <row r="1039" spans="7:7" x14ac:dyDescent="0.25">
      <c r="G1039" s="57"/>
    </row>
    <row r="1040" spans="7:7" x14ac:dyDescent="0.25">
      <c r="G1040" s="57"/>
    </row>
    <row r="1041" spans="7:7" x14ac:dyDescent="0.25">
      <c r="G1041" s="57"/>
    </row>
    <row r="1042" spans="7:7" x14ac:dyDescent="0.25">
      <c r="G1042" s="57"/>
    </row>
    <row r="1043" spans="7:7" x14ac:dyDescent="0.25">
      <c r="G1043" s="57"/>
    </row>
    <row r="1044" spans="7:7" x14ac:dyDescent="0.25">
      <c r="G1044" s="57"/>
    </row>
    <row r="1045" spans="7:7" x14ac:dyDescent="0.25">
      <c r="G1045" s="57"/>
    </row>
    <row r="1046" spans="7:7" x14ac:dyDescent="0.25">
      <c r="G1046" s="57"/>
    </row>
    <row r="1047" spans="7:7" x14ac:dyDescent="0.25">
      <c r="G1047" s="57"/>
    </row>
    <row r="1048" spans="7:7" x14ac:dyDescent="0.25">
      <c r="G1048" s="57"/>
    </row>
    <row r="1049" spans="7:7" x14ac:dyDescent="0.25">
      <c r="G1049" s="57"/>
    </row>
    <row r="1050" spans="7:7" x14ac:dyDescent="0.25">
      <c r="G1050" s="57"/>
    </row>
    <row r="1051" spans="7:7" x14ac:dyDescent="0.25">
      <c r="G1051" s="57"/>
    </row>
    <row r="1052" spans="7:7" x14ac:dyDescent="0.25">
      <c r="G1052" s="57"/>
    </row>
    <row r="1053" spans="7:7" x14ac:dyDescent="0.25">
      <c r="G1053" s="57"/>
    </row>
    <row r="1054" spans="7:7" x14ac:dyDescent="0.25">
      <c r="G1054" s="57"/>
    </row>
    <row r="1055" spans="7:7" x14ac:dyDescent="0.25">
      <c r="G1055" s="57"/>
    </row>
    <row r="1056" spans="7:7" x14ac:dyDescent="0.25">
      <c r="G1056" s="57"/>
    </row>
    <row r="1057" spans="7:7" x14ac:dyDescent="0.25">
      <c r="G1057" s="57"/>
    </row>
    <row r="1058" spans="7:7" x14ac:dyDescent="0.25">
      <c r="G1058" s="57"/>
    </row>
    <row r="1059" spans="7:7" x14ac:dyDescent="0.25">
      <c r="G1059" s="57"/>
    </row>
    <row r="1060" spans="7:7" x14ac:dyDescent="0.25">
      <c r="G1060" s="57"/>
    </row>
    <row r="1061" spans="7:7" x14ac:dyDescent="0.25">
      <c r="G1061" s="57"/>
    </row>
    <row r="1062" spans="7:7" x14ac:dyDescent="0.25">
      <c r="G1062" s="57"/>
    </row>
    <row r="1063" spans="7:7" x14ac:dyDescent="0.25">
      <c r="G1063" s="57"/>
    </row>
    <row r="1064" spans="7:7" x14ac:dyDescent="0.25">
      <c r="G1064" s="57"/>
    </row>
    <row r="1065" spans="7:7" x14ac:dyDescent="0.25">
      <c r="G1065" s="57"/>
    </row>
    <row r="1066" spans="7:7" x14ac:dyDescent="0.25">
      <c r="G1066" s="57"/>
    </row>
    <row r="1067" spans="7:7" x14ac:dyDescent="0.25">
      <c r="G1067" s="57"/>
    </row>
    <row r="1068" spans="7:7" x14ac:dyDescent="0.25">
      <c r="G1068" s="57"/>
    </row>
    <row r="1069" spans="7:7" x14ac:dyDescent="0.25">
      <c r="G1069" s="57"/>
    </row>
    <row r="1070" spans="7:7" x14ac:dyDescent="0.25">
      <c r="G1070" s="57"/>
    </row>
    <row r="1071" spans="7:7" x14ac:dyDescent="0.25">
      <c r="G1071" s="57"/>
    </row>
    <row r="1072" spans="7:7" x14ac:dyDescent="0.25">
      <c r="G1072" s="57"/>
    </row>
    <row r="1073" spans="7:7" x14ac:dyDescent="0.25">
      <c r="G1073" s="57"/>
    </row>
    <row r="1074" spans="7:7" x14ac:dyDescent="0.25">
      <c r="G1074" s="57"/>
    </row>
    <row r="1075" spans="7:7" x14ac:dyDescent="0.25">
      <c r="G1075" s="57"/>
    </row>
    <row r="1076" spans="7:7" x14ac:dyDescent="0.25">
      <c r="G1076" s="57"/>
    </row>
    <row r="1077" spans="7:7" x14ac:dyDescent="0.25">
      <c r="G1077" s="57"/>
    </row>
    <row r="1078" spans="7:7" x14ac:dyDescent="0.25">
      <c r="G1078" s="57"/>
    </row>
    <row r="1079" spans="7:7" x14ac:dyDescent="0.25">
      <c r="G1079" s="57"/>
    </row>
    <row r="1080" spans="7:7" x14ac:dyDescent="0.25">
      <c r="G1080" s="57"/>
    </row>
    <row r="1081" spans="7:7" x14ac:dyDescent="0.25">
      <c r="G1081" s="57"/>
    </row>
    <row r="1082" spans="7:7" x14ac:dyDescent="0.25">
      <c r="G1082" s="57"/>
    </row>
    <row r="1083" spans="7:7" x14ac:dyDescent="0.25">
      <c r="G1083" s="57"/>
    </row>
    <row r="1084" spans="7:7" x14ac:dyDescent="0.25">
      <c r="G1084" s="57"/>
    </row>
    <row r="1085" spans="7:7" x14ac:dyDescent="0.25">
      <c r="G1085" s="57"/>
    </row>
    <row r="1086" spans="7:7" x14ac:dyDescent="0.25">
      <c r="G1086" s="57"/>
    </row>
    <row r="1087" spans="7:7" x14ac:dyDescent="0.25">
      <c r="G1087" s="57"/>
    </row>
    <row r="1088" spans="7:7" x14ac:dyDescent="0.25">
      <c r="G1088" s="57"/>
    </row>
    <row r="1089" spans="7:7" x14ac:dyDescent="0.25">
      <c r="G1089" s="57"/>
    </row>
    <row r="1090" spans="7:7" x14ac:dyDescent="0.25">
      <c r="G1090" s="57"/>
    </row>
    <row r="1091" spans="7:7" x14ac:dyDescent="0.25">
      <c r="G1091" s="57"/>
    </row>
    <row r="1092" spans="7:7" x14ac:dyDescent="0.25">
      <c r="G1092" s="57"/>
    </row>
    <row r="1093" spans="7:7" x14ac:dyDescent="0.25">
      <c r="G1093" s="57"/>
    </row>
    <row r="1094" spans="7:7" x14ac:dyDescent="0.25">
      <c r="G1094" s="57"/>
    </row>
    <row r="1095" spans="7:7" x14ac:dyDescent="0.25">
      <c r="G1095" s="57"/>
    </row>
    <row r="1096" spans="7:7" x14ac:dyDescent="0.25">
      <c r="G1096" s="57"/>
    </row>
    <row r="1097" spans="7:7" x14ac:dyDescent="0.25">
      <c r="G1097" s="57"/>
    </row>
    <row r="1098" spans="7:7" x14ac:dyDescent="0.25">
      <c r="G1098" s="57"/>
    </row>
    <row r="1099" spans="7:7" x14ac:dyDescent="0.25">
      <c r="G1099" s="57"/>
    </row>
    <row r="1100" spans="7:7" x14ac:dyDescent="0.25">
      <c r="G1100" s="57"/>
    </row>
    <row r="1101" spans="7:7" x14ac:dyDescent="0.25">
      <c r="G1101" s="57"/>
    </row>
    <row r="1102" spans="7:7" x14ac:dyDescent="0.25">
      <c r="G1102" s="57"/>
    </row>
    <row r="1103" spans="7:7" x14ac:dyDescent="0.25">
      <c r="G1103" s="57"/>
    </row>
    <row r="1104" spans="7:7" x14ac:dyDescent="0.25">
      <c r="G1104" s="57"/>
    </row>
    <row r="1105" spans="7:7" x14ac:dyDescent="0.25">
      <c r="G1105" s="57"/>
    </row>
    <row r="1106" spans="7:7" x14ac:dyDescent="0.25">
      <c r="G1106" s="57"/>
    </row>
    <row r="1107" spans="7:7" x14ac:dyDescent="0.25">
      <c r="G1107" s="57"/>
    </row>
    <row r="1108" spans="7:7" x14ac:dyDescent="0.25">
      <c r="G1108" s="57"/>
    </row>
    <row r="1109" spans="7:7" x14ac:dyDescent="0.25">
      <c r="G1109" s="57"/>
    </row>
    <row r="1110" spans="7:7" x14ac:dyDescent="0.25">
      <c r="G1110" s="57"/>
    </row>
    <row r="1111" spans="7:7" x14ac:dyDescent="0.25">
      <c r="G1111" s="57"/>
    </row>
    <row r="1112" spans="7:7" x14ac:dyDescent="0.25">
      <c r="G1112" s="57"/>
    </row>
    <row r="1113" spans="7:7" x14ac:dyDescent="0.25">
      <c r="G1113" s="57"/>
    </row>
    <row r="1114" spans="7:7" x14ac:dyDescent="0.25">
      <c r="G1114" s="57"/>
    </row>
    <row r="1115" spans="7:7" x14ac:dyDescent="0.25">
      <c r="G1115" s="57"/>
    </row>
    <row r="1116" spans="7:7" x14ac:dyDescent="0.25">
      <c r="G1116" s="57"/>
    </row>
    <row r="1117" spans="7:7" x14ac:dyDescent="0.25">
      <c r="G1117" s="57"/>
    </row>
    <row r="1118" spans="7:7" x14ac:dyDescent="0.25">
      <c r="G1118" s="57"/>
    </row>
    <row r="1119" spans="7:7" x14ac:dyDescent="0.25">
      <c r="G1119" s="57"/>
    </row>
    <row r="1120" spans="7:7" x14ac:dyDescent="0.25">
      <c r="G1120" s="57"/>
    </row>
    <row r="1121" spans="7:7" x14ac:dyDescent="0.25">
      <c r="G1121" s="57"/>
    </row>
    <row r="1122" spans="7:7" x14ac:dyDescent="0.25">
      <c r="G1122" s="57"/>
    </row>
    <row r="1123" spans="7:7" x14ac:dyDescent="0.25">
      <c r="G1123" s="57"/>
    </row>
    <row r="1124" spans="7:7" x14ac:dyDescent="0.25">
      <c r="G1124" s="57"/>
    </row>
    <row r="1125" spans="7:7" x14ac:dyDescent="0.25">
      <c r="G1125" s="57"/>
    </row>
    <row r="1126" spans="7:7" x14ac:dyDescent="0.25">
      <c r="G1126" s="57"/>
    </row>
    <row r="1127" spans="7:7" x14ac:dyDescent="0.25">
      <c r="G1127" s="57"/>
    </row>
    <row r="1128" spans="7:7" x14ac:dyDescent="0.25">
      <c r="G1128" s="57"/>
    </row>
    <row r="1129" spans="7:7" x14ac:dyDescent="0.25">
      <c r="G1129" s="57"/>
    </row>
    <row r="1130" spans="7:7" x14ac:dyDescent="0.25">
      <c r="G1130" s="57"/>
    </row>
    <row r="1131" spans="7:7" x14ac:dyDescent="0.25">
      <c r="G1131" s="57"/>
    </row>
    <row r="1132" spans="7:7" x14ac:dyDescent="0.25">
      <c r="G1132" s="57"/>
    </row>
    <row r="1133" spans="7:7" x14ac:dyDescent="0.25">
      <c r="G1133" s="57"/>
    </row>
    <row r="1134" spans="7:7" x14ac:dyDescent="0.25">
      <c r="G1134" s="57"/>
    </row>
    <row r="1135" spans="7:7" x14ac:dyDescent="0.25">
      <c r="G1135" s="57"/>
    </row>
    <row r="1136" spans="7:7" x14ac:dyDescent="0.25">
      <c r="G1136" s="57"/>
    </row>
    <row r="1137" spans="7:7" x14ac:dyDescent="0.25">
      <c r="G1137" s="57"/>
    </row>
    <row r="1138" spans="7:7" x14ac:dyDescent="0.25">
      <c r="G1138" s="57"/>
    </row>
    <row r="1139" spans="7:7" x14ac:dyDescent="0.25">
      <c r="G1139" s="57"/>
    </row>
    <row r="1140" spans="7:7" x14ac:dyDescent="0.25">
      <c r="G1140" s="57"/>
    </row>
    <row r="1141" spans="7:7" x14ac:dyDescent="0.25">
      <c r="G1141" s="57"/>
    </row>
    <row r="1142" spans="7:7" x14ac:dyDescent="0.25">
      <c r="G1142" s="57"/>
    </row>
    <row r="1143" spans="7:7" x14ac:dyDescent="0.25">
      <c r="G1143" s="57"/>
    </row>
    <row r="1144" spans="7:7" x14ac:dyDescent="0.25">
      <c r="G1144" s="57"/>
    </row>
    <row r="1145" spans="7:7" x14ac:dyDescent="0.25">
      <c r="G1145" s="57"/>
    </row>
    <row r="1146" spans="7:7" x14ac:dyDescent="0.25">
      <c r="G1146" s="57"/>
    </row>
    <row r="1147" spans="7:7" x14ac:dyDescent="0.25">
      <c r="G1147" s="57"/>
    </row>
    <row r="1148" spans="7:7" x14ac:dyDescent="0.25">
      <c r="G1148" s="57"/>
    </row>
    <row r="1149" spans="7:7" x14ac:dyDescent="0.25">
      <c r="G1149" s="57"/>
    </row>
    <row r="1150" spans="7:7" x14ac:dyDescent="0.25">
      <c r="G1150" s="57"/>
    </row>
    <row r="1151" spans="7:7" x14ac:dyDescent="0.25">
      <c r="G1151" s="57"/>
    </row>
    <row r="1152" spans="7:7" x14ac:dyDescent="0.25">
      <c r="G1152" s="57"/>
    </row>
    <row r="1153" spans="7:7" x14ac:dyDescent="0.25">
      <c r="G1153" s="57"/>
    </row>
    <row r="1154" spans="7:7" x14ac:dyDescent="0.25">
      <c r="G1154" s="57"/>
    </row>
    <row r="1155" spans="7:7" x14ac:dyDescent="0.25">
      <c r="G1155" s="57"/>
    </row>
  </sheetData>
  <mergeCells count="12">
    <mergeCell ref="J48:K48"/>
    <mergeCell ref="E7:G7"/>
    <mergeCell ref="H7:J7"/>
    <mergeCell ref="A3:B3"/>
    <mergeCell ref="B7:D7"/>
    <mergeCell ref="K7:M7"/>
    <mergeCell ref="J49:K49"/>
    <mergeCell ref="J50:K50"/>
    <mergeCell ref="J58:L58"/>
    <mergeCell ref="J55:L55"/>
    <mergeCell ref="J57:L57"/>
    <mergeCell ref="J56:L56"/>
  </mergeCells>
  <phoneticPr fontId="0" type="noConversion"/>
  <pageMargins left="0.75" right="0.75" top="1" bottom="1" header="0" footer="0"/>
  <pageSetup orientation="portrait" horizontalDpi="300" verticalDpi="300" r:id="rId1"/>
  <headerFooter alignWithMargins="0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24</vt:i4>
      </vt:variant>
      <vt:variant>
        <vt:lpstr>Rangos con nombre</vt:lpstr>
      </vt:variant>
      <vt:variant>
        <vt:i4>1</vt:i4>
      </vt:variant>
    </vt:vector>
  </HeadingPairs>
  <TitlesOfParts>
    <vt:vector size="25" baseType="lpstr">
      <vt:lpstr>LARVAS</vt:lpstr>
      <vt:lpstr>TODOS</vt:lpstr>
      <vt:lpstr>OTOLITOS</vt:lpstr>
      <vt:lpstr>graficos</vt:lpstr>
      <vt:lpstr>Acumulado</vt:lpstr>
      <vt:lpstr>L1 an</vt:lpstr>
      <vt:lpstr>L2 an</vt:lpstr>
      <vt:lpstr>L3 an</vt:lpstr>
      <vt:lpstr>L4 an</vt:lpstr>
      <vt:lpstr>L5 an</vt:lpstr>
      <vt:lpstr>L6 an</vt:lpstr>
      <vt:lpstr>L7 an</vt:lpstr>
      <vt:lpstr>L8 an</vt:lpstr>
      <vt:lpstr>L9 an</vt:lpstr>
      <vt:lpstr>L10 an</vt:lpstr>
      <vt:lpstr>L11 an</vt:lpstr>
      <vt:lpstr>L12 an</vt:lpstr>
      <vt:lpstr>L13 an</vt:lpstr>
      <vt:lpstr>L14 an</vt:lpstr>
      <vt:lpstr>L15 an</vt:lpstr>
      <vt:lpstr>L16 an</vt:lpstr>
      <vt:lpstr>L17 an</vt:lpstr>
      <vt:lpstr>L18 an</vt:lpstr>
      <vt:lpstr>L19 an</vt:lpstr>
      <vt:lpstr>graficos!Área_de_impresión</vt:lpstr>
    </vt:vector>
  </TitlesOfParts>
  <Company>Instituto de Fomento Pesquero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Laboratorio Acustica</dc:creator>
  <cp:lastModifiedBy>luis lacruz</cp:lastModifiedBy>
  <cp:lastPrinted>2005-01-06T19:11:20Z</cp:lastPrinted>
  <dcterms:created xsi:type="dcterms:W3CDTF">2003-01-28T09:52:46Z</dcterms:created>
  <dcterms:modified xsi:type="dcterms:W3CDTF">2023-02-27T08:05:50Z</dcterms:modified>
</cp:coreProperties>
</file>