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marl\Downloads\"/>
    </mc:Choice>
  </mc:AlternateContent>
  <xr:revisionPtr revIDLastSave="0" documentId="8_{F834FF87-31D4-4BB8-9F19-B3BD661402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K6" i="1" s="1"/>
  <c r="F3" i="1"/>
  <c r="F6" i="1"/>
  <c r="F7" i="1"/>
  <c r="E3" i="1"/>
  <c r="E4" i="1"/>
  <c r="F4" i="1" s="1"/>
  <c r="E6" i="1"/>
  <c r="E7" i="1"/>
  <c r="E8" i="1"/>
  <c r="F8" i="1" s="1"/>
  <c r="D3" i="1"/>
  <c r="G3" i="1" s="1"/>
  <c r="D4" i="1"/>
  <c r="G4" i="1" s="1"/>
  <c r="D5" i="1"/>
  <c r="E5" i="1" s="1"/>
  <c r="F5" i="1" s="1"/>
  <c r="D6" i="1"/>
  <c r="D7" i="1"/>
  <c r="G7" i="1" s="1"/>
  <c r="D8" i="1"/>
  <c r="G8" i="1" s="1"/>
  <c r="D2" i="1"/>
  <c r="E2" i="1" s="1"/>
  <c r="F2" i="1" s="1"/>
  <c r="H7" i="1" l="1"/>
  <c r="I7" i="1" s="1"/>
  <c r="K7" i="1" s="1"/>
  <c r="J7" i="1"/>
  <c r="J8" i="1"/>
  <c r="H8" i="1"/>
  <c r="I8" i="1" s="1"/>
  <c r="K8" i="1" s="1"/>
  <c r="J4" i="1"/>
  <c r="H4" i="1"/>
  <c r="I4" i="1" s="1"/>
  <c r="K4" i="1" s="1"/>
  <c r="H3" i="1"/>
  <c r="I3" i="1" s="1"/>
  <c r="K3" i="1" s="1"/>
  <c r="J3" i="1"/>
  <c r="G2" i="1"/>
  <c r="G5" i="1"/>
  <c r="J6" i="1"/>
  <c r="J5" i="1" l="1"/>
  <c r="H5" i="1"/>
  <c r="I5" i="1" s="1"/>
  <c r="K5" i="1" s="1"/>
  <c r="J2" i="1"/>
  <c r="H2" i="1"/>
  <c r="I2" i="1" s="1"/>
  <c r="K2" i="1" s="1"/>
</calcChain>
</file>

<file path=xl/sharedStrings.xml><?xml version="1.0" encoding="utf-8"?>
<sst xmlns="http://schemas.openxmlformats.org/spreadsheetml/2006/main" count="18" uniqueCount="8">
  <si>
    <t>CODIGO DE PRODUCTO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</si>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</sst>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44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07" zoomScaleNormal="107" workbookViewId="0">
      <selection sqref="A1:K1"/>
    </sheetView>
  </sheetViews>
  <sheetFormatPr baseColWidth="10" defaultRowHeight="15" x14ac:dyDescent="0.25"/>
  <cols>
    <col min="3" max="3" width="12.28515625" bestFit="1" customWidth="1"/>
    <col min="7" max="7" width="12.28515625" bestFit="1" customWidth="1"/>
    <col min="10" max="10" width="12.5703125" bestFit="1" customWidth="1"/>
  </cols>
  <sheetData>
    <row r="1" spans="1:11" ht="30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</row>
    <row r="2" spans="1:11" x14ac:dyDescent="0.25">
      <c r="A2" s="1" t="s">
        <v>1</v>
      </c>
      <c r="B2" s="2">
        <v>64848</v>
      </c>
      <c r="C2" s="3">
        <v>250000</v>
      </c>
      <c r="D2" s="3">
        <f>C2*20%</f>
        <v>50000</v>
      </c>
      <c r="E2" s="3">
        <f>(C2-D2)*35%</f>
        <v>70000</v>
      </c>
      <c r="F2" s="3">
        <f>(C2-(E2+D2))*17%</f>
        <v>22100</v>
      </c>
      <c r="G2" s="3">
        <f>D2+E2+F2</f>
        <v>142100</v>
      </c>
      <c r="H2" s="3">
        <f>G2/B2</f>
        <v>2.1912780656303972</v>
      </c>
      <c r="I2" s="3">
        <f>H2+(H2*40%)</f>
        <v>3.0677892918825562</v>
      </c>
      <c r="J2" s="3">
        <f>C2-G2</f>
        <v>107900</v>
      </c>
      <c r="K2" s="3">
        <f>(I2*B2)-G2</f>
        <v>56840</v>
      </c>
    </row>
    <row r="3" spans="1:11" x14ac:dyDescent="0.25">
      <c r="A3" s="1" t="s">
        <v>2</v>
      </c>
      <c r="B3" s="2">
        <v>23006</v>
      </c>
      <c r="C3" s="3">
        <v>160000</v>
      </c>
      <c r="D3" s="3">
        <f t="shared" ref="D3:D8" si="0">C3*20%</f>
        <v>32000</v>
      </c>
      <c r="E3" s="3">
        <f t="shared" ref="E3:E8" si="1">(C3-D3)*35%</f>
        <v>44800</v>
      </c>
      <c r="F3" s="3">
        <f t="shared" ref="F3:F8" si="2">(C3-(E3+D3))*17%</f>
        <v>14144.000000000002</v>
      </c>
      <c r="G3" s="3">
        <f t="shared" ref="G3:G8" si="3">D3+E3+F3</f>
        <v>90944</v>
      </c>
      <c r="H3" s="3">
        <f t="shared" ref="H3:H8" si="4">G3/B3</f>
        <v>3.9530557245935842</v>
      </c>
      <c r="I3" s="3">
        <f t="shared" ref="I3:I8" si="5">H3+(H3*40%)</f>
        <v>5.5342780144310177</v>
      </c>
      <c r="J3" s="3">
        <f t="shared" ref="J3:J8" si="6">C3-G3</f>
        <v>69056</v>
      </c>
      <c r="K3" s="3">
        <f t="shared" ref="K3:K8" si="7">(I3*B3)-G3</f>
        <v>36377.599999999991</v>
      </c>
    </row>
    <row r="4" spans="1:11" x14ac:dyDescent="0.25">
      <c r="A4" s="1" t="s">
        <v>3</v>
      </c>
      <c r="B4" s="2">
        <v>42880</v>
      </c>
      <c r="C4" s="3">
        <v>230000</v>
      </c>
      <c r="D4" s="3">
        <f t="shared" si="0"/>
        <v>46000</v>
      </c>
      <c r="E4" s="3">
        <f t="shared" si="1"/>
        <v>64399.999999999993</v>
      </c>
      <c r="F4" s="3">
        <f t="shared" si="2"/>
        <v>20332</v>
      </c>
      <c r="G4" s="3">
        <f t="shared" si="3"/>
        <v>130732</v>
      </c>
      <c r="H4" s="3">
        <f t="shared" si="4"/>
        <v>3.0487873134328356</v>
      </c>
      <c r="I4" s="3">
        <f t="shared" si="5"/>
        <v>4.2683022388059699</v>
      </c>
      <c r="J4" s="3">
        <f t="shared" si="6"/>
        <v>99268</v>
      </c>
      <c r="K4" s="3">
        <f t="shared" si="7"/>
        <v>52292.799999999988</v>
      </c>
    </row>
    <row r="5" spans="1:11" x14ac:dyDescent="0.25">
      <c r="A5" s="1" t="s">
        <v>4</v>
      </c>
      <c r="B5" s="2">
        <v>23456</v>
      </c>
      <c r="C5" s="3">
        <v>140000</v>
      </c>
      <c r="D5" s="3">
        <f t="shared" si="0"/>
        <v>28000</v>
      </c>
      <c r="E5" s="3">
        <f t="shared" si="1"/>
        <v>39200</v>
      </c>
      <c r="F5" s="3">
        <f t="shared" si="2"/>
        <v>12376</v>
      </c>
      <c r="G5" s="3">
        <f t="shared" si="3"/>
        <v>79576</v>
      </c>
      <c r="H5" s="3">
        <f t="shared" si="4"/>
        <v>3.3925648021828105</v>
      </c>
      <c r="I5" s="3">
        <f t="shared" si="5"/>
        <v>4.7495907230559347</v>
      </c>
      <c r="J5" s="3">
        <f t="shared" si="6"/>
        <v>60424</v>
      </c>
      <c r="K5" s="3">
        <f t="shared" si="7"/>
        <v>31830.400000000009</v>
      </c>
    </row>
    <row r="6" spans="1:11" x14ac:dyDescent="0.25">
      <c r="A6" s="1" t="s">
        <v>5</v>
      </c>
      <c r="B6" s="2">
        <v>23432</v>
      </c>
      <c r="C6" s="3">
        <v>200000</v>
      </c>
      <c r="D6" s="3">
        <f t="shared" si="0"/>
        <v>40000</v>
      </c>
      <c r="E6" s="3">
        <f t="shared" si="1"/>
        <v>56000</v>
      </c>
      <c r="F6" s="3">
        <f t="shared" si="2"/>
        <v>17680</v>
      </c>
      <c r="G6" s="3">
        <f t="shared" si="3"/>
        <v>113680</v>
      </c>
      <c r="H6" s="3">
        <f t="shared" si="4"/>
        <v>4.8514851485148514</v>
      </c>
      <c r="I6" s="3">
        <f t="shared" si="5"/>
        <v>6.7920792079207919</v>
      </c>
      <c r="J6" s="3">
        <f t="shared" si="6"/>
        <v>86320</v>
      </c>
      <c r="K6" s="3">
        <f t="shared" si="7"/>
        <v>45472</v>
      </c>
    </row>
    <row r="7" spans="1:11" x14ac:dyDescent="0.25">
      <c r="A7" s="1" t="s">
        <v>6</v>
      </c>
      <c r="B7" s="2">
        <v>7558</v>
      </c>
      <c r="C7" s="3">
        <v>190000</v>
      </c>
      <c r="D7" s="3">
        <f t="shared" si="0"/>
        <v>38000</v>
      </c>
      <c r="E7" s="3">
        <f t="shared" si="1"/>
        <v>53200</v>
      </c>
      <c r="F7" s="3">
        <f t="shared" si="2"/>
        <v>16796</v>
      </c>
      <c r="G7" s="3">
        <f t="shared" si="3"/>
        <v>107996</v>
      </c>
      <c r="H7" s="3">
        <f t="shared" si="4"/>
        <v>14.288965334744642</v>
      </c>
      <c r="I7" s="3">
        <f t="shared" si="5"/>
        <v>20.0045514686425</v>
      </c>
      <c r="J7" s="3">
        <f t="shared" si="6"/>
        <v>82004</v>
      </c>
      <c r="K7" s="3">
        <f t="shared" si="7"/>
        <v>43198.400000000023</v>
      </c>
    </row>
    <row r="8" spans="1:11" x14ac:dyDescent="0.25">
      <c r="A8" s="1" t="s">
        <v>7</v>
      </c>
      <c r="B8" s="2">
        <v>14585</v>
      </c>
      <c r="C8" s="3">
        <v>220000</v>
      </c>
      <c r="D8" s="3">
        <f t="shared" si="0"/>
        <v>44000</v>
      </c>
      <c r="E8" s="3">
        <f t="shared" si="1"/>
        <v>61599.999999999993</v>
      </c>
      <c r="F8" s="3">
        <f t="shared" si="2"/>
        <v>19448</v>
      </c>
      <c r="G8" s="3">
        <f t="shared" si="3"/>
        <v>125048</v>
      </c>
      <c r="H8" s="3">
        <f t="shared" si="4"/>
        <v>8.5737401439835441</v>
      </c>
      <c r="I8" s="3">
        <f t="shared" si="5"/>
        <v>12.003236201576962</v>
      </c>
      <c r="J8" s="3">
        <f t="shared" si="6"/>
        <v>94952</v>
      </c>
      <c r="K8" s="3">
        <f t="shared" si="7"/>
        <v>50019.200000000012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Omar Aguilar</cp:lastModifiedBy>
  <dcterms:created xsi:type="dcterms:W3CDTF">2025-04-26T21:08:22Z</dcterms:created>
  <dcterms:modified xsi:type="dcterms:W3CDTF">2025-02-20T17:50:07Z</dcterms:modified>
</cp:coreProperties>
</file>