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SPE\SEXTO SEMESTRE\INGENIERIA SOFTWARE II\ACTIVIDADES\"/>
    </mc:Choice>
  </mc:AlternateContent>
  <bookViews>
    <workbookView xWindow="0" yWindow="0" windowWidth="20490" windowHeight="7650" activeTab="1"/>
  </bookViews>
  <sheets>
    <sheet name="Formato descripción HU" sheetId="1" r:id="rId1"/>
    <sheet name="Historia de Usuario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3" i="2" l="1"/>
  <c r="E19" i="2"/>
  <c r="E10" i="2" l="1"/>
  <c r="L22" i="2" l="1"/>
  <c r="E22" i="2"/>
  <c r="M15" i="2"/>
  <c r="H15" i="2"/>
  <c r="D15" i="2"/>
  <c r="H13" i="2"/>
  <c r="C13" i="2"/>
  <c r="H10" i="2"/>
</calcChain>
</file>

<file path=xl/sharedStrings.xml><?xml version="1.0" encoding="utf-8"?>
<sst xmlns="http://schemas.openxmlformats.org/spreadsheetml/2006/main" count="89" uniqueCount="70">
  <si>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</si>
  <si>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</si>
  <si>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</si>
  <si>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</si>
  <si>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</si>
  <si>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</si>
  <si>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</si>
  <si>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</si>
  <si>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</si>
  <si>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</si>
  <si>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</si>
  <si>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</si>
  <si>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</si>
  <si>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</si>
  <si>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>REQ001</t>
  </si>
  <si>
    <t>Administrador</t>
  </si>
  <si>
    <t>Alta</t>
  </si>
  <si>
    <t>No iniciado</t>
  </si>
  <si>
    <t>Mostrar al Usuario: Sus datos son correctos/ Sus datos son incorrecto, vuelva a intentar</t>
  </si>
  <si>
    <t>REQ002</t>
  </si>
  <si>
    <t>REQ003</t>
  </si>
  <si>
    <t>REQ004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</si>
  <si>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</si>
  <si>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</si>
  <si>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</si>
  <si>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</si>
  <si>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</si>
  <si>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</si>
  <si>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</si>
  <si>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</si>
  <si>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</si>
  <si>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NOMBRE HISTORIA </t>
  </si>
  <si>
    <t>REQ005</t>
  </si>
  <si>
    <t>El aplicativo debe permitir regitsrar un usuario</t>
  </si>
  <si>
    <t>Acceder al sistema</t>
  </si>
  <si>
    <t>Permitir el ingresoal sistema</t>
  </si>
  <si>
    <t>Grupo 3</t>
  </si>
  <si>
    <t>Cliente</t>
  </si>
  <si>
    <t>El cliente debe registrarse con un correo, nombre, apellido y contraseña. Ingresa al momento que la contraseña es correcta.</t>
  </si>
  <si>
    <t>Los clientes debe iniciar sesion con el usuario y contraseña</t>
  </si>
  <si>
    <t>Registro de Usuario</t>
  </si>
  <si>
    <t>El aplicativo debe permitir Iniciar sesión</t>
  </si>
  <si>
    <t xml:space="preserve">Realizar el inicion de sesion </t>
  </si>
  <si>
    <t xml:space="preserve">Permitir a los usuarios el inicio de sesion </t>
  </si>
  <si>
    <t>El cliente debe ingresar con su correo y contraseña..</t>
  </si>
  <si>
    <t>permitir el Ingreso al sistema</t>
  </si>
  <si>
    <t xml:space="preserve">Cliente, administrador y propietario puede inciar seson </t>
  </si>
  <si>
    <t>Iniciar Sesion</t>
  </si>
  <si>
    <t>El aplicativo debe permitir visualizar los menús</t>
  </si>
  <si>
    <t>Visualizar listados de menus</t>
  </si>
  <si>
    <t>Los clientes puedan revisar el menú</t>
  </si>
  <si>
    <t>Propietario</t>
  </si>
  <si>
    <t xml:space="preserve">El cliente podrá visualizar todo el menú de comidas “El Manaba” </t>
  </si>
  <si>
    <t>Mostrar Menús</t>
  </si>
  <si>
    <t>Al ingresar a la aplicación podemos visualizar los menús</t>
  </si>
  <si>
    <t>Los clientes pueden visualizar menus</t>
  </si>
  <si>
    <t>El aplicativo debe permitir gestionar pedidos</t>
  </si>
  <si>
    <t>Se pueda organizar que los clientes puedan realizar pedidos</t>
  </si>
  <si>
    <t>Permitir  actualizar pedidos en la pagina</t>
  </si>
  <si>
    <t>El cliente podrá seleccionar la comida que desee.</t>
  </si>
  <si>
    <t>Mostrar el listado de menus que ofrece el restarurante</t>
  </si>
  <si>
    <t>Gestión de pedidos</t>
  </si>
  <si>
    <t xml:space="preserve">La pagina web debe mostrar los menus </t>
  </si>
  <si>
    <t>El aplicativo debe permitir entregar un pedido</t>
  </si>
  <si>
    <t>Entregar pedido</t>
  </si>
  <si>
    <t>Permitir la entrega de pedidos</t>
  </si>
  <si>
    <t>El cliente debe validar su correo y contraseña, a su vez debe dar la dirección del domicilio y un 
número de teléfono del cliente</t>
  </si>
  <si>
    <t>Entregar pedidos</t>
  </si>
  <si>
    <t xml:space="preserve">Se realiza las validacionesde los pedidos para coordinar las entregas </t>
  </si>
  <si>
    <t>El propietario pues gestionar las entrega de los 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</si>
</sst>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scheme val="minor"/>
    </font>
    <font>
      <b/>
      <i/>
      <sz val="11"/>
      <color rgb="FF9C6500"/>
      <name val="Arial"/>
      <family val="2"/>
      <scheme val="minor"/>
    </font>
    <font>
      <b/>
      <i/>
      <sz val="11"/>
      <color rgb="FF833C0C"/>
      <name val="Arial"/>
      <family val="2"/>
      <scheme val="minor"/>
    </font>
    <font>
      <sz val="11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/>
      <bottom style="thin">
        <color rgb="FF7B7B7B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vertical="center"/>
    </xf>
    <xf numFmtId="0" fontId="5" fillId="3" borderId="10" xfId="0" applyFont="1" applyFill="1" applyBorder="1"/>
    <xf numFmtId="0" fontId="12" fillId="5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3" borderId="25" xfId="0" applyFont="1" applyFill="1" applyBorder="1"/>
    <xf numFmtId="0" fontId="5" fillId="3" borderId="26" xfId="0" applyFont="1" applyFill="1" applyBorder="1"/>
    <xf numFmtId="0" fontId="5" fillId="3" borderId="27" xfId="0" applyFont="1" applyFill="1" applyBorder="1"/>
    <xf numFmtId="0" fontId="5" fillId="3" borderId="12" xfId="0" applyFont="1" applyFill="1" applyBorder="1"/>
    <xf numFmtId="0" fontId="7" fillId="3" borderId="14" xfId="0" applyFont="1" applyFill="1" applyBorder="1" applyAlignment="1">
      <alignment horizontal="left" vertical="center" wrapText="1"/>
    </xf>
    <xf numFmtId="0" fontId="4" fillId="3" borderId="14" xfId="0" applyFont="1" applyFill="1" applyBorder="1"/>
    <xf numFmtId="0" fontId="5" fillId="3" borderId="14" xfId="0" applyFont="1" applyFill="1" applyBorder="1"/>
    <xf numFmtId="0" fontId="5" fillId="3" borderId="13" xfId="0" applyFont="1" applyFill="1" applyBorder="1"/>
    <xf numFmtId="0" fontId="5" fillId="3" borderId="16" xfId="0" applyFont="1" applyFill="1" applyBorder="1"/>
    <xf numFmtId="0" fontId="5" fillId="3" borderId="17" xfId="0" applyFont="1" applyFill="1" applyBorder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3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2" fillId="0" borderId="29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0" fillId="0" borderId="0" xfId="0"/>
    <xf numFmtId="0" fontId="10" fillId="6" borderId="11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8" xfId="0" applyFont="1" applyBorder="1"/>
    <xf numFmtId="0" fontId="13" fillId="7" borderId="12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25" xfId="0" applyFont="1" applyBorder="1"/>
    <xf numFmtId="0" fontId="9" fillId="0" borderId="27" xfId="0" applyFont="1" applyBorder="1"/>
    <xf numFmtId="0" fontId="10" fillId="4" borderId="12" xfId="0" applyFont="1" applyFill="1" applyBorder="1" applyAlignment="1">
      <alignment horizontal="center" vertical="center"/>
    </xf>
    <xf numFmtId="0" fontId="9" fillId="0" borderId="16" xfId="0" applyFont="1" applyBorder="1"/>
    <xf numFmtId="0" fontId="9" fillId="0" borderId="17" xfId="0" applyFont="1" applyBorder="1"/>
    <xf numFmtId="0" fontId="4" fillId="5" borderId="12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0" borderId="16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7" xfId="0" applyFont="1" applyBorder="1" applyAlignment="1">
      <alignment wrapText="1"/>
    </xf>
    <xf numFmtId="0" fontId="9" fillId="0" borderId="25" xfId="0" applyFont="1" applyBorder="1" applyAlignment="1">
      <alignment wrapText="1"/>
    </xf>
    <xf numFmtId="0" fontId="9" fillId="0" borderId="26" xfId="0" applyFont="1" applyBorder="1" applyAlignment="1">
      <alignment wrapText="1"/>
    </xf>
    <xf numFmtId="0" fontId="9" fillId="0" borderId="27" xfId="0" applyFont="1" applyBorder="1" applyAlignment="1">
      <alignment wrapText="1"/>
    </xf>
    <xf numFmtId="0" fontId="8" fillId="3" borderId="7" xfId="0" applyFont="1" applyFill="1" applyBorder="1" applyAlignment="1">
      <alignment horizontal="center" vertical="center" wrapText="1"/>
    </xf>
    <xf numFmtId="0" fontId="9" fillId="0" borderId="8" xfId="0" applyFont="1" applyBorder="1"/>
    <xf numFmtId="0" fontId="9" fillId="0" borderId="9" xfId="0" applyFont="1" applyBorder="1"/>
    <xf numFmtId="0" fontId="10" fillId="4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64" fontId="4" fillId="5" borderId="12" xfId="0" applyNumberFormat="1" applyFont="1" applyFill="1" applyBorder="1" applyAlignment="1">
      <alignment horizontal="center" vertical="center" wrapText="1"/>
    </xf>
    <xf numFmtId="0" fontId="9" fillId="0" borderId="14" xfId="0" applyFont="1" applyBorder="1"/>
    <xf numFmtId="0" fontId="9" fillId="0" borderId="26" xfId="0" applyFont="1" applyBorder="1"/>
    <xf numFmtId="0" fontId="12" fillId="2" borderId="19" xfId="0" applyFont="1" applyFill="1" applyBorder="1" applyAlignment="1">
      <alignment horizontal="center" vertical="center"/>
    </xf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top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990"/>
  <sheetViews>
    <sheetView showGridLines="0" topLeftCell="A4" zoomScale="80" zoomScaleNormal="80" workbookViewId="0">
      <selection activeCell="C10" sqref="C10"/>
    </sheetView>
  </sheetViews>
  <sheetFormatPr baseColWidth="10" defaultColWidth="12.625" defaultRowHeight="15" customHeight="1" x14ac:dyDescent="0.2"/>
  <cols>
    <col min="1" max="1" width="2" customWidth="1"/>
    <col min="2" max="2" width="10" customWidth="1"/>
    <col min="3" max="4" width="20.625" customWidth="1"/>
    <col min="5" max="5" width="26" customWidth="1"/>
    <col min="6" max="6" width="15" customWidth="1"/>
    <col min="7" max="7" width="33" customWidth="1"/>
    <col min="8" max="8" width="13.625" customWidth="1"/>
    <col min="9" max="9" width="12" customWidth="1"/>
    <col min="10" max="10" width="17.25" customWidth="1"/>
    <col min="11" max="11" width="12.625" customWidth="1"/>
    <col min="12" max="12" width="11.875" customWidth="1"/>
    <col min="13" max="13" width="20.625" style="26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9" t="s"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2:15" x14ac:dyDescent="0.25">
      <c r="H4" s="4"/>
      <c r="I4" s="1"/>
      <c r="J4" s="1"/>
      <c r="K4" s="2"/>
      <c r="L4" s="3"/>
    </row>
    <row r="5" spans="2:15" s="31" customFormat="1" ht="60" customHeight="1" x14ac:dyDescent="0.2">
      <c r="B5" s="28" t="s">
        <v>1</v>
      </c>
      <c r="C5" s="28" t="s">
        <v>2</v>
      </c>
      <c r="D5" s="29" t="s">
        <v>3</v>
      </c>
      <c r="E5" s="28" t="s">
        <v>4</v>
      </c>
      <c r="F5" s="28" t="s">
        <v>5</v>
      </c>
      <c r="G5" s="28" t="s">
        <v>6</v>
      </c>
      <c r="H5" s="28" t="s">
        <v>7</v>
      </c>
      <c r="I5" s="28" t="s">
        <v>8</v>
      </c>
      <c r="J5" s="28" t="s">
        <v>9</v>
      </c>
      <c r="K5" s="28" t="s">
        <v>10</v>
      </c>
      <c r="L5" s="28" t="s">
        <v>11</v>
      </c>
      <c r="M5" s="30" t="s">
        <v>12</v>
      </c>
      <c r="N5" s="28" t="s">
        <v>13</v>
      </c>
      <c r="O5" s="28" t="s">
        <v>31</v>
      </c>
    </row>
    <row r="6" spans="2:15" s="31" customFormat="1" ht="71.25" x14ac:dyDescent="0.2">
      <c r="B6" s="33" t="s">
        <v>14</v>
      </c>
      <c r="C6" s="74" t="s">
        <v>33</v>
      </c>
      <c r="D6" s="74" t="s">
        <v>34</v>
      </c>
      <c r="E6" s="74" t="s">
        <v>35</v>
      </c>
      <c r="F6" s="74" t="s">
        <v>51</v>
      </c>
      <c r="G6" s="74" t="s">
        <v>38</v>
      </c>
      <c r="H6" s="74" t="s">
        <v>36</v>
      </c>
      <c r="I6" s="35">
        <v>2</v>
      </c>
      <c r="J6" s="34">
        <v>45091</v>
      </c>
      <c r="K6" s="35" t="s">
        <v>16</v>
      </c>
      <c r="L6" s="35" t="s">
        <v>17</v>
      </c>
      <c r="M6" s="36" t="s">
        <v>18</v>
      </c>
      <c r="N6" s="75" t="s">
        <v>39</v>
      </c>
      <c r="O6" s="75" t="s">
        <v>40</v>
      </c>
    </row>
    <row r="7" spans="2:15" s="31" customFormat="1" ht="49.5" customHeight="1" x14ac:dyDescent="0.2">
      <c r="B7" s="33" t="s">
        <v>19</v>
      </c>
      <c r="C7" s="76" t="s">
        <v>41</v>
      </c>
      <c r="D7" s="76" t="s">
        <v>42</v>
      </c>
      <c r="E7" s="76" t="s">
        <v>43</v>
      </c>
      <c r="F7" s="77" t="s">
        <v>37</v>
      </c>
      <c r="G7" s="78" t="s">
        <v>44</v>
      </c>
      <c r="H7" s="74" t="s">
        <v>36</v>
      </c>
      <c r="I7" s="35">
        <v>2</v>
      </c>
      <c r="J7" s="34">
        <v>45091</v>
      </c>
      <c r="K7" s="35" t="s">
        <v>16</v>
      </c>
      <c r="L7" s="32" t="s">
        <v>17</v>
      </c>
      <c r="M7" s="36" t="s">
        <v>45</v>
      </c>
      <c r="N7" s="79" t="s">
        <v>46</v>
      </c>
      <c r="O7" s="76" t="s">
        <v>47</v>
      </c>
    </row>
    <row r="8" spans="2:15" s="31" customFormat="1" ht="68.25" customHeight="1" x14ac:dyDescent="0.2">
      <c r="B8" s="33" t="s">
        <v>20</v>
      </c>
      <c r="C8" s="80" t="s">
        <v>48</v>
      </c>
      <c r="D8" s="80" t="s">
        <v>49</v>
      </c>
      <c r="E8" s="80" t="s">
        <v>50</v>
      </c>
      <c r="F8" s="81" t="s">
        <v>37</v>
      </c>
      <c r="G8" s="74" t="s">
        <v>52</v>
      </c>
      <c r="H8" s="74" t="s">
        <v>36</v>
      </c>
      <c r="I8" s="32">
        <v>2</v>
      </c>
      <c r="J8" s="34">
        <v>45091</v>
      </c>
      <c r="K8" s="35" t="s">
        <v>16</v>
      </c>
      <c r="L8" s="35" t="s">
        <v>17</v>
      </c>
      <c r="M8" s="36" t="s">
        <v>54</v>
      </c>
      <c r="N8" s="74" t="s">
        <v>55</v>
      </c>
      <c r="O8" s="80" t="s">
        <v>53</v>
      </c>
    </row>
    <row r="9" spans="2:15" s="31" customFormat="1" ht="74.45" customHeight="1" x14ac:dyDescent="0.2">
      <c r="B9" s="33" t="s">
        <v>21</v>
      </c>
      <c r="C9" s="80" t="s">
        <v>56</v>
      </c>
      <c r="D9" s="80" t="s">
        <v>57</v>
      </c>
      <c r="E9" s="82" t="s">
        <v>58</v>
      </c>
      <c r="F9" s="38" t="s">
        <v>15</v>
      </c>
      <c r="G9" s="77" t="s">
        <v>59</v>
      </c>
      <c r="H9" s="74" t="s">
        <v>36</v>
      </c>
      <c r="I9" s="32">
        <v>2</v>
      </c>
      <c r="J9" s="34">
        <v>45091</v>
      </c>
      <c r="K9" s="35" t="s">
        <v>16</v>
      </c>
      <c r="L9" s="35" t="s">
        <v>17</v>
      </c>
      <c r="M9" s="36" t="s">
        <v>60</v>
      </c>
      <c r="N9" s="74" t="s">
        <v>62</v>
      </c>
      <c r="O9" s="80" t="s">
        <v>61</v>
      </c>
    </row>
    <row r="10" spans="2:15" ht="64.5" customHeight="1" x14ac:dyDescent="0.2">
      <c r="B10" s="37" t="s">
        <v>32</v>
      </c>
      <c r="C10" s="80" t="s">
        <v>63</v>
      </c>
      <c r="D10" s="80" t="s">
        <v>64</v>
      </c>
      <c r="E10" s="82" t="s">
        <v>65</v>
      </c>
      <c r="F10" s="83" t="s">
        <v>51</v>
      </c>
      <c r="G10" s="77" t="s">
        <v>66</v>
      </c>
      <c r="H10" s="74" t="s">
        <v>36</v>
      </c>
      <c r="I10" s="32">
        <v>2</v>
      </c>
      <c r="J10" s="34">
        <v>44903</v>
      </c>
      <c r="K10" s="35" t="s">
        <v>16</v>
      </c>
      <c r="L10" s="35" t="s">
        <v>17</v>
      </c>
      <c r="M10" s="36" t="s">
        <v>68</v>
      </c>
      <c r="N10" s="74" t="s">
        <v>69</v>
      </c>
      <c r="O10" s="80" t="s">
        <v>67</v>
      </c>
    </row>
    <row r="11" spans="2:15" ht="19.5" customHeight="1" x14ac:dyDescent="0.25">
      <c r="I11" s="1"/>
      <c r="J11" s="1"/>
      <c r="K11" s="2"/>
      <c r="L11" s="1"/>
      <c r="M11" s="27"/>
    </row>
    <row r="12" spans="2:15" ht="19.5" customHeight="1" x14ac:dyDescent="0.25">
      <c r="I12" s="1"/>
      <c r="J12" s="1"/>
      <c r="K12" s="2"/>
      <c r="L12" s="1"/>
      <c r="M12" s="27"/>
    </row>
    <row r="13" spans="2:15" ht="19.5" customHeight="1" x14ac:dyDescent="0.25">
      <c r="I13" s="1"/>
      <c r="J13" s="1"/>
      <c r="K13" s="2"/>
      <c r="L13" s="3"/>
    </row>
    <row r="14" spans="2:15" ht="19.5" customHeight="1" x14ac:dyDescent="0.25">
      <c r="I14" s="1"/>
      <c r="J14" s="1"/>
      <c r="K14" s="2"/>
      <c r="L14" s="3"/>
    </row>
    <row r="15" spans="2:15" ht="19.5" customHeight="1" x14ac:dyDescent="0.25">
      <c r="I15" s="1"/>
      <c r="J15" s="1"/>
      <c r="K15" s="2"/>
      <c r="L15" s="3"/>
    </row>
    <row r="16" spans="2:15" ht="19.5" customHeight="1" x14ac:dyDescent="0.25">
      <c r="I16" s="1"/>
      <c r="J16" s="1"/>
      <c r="K16" s="2"/>
      <c r="L16" s="3"/>
    </row>
    <row r="17" spans="9:12" ht="19.5" customHeight="1" x14ac:dyDescent="0.25">
      <c r="I17" s="1"/>
      <c r="J17" s="1"/>
      <c r="K17" s="2"/>
      <c r="L17" s="3"/>
    </row>
    <row r="18" spans="9:12" ht="19.5" customHeight="1" x14ac:dyDescent="0.25">
      <c r="I18" s="1"/>
      <c r="J18" s="1"/>
      <c r="K18" s="2"/>
      <c r="L18" s="3"/>
    </row>
    <row r="19" spans="9:12" ht="19.5" customHeight="1" x14ac:dyDescent="0.25">
      <c r="I19" s="1"/>
      <c r="J19" s="1"/>
      <c r="K19" s="2"/>
      <c r="L19" s="3"/>
    </row>
    <row r="20" spans="9:12" ht="19.5" customHeight="1" x14ac:dyDescent="0.25">
      <c r="I20" s="1"/>
      <c r="J20" s="1"/>
      <c r="K20" s="2"/>
      <c r="L20" s="3"/>
    </row>
    <row r="21" spans="9:12" ht="19.5" customHeight="1" x14ac:dyDescent="0.25">
      <c r="I21" s="1"/>
      <c r="J21" s="1"/>
      <c r="K21" s="2"/>
      <c r="L21" s="3"/>
    </row>
    <row r="22" spans="9:12" ht="19.5" customHeight="1" x14ac:dyDescent="0.25">
      <c r="I22" s="1"/>
      <c r="J22" s="1"/>
      <c r="K22" s="2"/>
      <c r="L22" s="3"/>
    </row>
    <row r="23" spans="9:12" ht="19.5" customHeight="1" x14ac:dyDescent="0.25">
      <c r="I23" s="1"/>
      <c r="J23" s="1"/>
      <c r="K23" s="2"/>
      <c r="L23" s="3"/>
    </row>
    <row r="24" spans="9:12" ht="19.5" customHeight="1" x14ac:dyDescent="0.25">
      <c r="I24" s="1"/>
      <c r="J24" s="1"/>
      <c r="K24" s="2"/>
      <c r="L24" s="3"/>
    </row>
    <row r="25" spans="9:12" ht="15.75" customHeight="1" x14ac:dyDescent="0.25">
      <c r="I25" s="1"/>
      <c r="J25" s="1"/>
      <c r="K25" s="2"/>
      <c r="L25" s="3"/>
    </row>
    <row r="26" spans="9:12" ht="15.75" customHeight="1" x14ac:dyDescent="0.25">
      <c r="I26" s="1"/>
      <c r="J26" s="1"/>
      <c r="K26" s="2"/>
      <c r="L26" s="3"/>
    </row>
    <row r="27" spans="9:12" ht="15.75" customHeight="1" x14ac:dyDescent="0.25">
      <c r="I27" s="1"/>
      <c r="J27" s="1"/>
      <c r="K27" s="2"/>
      <c r="L27" s="3"/>
    </row>
    <row r="28" spans="9:12" ht="15.75" customHeight="1" x14ac:dyDescent="0.25">
      <c r="I28" s="1"/>
      <c r="J28" s="1"/>
      <c r="K28" s="2"/>
      <c r="L28" s="3"/>
    </row>
    <row r="29" spans="9:12" ht="15.75" customHeight="1" x14ac:dyDescent="0.25">
      <c r="I29" s="1"/>
      <c r="J29" s="1"/>
      <c r="K29" s="2"/>
      <c r="L29" s="3"/>
    </row>
    <row r="30" spans="9:12" ht="15.75" customHeight="1" x14ac:dyDescent="0.25">
      <c r="I30" s="1"/>
      <c r="J30" s="1"/>
      <c r="K30" s="2"/>
      <c r="L30" s="3"/>
    </row>
    <row r="31" spans="9:12" ht="15.75" customHeight="1" x14ac:dyDescent="0.25">
      <c r="I31" s="1"/>
      <c r="J31" s="1"/>
      <c r="K31" s="2"/>
      <c r="L31" s="3"/>
    </row>
    <row r="32" spans="9:12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">
      <c r="I979" s="3"/>
      <c r="J979" s="3"/>
      <c r="K979" s="5"/>
      <c r="L979" s="3"/>
    </row>
    <row r="980" spans="9:12" ht="15.75" customHeight="1" x14ac:dyDescent="0.2">
      <c r="I980" s="3"/>
      <c r="J980" s="3"/>
      <c r="K980" s="5"/>
      <c r="L980" s="3"/>
    </row>
    <row r="981" spans="9:12" ht="15.75" customHeight="1" x14ac:dyDescent="0.2"/>
    <row r="982" spans="9:12" ht="15.75" customHeight="1" x14ac:dyDescent="0.2"/>
    <row r="983" spans="9:12" ht="15.75" customHeight="1" x14ac:dyDescent="0.2"/>
    <row r="984" spans="9:12" ht="15.75" customHeight="1" x14ac:dyDescent="0.2"/>
    <row r="985" spans="9:12" ht="15.75" customHeight="1" x14ac:dyDescent="0.2"/>
    <row r="986" spans="9:12" ht="15.75" customHeight="1" x14ac:dyDescent="0.2"/>
    <row r="987" spans="9:12" ht="15.75" customHeight="1" x14ac:dyDescent="0.2"/>
    <row r="988" spans="9:12" ht="15.75" customHeight="1" x14ac:dyDescent="0.2"/>
    <row r="989" spans="9:12" ht="15.75" customHeight="1" x14ac:dyDescent="0.2"/>
    <row r="990" spans="9:12" ht="15.75" customHeight="1" x14ac:dyDescent="0.2"/>
  </sheetData>
  <mergeCells count="1">
    <mergeCell ref="B3:O3"/>
  </mergeCells>
  <phoneticPr fontId="14" type="noConversion"/>
  <dataValidations count="2">
    <dataValidation type="list" allowBlank="1" showErrorMessage="1" sqref="L6:L10">
      <formula1>$L$10:$L$12</formula1>
    </dataValidation>
    <dataValidation type="list" allowBlank="1" showErrorMessage="1" sqref="K6:K10">
      <formula1>$K$10:$K$11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tabSelected="1" zoomScale="71" zoomScaleNormal="71" workbookViewId="0">
      <selection activeCell="C8" sqref="C8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6"/>
      <c r="D4" s="6"/>
      <c r="E4" s="6"/>
      <c r="F4" s="4"/>
    </row>
    <row r="5" spans="2:16" hidden="1" x14ac:dyDescent="0.25">
      <c r="C5" s="6"/>
      <c r="D5" s="6"/>
      <c r="E5" s="6"/>
      <c r="F5" s="4"/>
    </row>
    <row r="6" spans="2:16" ht="39.75" customHeight="1" x14ac:dyDescent="0.2">
      <c r="B6" s="60" t="s">
        <v>22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2"/>
    </row>
    <row r="7" spans="2:16" ht="9.75" customHeight="1" x14ac:dyDescent="0.2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 x14ac:dyDescent="0.25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ht="30" customHeight="1" x14ac:dyDescent="0.2">
      <c r="B9" s="24"/>
      <c r="C9" s="8" t="s">
        <v>1</v>
      </c>
      <c r="D9" s="9"/>
      <c r="E9" s="63" t="s">
        <v>23</v>
      </c>
      <c r="F9" s="62"/>
      <c r="G9" s="9"/>
      <c r="H9" s="63" t="s">
        <v>11</v>
      </c>
      <c r="I9" s="62"/>
      <c r="J9" s="10"/>
      <c r="K9" s="10"/>
      <c r="L9" s="10"/>
      <c r="M9" s="10"/>
      <c r="N9" s="10"/>
      <c r="O9" s="10"/>
      <c r="P9" s="25"/>
    </row>
    <row r="10" spans="2:16" ht="30" customHeight="1" x14ac:dyDescent="0.2">
      <c r="B10" s="24"/>
      <c r="C10" s="11" t="s">
        <v>20</v>
      </c>
      <c r="D10" s="12"/>
      <c r="E10" s="64" t="str">
        <f>VLOOKUP(C10,'Formato descripción HU'!B6:O10,5,0)</f>
        <v>Cliente</v>
      </c>
      <c r="F10" s="62"/>
      <c r="G10" s="13"/>
      <c r="H10" s="64" t="str">
        <f>VLOOKUP(C10,'Formato descripción HU'!B6:O10,11,0)</f>
        <v>No iniciado</v>
      </c>
      <c r="I10" s="62"/>
      <c r="J10" s="13"/>
      <c r="K10" s="10"/>
      <c r="L10" s="10"/>
      <c r="M10" s="10"/>
      <c r="N10" s="10"/>
      <c r="O10" s="10"/>
      <c r="P10" s="25"/>
    </row>
    <row r="11" spans="2:16" ht="9.75" customHeight="1" x14ac:dyDescent="0.2">
      <c r="B11" s="24"/>
      <c r="C11" s="14"/>
      <c r="D11" s="12"/>
      <c r="E11" s="15"/>
      <c r="F11" s="15"/>
      <c r="G11" s="13"/>
      <c r="H11" s="15"/>
      <c r="I11" s="15"/>
      <c r="J11" s="13"/>
      <c r="K11" s="15"/>
      <c r="L11" s="15"/>
      <c r="M11" s="10"/>
      <c r="N11" s="15"/>
      <c r="O11" s="15"/>
      <c r="P11" s="25"/>
    </row>
    <row r="12" spans="2:16" ht="30" customHeight="1" x14ac:dyDescent="0.2">
      <c r="B12" s="24"/>
      <c r="C12" s="8" t="s">
        <v>24</v>
      </c>
      <c r="D12" s="12"/>
      <c r="E12" s="63" t="s">
        <v>10</v>
      </c>
      <c r="F12" s="62"/>
      <c r="G12" s="13"/>
      <c r="H12" s="63" t="s">
        <v>25</v>
      </c>
      <c r="I12" s="62"/>
      <c r="J12" s="13"/>
      <c r="K12" s="15"/>
      <c r="L12" s="15"/>
      <c r="M12" s="10"/>
      <c r="N12" s="15"/>
      <c r="O12" s="15"/>
      <c r="P12" s="25"/>
    </row>
    <row r="13" spans="2:16" ht="30" customHeight="1" x14ac:dyDescent="0.2">
      <c r="B13" s="24"/>
      <c r="C13" s="11">
        <f>VLOOKUP('Historia de Usuario'!C10,'Formato descripción HU'!B6:O10,8,0)</f>
        <v>2</v>
      </c>
      <c r="D13" s="12"/>
      <c r="E13" s="64" t="str">
        <f>VLOOKUP(C10,'Formato descripción HU'!B6:O10,10,0)</f>
        <v>Alta</v>
      </c>
      <c r="F13" s="62"/>
      <c r="G13" s="13"/>
      <c r="H13" s="64" t="str">
        <f>VLOOKUP(C10,'Formato descripción HU'!B6:O10,7,0)</f>
        <v>Grupo 3</v>
      </c>
      <c r="I13" s="62"/>
      <c r="J13" s="13"/>
      <c r="K13" s="15"/>
      <c r="L13" s="15"/>
      <c r="M13" s="10"/>
      <c r="N13" s="15"/>
      <c r="O13" s="15"/>
      <c r="P13" s="25"/>
    </row>
    <row r="14" spans="2:16" ht="9.75" customHeight="1" x14ac:dyDescent="0.2">
      <c r="B14" s="24"/>
      <c r="C14" s="10"/>
      <c r="D14" s="12"/>
      <c r="E14" s="10"/>
      <c r="F14" s="10"/>
      <c r="G14" s="13"/>
      <c r="H14" s="13"/>
      <c r="I14" s="10"/>
      <c r="J14" s="10"/>
      <c r="K14" s="10"/>
      <c r="L14" s="10"/>
      <c r="M14" s="10"/>
      <c r="N14" s="10"/>
      <c r="O14" s="10"/>
      <c r="P14" s="25"/>
    </row>
    <row r="15" spans="2:16" ht="19.5" customHeight="1" x14ac:dyDescent="0.2">
      <c r="B15" s="24"/>
      <c r="C15" s="41" t="s">
        <v>26</v>
      </c>
      <c r="D15" s="51" t="str">
        <f>VLOOKUP(C10,'Formato descripción HU'!B6:O10,3,0)</f>
        <v>Visualizar listados de menus</v>
      </c>
      <c r="E15" s="45"/>
      <c r="F15" s="10"/>
      <c r="G15" s="41" t="s">
        <v>27</v>
      </c>
      <c r="H15" s="51" t="str">
        <f>VLOOKUP(C10,'Formato descripción HU'!B6:O10,4,0)</f>
        <v>Los clientes puedan revisar el menú</v>
      </c>
      <c r="I15" s="66"/>
      <c r="J15" s="45"/>
      <c r="K15" s="10"/>
      <c r="L15" s="41" t="s">
        <v>28</v>
      </c>
      <c r="M15" s="51" t="str">
        <f>VLOOKUP(C10,'Formato descripción HU'!B6:O10,6,0)</f>
        <v xml:space="preserve">El cliente podrá visualizar todo el menú de comidas “El Manaba” </v>
      </c>
      <c r="N15" s="52"/>
      <c r="O15" s="53"/>
      <c r="P15" s="25"/>
    </row>
    <row r="16" spans="2:16" ht="19.5" customHeight="1" x14ac:dyDescent="0.2">
      <c r="B16" s="24"/>
      <c r="C16" s="42"/>
      <c r="D16" s="49"/>
      <c r="E16" s="50"/>
      <c r="F16" s="10"/>
      <c r="G16" s="42"/>
      <c r="H16" s="49"/>
      <c r="I16" s="40"/>
      <c r="J16" s="50"/>
      <c r="K16" s="10"/>
      <c r="L16" s="42"/>
      <c r="M16" s="54"/>
      <c r="N16" s="55"/>
      <c r="O16" s="56"/>
      <c r="P16" s="25"/>
    </row>
    <row r="17" spans="2:16" ht="37.9" customHeight="1" x14ac:dyDescent="0.2">
      <c r="B17" s="24"/>
      <c r="C17" s="43"/>
      <c r="D17" s="46"/>
      <c r="E17" s="47"/>
      <c r="F17" s="10"/>
      <c r="G17" s="43"/>
      <c r="H17" s="46"/>
      <c r="I17" s="67"/>
      <c r="J17" s="47"/>
      <c r="K17" s="10"/>
      <c r="L17" s="43"/>
      <c r="M17" s="57"/>
      <c r="N17" s="58"/>
      <c r="O17" s="59"/>
      <c r="P17" s="25"/>
    </row>
    <row r="18" spans="2:16" ht="9.75" customHeight="1" x14ac:dyDescent="0.2">
      <c r="B18" s="24"/>
      <c r="C18" s="10"/>
      <c r="D18" s="10"/>
      <c r="E18" s="10"/>
      <c r="F18" s="10"/>
      <c r="G18" s="13"/>
      <c r="H18" s="13"/>
      <c r="I18" s="13"/>
      <c r="J18" s="10"/>
      <c r="K18" s="10"/>
      <c r="L18" s="10"/>
      <c r="M18" s="10"/>
      <c r="N18" s="10"/>
      <c r="O18" s="10"/>
      <c r="P18" s="25"/>
    </row>
    <row r="19" spans="2:16" ht="19.5" customHeight="1" x14ac:dyDescent="0.2">
      <c r="B19" s="24"/>
      <c r="C19" s="44" t="s">
        <v>29</v>
      </c>
      <c r="D19" s="45"/>
      <c r="E19" s="68" t="str">
        <f>VLOOKUP(C10,'Formato descripción HU'!B6:O10,14,0)</f>
        <v>Mostrar Menús</v>
      </c>
      <c r="F19" s="69"/>
      <c r="G19" s="69"/>
      <c r="H19" s="69"/>
      <c r="I19" s="69"/>
      <c r="J19" s="69"/>
      <c r="K19" s="69"/>
      <c r="L19" s="69"/>
      <c r="M19" s="69"/>
      <c r="N19" s="69"/>
      <c r="O19" s="70"/>
      <c r="P19" s="25"/>
    </row>
    <row r="20" spans="2:16" ht="19.5" customHeight="1" x14ac:dyDescent="0.2">
      <c r="B20" s="24"/>
      <c r="C20" s="46"/>
      <c r="D20" s="47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3"/>
      <c r="P20" s="25"/>
    </row>
    <row r="21" spans="2:16" ht="9.75" customHeight="1" x14ac:dyDescent="0.2">
      <c r="B21" s="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25"/>
    </row>
    <row r="22" spans="2:16" ht="19.5" customHeight="1" x14ac:dyDescent="0.2">
      <c r="B22" s="24"/>
      <c r="C22" s="48" t="s">
        <v>30</v>
      </c>
      <c r="D22" s="45"/>
      <c r="E22" s="51" t="str">
        <f>VLOOKUP(C10,'Formato descripción HU'!B6:O10,12,0)</f>
        <v>Al ingresar a la aplicación podemos visualizar los menús</v>
      </c>
      <c r="F22" s="52"/>
      <c r="G22" s="52"/>
      <c r="H22" s="53"/>
      <c r="I22" s="10"/>
      <c r="J22" s="48" t="s">
        <v>13</v>
      </c>
      <c r="K22" s="45"/>
      <c r="L22" s="65" t="str">
        <f>VLOOKUP(C10,'Formato descripción HU'!B6:O10,13,0)</f>
        <v>Los clientes pueden visualizar menus</v>
      </c>
      <c r="M22" s="52"/>
      <c r="N22" s="52"/>
      <c r="O22" s="53"/>
      <c r="P22" s="25"/>
    </row>
    <row r="23" spans="2:16" ht="19.5" customHeight="1" x14ac:dyDescent="0.2">
      <c r="B23" s="24"/>
      <c r="C23" s="49"/>
      <c r="D23" s="50"/>
      <c r="E23" s="54"/>
      <c r="F23" s="55"/>
      <c r="G23" s="55"/>
      <c r="H23" s="56"/>
      <c r="I23" s="10"/>
      <c r="J23" s="49"/>
      <c r="K23" s="50"/>
      <c r="L23" s="54"/>
      <c r="M23" s="55"/>
      <c r="N23" s="55"/>
      <c r="O23" s="56"/>
      <c r="P23" s="25"/>
    </row>
    <row r="24" spans="2:16" ht="19.5" customHeight="1" x14ac:dyDescent="0.2">
      <c r="B24" s="24"/>
      <c r="C24" s="46"/>
      <c r="D24" s="47"/>
      <c r="E24" s="57"/>
      <c r="F24" s="58"/>
      <c r="G24" s="58"/>
      <c r="H24" s="59"/>
      <c r="I24" s="10"/>
      <c r="J24" s="46"/>
      <c r="K24" s="47"/>
      <c r="L24" s="57"/>
      <c r="M24" s="58"/>
      <c r="N24" s="58"/>
      <c r="O24" s="59"/>
      <c r="P24" s="25"/>
    </row>
    <row r="25" spans="2:16" ht="9.75" customHeight="1" x14ac:dyDescent="0.2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USUARIO</cp:lastModifiedBy>
  <cp:revision/>
  <dcterms:created xsi:type="dcterms:W3CDTF">2019-10-21T15:37:14Z</dcterms:created>
  <dcterms:modified xsi:type="dcterms:W3CDTF">2023-06-13T07:11:33Z</dcterms:modified>
  <cp:category/>
  <cp:contentStatus/>
</cp:coreProperties>
</file>