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8F126543-BA18-5A4D-9DC0-EC3F8B5F387D}" xr6:coauthVersionLast="47" xr6:coauthVersionMax="47" xr10:uidLastSave="{00000000-0000-0000-0000-000000000000}"/>
  <bookViews>
    <workbookView xWindow="0" yWindow="740" windowWidth="29400" windowHeight="18380" xr2:uid="{BCAAAC6A-9B9E-9149-8896-BD85024276D7}"/>
  </bookViews>
  <sheets>
    <sheet name="Ejercicios" sheetId="1" r:id="rId1"/>
    <sheet name="Bonos_Mexico" sheetId="2" r:id="rId2"/>
    <sheet name="Curva_Tas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E47" i="1"/>
  <c r="H39" i="1"/>
  <c r="B39" i="1"/>
  <c r="K39" i="1"/>
  <c r="H41" i="1" s="1"/>
  <c r="E39" i="1"/>
  <c r="B41" i="1" l="1"/>
  <c r="B49" i="1" s="1"/>
</calcChain>
</file>

<file path=xl/sharedStrings.xml><?xml version="1.0" encoding="utf-8"?>
<sst xmlns="http://schemas.openxmlformats.org/spreadsheetml/2006/main" count="909" uniqueCount="422">
  <si>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</si>
  <si>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</si>
  <si>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</si>
  <si>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</si>
  <si>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</si>
  <si>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</si>
  <si>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</si>
  <si>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</si>
  <si>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</si>
  <si>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</si>
  <si>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</si>
  <si>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</si>
  <si>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</si>
  <si>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</si>
  <si>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</si>
  <si>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</si>
  <si>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</si>
  <si>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</si>
  <si>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</si>
  <si>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</si>
  <si>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</si>
  <si>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</si>
  <si>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</si>
  <si>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</si>
  <si>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</si>
  <si>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</si>
  <si>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</si>
  <si>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</si>
  <si>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</si>
  <si>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</si>
  <si>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</si>
  <si>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</si>
  <si>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</si>
  <si>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</si>
  <si>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</si>
  <si>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</si>
  <si>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</si>
  <si>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</si>
  <si>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</si>
  <si>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</si>
  <si>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</si>
  <si>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</si>
  <si>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</si>
  <si>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</si>
  <si>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</si>
  <si>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</si>
  <si>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</si>
  <si>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</si>
  <si>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</si>
  <si>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</si>
  <si>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</si>
  <si>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</si>
  <si>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</si>
  <si>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</si>
  <si>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</si>
  <si>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</si>
  <si>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</si>
  <si>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</si>
  <si>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</si>
  <si>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</si>
  <si>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</si>
  <si>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</si>
  <si>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</si>
  <si>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</si>
  <si>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</si>
  <si>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</si>
  <si>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</si>
  <si>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</si>
  <si>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</si>
  <si>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</si>
  <si>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</si>
  <si>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</si>
  <si>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</si>
  <si>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</si>
  <si>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</si>
  <si>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</si>
  <si>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</si>
  <si>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</si>
  <si>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</si>
  <si>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</si>
  <si>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</si>
  <si>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</si>
  <si>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</si>
  <si>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</si>
  <si>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</si>
  <si>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</si>
  <si>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</si>
  <si>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</si>
  <si>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</si>
  <si>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</si>
  <si>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</si>
  <si>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</si>
  <si>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</si>
  <si>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</si>
  <si>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</si>
  <si>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</si>
  <si>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</si>
  <si>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</si>
  <si>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</si>
  <si>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</si>
  <si>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</si>
  <si>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</si>
  <si>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</si>
  <si>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</si>
  <si>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</si>
  <si>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</si>
  <si>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</si>
  <si>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</si>
  <si>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</si>
  <si>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</si>
  <si>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</si>
  <si>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</si>
  <si>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</si>
  <si>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</si>
  <si>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</si>
  <si>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</si>
  <si>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</si>
  <si>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</si>
  <si>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</si>
  <si>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</si>
  <si>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</si>
  <si>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</si>
  <si>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</si>
  <si>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</si>
  <si>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</si>
  <si>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</si>
  <si>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</si>
  <si>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</si>
  <si>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</si>
  <si>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</si>
  <si>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</si>
  <si>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</si>
  <si>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</si>
  <si>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</si>
  <si>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</si>
  <si>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</si>
  <si>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</si>
  <si>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</si>
  <si>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</si>
  <si>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</si>
  <si>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</si>
  <si>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</si>
  <si>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</si>
  <si>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</si>
  <si>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</si>
  <si>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</si>
  <si>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</si>
  <si>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</si>
  <si>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</si>
  <si>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</si>
  <si>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</si>
  <si>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</si>
  <si>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</si>
  <si>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</si>
  <si>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</si>
  <si>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</si>
  <si>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</si>
  <si>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</si>
  <si>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</si>
  <si>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</si>
  <si>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</si>
  <si>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</si>
  <si>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</si>
  <si>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</si>
  <si>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</si>
  <si>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</si>
  <si>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</si>
  <si>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</si>
  <si>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</si>
  <si>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</si>
  <si>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</si>
  <si>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</si>
  <si>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</si>
  <si>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</si>
  <si>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</si>
  <si>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</si>
  <si>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</si>
  <si>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</si>
  <si>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</si>
  <si>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</si>
  <si>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</si>
  <si>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</si>
  <si>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</si>
  <si>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</si>
  <si>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</si>
  <si>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</si>
  <si>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</si>
  <si>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</si>
  <si>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</si>
  <si>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</si>
  <si>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</si>
  <si>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</si>
  <si>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</si>
  <si>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</si>
  <si>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</si>
  <si>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</si>
  <si>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</si>
  <si>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</si>
  <si>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</si>
  <si>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</si>
  <si>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</si>
  <si>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</si>
  <si>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</si>
  <si>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</si>
  <si>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</si>
  <si>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</si>
  <si>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</si>
  <si>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</si>
  <si>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</si>
  <si>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</si>
  <si>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</si>
  <si>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</si>
  <si>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</si>
  <si>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</si>
  <si>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</si>
  <si>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</si>
  <si>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</si>
  <si>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</si>
  <si>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</si>
  <si>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</si>
  <si>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</si>
  <si>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</si>
  <si>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</si>
  <si>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</si>
  <si>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</si>
  <si>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</si>
  <si>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</si>
  <si>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</si>
  <si>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</si>
  <si>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</si>
  <si>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</si>
  <si>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</si>
  <si>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</si>
  <si>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</si>
  <si>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</si>
  <si>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</si>
  <si>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</si>
  <si>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</si>
  <si>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</si>
  <si>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</si>
  <si>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</si>
  <si>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</si>
  <si>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</si>
  <si>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</si>
  <si>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</si>
  <si>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</si>
  <si>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</si>
  <si>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</si>
  <si>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</si>
  <si>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</si>
  <si>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</si>
  <si>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</si>
  <si>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</si>
  <si>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</si>
  <si>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</si>
  <si>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</si>
  <si>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</si>
  <si>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</si>
  <si>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</si>
  <si>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</si>
  <si>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</si>
  <si>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</si>
  <si>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</si>
  <si>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</si>
  <si>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</si>
  <si>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</si>
  <si>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</si>
  <si>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</si>
  <si>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</si>
  <si>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</si>
  <si>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</si>
  <si>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</si>
  <si>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</si>
  <si>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</si>
  <si>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</si>
  <si>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</si>
  <si>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</si>
  <si>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</si>
  <si>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</si>
  <si>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</si>
  <si>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</si>
  <si>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</si>
  <si>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</si>
  <si>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</si>
  <si>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</si>
  <si>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</si>
  <si>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</si>
  <si>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</si>
  <si>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</si>
  <si>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</si>
  <si>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</si>
  <si>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</si>
  <si>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</si>
  <si>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</si>
  <si>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</si>
  <si>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</si>
  <si>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</si>
  <si>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</si>
  <si>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</si>
  <si>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</si>
  <si>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</si>
  <si>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</si>
  <si>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</si>
  <si>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</si>
  <si>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</si>
  <si>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</si>
  <si>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</si>
  <si>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</si>
  <si>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</si>
  <si>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</si>
  <si>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</si>
  <si>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</si>
  <si>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</si>
  <si>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</si>
  <si>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</si>
  <si>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</si>
  <si>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</si>
  <si>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</si>
  <si>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</si>
  <si>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</si>
  <si>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</si>
  <si>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</si>
  <si>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</si>
  <si>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</si>
  <si>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</si>
  <si>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</si>
  <si>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</si>
  <si>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</si>
  <si>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</si>
  <si>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</si>
  <si>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</si>
  <si>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</si>
  <si>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</si>
  <si>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</si>
  <si>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</si>
  <si>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</si>
  <si>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</si>
  <si>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</si>
  <si>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</si>
  <si>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</si>
  <si>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</si>
  <si>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</si>
  <si>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</si>
  <si>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</si>
  <si>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</si>
  <si>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</si>
  <si>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</si>
  <si>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</si>
  <si>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</si>
  <si>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</si>
  <si>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</si>
  <si>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</si>
  <si>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</si>
  <si>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</si>
  <si>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</si>
  <si>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</si>
  <si>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</si>
  <si>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</si>
  <si>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</si>
  <si>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</si>
  <si>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</si>
  <si>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</si>
  <si>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</si>
  <si>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</si>
  <si>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</si>
  <si>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</si>
  <si>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</si>
  <si>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</si>
  <si>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</si>
  <si>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</si>
  <si>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</si>
  <si>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</si>
  <si>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</si>
  <si>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</si>
  <si>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</si>
  <si>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</si>
  <si>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</si>
  <si>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</si>
  <si>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</si>
  <si>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</si>
  <si>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</si>
  <si>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</si>
  <si>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</si>
  <si>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</si>
  <si>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</si>
  <si>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</si>
  <si>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</si>
  <si>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</si>
  <si>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</si>
  <si>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</si>
  <si>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</si>
  <si>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</si>
  <si>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</si>
  <si>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</si>
  <si>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Ejercicio 1</t>
  </si>
  <si>
    <t>1.- Nuestro riesgo es una subida en las tasas.</t>
  </si>
  <si>
    <t>2.- Para la cobertura debemos de vender en corto bonos.</t>
  </si>
  <si>
    <t>Maturity</t>
  </si>
  <si>
    <t>Settle</t>
  </si>
  <si>
    <t>Tasa Swap</t>
  </si>
  <si>
    <t>Nocional</t>
  </si>
  <si>
    <t>3.-</t>
  </si>
  <si>
    <t>100M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</si>
  <si>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</si>
  <si>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</si>
  <si>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</si>
  <si>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</si>
  <si>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</si>
  <si>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</si>
  <si>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Vendemos en corto</t>
  </si>
  <si>
    <t>bonos de la serie MXMSGO000001</t>
  </si>
  <si>
    <t>4.-</t>
  </si>
  <si>
    <t>Valor del Swap + 50 basis</t>
  </si>
  <si>
    <t>Valor del Bono + 50 basis</t>
  </si>
  <si>
    <t xml:space="preserve">PNL </t>
  </si>
  <si>
    <t>PNL total</t>
  </si>
  <si>
    <t>Ejercicio 2</t>
  </si>
  <si>
    <t>1.- Nuestro riesgo es que las tasas bajen.</t>
  </si>
  <si>
    <t>2.- Para la cobertura debemos de comprar bonos.</t>
  </si>
  <si>
    <t>72M</t>
  </si>
  <si>
    <t>Compramos</t>
  </si>
  <si>
    <t>bonos de la serie MX0MGO0001C8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</si>
</sst>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15" fontId="0" fillId="0" borderId="0" xfId="0" applyNumberFormat="1"/>
    <xf numFmtId="10" fontId="0" fillId="0" borderId="0" xfId="0" applyNumberFormat="1"/>
    <xf numFmtId="0" fontId="0" fillId="3" borderId="0" xfId="0" applyFill="1"/>
    <xf numFmtId="44" fontId="4" fillId="0" borderId="0" xfId="2" applyFont="1"/>
    <xf numFmtId="0" fontId="5" fillId="0" borderId="0" xfId="0" applyFont="1"/>
    <xf numFmtId="44" fontId="5" fillId="0" borderId="0" xfId="0" applyNumberFormat="1" applyFont="1"/>
    <xf numFmtId="44" fontId="5" fillId="0" borderId="0" xfId="2" applyFont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170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1" fillId="3" borderId="0" xfId="0" applyFont="1" applyFill="1"/>
    <xf numFmtId="43" fontId="1" fillId="3" borderId="0" xfId="1" applyFont="1" applyFill="1"/>
    <xf numFmtId="44" fontId="0" fillId="0" borderId="0" xfId="0" applyNumberFormat="1"/>
    <xf numFmtId="44" fontId="1" fillId="3" borderId="0" xfId="0" applyNumberFormat="1" applyFont="1" applyFill="1"/>
    <xf numFmtId="0" fontId="0" fillId="5" borderId="0" xfId="0" applyFill="1"/>
    <xf numFmtId="11" fontId="4" fillId="5" borderId="0" xfId="0" applyNumberFormat="1" applyFont="1" applyFill="1"/>
    <xf numFmtId="171" fontId="0" fillId="4" borderId="0" xfId="0" applyNumberFormat="1" applyFill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139700</xdr:colOff>
      <xdr:row>22</xdr:row>
      <xdr:rowOff>182033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0A01A9-A0DA-8C40-B03A-FF5B031DEB26}"/>
            </a:ext>
          </a:extLst>
        </xdr:cNvPr>
        <xdr:cNvSpPr txBox="1"/>
      </xdr:nvSpPr>
      <xdr:spPr>
        <a:xfrm>
          <a:off x="0" y="0"/>
          <a:ext cx="9266767" cy="4652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Al resolver los ejercicios,</a:t>
          </a:r>
          <a:r>
            <a:rPr lang="en-US" sz="1100" b="1" baseline="0"/>
            <a:t> remarcar tus respuestas a cada pregunta con algún color.</a:t>
          </a:r>
        </a:p>
        <a:p>
          <a:r>
            <a:rPr lang="en-US" sz="1100" b="1" baseline="0"/>
            <a:t>Copia y pega tu código desarrollado en Matlab para darte retroalimentación de tu tarea.</a:t>
          </a:r>
          <a:endParaRPr lang="en-US" sz="1100" b="1"/>
        </a:p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1.- 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2.- 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3.- 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4.- 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/>
            <a:t>EJERCICIO 2. </a:t>
          </a:r>
        </a:p>
        <a:p>
          <a:endParaRPr lang="en-US" sz="1100" b="1"/>
        </a:p>
        <a:p>
          <a:r>
            <a:rPr lang="en-US" sz="1100" baseline="0"/>
            <a:t>Celebramos un swap de tasas con un cliente poniendonos como la contraparte "payer".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/>
            <a:t>Cubre tu posición el día de hoy, utilizando el bono M con fecha de vencimiento más cercano al vencimiento del swap.</a:t>
          </a:r>
          <a:endParaRPr lang="en-US" sz="1100" baseline="0"/>
        </a:p>
        <a:p>
          <a:endParaRPr lang="en-US" sz="1100" i="1" baseline="0"/>
        </a:p>
        <a:p>
          <a:r>
            <a:rPr lang="en-US" sz="1100" i="1" baseline="0"/>
            <a:t>1.- ¿Hacia donde esta nuestro riesgo?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2.- ¿Que posición tomamos en bonos para cubrirnos?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3.- ¿Cuantos títulos compramos/vendemos para estar cubiertos? </a:t>
          </a:r>
          <a:r>
            <a:rPr lang="en-US" sz="1100" b="1" i="0" baseline="0"/>
            <a:t>30</a:t>
          </a:r>
          <a:r>
            <a:rPr lang="en-US" sz="1100" b="1" baseline="0"/>
            <a:t>%</a:t>
          </a:r>
          <a:endParaRPr lang="en-US" sz="1100" i="1" baseline="0"/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898769</xdr:colOff>
      <xdr:row>54</xdr:row>
      <xdr:rowOff>158261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EB80C2-6AA2-C4C3-109B-5BA6B3FF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62846"/>
          <a:ext cx="6340231" cy="773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4</xdr:col>
      <xdr:colOff>898769</xdr:colOff>
      <xdr:row>59</xdr:row>
      <xdr:rowOff>165425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A679C5-839B-1A21-9FC8-27D34032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88615"/>
          <a:ext cx="6340231" cy="780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</xdr:rowOff>
    </xdr:from>
    <xdr:to>
      <xdr:col>4</xdr:col>
      <xdr:colOff>781538</xdr:colOff>
      <xdr:row>70</xdr:row>
      <xdr:rowOff>144816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EEBA1CB-BFBC-6A3B-6E1C-15A5189B7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745309"/>
          <a:ext cx="6223000" cy="7602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195385</xdr:rowOff>
    </xdr:from>
    <xdr:to>
      <xdr:col>11</xdr:col>
      <xdr:colOff>312615</xdr:colOff>
      <xdr:row>54</xdr:row>
      <xdr:rowOff>190477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73863EB-EBAF-21A6-BF96-BD869E62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7154" y="10453077"/>
          <a:ext cx="6496538" cy="8157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11</xdr:col>
      <xdr:colOff>332154</xdr:colOff>
      <xdr:row>59</xdr:row>
      <xdr:rowOff>202733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B7FD02C-F12B-E979-8ED7-60F23A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7154" y="11488615"/>
          <a:ext cx="6516077" cy="818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3</xdr:col>
      <xdr:colOff>528515</xdr:colOff>
      <xdr:row>62</xdr:row>
      <xdr:rowOff>74247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81047B9-E619-40FE-4B68-06A425CF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514385"/>
          <a:ext cx="42799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3</xdr:col>
      <xdr:colOff>465015</xdr:colOff>
      <xdr:row>65</xdr:row>
      <xdr:rowOff>112346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2DA9F81-E177-1984-FC4C-E504AB622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129846"/>
          <a:ext cx="42164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3</xdr:col>
      <xdr:colOff>477715</xdr:colOff>
      <xdr:row>73</xdr:row>
      <xdr:rowOff>74246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A82AAB3-E6FB-A99E-97DC-BB386630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771077"/>
          <a:ext cx="4229100" cy="279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9</xdr:col>
      <xdr:colOff>452316</xdr:colOff>
      <xdr:row>62</xdr:row>
      <xdr:rowOff>23447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1D37C5A-5EA9-8BFB-DF04-D5100705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7154" y="12514385"/>
          <a:ext cx="420370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9</xdr:col>
      <xdr:colOff>553916</xdr:colOff>
      <xdr:row>65</xdr:row>
      <xdr:rowOff>61546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956A0EE-EB09-D6DB-DE99-9EE2F87F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17154" y="13129846"/>
          <a:ext cx="4305300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0600-F928-034C-9B2E-D57197072C84}">
  <dimension ref="A25:K72"/>
  <sheetViews>
    <sheetView tabSelected="1" topLeftCell="A30" zoomScale="130" zoomScaleNormal="130" workbookViewId="0">
      <selection activeCell="B48" sqref="B48"/>
    </sheetView>
  </sheetViews>
  <sheetFormatPr baseColWidth="10" defaultRowHeight="16" x14ac:dyDescent="0.2"/>
  <cols>
    <col min="1" max="1" width="21.83203125" customWidth="1"/>
    <col min="2" max="2" width="16.5" bestFit="1" customWidth="1"/>
    <col min="4" max="4" width="22.1640625" bestFit="1" customWidth="1"/>
    <col min="5" max="5" width="13.6640625" bestFit="1" customWidth="1"/>
    <col min="7" max="7" width="21.83203125" customWidth="1"/>
    <col min="8" max="8" width="16.5" bestFit="1" customWidth="1"/>
    <col min="10" max="10" width="21" bestFit="1" customWidth="1"/>
  </cols>
  <sheetData>
    <row r="25" spans="1:9" x14ac:dyDescent="0.2">
      <c r="A25" s="27" t="s">
        <v>394</v>
      </c>
      <c r="D25" s="31"/>
      <c r="F25" s="43"/>
      <c r="G25" s="27" t="s">
        <v>416</v>
      </c>
    </row>
    <row r="26" spans="1:9" x14ac:dyDescent="0.2">
      <c r="F26" s="43"/>
    </row>
    <row r="27" spans="1:9" x14ac:dyDescent="0.2">
      <c r="A27" s="30" t="s">
        <v>395</v>
      </c>
      <c r="B27" s="30"/>
      <c r="C27" s="30"/>
      <c r="D27" s="30"/>
      <c r="F27" s="43"/>
      <c r="G27" s="30" t="s">
        <v>417</v>
      </c>
      <c r="H27" s="30"/>
    </row>
    <row r="28" spans="1:9" x14ac:dyDescent="0.2">
      <c r="A28" s="30" t="s">
        <v>396</v>
      </c>
      <c r="B28" s="30"/>
      <c r="C28" s="30"/>
      <c r="F28" s="43"/>
      <c r="G28" s="30" t="s">
        <v>418</v>
      </c>
      <c r="H28" s="30"/>
      <c r="I28" s="30"/>
    </row>
    <row r="29" spans="1:9" x14ac:dyDescent="0.2">
      <c r="A29" t="s">
        <v>401</v>
      </c>
      <c r="F29" s="43"/>
      <c r="G29" t="s">
        <v>401</v>
      </c>
    </row>
    <row r="30" spans="1:9" x14ac:dyDescent="0.2">
      <c r="F30" s="43"/>
    </row>
    <row r="31" spans="1:9" x14ac:dyDescent="0.2">
      <c r="B31" t="s">
        <v>397</v>
      </c>
      <c r="C31" s="28">
        <v>49275</v>
      </c>
      <c r="F31" s="43"/>
      <c r="H31" t="s">
        <v>397</v>
      </c>
      <c r="I31" s="28">
        <v>46546</v>
      </c>
    </row>
    <row r="32" spans="1:9" x14ac:dyDescent="0.2">
      <c r="B32" t="s">
        <v>398</v>
      </c>
      <c r="C32" s="28">
        <v>45705</v>
      </c>
      <c r="F32" s="44"/>
      <c r="H32" t="s">
        <v>398</v>
      </c>
      <c r="I32" s="28">
        <v>45705</v>
      </c>
    </row>
    <row r="33" spans="1:11" x14ac:dyDescent="0.2">
      <c r="B33" t="s">
        <v>399</v>
      </c>
      <c r="C33" s="29">
        <v>0.11</v>
      </c>
      <c r="F33" s="43"/>
      <c r="H33" t="s">
        <v>399</v>
      </c>
      <c r="I33" s="29">
        <v>8.8999999999999996E-2</v>
      </c>
    </row>
    <row r="34" spans="1:11" x14ac:dyDescent="0.2">
      <c r="B34" t="s">
        <v>400</v>
      </c>
      <c r="C34" t="s">
        <v>402</v>
      </c>
      <c r="F34" s="43"/>
      <c r="H34" t="s">
        <v>400</v>
      </c>
      <c r="I34" t="s">
        <v>419</v>
      </c>
    </row>
    <row r="35" spans="1:11" x14ac:dyDescent="0.2">
      <c r="F35" s="43"/>
    </row>
    <row r="36" spans="1:11" x14ac:dyDescent="0.2">
      <c r="A36" t="s">
        <v>403</v>
      </c>
      <c r="B36" s="31">
        <v>6860700</v>
      </c>
      <c r="D36" t="s">
        <v>404</v>
      </c>
      <c r="E36" s="31">
        <v>91.681700000000006</v>
      </c>
      <c r="F36" s="43"/>
      <c r="G36" t="s">
        <v>403</v>
      </c>
      <c r="H36" s="31">
        <v>2892100</v>
      </c>
      <c r="J36" t="s">
        <v>404</v>
      </c>
      <c r="K36" s="31">
        <v>92.831599999999995</v>
      </c>
    </row>
    <row r="37" spans="1:11" x14ac:dyDescent="0.2">
      <c r="A37" t="s">
        <v>405</v>
      </c>
      <c r="B37" s="31">
        <v>6923400</v>
      </c>
      <c r="D37" t="s">
        <v>406</v>
      </c>
      <c r="E37" s="31">
        <v>91.620099999999994</v>
      </c>
      <c r="F37" s="43"/>
      <c r="G37" t="s">
        <v>405</v>
      </c>
      <c r="H37" s="31">
        <v>2911300</v>
      </c>
      <c r="J37" t="s">
        <v>406</v>
      </c>
      <c r="K37" s="31">
        <v>92.8142</v>
      </c>
    </row>
    <row r="38" spans="1:11" x14ac:dyDescent="0.2">
      <c r="F38" s="43"/>
    </row>
    <row r="39" spans="1:11" x14ac:dyDescent="0.2">
      <c r="A39" s="32" t="s">
        <v>407</v>
      </c>
      <c r="B39" s="33">
        <f>ABS(B37-B36)</f>
        <v>62700</v>
      </c>
      <c r="D39" s="32" t="s">
        <v>408</v>
      </c>
      <c r="E39" s="34">
        <f>ABS(E37-E36)</f>
        <v>6.1600000000012756E-2</v>
      </c>
      <c r="F39" s="43"/>
      <c r="G39" s="32" t="s">
        <v>407</v>
      </c>
      <c r="H39" s="33">
        <f>ABS(H37-H36)</f>
        <v>19200</v>
      </c>
      <c r="J39" s="32" t="s">
        <v>408</v>
      </c>
      <c r="K39" s="34">
        <f>ABS(K37-K36)</f>
        <v>1.7399999999994975E-2</v>
      </c>
    </row>
    <row r="40" spans="1:11" x14ac:dyDescent="0.2">
      <c r="F40" s="43"/>
    </row>
    <row r="41" spans="1:11" x14ac:dyDescent="0.2">
      <c r="A41" s="39" t="s">
        <v>409</v>
      </c>
      <c r="B41" s="40">
        <f>B39/E39</f>
        <v>1017857.1428569321</v>
      </c>
      <c r="C41" s="39" t="s">
        <v>410</v>
      </c>
      <c r="D41" s="30"/>
      <c r="F41" s="43"/>
      <c r="G41" s="39" t="s">
        <v>420</v>
      </c>
      <c r="H41" s="40">
        <f>H39/K39</f>
        <v>1103448.2758623876</v>
      </c>
      <c r="I41" s="39" t="s">
        <v>421</v>
      </c>
      <c r="J41" s="30"/>
    </row>
    <row r="42" spans="1:11" x14ac:dyDescent="0.2">
      <c r="F42" s="43"/>
    </row>
    <row r="43" spans="1:11" x14ac:dyDescent="0.2">
      <c r="A43" t="s">
        <v>411</v>
      </c>
      <c r="F43" s="43"/>
      <c r="H43" s="31"/>
      <c r="K43" s="31"/>
    </row>
    <row r="44" spans="1:11" x14ac:dyDescent="0.2">
      <c r="F44" s="43"/>
    </row>
    <row r="45" spans="1:11" x14ac:dyDescent="0.2">
      <c r="A45" t="s">
        <v>412</v>
      </c>
      <c r="B45" s="31">
        <v>9994200</v>
      </c>
      <c r="D45" t="s">
        <v>413</v>
      </c>
      <c r="E45" s="31">
        <v>88.664500000000004</v>
      </c>
      <c r="F45" s="43"/>
      <c r="H45" s="41"/>
    </row>
    <row r="46" spans="1:11" x14ac:dyDescent="0.2">
      <c r="F46" s="43"/>
    </row>
    <row r="47" spans="1:11" x14ac:dyDescent="0.2">
      <c r="A47" s="32" t="s">
        <v>414</v>
      </c>
      <c r="B47" s="33">
        <f>B36-B45</f>
        <v>-3133500</v>
      </c>
      <c r="D47" s="32" t="s">
        <v>414</v>
      </c>
      <c r="E47" s="34">
        <f>(E36-E45)*B41</f>
        <v>3071078.5714279381</v>
      </c>
      <c r="F47" s="43"/>
    </row>
    <row r="48" spans="1:11" x14ac:dyDescent="0.2">
      <c r="F48" s="43"/>
    </row>
    <row r="49" spans="1:8" x14ac:dyDescent="0.2">
      <c r="A49" s="39" t="s">
        <v>415</v>
      </c>
      <c r="B49" s="42">
        <f>B47+E47</f>
        <v>-62421.428572061937</v>
      </c>
      <c r="F49" s="43"/>
    </row>
    <row r="51" spans="1:8" x14ac:dyDescent="0.2">
      <c r="A51" t="s">
        <v>403</v>
      </c>
      <c r="G51" t="s">
        <v>403</v>
      </c>
    </row>
    <row r="56" spans="1:8" x14ac:dyDescent="0.2">
      <c r="A56" t="s">
        <v>405</v>
      </c>
      <c r="B56" s="31"/>
      <c r="G56" t="s">
        <v>405</v>
      </c>
      <c r="H56" s="31"/>
    </row>
    <row r="61" spans="1:8" x14ac:dyDescent="0.2">
      <c r="A61" t="s">
        <v>404</v>
      </c>
      <c r="G61" t="s">
        <v>404</v>
      </c>
    </row>
    <row r="64" spans="1:8" x14ac:dyDescent="0.2">
      <c r="A64" t="s">
        <v>406</v>
      </c>
      <c r="G64" t="s">
        <v>406</v>
      </c>
    </row>
    <row r="67" spans="1:1" x14ac:dyDescent="0.2">
      <c r="A67" t="s">
        <v>412</v>
      </c>
    </row>
    <row r="72" spans="1:1" x14ac:dyDescent="0.2">
      <c r="A72" t="s">
        <v>413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J112"/>
  <sheetViews>
    <sheetView topLeftCell="A66" workbookViewId="0">
      <selection activeCell="C34" sqref="C34"/>
    </sheetView>
  </sheetViews>
  <sheetFormatPr baseColWidth="10" defaultRowHeight="16" x14ac:dyDescent="0.2"/>
  <cols>
    <col min="1" max="1" width="12.83203125" customWidth="1"/>
    <col min="2" max="2" width="14" bestFit="1" customWidth="1"/>
    <col min="3" max="3" width="15.33203125" bestFit="1" customWidth="1"/>
    <col min="4" max="4" width="36.6640625" bestFit="1" customWidth="1"/>
    <col min="5" max="5" width="5.1640625" bestFit="1" customWidth="1"/>
    <col min="6" max="6" width="9.1640625" bestFit="1" customWidth="1"/>
    <col min="7" max="7" width="30.83203125" bestFit="1" customWidth="1"/>
    <col min="8" max="8" width="7.6640625" bestFit="1" customWidth="1"/>
    <col min="9" max="9" width="6.6640625" bestFit="1" customWidth="1"/>
    <col min="10" max="10" width="10.1640625" bestFit="1" customWidth="1"/>
  </cols>
  <sheetData>
    <row r="1" spans="1:1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">
      <c r="A2" s="16">
        <v>2026</v>
      </c>
      <c r="B2" s="17" t="s">
        <v>61</v>
      </c>
    </row>
    <row r="3" spans="1:10" x14ac:dyDescent="0.2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">
      <c r="A30" s="16">
        <v>2027</v>
      </c>
      <c r="B30" s="17" t="s">
        <v>147</v>
      </c>
    </row>
    <row r="31" spans="1:10" x14ac:dyDescent="0.2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x14ac:dyDescent="0.2">
      <c r="A34" s="35" t="s">
        <v>156</v>
      </c>
      <c r="B34" s="36" t="s">
        <v>157</v>
      </c>
      <c r="C34" s="36" t="s">
        <v>158</v>
      </c>
      <c r="D34" s="36" t="s">
        <v>159</v>
      </c>
      <c r="E34" s="36" t="s">
        <v>11</v>
      </c>
      <c r="F34" s="36" t="s">
        <v>12</v>
      </c>
      <c r="G34" s="36" t="s">
        <v>19</v>
      </c>
      <c r="H34" s="45">
        <v>89.506</v>
      </c>
      <c r="I34" s="38">
        <v>9.4480000000000004</v>
      </c>
      <c r="J34" s="36" t="s">
        <v>160</v>
      </c>
    </row>
    <row r="35" spans="1:10" x14ac:dyDescent="0.2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">
      <c r="A45" s="2">
        <v>2028</v>
      </c>
      <c r="B45" s="3" t="s">
        <v>197</v>
      </c>
    </row>
    <row r="46" spans="1:10" x14ac:dyDescent="0.2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">
      <c r="A55" s="2">
        <v>2029</v>
      </c>
      <c r="B55" s="3" t="s">
        <v>227</v>
      </c>
    </row>
    <row r="56" spans="1:10" x14ac:dyDescent="0.2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">
      <c r="A64" s="21">
        <v>2030</v>
      </c>
      <c r="B64" s="17" t="s">
        <v>257</v>
      </c>
    </row>
    <row r="65" spans="1:10" x14ac:dyDescent="0.2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0" x14ac:dyDescent="0.2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0" x14ac:dyDescent="0.2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0" x14ac:dyDescent="0.2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0" x14ac:dyDescent="0.2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0" x14ac:dyDescent="0.2">
      <c r="A70" s="16">
        <v>2031</v>
      </c>
      <c r="B70" s="17" t="s">
        <v>278</v>
      </c>
    </row>
    <row r="71" spans="1:10" x14ac:dyDescent="0.2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0" x14ac:dyDescent="0.2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0" x14ac:dyDescent="0.2">
      <c r="A73" s="2">
        <v>2032</v>
      </c>
      <c r="B73" s="3" t="s">
        <v>287</v>
      </c>
    </row>
    <row r="74" spans="1:10" x14ac:dyDescent="0.2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0" x14ac:dyDescent="0.2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0" x14ac:dyDescent="0.2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0" x14ac:dyDescent="0.2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0" x14ac:dyDescent="0.2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0" x14ac:dyDescent="0.2">
      <c r="A79" s="2">
        <v>2033</v>
      </c>
      <c r="B79" s="3" t="s">
        <v>306</v>
      </c>
    </row>
    <row r="80" spans="1:10" x14ac:dyDescent="0.2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</row>
    <row r="81" spans="1:10" x14ac:dyDescent="0.2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</row>
    <row r="82" spans="1:10" x14ac:dyDescent="0.2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</row>
    <row r="83" spans="1:10" x14ac:dyDescent="0.2">
      <c r="A83" s="2">
        <v>2034</v>
      </c>
      <c r="B83" s="3" t="s">
        <v>321</v>
      </c>
    </row>
    <row r="84" spans="1:10" x14ac:dyDescent="0.2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0" x14ac:dyDescent="0.2">
      <c r="A85" s="2">
        <v>2035</v>
      </c>
      <c r="B85" s="3" t="s">
        <v>326</v>
      </c>
    </row>
    <row r="86" spans="1:10" x14ac:dyDescent="0.2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0" x14ac:dyDescent="0.2">
      <c r="A87" s="35" t="s">
        <v>331</v>
      </c>
      <c r="B87" s="36" t="s">
        <v>332</v>
      </c>
      <c r="C87" s="36" t="s">
        <v>333</v>
      </c>
      <c r="D87" s="36" t="s">
        <v>334</v>
      </c>
      <c r="E87" s="36" t="s">
        <v>11</v>
      </c>
      <c r="F87" s="36" t="s">
        <v>12</v>
      </c>
      <c r="G87" s="36" t="s">
        <v>19</v>
      </c>
      <c r="H87" s="37">
        <v>91.058000000000007</v>
      </c>
      <c r="I87" s="38">
        <v>9.2780000000000005</v>
      </c>
      <c r="J87" s="36" t="s">
        <v>112</v>
      </c>
    </row>
    <row r="88" spans="1:10" x14ac:dyDescent="0.2">
      <c r="A88" s="16">
        <v>2036</v>
      </c>
      <c r="B88" s="17" t="s">
        <v>335</v>
      </c>
    </row>
    <row r="89" spans="1:10" x14ac:dyDescent="0.2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0" x14ac:dyDescent="0.2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0" x14ac:dyDescent="0.2">
      <c r="A91" s="2">
        <v>2037</v>
      </c>
      <c r="B91" s="3" t="s">
        <v>344</v>
      </c>
    </row>
    <row r="92" spans="1:10" x14ac:dyDescent="0.2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0" x14ac:dyDescent="0.2">
      <c r="A93" s="2">
        <v>2041</v>
      </c>
      <c r="B93" s="3" t="s">
        <v>348</v>
      </c>
    </row>
    <row r="94" spans="1:10" x14ac:dyDescent="0.2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0" x14ac:dyDescent="0.2">
      <c r="A95" s="2">
        <v>2042</v>
      </c>
      <c r="B95" s="3" t="s">
        <v>353</v>
      </c>
    </row>
    <row r="96" spans="1:10" x14ac:dyDescent="0.2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">
      <c r="A97" s="2">
        <v>2043</v>
      </c>
      <c r="B97" s="3" t="s">
        <v>10</v>
      </c>
    </row>
    <row r="98" spans="1:10" x14ac:dyDescent="0.2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">
      <c r="A99" s="2">
        <v>2051</v>
      </c>
      <c r="B99" s="3" t="s">
        <v>359</v>
      </c>
    </row>
    <row r="100" spans="1:10" x14ac:dyDescent="0.2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">
      <c r="A102" s="16">
        <v>2052</v>
      </c>
      <c r="B102" s="17" t="s">
        <v>367</v>
      </c>
    </row>
    <row r="103" spans="1:10" x14ac:dyDescent="0.2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">
      <c r="A104" s="16">
        <v>2053</v>
      </c>
      <c r="B104" s="17" t="s">
        <v>371</v>
      </c>
    </row>
    <row r="105" spans="1:10" x14ac:dyDescent="0.2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">
      <c r="A107" s="2">
        <v>2054</v>
      </c>
      <c r="B107" s="3" t="s">
        <v>381</v>
      </c>
    </row>
    <row r="108" spans="1:10" x14ac:dyDescent="0.2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">
      <c r="A109" s="2">
        <v>2061</v>
      </c>
      <c r="B109" s="3" t="s">
        <v>385</v>
      </c>
    </row>
    <row r="110" spans="1:10" x14ac:dyDescent="0.2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">
      <c r="A111" s="2">
        <v>2071</v>
      </c>
      <c r="B111" s="3" t="s">
        <v>389</v>
      </c>
    </row>
    <row r="112" spans="1:10" x14ac:dyDescent="0.2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workbookViewId="0">
      <selection activeCell="M19" sqref="M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2022-11-26T17:56:45Z</dcterms:created>
  <dcterms:modified xsi:type="dcterms:W3CDTF">2025-02-25T03:11:15Z</dcterms:modified>
</cp:coreProperties>
</file>