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4BD12D57-B831-FE41-9D0E-17332547EE89}" xr6:coauthVersionLast="47" xr6:coauthVersionMax="47" xr10:uidLastSave="{00000000-0000-0000-0000-000000000000}"/>
  <bookViews>
    <workbookView xWindow="0" yWindow="740" windowWidth="29400" windowHeight="18380" activeTab="1" xr2:uid="{C163C897-52E8-6044-87AE-C4FD916C58D6}"/>
  </bookViews>
  <sheets>
    <sheet name="TRS" sheetId="5" r:id="rId1"/>
    <sheet name="CDO" sheetId="4" r:id="rId2"/>
    <sheet name="C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R5" i="4"/>
  <c r="O36" i="2"/>
  <c r="M36" i="2" s="1"/>
  <c r="M37" i="2" s="1"/>
  <c r="M42" i="2"/>
  <c r="M32" i="2"/>
  <c r="M39" i="2" l="1"/>
  <c r="D103" i="4" l="1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02" i="4"/>
</calcChain>
</file>

<file path=xl/sharedStrings.xml><?xml version="1.0" encoding="utf-8"?>
<sst xmlns="http://schemas.openxmlformats.org/spreadsheetml/2006/main" count="39" uniqueCount="34">
  <si>
    <t>Prestamo</t>
  </si>
  <si>
    <t>Factor Sensitivity</t>
  </si>
  <si>
    <t>EAD</t>
  </si>
  <si>
    <t>LGD</t>
  </si>
  <si>
    <t>PD</t>
  </si>
  <si>
    <t>ASUME QUE "HOY" ES 7-MAY-2024 PARA OBTENER LA RESPUESTA CORRECTA</t>
  </si>
  <si>
    <t xml:space="preserve">Respuesta </t>
  </si>
  <si>
    <t>a)</t>
  </si>
  <si>
    <t>Settle</t>
  </si>
  <si>
    <t>Maturity</t>
  </si>
  <si>
    <t>sube el LGD ---&gt; Sube la prima spread</t>
  </si>
  <si>
    <t>RR</t>
  </si>
  <si>
    <t>sube el RR ---&gt; Disminuye la prima spread</t>
  </si>
  <si>
    <t>YTW</t>
  </si>
  <si>
    <t>rf</t>
  </si>
  <si>
    <t>spread</t>
  </si>
  <si>
    <t>sube el spread crediticio ---&gt; sube la prima</t>
  </si>
  <si>
    <t>prob default</t>
  </si>
  <si>
    <t>sube la prob de default ---&gt; sube la prima</t>
  </si>
  <si>
    <t>Prima Spread</t>
  </si>
  <si>
    <t>basis</t>
  </si>
  <si>
    <t>Respuesta</t>
  </si>
  <si>
    <t>Me paga el 53% que es el LGD ya que eso cubre el protection seller</t>
  </si>
  <si>
    <t>Expected Credit Lose</t>
  </si>
  <si>
    <t>Unexpected Credit Lose</t>
  </si>
  <si>
    <t>ECL</t>
  </si>
  <si>
    <t>Std</t>
  </si>
  <si>
    <t>VaR</t>
  </si>
  <si>
    <t>CVaR</t>
  </si>
  <si>
    <t>UCL</t>
  </si>
  <si>
    <t>Pregunta 1</t>
  </si>
  <si>
    <t>Portafolio</t>
  </si>
  <si>
    <t>2,4</t>
  </si>
  <si>
    <t>1,37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</si>
</sst>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NumberFormat="1" applyFont="1"/>
    <xf numFmtId="9" fontId="0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44" fontId="0" fillId="2" borderId="0" xfId="1" applyFont="1" applyFill="1"/>
    <xf numFmtId="15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0" borderId="0" xfId="2" applyNumberFormat="1" applyFont="1"/>
    <xf numFmtId="10" fontId="0" fillId="2" borderId="0" xfId="2" applyNumberFormat="1" applyFont="1" applyFill="1"/>
    <xf numFmtId="0" fontId="5" fillId="2" borderId="0" xfId="0" applyFont="1" applyFill="1"/>
    <xf numFmtId="43" fontId="5" fillId="0" borderId="0" xfId="3" applyFont="1"/>
    <xf numFmtId="43" fontId="4" fillId="3" borderId="0" xfId="0" applyNumberFormat="1" applyFont="1" applyFill="1"/>
    <xf numFmtId="164" fontId="0" fillId="0" borderId="0" xfId="0" applyNumberFormat="1"/>
    <xf numFmtId="10" fontId="0" fillId="2" borderId="0" xfId="0" applyNumberFormat="1" applyFill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215900</xdr:colOff>
      <xdr:row>12</xdr:row>
      <xdr:rowOff>77914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D878B6-5CCF-48D0-C423-16C3ED9DE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516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136769</xdr:rowOff>
    </xdr:from>
    <xdr:to>
      <xdr:col>10</xdr:col>
      <xdr:colOff>528381</xdr:colOff>
      <xdr:row>32</xdr:row>
      <xdr:rowOff>24811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606EB2-E67C-8D24-6886-38B63CA26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8923"/>
          <a:ext cx="9086227" cy="3580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812800</xdr:colOff>
      <xdr:row>0</xdr:row>
      <xdr:rowOff>0</xdr:rowOff>
    </xdr:from>
    <xdr:to>
      <xdr:col>15</xdr:col>
      <xdr:colOff>430881</xdr:colOff>
      <xdr:row>12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3E4DBF-16AA-2855-78E3-352A67BE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0720" y="0"/>
          <a:ext cx="5378801" cy="259080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13</xdr:row>
      <xdr:rowOff>71120</xdr:rowOff>
    </xdr:from>
    <xdr:to>
      <xdr:col>15</xdr:col>
      <xdr:colOff>436880</xdr:colOff>
      <xdr:row>20</xdr:row>
      <xdr:rowOff>183936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581E34-CB07-7C88-75CD-3B760C51E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1680" y="2712720"/>
          <a:ext cx="5323840" cy="1535216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21</xdr:row>
      <xdr:rowOff>60961</xdr:rowOff>
    </xdr:from>
    <xdr:to>
      <xdr:col>15</xdr:col>
      <xdr:colOff>606900</xdr:colOff>
      <xdr:row>29</xdr:row>
      <xdr:rowOff>81281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58C104-6EB8-4C82-C853-01A2C1B2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1360" y="4328161"/>
          <a:ext cx="5514180" cy="1645920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</xdr:colOff>
      <xdr:row>29</xdr:row>
      <xdr:rowOff>152400</xdr:rowOff>
    </xdr:from>
    <xdr:to>
      <xdr:col>15</xdr:col>
      <xdr:colOff>449686</xdr:colOff>
      <xdr:row>37</xdr:row>
      <xdr:rowOff>20320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EDD2B6-DDE1-8D2C-BE6B-0EFA00DE6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1200" y="6045200"/>
          <a:ext cx="5367126" cy="1493520"/>
        </a:xfrm>
        <a:prstGeom prst="rect">
          <a:avLst/>
        </a:prstGeom>
      </xdr:spPr>
    </xdr:pic>
    <xdr:clientData/>
  </xdr:twoCellAnchor>
  <xdr:twoCellAnchor editAs="oneCell">
    <xdr:from>
      <xdr:col>16</xdr:col>
      <xdr:colOff>81280</xdr:colOff>
      <xdr:row>36</xdr:row>
      <xdr:rowOff>180306</xdr:rowOff>
    </xdr:from>
    <xdr:to>
      <xdr:col>19</xdr:col>
      <xdr:colOff>548640</xdr:colOff>
      <xdr:row>43</xdr:row>
      <xdr:rowOff>147319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BC1509-02DC-2044-3677-A6F9CA7CD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82880" y="7495506"/>
          <a:ext cx="4114800" cy="1389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315022</xdr:colOff>
      <xdr:row>15</xdr:row>
      <xdr:rowOff>132267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8E3CF-A269-EE5F-BD93-82AFC570F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522" cy="3180267"/>
        </a:xfrm>
        <a:prstGeom prst="rect">
          <a:avLst/>
        </a:prstGeom>
      </xdr:spPr>
    </xdr:pic>
    <xdr:clientData/>
  </xdr:twoCellAnchor>
  <xdr:twoCellAnchor editAs="oneCell">
    <xdr:from>
      <xdr:col>0</xdr:col>
      <xdr:colOff>139390</xdr:colOff>
      <xdr:row>16</xdr:row>
      <xdr:rowOff>127620</xdr:rowOff>
    </xdr:from>
    <xdr:to>
      <xdr:col>9</xdr:col>
      <xdr:colOff>187712</xdr:colOff>
      <xdr:row>32</xdr:row>
      <xdr:rowOff>170056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E4E477-42BB-7CA6-C248-99535B154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390" y="3378820"/>
          <a:ext cx="7477822" cy="32936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393700</xdr:colOff>
      <xdr:row>0</xdr:row>
      <xdr:rowOff>114300</xdr:rowOff>
    </xdr:from>
    <xdr:to>
      <xdr:col>18</xdr:col>
      <xdr:colOff>677813</xdr:colOff>
      <xdr:row>13</xdr:row>
      <xdr:rowOff>179505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D3963E-C82C-2CCE-7952-2E6CF366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114300"/>
          <a:ext cx="7772400" cy="2706805"/>
        </a:xfrm>
        <a:prstGeom prst="rect">
          <a:avLst/>
        </a:prstGeom>
      </xdr:spPr>
    </xdr:pic>
    <xdr:clientData/>
  </xdr:twoCellAnchor>
  <xdr:twoCellAnchor editAs="oneCell">
    <xdr:from>
      <xdr:col>10</xdr:col>
      <xdr:colOff>538078</xdr:colOff>
      <xdr:row>15</xdr:row>
      <xdr:rowOff>63500</xdr:rowOff>
    </xdr:from>
    <xdr:to>
      <xdr:col>19</xdr:col>
      <xdr:colOff>1546</xdr:colOff>
      <xdr:row>25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C23EBA-8A2B-B175-88C4-F961255573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19" t="28703" r="3921" b="6498"/>
        <a:stretch/>
      </xdr:blipFill>
      <xdr:spPr>
        <a:xfrm>
          <a:off x="8781938" y="3071395"/>
          <a:ext cx="7766114" cy="2068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A06C-89EC-CB43-AC23-DBBDBCD80138}">
  <dimension ref="B14:C14"/>
  <sheetViews>
    <sheetView topLeftCell="A4" zoomScale="130" zoomScaleNormal="130" workbookViewId="0">
      <selection activeCell="K11" sqref="K11"/>
    </sheetView>
  </sheetViews>
  <sheetFormatPr baseColWidth="10" defaultRowHeight="16" x14ac:dyDescent="0.2"/>
  <cols>
    <col min="3" max="3" width="12.5" bestFit="1" customWidth="1"/>
    <col min="10" max="11" width="12.5" bestFit="1" customWidth="1"/>
  </cols>
  <sheetData>
    <row r="14" spans="2:3" x14ac:dyDescent="0.2">
      <c r="B14" s="8" t="s">
        <v>6</v>
      </c>
      <c r="C14" s="9">
        <v>154581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18F8-A6C9-0741-90E0-0C5E481361C1}">
  <dimension ref="A1:V201"/>
  <sheetViews>
    <sheetView tabSelected="1" topLeftCell="H1" zoomScale="125" workbookViewId="0">
      <selection activeCell="T6" sqref="T6"/>
    </sheetView>
  </sheetViews>
  <sheetFormatPr baseColWidth="10" defaultRowHeight="16" x14ac:dyDescent="0.2"/>
  <cols>
    <col min="2" max="2" width="10" bestFit="1" customWidth="1"/>
    <col min="3" max="3" width="9.1640625" customWidth="1"/>
    <col min="4" max="4" width="8.33203125" customWidth="1"/>
    <col min="17" max="17" width="18.1640625" bestFit="1" customWidth="1"/>
    <col min="18" max="18" width="13.83203125" bestFit="1" customWidth="1"/>
    <col min="19" max="20" width="15.83203125" bestFit="1" customWidth="1"/>
    <col min="21" max="21" width="20.5" bestFit="1" customWidth="1"/>
  </cols>
  <sheetData>
    <row r="1" spans="1:22" x14ac:dyDescent="0.2">
      <c r="A1" s="2" t="s">
        <v>0</v>
      </c>
      <c r="B1" s="3" t="s">
        <v>2</v>
      </c>
      <c r="C1" s="3" t="s">
        <v>4</v>
      </c>
      <c r="D1" s="3" t="s">
        <v>3</v>
      </c>
      <c r="E1" s="7" t="s">
        <v>1</v>
      </c>
      <c r="F1" s="7"/>
      <c r="G1" s="7"/>
      <c r="Q1" t="s">
        <v>23</v>
      </c>
      <c r="U1" t="s">
        <v>24</v>
      </c>
    </row>
    <row r="2" spans="1:22" x14ac:dyDescent="0.2">
      <c r="A2">
        <v>1</v>
      </c>
      <c r="B2" s="4">
        <v>58780</v>
      </c>
      <c r="C2" s="5">
        <v>0.15</v>
      </c>
      <c r="D2" s="5">
        <v>0.5</v>
      </c>
      <c r="E2" s="1">
        <v>0.06</v>
      </c>
      <c r="F2" s="1">
        <v>0.13</v>
      </c>
      <c r="G2" s="1">
        <v>0.80999999999999994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</row>
    <row r="3" spans="1:22" x14ac:dyDescent="0.2">
      <c r="A3">
        <v>2</v>
      </c>
      <c r="B3" s="4">
        <v>55933</v>
      </c>
      <c r="C3" s="5">
        <v>0.13</v>
      </c>
      <c r="D3" s="5">
        <v>0.5</v>
      </c>
      <c r="E3" s="1">
        <v>0.13</v>
      </c>
      <c r="F3" s="1">
        <v>0.02</v>
      </c>
      <c r="G3" s="1">
        <v>0.85</v>
      </c>
      <c r="Q3" s="18">
        <v>801540</v>
      </c>
      <c r="R3" s="18">
        <v>455640</v>
      </c>
      <c r="S3" s="18">
        <v>2173100</v>
      </c>
      <c r="T3" s="18">
        <v>2403500</v>
      </c>
      <c r="U3" s="19">
        <f>S3-Q3</f>
        <v>1371560</v>
      </c>
      <c r="V3" s="8" t="s">
        <v>30</v>
      </c>
    </row>
    <row r="4" spans="1:22" x14ac:dyDescent="0.2">
      <c r="A4">
        <v>3</v>
      </c>
      <c r="B4" s="4">
        <v>28745</v>
      </c>
      <c r="C4" s="5">
        <v>0.17</v>
      </c>
      <c r="D4" s="5">
        <v>0.7</v>
      </c>
      <c r="E4" s="1">
        <v>0.16</v>
      </c>
      <c r="F4" s="1">
        <v>0</v>
      </c>
      <c r="G4" s="1">
        <v>0.84</v>
      </c>
    </row>
    <row r="5" spans="1:22" x14ac:dyDescent="0.2">
      <c r="A5">
        <v>4</v>
      </c>
      <c r="B5" s="4">
        <v>94908</v>
      </c>
      <c r="C5" s="5">
        <v>0.16</v>
      </c>
      <c r="D5" s="5">
        <v>0.7</v>
      </c>
      <c r="E5" s="1">
        <v>0.2</v>
      </c>
      <c r="F5" s="1">
        <v>0.16</v>
      </c>
      <c r="G5" s="1">
        <v>0.64</v>
      </c>
      <c r="Q5" t="s">
        <v>31</v>
      </c>
      <c r="R5" s="20">
        <f>SUM(B2:B201)</f>
        <v>10915381.897519564</v>
      </c>
    </row>
    <row r="6" spans="1:22" x14ac:dyDescent="0.2">
      <c r="A6">
        <v>5</v>
      </c>
      <c r="B6" s="4">
        <v>30209</v>
      </c>
      <c r="C6" s="5">
        <v>0.14000000000000001</v>
      </c>
      <c r="D6" s="5">
        <v>0.5</v>
      </c>
      <c r="E6" s="1">
        <v>0.08</v>
      </c>
      <c r="F6" s="1">
        <v>0.16</v>
      </c>
      <c r="G6" s="1">
        <v>0.76</v>
      </c>
    </row>
    <row r="7" spans="1:22" x14ac:dyDescent="0.2">
      <c r="A7">
        <v>6</v>
      </c>
      <c r="B7" s="4">
        <v>28723</v>
      </c>
      <c r="C7" s="5">
        <v>0.06</v>
      </c>
      <c r="D7" s="5">
        <v>0.3</v>
      </c>
      <c r="E7" s="1">
        <v>0.14000000000000001</v>
      </c>
      <c r="F7" s="1">
        <v>0.11</v>
      </c>
      <c r="G7" s="1">
        <v>0.75</v>
      </c>
    </row>
    <row r="8" spans="1:22" x14ac:dyDescent="0.2">
      <c r="A8">
        <v>7</v>
      </c>
      <c r="B8" s="4">
        <v>25544</v>
      </c>
      <c r="C8" s="5">
        <v>0.13</v>
      </c>
      <c r="D8" s="5">
        <v>0.5</v>
      </c>
      <c r="E8" s="1">
        <v>0.05</v>
      </c>
      <c r="F8" s="1">
        <v>0.13</v>
      </c>
      <c r="G8" s="1">
        <v>0.82</v>
      </c>
    </row>
    <row r="9" spans="1:22" x14ac:dyDescent="0.2">
      <c r="A9">
        <v>8</v>
      </c>
      <c r="B9" s="4">
        <v>44877</v>
      </c>
      <c r="C9" s="5">
        <v>0.14000000000000001</v>
      </c>
      <c r="D9" s="5">
        <v>0.5</v>
      </c>
      <c r="E9" s="1">
        <v>7.0000000000000007E-2</v>
      </c>
      <c r="F9" s="1">
        <v>0.16</v>
      </c>
      <c r="G9" s="1">
        <v>0.76999999999999991</v>
      </c>
    </row>
    <row r="10" spans="1:22" x14ac:dyDescent="0.2">
      <c r="A10">
        <v>9</v>
      </c>
      <c r="B10" s="4">
        <v>34152</v>
      </c>
      <c r="C10" s="5">
        <v>0.2</v>
      </c>
      <c r="D10" s="5">
        <v>0.7</v>
      </c>
      <c r="E10" s="1">
        <v>0.11</v>
      </c>
      <c r="F10" s="1">
        <v>0.26</v>
      </c>
      <c r="G10" s="1">
        <v>0.63</v>
      </c>
    </row>
    <row r="11" spans="1:22" x14ac:dyDescent="0.2">
      <c r="A11">
        <v>10</v>
      </c>
      <c r="B11" s="4">
        <v>26639</v>
      </c>
      <c r="C11" s="5">
        <v>0.17</v>
      </c>
      <c r="D11" s="5">
        <v>0.7</v>
      </c>
      <c r="E11" s="1">
        <v>0.06</v>
      </c>
      <c r="F11" s="1">
        <v>0.23</v>
      </c>
      <c r="G11" s="1">
        <v>0.71</v>
      </c>
    </row>
    <row r="12" spans="1:22" x14ac:dyDescent="0.2">
      <c r="A12">
        <v>11</v>
      </c>
      <c r="B12" s="4">
        <v>45023</v>
      </c>
      <c r="C12" s="5">
        <v>0.14000000000000001</v>
      </c>
      <c r="D12" s="5">
        <v>0.5</v>
      </c>
      <c r="E12" s="1">
        <v>0.17</v>
      </c>
      <c r="F12" s="1">
        <v>0.14000000000000001</v>
      </c>
      <c r="G12" s="1">
        <v>0.69</v>
      </c>
      <c r="Q12" s="8" t="s">
        <v>21</v>
      </c>
      <c r="R12" s="13" t="s">
        <v>32</v>
      </c>
    </row>
    <row r="13" spans="1:22" x14ac:dyDescent="0.2">
      <c r="A13">
        <v>12</v>
      </c>
      <c r="B13" s="4">
        <v>33402</v>
      </c>
      <c r="C13" s="5">
        <v>0.09</v>
      </c>
      <c r="D13" s="5">
        <v>0.3</v>
      </c>
      <c r="E13" s="1">
        <v>0.12</v>
      </c>
      <c r="F13" s="1">
        <v>0.27</v>
      </c>
      <c r="G13" s="1">
        <v>0.61</v>
      </c>
    </row>
    <row r="14" spans="1:22" x14ac:dyDescent="0.2">
      <c r="A14">
        <v>13</v>
      </c>
      <c r="B14" s="4">
        <v>48797</v>
      </c>
      <c r="C14" s="5">
        <v>0.09</v>
      </c>
      <c r="D14" s="5">
        <v>0.3</v>
      </c>
      <c r="E14" s="1">
        <v>0.11</v>
      </c>
      <c r="F14" s="1">
        <v>0.05</v>
      </c>
      <c r="G14" s="1">
        <v>0.84</v>
      </c>
    </row>
    <row r="15" spans="1:22" x14ac:dyDescent="0.2">
      <c r="A15">
        <v>14</v>
      </c>
      <c r="B15" s="4">
        <v>26613</v>
      </c>
      <c r="C15" s="5">
        <v>0.13</v>
      </c>
      <c r="D15" s="5">
        <v>0.5</v>
      </c>
      <c r="E15" s="1">
        <v>0.12</v>
      </c>
      <c r="F15" s="1">
        <v>0.23</v>
      </c>
      <c r="G15" s="1">
        <v>0.65</v>
      </c>
    </row>
    <row r="16" spans="1:22" x14ac:dyDescent="0.2">
      <c r="A16">
        <v>15</v>
      </c>
      <c r="B16" s="4">
        <v>93177</v>
      </c>
      <c r="C16" s="5">
        <v>0.05</v>
      </c>
      <c r="D16" s="5">
        <v>0.3</v>
      </c>
      <c r="E16" s="1">
        <v>0.12</v>
      </c>
      <c r="F16" s="1">
        <v>0.03</v>
      </c>
      <c r="G16" s="1">
        <v>0.85</v>
      </c>
    </row>
    <row r="17" spans="1:18" x14ac:dyDescent="0.2">
      <c r="A17">
        <v>16</v>
      </c>
      <c r="B17" s="4">
        <v>93798</v>
      </c>
      <c r="C17" s="5">
        <v>0.09</v>
      </c>
      <c r="D17" s="5">
        <v>0.3</v>
      </c>
      <c r="E17" s="1">
        <v>0.19</v>
      </c>
      <c r="F17" s="1">
        <v>0.01</v>
      </c>
      <c r="G17" s="1">
        <v>0.8</v>
      </c>
    </row>
    <row r="18" spans="1:18" x14ac:dyDescent="0.2">
      <c r="A18">
        <v>17</v>
      </c>
      <c r="B18" s="4">
        <v>58958</v>
      </c>
      <c r="C18" s="5">
        <v>0.06</v>
      </c>
      <c r="D18" s="5">
        <v>0.3</v>
      </c>
      <c r="E18" s="1">
        <v>0.17</v>
      </c>
      <c r="F18" s="1">
        <v>0.27</v>
      </c>
      <c r="G18" s="1">
        <v>0.55999999999999994</v>
      </c>
    </row>
    <row r="19" spans="1:18" x14ac:dyDescent="0.2">
      <c r="A19">
        <v>18</v>
      </c>
      <c r="B19" s="4">
        <v>61663</v>
      </c>
      <c r="C19" s="5">
        <v>0.19</v>
      </c>
      <c r="D19" s="5">
        <v>0.7</v>
      </c>
      <c r="E19" s="1">
        <v>0.14000000000000001</v>
      </c>
      <c r="F19" s="1">
        <v>0.01</v>
      </c>
      <c r="G19" s="1">
        <v>0.85</v>
      </c>
    </row>
    <row r="20" spans="1:18" x14ac:dyDescent="0.2">
      <c r="A20">
        <v>19</v>
      </c>
      <c r="B20" s="4">
        <v>26390</v>
      </c>
      <c r="C20" s="5">
        <v>0.12</v>
      </c>
      <c r="D20" s="5">
        <v>0.5</v>
      </c>
      <c r="E20" s="1">
        <v>0.18</v>
      </c>
      <c r="F20" s="1">
        <v>0.19</v>
      </c>
      <c r="G20" s="1">
        <v>0.63000000000000012</v>
      </c>
      <c r="Q20" s="8" t="s">
        <v>21</v>
      </c>
      <c r="R20" s="13" t="s">
        <v>33</v>
      </c>
    </row>
    <row r="21" spans="1:18" x14ac:dyDescent="0.2">
      <c r="A21">
        <v>20</v>
      </c>
      <c r="B21" s="4">
        <v>21434</v>
      </c>
      <c r="C21" s="5">
        <v>0.18</v>
      </c>
      <c r="D21" s="5">
        <v>0.7</v>
      </c>
      <c r="E21" s="1">
        <v>0.1</v>
      </c>
      <c r="F21" s="1">
        <v>0.16</v>
      </c>
      <c r="G21" s="1">
        <v>0.74</v>
      </c>
    </row>
    <row r="22" spans="1:18" x14ac:dyDescent="0.2">
      <c r="A22">
        <v>21</v>
      </c>
      <c r="B22" s="4">
        <v>26189</v>
      </c>
      <c r="C22" s="5">
        <v>0.13</v>
      </c>
      <c r="D22" s="5">
        <v>0.5</v>
      </c>
      <c r="E22" s="1">
        <v>0.16</v>
      </c>
      <c r="F22" s="1">
        <v>0.09</v>
      </c>
      <c r="G22" s="1">
        <v>0.75</v>
      </c>
    </row>
    <row r="23" spans="1:18" x14ac:dyDescent="0.2">
      <c r="A23">
        <v>22</v>
      </c>
      <c r="B23" s="4">
        <v>42479</v>
      </c>
      <c r="C23" s="5">
        <v>0.06</v>
      </c>
      <c r="D23" s="5">
        <v>0.3</v>
      </c>
      <c r="E23" s="1">
        <v>0.17</v>
      </c>
      <c r="F23" s="1">
        <v>0.25</v>
      </c>
      <c r="G23" s="1">
        <v>0.57999999999999996</v>
      </c>
    </row>
    <row r="24" spans="1:18" x14ac:dyDescent="0.2">
      <c r="A24">
        <v>23</v>
      </c>
      <c r="B24" s="4">
        <v>56000</v>
      </c>
      <c r="C24" s="5">
        <v>0.15</v>
      </c>
      <c r="D24" s="5">
        <v>0.5</v>
      </c>
      <c r="E24" s="1">
        <v>0.12</v>
      </c>
      <c r="F24" s="1">
        <v>0.2</v>
      </c>
      <c r="G24" s="1">
        <v>0.67999999999999994</v>
      </c>
    </row>
    <row r="25" spans="1:18" x14ac:dyDescent="0.2">
      <c r="A25">
        <v>24</v>
      </c>
      <c r="B25" s="4">
        <v>64759</v>
      </c>
      <c r="C25" s="5">
        <v>0.12</v>
      </c>
      <c r="D25" s="5">
        <v>0.5</v>
      </c>
      <c r="E25" s="1">
        <v>0.17</v>
      </c>
      <c r="F25" s="1">
        <v>0.04</v>
      </c>
      <c r="G25" s="1">
        <v>0.78999999999999992</v>
      </c>
    </row>
    <row r="26" spans="1:18" x14ac:dyDescent="0.2">
      <c r="A26">
        <v>25</v>
      </c>
      <c r="B26" s="4">
        <v>60148</v>
      </c>
      <c r="C26" s="5">
        <v>0.16</v>
      </c>
      <c r="D26" s="5">
        <v>0.7</v>
      </c>
      <c r="E26" s="1">
        <v>0.19</v>
      </c>
      <c r="F26" s="1">
        <v>0.21</v>
      </c>
      <c r="G26" s="1">
        <v>0.60000000000000009</v>
      </c>
    </row>
    <row r="27" spans="1:18" x14ac:dyDescent="0.2">
      <c r="A27">
        <v>26</v>
      </c>
      <c r="B27" s="4">
        <v>40203</v>
      </c>
      <c r="C27" s="5">
        <v>0.11</v>
      </c>
      <c r="D27" s="5">
        <v>0.5</v>
      </c>
      <c r="E27" s="1">
        <v>0.09</v>
      </c>
      <c r="F27" s="1">
        <v>0.22</v>
      </c>
      <c r="G27" s="1">
        <v>0.69000000000000006</v>
      </c>
    </row>
    <row r="28" spans="1:18" x14ac:dyDescent="0.2">
      <c r="A28">
        <v>27</v>
      </c>
      <c r="B28" s="4">
        <v>63545</v>
      </c>
      <c r="C28" s="5">
        <v>0.06</v>
      </c>
      <c r="D28" s="5">
        <v>0.3</v>
      </c>
      <c r="E28" s="1">
        <v>0.08</v>
      </c>
      <c r="F28" s="1">
        <v>0.06</v>
      </c>
      <c r="G28" s="1">
        <v>0.8600000000000001</v>
      </c>
    </row>
    <row r="29" spans="1:18" x14ac:dyDescent="0.2">
      <c r="A29">
        <v>28</v>
      </c>
      <c r="B29" s="4">
        <v>88667</v>
      </c>
      <c r="C29" s="5">
        <v>0.17</v>
      </c>
      <c r="D29" s="5">
        <v>0.7</v>
      </c>
      <c r="E29" s="1">
        <v>0.15</v>
      </c>
      <c r="F29" s="1">
        <v>7.0000000000000007E-2</v>
      </c>
      <c r="G29" s="1">
        <v>0.78</v>
      </c>
      <c r="Q29" s="8" t="s">
        <v>21</v>
      </c>
      <c r="R29" s="21">
        <v>0.35849999999999999</v>
      </c>
    </row>
    <row r="30" spans="1:18" x14ac:dyDescent="0.2">
      <c r="A30">
        <v>29</v>
      </c>
      <c r="B30" s="4">
        <v>74450</v>
      </c>
      <c r="C30" s="5">
        <v>7.0000000000000007E-2</v>
      </c>
      <c r="D30" s="5">
        <v>0.3</v>
      </c>
      <c r="E30" s="1">
        <v>0.05</v>
      </c>
      <c r="F30" s="1">
        <v>0.3</v>
      </c>
      <c r="G30" s="1">
        <v>0.64999999999999991</v>
      </c>
    </row>
    <row r="31" spans="1:18" x14ac:dyDescent="0.2">
      <c r="A31">
        <v>30</v>
      </c>
      <c r="B31" s="4">
        <v>46303</v>
      </c>
      <c r="C31" s="5">
        <v>0.12</v>
      </c>
      <c r="D31" s="5">
        <v>0.5</v>
      </c>
      <c r="E31" s="1">
        <v>0.17</v>
      </c>
      <c r="F31" s="1">
        <v>0.04</v>
      </c>
      <c r="G31" s="1">
        <v>0.78999999999999992</v>
      </c>
    </row>
    <row r="32" spans="1:18" x14ac:dyDescent="0.2">
      <c r="A32">
        <v>31</v>
      </c>
      <c r="B32" s="4">
        <v>59338</v>
      </c>
      <c r="C32" s="5">
        <v>0.1</v>
      </c>
      <c r="D32" s="5">
        <v>0.3</v>
      </c>
      <c r="E32" s="1">
        <v>7.0000000000000007E-2</v>
      </c>
      <c r="F32" s="1">
        <v>0.13</v>
      </c>
      <c r="G32" s="1">
        <v>0.79999999999999993</v>
      </c>
    </row>
    <row r="33" spans="1:18" x14ac:dyDescent="0.2">
      <c r="A33">
        <v>32</v>
      </c>
      <c r="B33" s="4">
        <v>67177</v>
      </c>
      <c r="C33" s="5">
        <v>0.18</v>
      </c>
      <c r="D33" s="5">
        <v>0.7</v>
      </c>
      <c r="E33" s="1">
        <v>0.1</v>
      </c>
      <c r="F33" s="1">
        <v>0.24</v>
      </c>
      <c r="G33" s="1">
        <v>0.66</v>
      </c>
    </row>
    <row r="34" spans="1:18" x14ac:dyDescent="0.2">
      <c r="A34">
        <v>33</v>
      </c>
      <c r="B34" s="4">
        <v>31967</v>
      </c>
      <c r="C34" s="5">
        <v>0.16</v>
      </c>
      <c r="D34" s="5">
        <v>0.7</v>
      </c>
      <c r="E34" s="1">
        <v>0.08</v>
      </c>
      <c r="F34" s="1">
        <v>0.12</v>
      </c>
      <c r="G34" s="1">
        <v>0.8</v>
      </c>
    </row>
    <row r="35" spans="1:18" x14ac:dyDescent="0.2">
      <c r="A35">
        <v>34</v>
      </c>
      <c r="B35" s="4">
        <v>40559</v>
      </c>
      <c r="C35" s="5">
        <v>0.17</v>
      </c>
      <c r="D35" s="5">
        <v>0.7</v>
      </c>
      <c r="E35" s="1">
        <v>0.08</v>
      </c>
      <c r="F35" s="1">
        <v>0.14000000000000001</v>
      </c>
      <c r="G35" s="1">
        <v>0.78</v>
      </c>
    </row>
    <row r="36" spans="1:18" x14ac:dyDescent="0.2">
      <c r="A36">
        <v>35</v>
      </c>
      <c r="B36" s="4">
        <v>67672</v>
      </c>
      <c r="C36" s="5">
        <v>0.12</v>
      </c>
      <c r="D36" s="5">
        <v>0.5</v>
      </c>
      <c r="E36" s="1">
        <v>0.11</v>
      </c>
      <c r="F36" s="1">
        <v>0.22</v>
      </c>
      <c r="G36" s="1">
        <v>0.67</v>
      </c>
      <c r="Q36" s="8" t="s">
        <v>21</v>
      </c>
      <c r="R36" s="21">
        <v>1.0999999999999999E-2</v>
      </c>
    </row>
    <row r="37" spans="1:18" x14ac:dyDescent="0.2">
      <c r="A37">
        <v>36</v>
      </c>
      <c r="B37" s="4">
        <v>68051</v>
      </c>
      <c r="C37" s="5">
        <v>0.09</v>
      </c>
      <c r="D37" s="5">
        <v>0.3</v>
      </c>
      <c r="E37" s="1">
        <v>0.14000000000000001</v>
      </c>
      <c r="F37" s="1">
        <v>0</v>
      </c>
      <c r="G37" s="1">
        <v>0.86</v>
      </c>
    </row>
    <row r="38" spans="1:18" x14ac:dyDescent="0.2">
      <c r="A38">
        <v>37</v>
      </c>
      <c r="B38" s="4">
        <v>92929</v>
      </c>
      <c r="C38" s="5">
        <v>0.08</v>
      </c>
      <c r="D38" s="5">
        <v>0.3</v>
      </c>
      <c r="E38" s="1">
        <v>0.15</v>
      </c>
      <c r="F38" s="1">
        <v>0.02</v>
      </c>
      <c r="G38" s="1">
        <v>0.83</v>
      </c>
    </row>
    <row r="39" spans="1:18" x14ac:dyDescent="0.2">
      <c r="A39">
        <v>38</v>
      </c>
      <c r="B39" s="4">
        <v>44942</v>
      </c>
      <c r="C39" s="5">
        <v>0.19</v>
      </c>
      <c r="D39" s="5">
        <v>0.7</v>
      </c>
      <c r="E39" s="1">
        <v>0.18</v>
      </c>
      <c r="F39" s="1">
        <v>0.08</v>
      </c>
      <c r="G39" s="1">
        <v>0.7400000000000001</v>
      </c>
    </row>
    <row r="40" spans="1:18" x14ac:dyDescent="0.2">
      <c r="A40">
        <v>39</v>
      </c>
      <c r="B40" s="4">
        <v>30140</v>
      </c>
      <c r="C40" s="5">
        <v>0.11</v>
      </c>
      <c r="D40" s="5">
        <v>0.5</v>
      </c>
      <c r="E40" s="1">
        <v>0.06</v>
      </c>
      <c r="F40" s="1">
        <v>0.16</v>
      </c>
      <c r="G40" s="1">
        <v>0.77999999999999992</v>
      </c>
    </row>
    <row r="41" spans="1:18" x14ac:dyDescent="0.2">
      <c r="A41">
        <v>40</v>
      </c>
      <c r="B41" s="4">
        <v>64426</v>
      </c>
      <c r="C41" s="5">
        <v>0.09</v>
      </c>
      <c r="D41" s="5">
        <v>0.3</v>
      </c>
      <c r="E41" s="1">
        <v>0.06</v>
      </c>
      <c r="F41" s="1">
        <v>0.2</v>
      </c>
      <c r="G41" s="1">
        <v>0.74</v>
      </c>
    </row>
    <row r="42" spans="1:18" x14ac:dyDescent="0.2">
      <c r="A42">
        <v>41</v>
      </c>
      <c r="B42" s="4">
        <v>81534</v>
      </c>
      <c r="C42" s="5">
        <v>0.11</v>
      </c>
      <c r="D42" s="5">
        <v>0.5</v>
      </c>
      <c r="E42" s="1">
        <v>0.1</v>
      </c>
      <c r="F42" s="1">
        <v>0.13</v>
      </c>
      <c r="G42" s="1">
        <v>0.77</v>
      </c>
    </row>
    <row r="43" spans="1:18" x14ac:dyDescent="0.2">
      <c r="A43">
        <v>42</v>
      </c>
      <c r="B43" s="4">
        <v>42514</v>
      </c>
      <c r="C43" s="5">
        <v>0.08</v>
      </c>
      <c r="D43" s="5">
        <v>0.3</v>
      </c>
      <c r="E43" s="1">
        <v>0.17</v>
      </c>
      <c r="F43" s="1">
        <v>0.28999999999999998</v>
      </c>
      <c r="G43" s="1">
        <v>0.54</v>
      </c>
    </row>
    <row r="44" spans="1:18" x14ac:dyDescent="0.2">
      <c r="A44">
        <v>43</v>
      </c>
      <c r="B44" s="4">
        <v>47219</v>
      </c>
      <c r="C44" s="5">
        <v>0.16</v>
      </c>
      <c r="D44" s="5">
        <v>0.7</v>
      </c>
      <c r="E44" s="1">
        <v>0.2</v>
      </c>
      <c r="F44" s="1">
        <v>0.09</v>
      </c>
      <c r="G44" s="1">
        <v>0.71000000000000008</v>
      </c>
    </row>
    <row r="45" spans="1:18" x14ac:dyDescent="0.2">
      <c r="A45">
        <v>44</v>
      </c>
      <c r="B45" s="4">
        <v>32261</v>
      </c>
      <c r="C45" s="5">
        <v>0.05</v>
      </c>
      <c r="D45" s="5">
        <v>0.3</v>
      </c>
      <c r="E45" s="1">
        <v>0.05</v>
      </c>
      <c r="F45" s="1">
        <v>0.03</v>
      </c>
      <c r="G45" s="1">
        <v>0.91999999999999993</v>
      </c>
    </row>
    <row r="46" spans="1:18" x14ac:dyDescent="0.2">
      <c r="A46">
        <v>45</v>
      </c>
      <c r="B46" s="4">
        <v>95120</v>
      </c>
      <c r="C46" s="5">
        <v>0.17</v>
      </c>
      <c r="D46" s="5">
        <v>0.7</v>
      </c>
      <c r="E46" s="1">
        <v>0.08</v>
      </c>
      <c r="F46" s="1">
        <v>0.16</v>
      </c>
      <c r="G46" s="1">
        <v>0.76</v>
      </c>
    </row>
    <row r="47" spans="1:18" x14ac:dyDescent="0.2">
      <c r="A47">
        <v>46</v>
      </c>
      <c r="B47" s="4">
        <v>93110</v>
      </c>
      <c r="C47" s="5">
        <v>0.11</v>
      </c>
      <c r="D47" s="5">
        <v>0.5</v>
      </c>
      <c r="E47" s="1">
        <v>0.05</v>
      </c>
      <c r="F47" s="1">
        <v>0.18</v>
      </c>
      <c r="G47" s="1">
        <v>0.77</v>
      </c>
    </row>
    <row r="48" spans="1:18" x14ac:dyDescent="0.2">
      <c r="A48">
        <v>47</v>
      </c>
      <c r="B48" s="4">
        <v>39280</v>
      </c>
      <c r="C48" s="5">
        <v>0.17</v>
      </c>
      <c r="D48" s="5">
        <v>0.7</v>
      </c>
      <c r="E48" s="1">
        <v>0.17</v>
      </c>
      <c r="F48" s="1">
        <v>0.03</v>
      </c>
      <c r="G48" s="1">
        <v>0.79999999999999993</v>
      </c>
    </row>
    <row r="49" spans="1:7" x14ac:dyDescent="0.2">
      <c r="A49">
        <v>48</v>
      </c>
      <c r="B49" s="4">
        <v>73629</v>
      </c>
      <c r="C49" s="5">
        <v>0.16</v>
      </c>
      <c r="D49" s="5">
        <v>0.7</v>
      </c>
      <c r="E49" s="1">
        <v>0.14000000000000001</v>
      </c>
      <c r="F49" s="1">
        <v>0.3</v>
      </c>
      <c r="G49" s="1">
        <v>0.56000000000000005</v>
      </c>
    </row>
    <row r="50" spans="1:7" x14ac:dyDescent="0.2">
      <c r="A50">
        <v>49</v>
      </c>
      <c r="B50" s="4">
        <v>48170</v>
      </c>
      <c r="C50" s="5">
        <v>0.18</v>
      </c>
      <c r="D50" s="5">
        <v>0.7</v>
      </c>
      <c r="E50" s="1">
        <v>0.2</v>
      </c>
      <c r="F50" s="1">
        <v>0.21</v>
      </c>
      <c r="G50" s="1">
        <v>0.59000000000000008</v>
      </c>
    </row>
    <row r="51" spans="1:7" x14ac:dyDescent="0.2">
      <c r="A51">
        <v>50</v>
      </c>
      <c r="B51" s="4">
        <v>96983</v>
      </c>
      <c r="C51" s="5">
        <v>0.05</v>
      </c>
      <c r="D51" s="5">
        <v>0.3</v>
      </c>
      <c r="E51" s="1">
        <v>0.15</v>
      </c>
      <c r="F51" s="1">
        <v>0.02</v>
      </c>
      <c r="G51" s="1">
        <v>0.83</v>
      </c>
    </row>
    <row r="52" spans="1:7" x14ac:dyDescent="0.2">
      <c r="A52">
        <v>51</v>
      </c>
      <c r="B52" s="4">
        <v>64925</v>
      </c>
      <c r="C52" s="5">
        <v>0.17</v>
      </c>
      <c r="D52" s="5">
        <v>0.7</v>
      </c>
      <c r="E52" s="1">
        <v>0.12</v>
      </c>
      <c r="F52" s="1">
        <v>0.08</v>
      </c>
      <c r="G52" s="1">
        <v>0.8</v>
      </c>
    </row>
    <row r="53" spans="1:7" x14ac:dyDescent="0.2">
      <c r="A53">
        <v>52</v>
      </c>
      <c r="B53" s="4">
        <v>95115</v>
      </c>
      <c r="C53" s="5">
        <v>0.17</v>
      </c>
      <c r="D53" s="5">
        <v>0.7</v>
      </c>
      <c r="E53" s="1">
        <v>0.13</v>
      </c>
      <c r="F53" s="1">
        <v>0.28000000000000003</v>
      </c>
      <c r="G53" s="1">
        <v>0.59</v>
      </c>
    </row>
    <row r="54" spans="1:7" x14ac:dyDescent="0.2">
      <c r="A54">
        <v>53</v>
      </c>
      <c r="B54" s="4">
        <v>75768</v>
      </c>
      <c r="C54" s="5">
        <v>0.06</v>
      </c>
      <c r="D54" s="5">
        <v>0.3</v>
      </c>
      <c r="E54" s="1">
        <v>0.19</v>
      </c>
      <c r="F54" s="1">
        <v>0.01</v>
      </c>
      <c r="G54" s="1">
        <v>0.8</v>
      </c>
    </row>
    <row r="55" spans="1:7" x14ac:dyDescent="0.2">
      <c r="A55">
        <v>54</v>
      </c>
      <c r="B55" s="4">
        <v>84293</v>
      </c>
      <c r="C55" s="5">
        <v>0.1</v>
      </c>
      <c r="D55" s="5">
        <v>0.3</v>
      </c>
      <c r="E55" s="1">
        <v>0.12</v>
      </c>
      <c r="F55" s="1">
        <v>0.28999999999999998</v>
      </c>
      <c r="G55" s="1">
        <v>0.59000000000000008</v>
      </c>
    </row>
    <row r="56" spans="1:7" x14ac:dyDescent="0.2">
      <c r="A56">
        <v>55</v>
      </c>
      <c r="B56" s="4">
        <v>24983</v>
      </c>
      <c r="C56" s="5">
        <v>0.08</v>
      </c>
      <c r="D56" s="5">
        <v>0.3</v>
      </c>
      <c r="E56" s="1">
        <v>0.05</v>
      </c>
      <c r="F56" s="1">
        <v>0.26</v>
      </c>
      <c r="G56" s="1">
        <v>0.69</v>
      </c>
    </row>
    <row r="57" spans="1:7" x14ac:dyDescent="0.2">
      <c r="A57">
        <v>56</v>
      </c>
      <c r="B57" s="4">
        <v>70336</v>
      </c>
      <c r="C57" s="5">
        <v>0.2</v>
      </c>
      <c r="D57" s="5">
        <v>0.7</v>
      </c>
      <c r="E57" s="1">
        <v>0.13</v>
      </c>
      <c r="F57" s="1">
        <v>0.26</v>
      </c>
      <c r="G57" s="1">
        <v>0.61</v>
      </c>
    </row>
    <row r="58" spans="1:7" x14ac:dyDescent="0.2">
      <c r="A58">
        <v>57</v>
      </c>
      <c r="B58" s="4">
        <v>56253</v>
      </c>
      <c r="C58" s="5">
        <v>0.13</v>
      </c>
      <c r="D58" s="5">
        <v>0.5</v>
      </c>
      <c r="E58" s="1">
        <v>0.05</v>
      </c>
      <c r="F58" s="1">
        <v>0.05</v>
      </c>
      <c r="G58" s="1">
        <v>0.89999999999999991</v>
      </c>
    </row>
    <row r="59" spans="1:7" x14ac:dyDescent="0.2">
      <c r="A59">
        <v>58</v>
      </c>
      <c r="B59" s="4">
        <v>72634</v>
      </c>
      <c r="C59" s="5">
        <v>0.1</v>
      </c>
      <c r="D59" s="5">
        <v>0.3</v>
      </c>
      <c r="E59" s="1">
        <v>7.0000000000000007E-2</v>
      </c>
      <c r="F59" s="1">
        <v>0.28999999999999998</v>
      </c>
      <c r="G59" s="1">
        <v>0.6399999999999999</v>
      </c>
    </row>
    <row r="60" spans="1:7" x14ac:dyDescent="0.2">
      <c r="A60">
        <v>59</v>
      </c>
      <c r="B60" s="4">
        <v>42268</v>
      </c>
      <c r="C60" s="5">
        <v>0.2</v>
      </c>
      <c r="D60" s="5">
        <v>0.7</v>
      </c>
      <c r="E60" s="1">
        <v>0.19</v>
      </c>
      <c r="F60" s="1">
        <v>0.1</v>
      </c>
      <c r="G60" s="1">
        <v>0.71000000000000008</v>
      </c>
    </row>
    <row r="61" spans="1:7" x14ac:dyDescent="0.2">
      <c r="A61">
        <v>60</v>
      </c>
      <c r="B61" s="4">
        <v>41311</v>
      </c>
      <c r="C61" s="5">
        <v>0.06</v>
      </c>
      <c r="D61" s="5">
        <v>0.3</v>
      </c>
      <c r="E61" s="1">
        <v>0.06</v>
      </c>
      <c r="F61" s="1">
        <v>0.3</v>
      </c>
      <c r="G61" s="1">
        <v>0.6399999999999999</v>
      </c>
    </row>
    <row r="62" spans="1:7" x14ac:dyDescent="0.2">
      <c r="A62">
        <v>61</v>
      </c>
      <c r="B62" s="4">
        <v>81960</v>
      </c>
      <c r="C62" s="5">
        <v>0.16</v>
      </c>
      <c r="D62" s="5">
        <v>0.7</v>
      </c>
      <c r="E62" s="1">
        <v>0.06</v>
      </c>
      <c r="F62" s="1">
        <v>0.16</v>
      </c>
      <c r="G62" s="1">
        <v>0.77999999999999992</v>
      </c>
    </row>
    <row r="63" spans="1:7" x14ac:dyDescent="0.2">
      <c r="A63">
        <v>62</v>
      </c>
      <c r="B63" s="4">
        <v>58144</v>
      </c>
      <c r="C63" s="5">
        <v>0.15</v>
      </c>
      <c r="D63" s="5">
        <v>0.5</v>
      </c>
      <c r="E63" s="1">
        <v>7.0000000000000007E-2</v>
      </c>
      <c r="F63" s="1">
        <v>0.27</v>
      </c>
      <c r="G63" s="1">
        <v>0.65999999999999992</v>
      </c>
    </row>
    <row r="64" spans="1:7" x14ac:dyDescent="0.2">
      <c r="A64">
        <v>63</v>
      </c>
      <c r="B64" s="4">
        <v>32079</v>
      </c>
      <c r="C64" s="5">
        <v>0.05</v>
      </c>
      <c r="D64" s="5">
        <v>0.3</v>
      </c>
      <c r="E64" s="1">
        <v>0.1</v>
      </c>
      <c r="F64" s="1">
        <v>0.09</v>
      </c>
      <c r="G64" s="1">
        <v>0.81</v>
      </c>
    </row>
    <row r="65" spans="1:7" x14ac:dyDescent="0.2">
      <c r="A65">
        <v>64</v>
      </c>
      <c r="B65" s="4">
        <v>94178</v>
      </c>
      <c r="C65" s="5">
        <v>0.13</v>
      </c>
      <c r="D65" s="5">
        <v>0.5</v>
      </c>
      <c r="E65" s="1">
        <v>0.11</v>
      </c>
      <c r="F65" s="1">
        <v>0.26</v>
      </c>
      <c r="G65" s="1">
        <v>0.63</v>
      </c>
    </row>
    <row r="66" spans="1:7" x14ac:dyDescent="0.2">
      <c r="A66">
        <v>65</v>
      </c>
      <c r="B66" s="4">
        <v>21037</v>
      </c>
      <c r="C66" s="5">
        <v>0.2</v>
      </c>
      <c r="D66" s="5">
        <v>0.7</v>
      </c>
      <c r="E66" s="1">
        <v>0.17</v>
      </c>
      <c r="F66" s="1">
        <v>0.17</v>
      </c>
      <c r="G66" s="1">
        <v>0.65999999999999992</v>
      </c>
    </row>
    <row r="67" spans="1:7" x14ac:dyDescent="0.2">
      <c r="A67">
        <v>66</v>
      </c>
      <c r="B67" s="4">
        <v>55970</v>
      </c>
      <c r="C67" s="5">
        <v>0.17</v>
      </c>
      <c r="D67" s="5">
        <v>0.7</v>
      </c>
      <c r="E67" s="1">
        <v>7.0000000000000007E-2</v>
      </c>
      <c r="F67" s="1">
        <v>0.08</v>
      </c>
      <c r="G67" s="1">
        <v>0.85</v>
      </c>
    </row>
    <row r="68" spans="1:7" x14ac:dyDescent="0.2">
      <c r="A68">
        <v>67</v>
      </c>
      <c r="B68" s="4">
        <v>59425</v>
      </c>
      <c r="C68" s="5">
        <v>0.08</v>
      </c>
      <c r="D68" s="5">
        <v>0.3</v>
      </c>
      <c r="E68" s="1">
        <v>0.18</v>
      </c>
      <c r="F68" s="1">
        <v>0.24</v>
      </c>
      <c r="G68" s="1">
        <v>0.58000000000000007</v>
      </c>
    </row>
    <row r="69" spans="1:7" x14ac:dyDescent="0.2">
      <c r="A69">
        <v>68</v>
      </c>
      <c r="B69" s="4">
        <v>31858</v>
      </c>
      <c r="C69" s="5">
        <v>7.0000000000000007E-2</v>
      </c>
      <c r="D69" s="5">
        <v>0.3</v>
      </c>
      <c r="E69" s="1">
        <v>0.18</v>
      </c>
      <c r="F69" s="1">
        <v>0.05</v>
      </c>
      <c r="G69" s="1">
        <v>0.77</v>
      </c>
    </row>
    <row r="70" spans="1:7" x14ac:dyDescent="0.2">
      <c r="A70">
        <v>69</v>
      </c>
      <c r="B70" s="4">
        <v>58798</v>
      </c>
      <c r="C70" s="5">
        <v>7.0000000000000007E-2</v>
      </c>
      <c r="D70" s="5">
        <v>0.3</v>
      </c>
      <c r="E70" s="1">
        <v>0.18</v>
      </c>
      <c r="F70" s="1">
        <v>0.28000000000000003</v>
      </c>
      <c r="G70" s="1">
        <v>0.54</v>
      </c>
    </row>
    <row r="71" spans="1:7" x14ac:dyDescent="0.2">
      <c r="A71">
        <v>70</v>
      </c>
      <c r="B71" s="4">
        <v>85617</v>
      </c>
      <c r="C71" s="5">
        <v>0.11</v>
      </c>
      <c r="D71" s="5">
        <v>0.5</v>
      </c>
      <c r="E71" s="1">
        <v>0.14000000000000001</v>
      </c>
      <c r="F71" s="1">
        <v>0.19</v>
      </c>
      <c r="G71" s="1">
        <v>0.66999999999999993</v>
      </c>
    </row>
    <row r="72" spans="1:7" x14ac:dyDescent="0.2">
      <c r="A72">
        <v>71</v>
      </c>
      <c r="B72" s="4">
        <v>71394</v>
      </c>
      <c r="C72" s="5">
        <v>0.15</v>
      </c>
      <c r="D72" s="5">
        <v>0.5</v>
      </c>
      <c r="E72" s="1">
        <v>0.1</v>
      </c>
      <c r="F72" s="1">
        <v>0.19</v>
      </c>
      <c r="G72" s="1">
        <v>0.71</v>
      </c>
    </row>
    <row r="73" spans="1:7" x14ac:dyDescent="0.2">
      <c r="A73">
        <v>72</v>
      </c>
      <c r="B73" s="4">
        <v>55039</v>
      </c>
      <c r="C73" s="5">
        <v>0.15</v>
      </c>
      <c r="D73" s="5">
        <v>0.5</v>
      </c>
      <c r="E73" s="1">
        <v>0.1</v>
      </c>
      <c r="F73" s="1">
        <v>0.01</v>
      </c>
      <c r="G73" s="1">
        <v>0.89</v>
      </c>
    </row>
    <row r="74" spans="1:7" x14ac:dyDescent="0.2">
      <c r="A74">
        <v>73</v>
      </c>
      <c r="B74" s="4">
        <v>33240</v>
      </c>
      <c r="C74" s="5">
        <v>0.1</v>
      </c>
      <c r="D74" s="5">
        <v>0.3</v>
      </c>
      <c r="E74" s="1">
        <v>0.17</v>
      </c>
      <c r="F74" s="1">
        <v>7.0000000000000007E-2</v>
      </c>
      <c r="G74" s="1">
        <v>0.76</v>
      </c>
    </row>
    <row r="75" spans="1:7" x14ac:dyDescent="0.2">
      <c r="A75">
        <v>74</v>
      </c>
      <c r="B75" s="4">
        <v>63619</v>
      </c>
      <c r="C75" s="5">
        <v>0.09</v>
      </c>
      <c r="D75" s="5">
        <v>0.3</v>
      </c>
      <c r="E75" s="1">
        <v>0.2</v>
      </c>
      <c r="F75" s="1">
        <v>0.09</v>
      </c>
      <c r="G75" s="1">
        <v>0.71000000000000008</v>
      </c>
    </row>
    <row r="76" spans="1:7" x14ac:dyDescent="0.2">
      <c r="A76">
        <v>75</v>
      </c>
      <c r="B76" s="4">
        <v>71368</v>
      </c>
      <c r="C76" s="5">
        <v>0.08</v>
      </c>
      <c r="D76" s="5">
        <v>0.3</v>
      </c>
      <c r="E76" s="1">
        <v>0.09</v>
      </c>
      <c r="F76" s="1">
        <v>0.2</v>
      </c>
      <c r="G76" s="1">
        <v>0.71</v>
      </c>
    </row>
    <row r="77" spans="1:7" x14ac:dyDescent="0.2">
      <c r="A77">
        <v>76</v>
      </c>
      <c r="B77" s="4">
        <v>77958</v>
      </c>
      <c r="C77" s="5">
        <v>0.16</v>
      </c>
      <c r="D77" s="5">
        <v>0.7</v>
      </c>
      <c r="E77" s="1">
        <v>0.2</v>
      </c>
      <c r="F77" s="1">
        <v>0.27</v>
      </c>
      <c r="G77" s="1">
        <v>0.53</v>
      </c>
    </row>
    <row r="78" spans="1:7" x14ac:dyDescent="0.2">
      <c r="A78">
        <v>77</v>
      </c>
      <c r="B78" s="4">
        <v>69272</v>
      </c>
      <c r="C78" s="5">
        <v>0.17</v>
      </c>
      <c r="D78" s="5">
        <v>0.7</v>
      </c>
      <c r="E78" s="1">
        <v>0.11</v>
      </c>
      <c r="F78" s="1">
        <v>0</v>
      </c>
      <c r="G78" s="1">
        <v>0.89</v>
      </c>
    </row>
    <row r="79" spans="1:7" x14ac:dyDescent="0.2">
      <c r="A79">
        <v>78</v>
      </c>
      <c r="B79" s="4">
        <v>74754</v>
      </c>
      <c r="C79" s="5">
        <v>0.16</v>
      </c>
      <c r="D79" s="5">
        <v>0.7</v>
      </c>
      <c r="E79" s="1">
        <v>7.0000000000000007E-2</v>
      </c>
      <c r="F79" s="1">
        <v>0.12</v>
      </c>
      <c r="G79" s="1">
        <v>0.80999999999999994</v>
      </c>
    </row>
    <row r="80" spans="1:7" x14ac:dyDescent="0.2">
      <c r="A80">
        <v>79</v>
      </c>
      <c r="B80" s="4">
        <v>41322</v>
      </c>
      <c r="C80" s="5">
        <v>7.0000000000000007E-2</v>
      </c>
      <c r="D80" s="5">
        <v>0.3</v>
      </c>
      <c r="E80" s="1">
        <v>0.06</v>
      </c>
      <c r="F80" s="1">
        <v>0.19</v>
      </c>
      <c r="G80" s="1">
        <v>0.75</v>
      </c>
    </row>
    <row r="81" spans="1:7" x14ac:dyDescent="0.2">
      <c r="A81">
        <v>80</v>
      </c>
      <c r="B81" s="4">
        <v>73011</v>
      </c>
      <c r="C81" s="5">
        <v>0.12</v>
      </c>
      <c r="D81" s="5">
        <v>0.5</v>
      </c>
      <c r="E81" s="1">
        <v>0.14000000000000001</v>
      </c>
      <c r="F81" s="1">
        <v>0.24</v>
      </c>
      <c r="G81" s="1">
        <v>0.62</v>
      </c>
    </row>
    <row r="82" spans="1:7" x14ac:dyDescent="0.2">
      <c r="A82">
        <v>81</v>
      </c>
      <c r="B82" s="4">
        <v>64464</v>
      </c>
      <c r="C82" s="5">
        <v>0.09</v>
      </c>
      <c r="D82" s="5">
        <v>0.3</v>
      </c>
      <c r="E82" s="1">
        <v>0.19</v>
      </c>
      <c r="F82" s="1">
        <v>0.28000000000000003</v>
      </c>
      <c r="G82" s="1">
        <v>0.53</v>
      </c>
    </row>
    <row r="83" spans="1:7" x14ac:dyDescent="0.2">
      <c r="A83">
        <v>82</v>
      </c>
      <c r="B83" s="4">
        <v>40642</v>
      </c>
      <c r="C83" s="5">
        <v>0.17</v>
      </c>
      <c r="D83" s="5">
        <v>0.7</v>
      </c>
      <c r="E83" s="1">
        <v>7.0000000000000007E-2</v>
      </c>
      <c r="F83" s="1">
        <v>0.13</v>
      </c>
      <c r="G83" s="1">
        <v>0.79999999999999993</v>
      </c>
    </row>
    <row r="84" spans="1:7" x14ac:dyDescent="0.2">
      <c r="A84">
        <v>83</v>
      </c>
      <c r="B84" s="4">
        <v>20686</v>
      </c>
      <c r="C84" s="5">
        <v>0.2</v>
      </c>
      <c r="D84" s="5">
        <v>0.7</v>
      </c>
      <c r="E84" s="1">
        <v>0.16</v>
      </c>
      <c r="F84" s="1">
        <v>0.25</v>
      </c>
      <c r="G84" s="1">
        <v>0.59</v>
      </c>
    </row>
    <row r="85" spans="1:7" x14ac:dyDescent="0.2">
      <c r="A85">
        <v>84</v>
      </c>
      <c r="B85" s="4">
        <v>26612</v>
      </c>
      <c r="C85" s="5">
        <v>0.14000000000000001</v>
      </c>
      <c r="D85" s="5">
        <v>0.5</v>
      </c>
      <c r="E85" s="1">
        <v>0.12</v>
      </c>
      <c r="F85" s="1">
        <v>0.03</v>
      </c>
      <c r="G85" s="1">
        <v>0.85</v>
      </c>
    </row>
    <row r="86" spans="1:7" x14ac:dyDescent="0.2">
      <c r="A86">
        <v>85</v>
      </c>
      <c r="B86" s="4">
        <v>92699</v>
      </c>
      <c r="C86" s="5">
        <v>0.1</v>
      </c>
      <c r="D86" s="5">
        <v>0.3</v>
      </c>
      <c r="E86" s="1">
        <v>7.0000000000000007E-2</v>
      </c>
      <c r="F86" s="1">
        <v>0.11</v>
      </c>
      <c r="G86" s="1">
        <v>0.82</v>
      </c>
    </row>
    <row r="87" spans="1:7" x14ac:dyDescent="0.2">
      <c r="A87">
        <v>86</v>
      </c>
      <c r="B87" s="4">
        <v>67444</v>
      </c>
      <c r="C87" s="5">
        <v>0.17</v>
      </c>
      <c r="D87" s="5">
        <v>0.7</v>
      </c>
      <c r="E87" s="1">
        <v>0.15</v>
      </c>
      <c r="F87" s="1">
        <v>0.25</v>
      </c>
      <c r="G87" s="1">
        <v>0.6</v>
      </c>
    </row>
    <row r="88" spans="1:7" x14ac:dyDescent="0.2">
      <c r="A88">
        <v>87</v>
      </c>
      <c r="B88" s="4">
        <v>38751</v>
      </c>
      <c r="C88" s="5">
        <v>0.2</v>
      </c>
      <c r="D88" s="5">
        <v>0.7</v>
      </c>
      <c r="E88" s="1">
        <v>0.1</v>
      </c>
      <c r="F88" s="1">
        <v>0.11</v>
      </c>
      <c r="G88" s="1">
        <v>0.79</v>
      </c>
    </row>
    <row r="89" spans="1:7" x14ac:dyDescent="0.2">
      <c r="A89">
        <v>88</v>
      </c>
      <c r="B89" s="4">
        <v>88757</v>
      </c>
      <c r="C89" s="5">
        <v>0.15</v>
      </c>
      <c r="D89" s="5">
        <v>0.5</v>
      </c>
      <c r="E89" s="1">
        <v>0.12</v>
      </c>
      <c r="F89" s="1">
        <v>7.0000000000000007E-2</v>
      </c>
      <c r="G89" s="1">
        <v>0.81</v>
      </c>
    </row>
    <row r="90" spans="1:7" x14ac:dyDescent="0.2">
      <c r="A90">
        <v>89</v>
      </c>
      <c r="B90" s="4">
        <v>43693</v>
      </c>
      <c r="C90" s="5">
        <v>0.2</v>
      </c>
      <c r="D90" s="5">
        <v>0.7</v>
      </c>
      <c r="E90" s="1">
        <v>0.19</v>
      </c>
      <c r="F90" s="1">
        <v>0.3</v>
      </c>
      <c r="G90" s="1">
        <v>0.51</v>
      </c>
    </row>
    <row r="91" spans="1:7" x14ac:dyDescent="0.2">
      <c r="A91">
        <v>90</v>
      </c>
      <c r="B91" s="4">
        <v>56021</v>
      </c>
      <c r="C91" s="5">
        <v>0.17</v>
      </c>
      <c r="D91" s="5">
        <v>0.7</v>
      </c>
      <c r="E91" s="1">
        <v>0.11</v>
      </c>
      <c r="F91" s="1">
        <v>0.23</v>
      </c>
      <c r="G91" s="1">
        <v>0.66</v>
      </c>
    </row>
    <row r="92" spans="1:7" x14ac:dyDescent="0.2">
      <c r="A92">
        <v>91</v>
      </c>
      <c r="B92" s="4">
        <v>40358</v>
      </c>
      <c r="C92" s="5">
        <v>0.17</v>
      </c>
      <c r="D92" s="5">
        <v>0.7</v>
      </c>
      <c r="E92" s="1">
        <v>0.09</v>
      </c>
      <c r="F92" s="1">
        <v>0.12</v>
      </c>
      <c r="G92" s="1">
        <v>0.79</v>
      </c>
    </row>
    <row r="93" spans="1:7" x14ac:dyDescent="0.2">
      <c r="A93">
        <v>92</v>
      </c>
      <c r="B93" s="4">
        <v>41808</v>
      </c>
      <c r="C93" s="5">
        <v>0.17</v>
      </c>
      <c r="D93" s="5">
        <v>0.7</v>
      </c>
      <c r="E93" s="1">
        <v>0.12</v>
      </c>
      <c r="F93" s="1">
        <v>0.27</v>
      </c>
      <c r="G93" s="1">
        <v>0.61</v>
      </c>
    </row>
    <row r="94" spans="1:7" x14ac:dyDescent="0.2">
      <c r="A94">
        <v>93</v>
      </c>
      <c r="B94" s="4">
        <v>28779</v>
      </c>
      <c r="C94" s="5">
        <v>0.1</v>
      </c>
      <c r="D94" s="5">
        <v>0.3</v>
      </c>
      <c r="E94" s="1">
        <v>0.09</v>
      </c>
      <c r="F94" s="1">
        <v>0.22</v>
      </c>
      <c r="G94" s="1">
        <v>0.69000000000000006</v>
      </c>
    </row>
    <row r="95" spans="1:7" x14ac:dyDescent="0.2">
      <c r="A95">
        <v>94</v>
      </c>
      <c r="B95" s="4">
        <v>88020</v>
      </c>
      <c r="C95" s="5">
        <v>0.16</v>
      </c>
      <c r="D95" s="5">
        <v>0.7</v>
      </c>
      <c r="E95" s="1">
        <v>0.13</v>
      </c>
      <c r="F95" s="1">
        <v>0.17</v>
      </c>
      <c r="G95" s="1">
        <v>0.7</v>
      </c>
    </row>
    <row r="96" spans="1:7" x14ac:dyDescent="0.2">
      <c r="A96">
        <v>95</v>
      </c>
      <c r="B96" s="4">
        <v>21704</v>
      </c>
      <c r="C96" s="5">
        <v>0.1</v>
      </c>
      <c r="D96" s="5">
        <v>0.3</v>
      </c>
      <c r="E96" s="1">
        <v>0.14000000000000001</v>
      </c>
      <c r="F96" s="1">
        <v>0.03</v>
      </c>
      <c r="G96" s="1">
        <v>0.83</v>
      </c>
    </row>
    <row r="97" spans="1:7" x14ac:dyDescent="0.2">
      <c r="A97">
        <v>96</v>
      </c>
      <c r="B97" s="4">
        <v>33265</v>
      </c>
      <c r="C97" s="5">
        <v>0.16</v>
      </c>
      <c r="D97" s="5">
        <v>0.7</v>
      </c>
      <c r="E97" s="1">
        <v>0.2</v>
      </c>
      <c r="F97" s="1">
        <v>0.16</v>
      </c>
      <c r="G97" s="1">
        <v>0.64</v>
      </c>
    </row>
    <row r="98" spans="1:7" x14ac:dyDescent="0.2">
      <c r="A98">
        <v>97</v>
      </c>
      <c r="B98" s="4">
        <v>31526</v>
      </c>
      <c r="C98" s="5">
        <v>0.05</v>
      </c>
      <c r="D98" s="5">
        <v>0.3</v>
      </c>
      <c r="E98" s="1">
        <v>0.09</v>
      </c>
      <c r="F98" s="1">
        <v>0.02</v>
      </c>
      <c r="G98" s="1">
        <v>0.89</v>
      </c>
    </row>
    <row r="99" spans="1:7" x14ac:dyDescent="0.2">
      <c r="A99">
        <v>98</v>
      </c>
      <c r="B99" s="4">
        <v>62038</v>
      </c>
      <c r="C99" s="5">
        <v>7.0000000000000007E-2</v>
      </c>
      <c r="D99" s="5">
        <v>0.3</v>
      </c>
      <c r="E99" s="1">
        <v>0.06</v>
      </c>
      <c r="F99" s="1">
        <v>0.09</v>
      </c>
      <c r="G99" s="1">
        <v>0.85</v>
      </c>
    </row>
    <row r="100" spans="1:7" x14ac:dyDescent="0.2">
      <c r="A100">
        <v>99</v>
      </c>
      <c r="B100" s="4">
        <v>28933</v>
      </c>
      <c r="C100" s="5">
        <v>0.16</v>
      </c>
      <c r="D100" s="5">
        <v>0.7</v>
      </c>
      <c r="E100" s="1">
        <v>7.0000000000000007E-2</v>
      </c>
      <c r="F100" s="1">
        <v>0.13</v>
      </c>
      <c r="G100" s="1">
        <v>0.8</v>
      </c>
    </row>
    <row r="101" spans="1:7" x14ac:dyDescent="0.2">
      <c r="A101">
        <v>100</v>
      </c>
      <c r="B101" s="4">
        <v>80390</v>
      </c>
      <c r="C101" s="5">
        <v>0.14000000000000001</v>
      </c>
      <c r="D101" s="5">
        <v>0.5</v>
      </c>
      <c r="E101" s="1">
        <v>0.2</v>
      </c>
      <c r="F101" s="1">
        <v>0.14000000000000001</v>
      </c>
      <c r="G101" s="1">
        <v>0.66</v>
      </c>
    </row>
    <row r="102" spans="1:7" x14ac:dyDescent="0.2">
      <c r="A102">
        <v>101</v>
      </c>
      <c r="B102" s="4">
        <v>108908.34832642382</v>
      </c>
      <c r="C102" s="5">
        <v>0.17037856196206683</v>
      </c>
      <c r="D102" s="5">
        <f>+IF(C102&gt;0.15,0.7,IF(C102&lt;=0.1,0.3,0.5))</f>
        <v>0.7</v>
      </c>
      <c r="E102" s="1">
        <v>0.06</v>
      </c>
      <c r="F102" s="1">
        <v>0.12999999999999989</v>
      </c>
      <c r="G102" s="1">
        <v>0.81</v>
      </c>
    </row>
    <row r="103" spans="1:7" x14ac:dyDescent="0.2">
      <c r="A103">
        <v>102</v>
      </c>
      <c r="B103" s="4">
        <v>38130.924586537774</v>
      </c>
      <c r="C103" s="5">
        <v>0.30216537035172641</v>
      </c>
      <c r="D103" s="5">
        <f t="shared" ref="D103:D166" si="0">+IF(C103&gt;0.15,0.7,IF(C103&lt;=0.1,0.3,0.5))</f>
        <v>0.7</v>
      </c>
      <c r="E103" s="1">
        <v>0.13</v>
      </c>
      <c r="F103" s="1">
        <v>0.6</v>
      </c>
      <c r="G103" s="1">
        <v>0.27</v>
      </c>
    </row>
    <row r="104" spans="1:7" x14ac:dyDescent="0.2">
      <c r="A104">
        <v>103</v>
      </c>
      <c r="B104" s="4">
        <v>12502.68562536354</v>
      </c>
      <c r="C104" s="5">
        <v>0.42815421889626953</v>
      </c>
      <c r="D104" s="5">
        <f t="shared" si="0"/>
        <v>0.7</v>
      </c>
      <c r="E104" s="1">
        <v>0.16</v>
      </c>
      <c r="F104" s="1">
        <v>0.14000000000000001</v>
      </c>
      <c r="G104" s="1">
        <v>0.7</v>
      </c>
    </row>
    <row r="105" spans="1:7" x14ac:dyDescent="0.2">
      <c r="A105">
        <v>104</v>
      </c>
      <c r="B105" s="4">
        <v>70119.661798359608</v>
      </c>
      <c r="C105" s="5">
        <v>3.5490495664834455E-2</v>
      </c>
      <c r="D105" s="5">
        <f t="shared" si="0"/>
        <v>0.3</v>
      </c>
      <c r="E105" s="1">
        <v>0.2</v>
      </c>
      <c r="F105" s="1">
        <v>0.41000000000000003</v>
      </c>
      <c r="G105" s="1">
        <v>0.39</v>
      </c>
    </row>
    <row r="106" spans="1:7" x14ac:dyDescent="0.2">
      <c r="A106">
        <v>105</v>
      </c>
      <c r="B106" s="4">
        <v>81148.551827882751</v>
      </c>
      <c r="C106" s="5">
        <v>0.10957451065492665</v>
      </c>
      <c r="D106" s="5">
        <f t="shared" si="0"/>
        <v>0.5</v>
      </c>
      <c r="E106" s="1">
        <v>0.08</v>
      </c>
      <c r="F106" s="1">
        <v>3.0000000000000027E-2</v>
      </c>
      <c r="G106" s="1">
        <v>0.89</v>
      </c>
    </row>
    <row r="107" spans="1:7" x14ac:dyDescent="0.2">
      <c r="A107">
        <v>106</v>
      </c>
      <c r="B107" s="4">
        <v>25467.108784539341</v>
      </c>
      <c r="C107" s="5">
        <v>5.7401729561405782E-2</v>
      </c>
      <c r="D107" s="5">
        <f t="shared" si="0"/>
        <v>0.3</v>
      </c>
      <c r="E107" s="1">
        <v>0.14000000000000001</v>
      </c>
      <c r="F107" s="1">
        <v>0.65</v>
      </c>
      <c r="G107" s="1">
        <v>0.21</v>
      </c>
    </row>
    <row r="108" spans="1:7" x14ac:dyDescent="0.2">
      <c r="A108">
        <v>107</v>
      </c>
      <c r="B108" s="4">
        <v>40266.612525913893</v>
      </c>
      <c r="C108" s="5">
        <v>1.7385339461207489E-2</v>
      </c>
      <c r="D108" s="5">
        <f t="shared" si="0"/>
        <v>0.3</v>
      </c>
      <c r="E108" s="1">
        <v>0.05</v>
      </c>
      <c r="F108" s="1">
        <v>0.72</v>
      </c>
      <c r="G108" s="1">
        <v>0.23</v>
      </c>
    </row>
    <row r="109" spans="1:7" x14ac:dyDescent="0.2">
      <c r="A109">
        <v>108</v>
      </c>
      <c r="B109" s="4">
        <v>28050.189717041751</v>
      </c>
      <c r="C109" s="5">
        <v>8.0993617389334888E-2</v>
      </c>
      <c r="D109" s="5">
        <f t="shared" si="0"/>
        <v>0.3</v>
      </c>
      <c r="E109" s="1">
        <v>7.0000000000000007E-2</v>
      </c>
      <c r="F109" s="1">
        <v>0.56999999999999995</v>
      </c>
      <c r="G109" s="1">
        <v>0.36</v>
      </c>
    </row>
    <row r="110" spans="1:7" x14ac:dyDescent="0.2">
      <c r="A110">
        <v>109</v>
      </c>
      <c r="B110" s="4">
        <v>69892.010198591743</v>
      </c>
      <c r="C110" s="5">
        <v>0.211952306695913</v>
      </c>
      <c r="D110" s="5">
        <f t="shared" si="0"/>
        <v>0.7</v>
      </c>
      <c r="E110" s="1">
        <v>0.11</v>
      </c>
      <c r="F110" s="1">
        <v>0.53</v>
      </c>
      <c r="G110" s="1">
        <v>0.36</v>
      </c>
    </row>
    <row r="111" spans="1:7" x14ac:dyDescent="0.2">
      <c r="A111">
        <v>110</v>
      </c>
      <c r="B111" s="4">
        <v>20988.452568640358</v>
      </c>
      <c r="C111" s="5">
        <v>0.12287123324062139</v>
      </c>
      <c r="D111" s="5">
        <f t="shared" si="0"/>
        <v>0.5</v>
      </c>
      <c r="E111" s="1">
        <v>0.06</v>
      </c>
      <c r="F111" s="1">
        <v>0.15999999999999992</v>
      </c>
      <c r="G111" s="1">
        <v>0.78</v>
      </c>
    </row>
    <row r="112" spans="1:7" x14ac:dyDescent="0.2">
      <c r="A112">
        <v>111</v>
      </c>
      <c r="B112" s="4">
        <v>39352.74981416716</v>
      </c>
      <c r="C112" s="5">
        <v>0.21392985636646522</v>
      </c>
      <c r="D112" s="5">
        <f t="shared" si="0"/>
        <v>0.7</v>
      </c>
      <c r="E112" s="1">
        <v>0.17</v>
      </c>
      <c r="F112" s="1">
        <v>0.6</v>
      </c>
      <c r="G112" s="1">
        <v>0.23</v>
      </c>
    </row>
    <row r="113" spans="1:7" x14ac:dyDescent="0.2">
      <c r="A113">
        <v>112</v>
      </c>
      <c r="B113" s="4">
        <v>77899.245403609442</v>
      </c>
      <c r="C113" s="5">
        <v>5.878395811976753E-3</v>
      </c>
      <c r="D113" s="5">
        <f t="shared" si="0"/>
        <v>0.3</v>
      </c>
      <c r="E113" s="1">
        <v>0.12</v>
      </c>
      <c r="F113" s="1">
        <v>0.31999999999999995</v>
      </c>
      <c r="G113" s="1">
        <v>0.56000000000000005</v>
      </c>
    </row>
    <row r="114" spans="1:7" x14ac:dyDescent="0.2">
      <c r="A114">
        <v>113</v>
      </c>
      <c r="B114" s="4">
        <v>3570.8915544371703</v>
      </c>
      <c r="C114" s="5">
        <v>4.933918532999057E-2</v>
      </c>
      <c r="D114" s="5">
        <f t="shared" si="0"/>
        <v>0.3</v>
      </c>
      <c r="E114" s="1">
        <v>0.11</v>
      </c>
      <c r="F114" s="1">
        <v>0.57000000000000006</v>
      </c>
      <c r="G114" s="1">
        <v>0.32</v>
      </c>
    </row>
    <row r="115" spans="1:7" x14ac:dyDescent="0.2">
      <c r="A115">
        <v>114</v>
      </c>
      <c r="B115" s="4">
        <v>8160.2849883271165</v>
      </c>
      <c r="C115" s="5">
        <v>0.22316204503062234</v>
      </c>
      <c r="D115" s="5">
        <f t="shared" si="0"/>
        <v>0.7</v>
      </c>
      <c r="E115" s="1">
        <v>0.12</v>
      </c>
      <c r="F115" s="1">
        <v>0.31999999999999995</v>
      </c>
      <c r="G115" s="1">
        <v>0.56000000000000005</v>
      </c>
    </row>
    <row r="116" spans="1:7" x14ac:dyDescent="0.2">
      <c r="A116">
        <v>115</v>
      </c>
      <c r="B116" s="4">
        <v>244382.4961358291</v>
      </c>
      <c r="C116" s="5">
        <v>1.5102173363863027E-2</v>
      </c>
      <c r="D116" s="5">
        <f t="shared" si="0"/>
        <v>0.3</v>
      </c>
      <c r="E116" s="1">
        <v>0.12</v>
      </c>
      <c r="F116" s="1">
        <v>5.0000000000000044E-2</v>
      </c>
      <c r="G116" s="1">
        <v>0.83</v>
      </c>
    </row>
    <row r="117" spans="1:7" x14ac:dyDescent="0.2">
      <c r="A117">
        <v>116</v>
      </c>
      <c r="B117" s="4">
        <v>61746.754660746308</v>
      </c>
      <c r="C117" s="5">
        <v>3.1879471876876182E-2</v>
      </c>
      <c r="D117" s="5">
        <f t="shared" si="0"/>
        <v>0.3</v>
      </c>
      <c r="E117" s="1">
        <v>0.19</v>
      </c>
      <c r="F117" s="1">
        <v>0.19000000000000006</v>
      </c>
      <c r="G117" s="1">
        <v>0.62</v>
      </c>
    </row>
    <row r="118" spans="1:7" x14ac:dyDescent="0.2">
      <c r="A118">
        <v>117</v>
      </c>
      <c r="B118" s="4">
        <v>22740.871573158016</v>
      </c>
      <c r="C118" s="5">
        <v>3.3077983993178767E-2</v>
      </c>
      <c r="D118" s="5">
        <f t="shared" si="0"/>
        <v>0.3</v>
      </c>
      <c r="E118" s="1">
        <v>0.17</v>
      </c>
      <c r="F118" s="1">
        <v>0.54</v>
      </c>
      <c r="G118" s="1">
        <v>0.28999999999999998</v>
      </c>
    </row>
    <row r="119" spans="1:7" x14ac:dyDescent="0.2">
      <c r="A119">
        <v>118</v>
      </c>
      <c r="B119" s="4">
        <v>18707.116128932157</v>
      </c>
      <c r="C119" s="5">
        <v>0.34965090913906061</v>
      </c>
      <c r="D119" s="5">
        <f t="shared" si="0"/>
        <v>0.7</v>
      </c>
      <c r="E119" s="1">
        <v>0.14000000000000001</v>
      </c>
      <c r="F119" s="1">
        <v>-3.0000000000000027E-2</v>
      </c>
      <c r="G119" s="1">
        <v>0.89</v>
      </c>
    </row>
    <row r="120" spans="1:7" x14ac:dyDescent="0.2">
      <c r="A120">
        <v>119</v>
      </c>
      <c r="B120" s="4">
        <v>42981.79856353753</v>
      </c>
      <c r="C120" s="5">
        <v>0.20859868006548471</v>
      </c>
      <c r="D120" s="5">
        <f t="shared" si="0"/>
        <v>0.7</v>
      </c>
      <c r="E120" s="1">
        <v>0.18</v>
      </c>
      <c r="F120" s="1">
        <v>0.28000000000000003</v>
      </c>
      <c r="G120" s="1">
        <v>0.54</v>
      </c>
    </row>
    <row r="121" spans="1:7" x14ac:dyDescent="0.2">
      <c r="A121">
        <v>120</v>
      </c>
      <c r="B121" s="4">
        <v>24725.291513512424</v>
      </c>
      <c r="C121" s="5">
        <v>0.46530089321254536</v>
      </c>
      <c r="D121" s="5">
        <f t="shared" si="0"/>
        <v>0.7</v>
      </c>
      <c r="E121" s="1">
        <v>0.1</v>
      </c>
      <c r="F121" s="1">
        <v>0.37</v>
      </c>
      <c r="G121" s="1">
        <v>0.53</v>
      </c>
    </row>
    <row r="122" spans="1:7" x14ac:dyDescent="0.2">
      <c r="A122">
        <v>121</v>
      </c>
      <c r="B122" s="4">
        <v>24211.181442042074</v>
      </c>
      <c r="C122" s="5">
        <v>1.4300692863147498E-2</v>
      </c>
      <c r="D122" s="5">
        <f t="shared" si="0"/>
        <v>0.3</v>
      </c>
      <c r="E122" s="1">
        <v>0.16</v>
      </c>
      <c r="F122" s="1">
        <v>0.61</v>
      </c>
      <c r="G122" s="1">
        <v>0.23</v>
      </c>
    </row>
    <row r="123" spans="1:7" x14ac:dyDescent="0.2">
      <c r="A123">
        <v>122</v>
      </c>
      <c r="B123" s="4">
        <v>61535.746967052764</v>
      </c>
      <c r="C123" s="5">
        <v>2.370212112554955E-2</v>
      </c>
      <c r="D123" s="5">
        <f t="shared" si="0"/>
        <v>0.3</v>
      </c>
      <c r="E123" s="1">
        <v>0.17</v>
      </c>
      <c r="F123" s="1">
        <v>0.25</v>
      </c>
      <c r="G123" s="1">
        <v>0.57999999999999996</v>
      </c>
    </row>
    <row r="124" spans="1:7" x14ac:dyDescent="0.2">
      <c r="A124">
        <v>123</v>
      </c>
      <c r="B124" s="4">
        <v>103311.62039584389</v>
      </c>
      <c r="C124" s="5">
        <v>0.41308607735851649</v>
      </c>
      <c r="D124" s="5">
        <f t="shared" si="0"/>
        <v>0.7</v>
      </c>
      <c r="E124" s="1">
        <v>0.12</v>
      </c>
      <c r="F124" s="1">
        <v>0.41000000000000003</v>
      </c>
      <c r="G124" s="1">
        <v>0.47</v>
      </c>
    </row>
    <row r="125" spans="1:7" x14ac:dyDescent="0.2">
      <c r="A125">
        <v>124</v>
      </c>
      <c r="B125" s="4">
        <v>44411.288618353894</v>
      </c>
      <c r="C125" s="5">
        <v>0.24573623520794538</v>
      </c>
      <c r="D125" s="5">
        <f t="shared" si="0"/>
        <v>0.7</v>
      </c>
      <c r="E125" s="1">
        <v>0.17</v>
      </c>
      <c r="F125" s="1">
        <v>5.9999999999999942E-2</v>
      </c>
      <c r="G125" s="1">
        <v>0.77</v>
      </c>
    </row>
    <row r="126" spans="1:7" x14ac:dyDescent="0.2">
      <c r="A126">
        <v>125</v>
      </c>
      <c r="B126" s="4">
        <v>14300.490572242432</v>
      </c>
      <c r="C126" s="5">
        <v>0.31193423982392304</v>
      </c>
      <c r="D126" s="5">
        <f t="shared" si="0"/>
        <v>0.7</v>
      </c>
      <c r="E126" s="1">
        <v>0.19</v>
      </c>
      <c r="F126" s="1">
        <v>0.37000000000000005</v>
      </c>
      <c r="G126" s="1">
        <v>0.44</v>
      </c>
    </row>
    <row r="127" spans="1:7" x14ac:dyDescent="0.2">
      <c r="A127">
        <v>126</v>
      </c>
      <c r="B127" s="4">
        <v>33171.976541802571</v>
      </c>
      <c r="C127" s="5">
        <v>3.3340021947726596E-2</v>
      </c>
      <c r="D127" s="5">
        <f t="shared" si="0"/>
        <v>0.3</v>
      </c>
      <c r="E127" s="1">
        <v>0.09</v>
      </c>
      <c r="F127" s="1">
        <v>0.73</v>
      </c>
      <c r="G127" s="1">
        <v>0.18</v>
      </c>
    </row>
    <row r="128" spans="1:7" x14ac:dyDescent="0.2">
      <c r="A128">
        <v>127</v>
      </c>
      <c r="B128" s="4">
        <v>102257.5838465213</v>
      </c>
      <c r="C128" s="5">
        <v>7.5206243986858995E-3</v>
      </c>
      <c r="D128" s="5">
        <f t="shared" si="0"/>
        <v>0.3</v>
      </c>
      <c r="E128" s="1">
        <v>0.08</v>
      </c>
      <c r="F128" s="1">
        <v>0.69000000000000006</v>
      </c>
      <c r="G128" s="1">
        <v>0.23</v>
      </c>
    </row>
    <row r="129" spans="1:7" x14ac:dyDescent="0.2">
      <c r="A129">
        <v>128</v>
      </c>
      <c r="B129" s="4">
        <v>45558.08714007213</v>
      </c>
      <c r="C129" s="5">
        <v>0.23090148200553312</v>
      </c>
      <c r="D129" s="5">
        <f t="shared" si="0"/>
        <v>0.7</v>
      </c>
      <c r="E129" s="1">
        <v>0.15</v>
      </c>
      <c r="F129" s="1">
        <v>0.28000000000000003</v>
      </c>
      <c r="G129" s="1">
        <v>0.56999999999999995</v>
      </c>
    </row>
    <row r="130" spans="1:7" x14ac:dyDescent="0.2">
      <c r="A130">
        <v>129</v>
      </c>
      <c r="B130" s="4">
        <v>151088.37706945848</v>
      </c>
      <c r="C130" s="5">
        <v>9.5349972147321632E-2</v>
      </c>
      <c r="D130" s="5">
        <f t="shared" si="0"/>
        <v>0.3</v>
      </c>
      <c r="E130" s="1">
        <v>0.05</v>
      </c>
      <c r="F130" s="1">
        <v>0.33999999999999997</v>
      </c>
      <c r="G130" s="1">
        <v>0.61</v>
      </c>
    </row>
    <row r="131" spans="1:7" x14ac:dyDescent="0.2">
      <c r="A131">
        <v>130</v>
      </c>
      <c r="B131" s="4">
        <v>4626.1968531209195</v>
      </c>
      <c r="C131" s="5">
        <v>8.4824110587465529E-2</v>
      </c>
      <c r="D131" s="5">
        <f t="shared" si="0"/>
        <v>0.3</v>
      </c>
      <c r="E131" s="1">
        <v>0.17</v>
      </c>
      <c r="F131" s="1">
        <v>0.44999999999999996</v>
      </c>
      <c r="G131" s="1">
        <v>0.38</v>
      </c>
    </row>
    <row r="132" spans="1:7" x14ac:dyDescent="0.2">
      <c r="A132">
        <v>131</v>
      </c>
      <c r="B132" s="4">
        <v>4244.4165273381413</v>
      </c>
      <c r="C132" s="5">
        <v>2.9576028563162084E-2</v>
      </c>
      <c r="D132" s="5">
        <f t="shared" si="0"/>
        <v>0.3</v>
      </c>
      <c r="E132" s="1">
        <v>7.0000000000000007E-2</v>
      </c>
      <c r="F132" s="1">
        <v>0.35</v>
      </c>
      <c r="G132" s="1">
        <v>0.57999999999999996</v>
      </c>
    </row>
    <row r="133" spans="1:7" x14ac:dyDescent="0.2">
      <c r="A133">
        <v>132</v>
      </c>
      <c r="B133" s="4">
        <v>3649.4353963903254</v>
      </c>
      <c r="C133" s="5">
        <v>4.6147142422713144E-2</v>
      </c>
      <c r="D133" s="5">
        <f t="shared" si="0"/>
        <v>0.3</v>
      </c>
      <c r="E133" s="1">
        <v>0.1</v>
      </c>
      <c r="F133" s="1">
        <v>0.35</v>
      </c>
      <c r="G133" s="1">
        <v>0.55000000000000004</v>
      </c>
    </row>
    <row r="134" spans="1:7" x14ac:dyDescent="0.2">
      <c r="A134">
        <v>133</v>
      </c>
      <c r="B134" s="4">
        <v>19428.825660127983</v>
      </c>
      <c r="C134" s="5">
        <v>0.10978125723864417</v>
      </c>
      <c r="D134" s="5">
        <f t="shared" si="0"/>
        <v>0.5</v>
      </c>
      <c r="E134" s="1">
        <v>0.08</v>
      </c>
      <c r="F134" s="1">
        <v>0.78</v>
      </c>
      <c r="G134" s="1">
        <v>0.14000000000000001</v>
      </c>
    </row>
    <row r="135" spans="1:7" x14ac:dyDescent="0.2">
      <c r="A135">
        <v>134</v>
      </c>
      <c r="B135" s="4">
        <v>79776.754393125404</v>
      </c>
      <c r="C135" s="5">
        <v>0.10216658989859514</v>
      </c>
      <c r="D135" s="5">
        <f t="shared" si="0"/>
        <v>0.5</v>
      </c>
      <c r="E135" s="1">
        <v>0.08</v>
      </c>
      <c r="F135" s="1">
        <v>0.65</v>
      </c>
      <c r="G135" s="1">
        <v>0.27</v>
      </c>
    </row>
    <row r="136" spans="1:7" x14ac:dyDescent="0.2">
      <c r="A136">
        <v>135</v>
      </c>
      <c r="B136" s="4">
        <v>35397.622729038871</v>
      </c>
      <c r="C136" s="5">
        <v>4.9767186409395682E-2</v>
      </c>
      <c r="D136" s="5">
        <f t="shared" si="0"/>
        <v>0.3</v>
      </c>
      <c r="E136" s="1">
        <v>0.11</v>
      </c>
      <c r="F136" s="1">
        <v>7.0000000000000062E-2</v>
      </c>
      <c r="G136" s="1">
        <v>0.82</v>
      </c>
    </row>
    <row r="137" spans="1:7" x14ac:dyDescent="0.2">
      <c r="A137">
        <v>136</v>
      </c>
      <c r="B137" s="4">
        <v>11443.565932429943</v>
      </c>
      <c r="C137" s="5">
        <v>4.8269881084585964E-2</v>
      </c>
      <c r="D137" s="5">
        <f t="shared" si="0"/>
        <v>0.3</v>
      </c>
      <c r="E137" s="1">
        <v>0.14000000000000001</v>
      </c>
      <c r="F137" s="1">
        <v>0.72</v>
      </c>
      <c r="G137" s="1">
        <v>0.14000000000000001</v>
      </c>
    </row>
    <row r="138" spans="1:7" x14ac:dyDescent="0.2">
      <c r="A138">
        <v>137</v>
      </c>
      <c r="B138" s="4">
        <v>9501.2555868421459</v>
      </c>
      <c r="C138" s="5">
        <v>6.3640778693765068E-2</v>
      </c>
      <c r="D138" s="5">
        <f t="shared" si="0"/>
        <v>0.3</v>
      </c>
      <c r="E138" s="1">
        <v>0.15</v>
      </c>
      <c r="F138" s="1">
        <v>-0.10999999999999999</v>
      </c>
      <c r="G138" s="1">
        <v>0.96</v>
      </c>
    </row>
    <row r="139" spans="1:7" x14ac:dyDescent="0.2">
      <c r="A139">
        <v>138</v>
      </c>
      <c r="B139" s="4">
        <v>73942.57266438636</v>
      </c>
      <c r="C139" s="5">
        <v>0.100606498445279</v>
      </c>
      <c r="D139" s="5">
        <f t="shared" si="0"/>
        <v>0.5</v>
      </c>
      <c r="E139" s="1">
        <v>0.18</v>
      </c>
      <c r="F139" s="1">
        <v>-1.9999999999999907E-2</v>
      </c>
      <c r="G139" s="1">
        <v>0.84</v>
      </c>
    </row>
    <row r="140" spans="1:7" x14ac:dyDescent="0.2">
      <c r="A140">
        <v>139</v>
      </c>
      <c r="B140" s="4">
        <v>71299.450051303182</v>
      </c>
      <c r="C140" s="5">
        <v>5.3399764892342175E-2</v>
      </c>
      <c r="D140" s="5">
        <f t="shared" si="0"/>
        <v>0.3</v>
      </c>
      <c r="E140" s="1">
        <v>0.06</v>
      </c>
      <c r="F140" s="1">
        <v>0.17999999999999994</v>
      </c>
      <c r="G140" s="1">
        <v>0.76</v>
      </c>
    </row>
    <row r="141" spans="1:7" x14ac:dyDescent="0.2">
      <c r="A141">
        <v>140</v>
      </c>
      <c r="B141" s="4">
        <v>94847.363606122904</v>
      </c>
      <c r="C141" s="5">
        <v>0.13390493608676463</v>
      </c>
      <c r="D141" s="5">
        <f t="shared" si="0"/>
        <v>0.5</v>
      </c>
      <c r="E141" s="1">
        <v>0.06</v>
      </c>
      <c r="F141" s="1">
        <v>0.1399999999999999</v>
      </c>
      <c r="G141" s="1">
        <v>0.8</v>
      </c>
    </row>
    <row r="142" spans="1:7" x14ac:dyDescent="0.2">
      <c r="A142">
        <v>141</v>
      </c>
      <c r="B142" s="4">
        <v>216965.63584534876</v>
      </c>
      <c r="C142" s="5">
        <v>0.10737551020692064</v>
      </c>
      <c r="D142" s="5">
        <f t="shared" si="0"/>
        <v>0.5</v>
      </c>
      <c r="E142" s="1">
        <v>0.1</v>
      </c>
      <c r="F142" s="1">
        <v>6.0000000000000053E-2</v>
      </c>
      <c r="G142" s="1">
        <v>0.84</v>
      </c>
    </row>
    <row r="143" spans="1:7" x14ac:dyDescent="0.2">
      <c r="A143">
        <v>142</v>
      </c>
      <c r="B143" s="4">
        <v>69404.913003294118</v>
      </c>
      <c r="C143" s="5">
        <v>0.12424484168565993</v>
      </c>
      <c r="D143" s="5">
        <f t="shared" si="0"/>
        <v>0.5</v>
      </c>
      <c r="E143" s="1">
        <v>0.17</v>
      </c>
      <c r="F143" s="1">
        <v>-2.0000000000000018E-2</v>
      </c>
      <c r="G143" s="1">
        <v>0.85</v>
      </c>
    </row>
    <row r="144" spans="1:7" x14ac:dyDescent="0.2">
      <c r="A144">
        <v>143</v>
      </c>
      <c r="B144" s="4">
        <v>19659.317345996449</v>
      </c>
      <c r="C144" s="5">
        <v>0.4084420303376235</v>
      </c>
      <c r="D144" s="5">
        <f t="shared" si="0"/>
        <v>0.7</v>
      </c>
      <c r="E144" s="1">
        <v>0.2</v>
      </c>
      <c r="F144" s="1">
        <v>-0.19999999999999996</v>
      </c>
      <c r="G144" s="1">
        <v>1</v>
      </c>
    </row>
    <row r="145" spans="1:7" x14ac:dyDescent="0.2">
      <c r="A145">
        <v>144</v>
      </c>
      <c r="B145" s="4">
        <v>25278.777805952741</v>
      </c>
      <c r="C145" s="5">
        <v>2.0021214642715442E-2</v>
      </c>
      <c r="D145" s="5">
        <f t="shared" si="0"/>
        <v>0.3</v>
      </c>
      <c r="E145" s="1">
        <v>0.05</v>
      </c>
      <c r="F145" s="1">
        <v>1.9999999999999907E-2</v>
      </c>
      <c r="G145" s="1">
        <v>0.93</v>
      </c>
    </row>
    <row r="146" spans="1:7" x14ac:dyDescent="0.2">
      <c r="A146">
        <v>145</v>
      </c>
      <c r="B146" s="4">
        <v>32915.274265414686</v>
      </c>
      <c r="C146" s="5">
        <v>7.1757030724116308E-2</v>
      </c>
      <c r="D146" s="5">
        <f t="shared" si="0"/>
        <v>0.3</v>
      </c>
      <c r="E146" s="1">
        <v>0.08</v>
      </c>
      <c r="F146" s="1">
        <v>-1.0000000000000009E-2</v>
      </c>
      <c r="G146" s="1">
        <v>0.93</v>
      </c>
    </row>
    <row r="147" spans="1:7" x14ac:dyDescent="0.2">
      <c r="A147">
        <v>146</v>
      </c>
      <c r="B147" s="4">
        <v>119852.74595307487</v>
      </c>
      <c r="C147" s="5">
        <v>8.0591713843553694E-2</v>
      </c>
      <c r="D147" s="5">
        <f t="shared" si="0"/>
        <v>0.3</v>
      </c>
      <c r="E147" s="1">
        <v>0.05</v>
      </c>
      <c r="F147" s="1">
        <v>0.49999999999999994</v>
      </c>
      <c r="G147" s="1">
        <v>0.45</v>
      </c>
    </row>
    <row r="148" spans="1:7" x14ac:dyDescent="0.2">
      <c r="A148">
        <v>147</v>
      </c>
      <c r="B148" s="4">
        <v>57712.500733416389</v>
      </c>
      <c r="C148" s="5">
        <v>0.27574452130069826</v>
      </c>
      <c r="D148" s="5">
        <f t="shared" si="0"/>
        <v>0.7</v>
      </c>
      <c r="E148" s="1">
        <v>0.17</v>
      </c>
      <c r="F148" s="1">
        <v>0.13</v>
      </c>
      <c r="G148" s="1">
        <v>0.7</v>
      </c>
    </row>
    <row r="149" spans="1:7" x14ac:dyDescent="0.2">
      <c r="A149">
        <v>148</v>
      </c>
      <c r="B149" s="4">
        <v>126350.20772849396</v>
      </c>
      <c r="C149" s="5">
        <v>0.26224065041401046</v>
      </c>
      <c r="D149" s="5">
        <f t="shared" si="0"/>
        <v>0.7</v>
      </c>
      <c r="E149" s="1">
        <v>0.14000000000000001</v>
      </c>
      <c r="F149" s="1">
        <v>6.9999999999999951E-2</v>
      </c>
      <c r="G149" s="1">
        <v>0.79</v>
      </c>
    </row>
    <row r="150" spans="1:7" x14ac:dyDescent="0.2">
      <c r="A150">
        <v>149</v>
      </c>
      <c r="B150" s="4">
        <v>42983.900267625191</v>
      </c>
      <c r="C150" s="5">
        <v>0.15807605779875075</v>
      </c>
      <c r="D150" s="5">
        <f t="shared" si="0"/>
        <v>0.7</v>
      </c>
      <c r="E150" s="1">
        <v>0.2</v>
      </c>
      <c r="F150" s="1">
        <v>4.0000000000000036E-2</v>
      </c>
      <c r="G150" s="1">
        <v>0.76</v>
      </c>
    </row>
    <row r="151" spans="1:7" x14ac:dyDescent="0.2">
      <c r="A151">
        <v>150</v>
      </c>
      <c r="B151" s="4">
        <v>26174.257865887022</v>
      </c>
      <c r="C151" s="5">
        <v>4.2208495148335641E-2</v>
      </c>
      <c r="D151" s="5">
        <f t="shared" si="0"/>
        <v>0.3</v>
      </c>
      <c r="E151" s="1">
        <v>0.15</v>
      </c>
      <c r="F151" s="1">
        <v>0.16999999999999993</v>
      </c>
      <c r="G151" s="1">
        <v>0.68</v>
      </c>
    </row>
    <row r="152" spans="1:7" x14ac:dyDescent="0.2">
      <c r="A152">
        <v>151</v>
      </c>
      <c r="B152" s="4">
        <v>31024.451709431676</v>
      </c>
      <c r="C152" s="5">
        <v>0.18775862026312645</v>
      </c>
      <c r="D152" s="5">
        <f t="shared" si="0"/>
        <v>0.7</v>
      </c>
      <c r="E152" s="1">
        <v>0.12</v>
      </c>
      <c r="F152" s="1">
        <v>0.53</v>
      </c>
      <c r="G152" s="1">
        <v>0.35</v>
      </c>
    </row>
    <row r="153" spans="1:7" x14ac:dyDescent="0.2">
      <c r="A153">
        <v>152</v>
      </c>
      <c r="B153" s="4">
        <v>116572.95931937454</v>
      </c>
      <c r="C153" s="5">
        <v>0.24829682600153294</v>
      </c>
      <c r="D153" s="5">
        <f t="shared" si="0"/>
        <v>0.7</v>
      </c>
      <c r="E153" s="1">
        <v>0.13</v>
      </c>
      <c r="F153" s="1">
        <v>0.19999999999999996</v>
      </c>
      <c r="G153" s="1">
        <v>0.67</v>
      </c>
    </row>
    <row r="154" spans="1:7" x14ac:dyDescent="0.2">
      <c r="A154">
        <v>153</v>
      </c>
      <c r="B154" s="4">
        <v>1650.9227969939716</v>
      </c>
      <c r="C154" s="5">
        <v>2.3997321841042651E-2</v>
      </c>
      <c r="D154" s="5">
        <f t="shared" si="0"/>
        <v>0.3</v>
      </c>
      <c r="E154" s="1">
        <v>0.19</v>
      </c>
      <c r="F154" s="1">
        <v>0.30000000000000004</v>
      </c>
      <c r="G154" s="1">
        <v>0.51</v>
      </c>
    </row>
    <row r="155" spans="1:7" x14ac:dyDescent="0.2">
      <c r="A155">
        <v>154</v>
      </c>
      <c r="B155" s="4">
        <v>169891.41986332566</v>
      </c>
      <c r="C155" s="5">
        <v>0.22025776846809972</v>
      </c>
      <c r="D155" s="5">
        <f t="shared" si="0"/>
        <v>0.7</v>
      </c>
      <c r="E155" s="1">
        <v>0.12</v>
      </c>
      <c r="F155" s="1">
        <v>0.74</v>
      </c>
      <c r="G155" s="1">
        <v>0.14000000000000001</v>
      </c>
    </row>
    <row r="156" spans="1:7" x14ac:dyDescent="0.2">
      <c r="A156">
        <v>155</v>
      </c>
      <c r="B156" s="4">
        <v>57377.460876885671</v>
      </c>
      <c r="C156" s="5">
        <v>5.4755956481226019E-2</v>
      </c>
      <c r="D156" s="5">
        <f t="shared" si="0"/>
        <v>0.3</v>
      </c>
      <c r="E156" s="1">
        <v>0.05</v>
      </c>
      <c r="F156" s="1">
        <v>0.78999999999999992</v>
      </c>
      <c r="G156" s="1">
        <v>0.16</v>
      </c>
    </row>
    <row r="157" spans="1:7" x14ac:dyDescent="0.2">
      <c r="A157">
        <v>156</v>
      </c>
      <c r="B157" s="4">
        <v>41738.630102978066</v>
      </c>
      <c r="C157" s="5">
        <v>0.17963509962443774</v>
      </c>
      <c r="D157" s="5">
        <f t="shared" si="0"/>
        <v>0.7</v>
      </c>
      <c r="E157" s="1">
        <v>0.13</v>
      </c>
      <c r="F157" s="1">
        <v>0.13</v>
      </c>
      <c r="G157" s="1">
        <v>0.74</v>
      </c>
    </row>
    <row r="158" spans="1:7" x14ac:dyDescent="0.2">
      <c r="A158">
        <v>157</v>
      </c>
      <c r="B158" s="4">
        <v>165689.58271333048</v>
      </c>
      <c r="C158" s="5">
        <v>0.20402234072463835</v>
      </c>
      <c r="D158" s="5">
        <f t="shared" si="0"/>
        <v>0.7</v>
      </c>
      <c r="E158" s="1">
        <v>0.05</v>
      </c>
      <c r="F158" s="1">
        <v>0.54</v>
      </c>
      <c r="G158" s="1">
        <v>0.41</v>
      </c>
    </row>
    <row r="159" spans="1:7" x14ac:dyDescent="0.2">
      <c r="A159">
        <v>158</v>
      </c>
      <c r="B159" s="4">
        <v>8258.4089812548918</v>
      </c>
      <c r="C159" s="5">
        <v>0.11101454212225983</v>
      </c>
      <c r="D159" s="5">
        <f t="shared" si="0"/>
        <v>0.5</v>
      </c>
      <c r="E159" s="1">
        <v>7.0000000000000007E-2</v>
      </c>
      <c r="F159" s="1">
        <v>0</v>
      </c>
      <c r="G159" s="1">
        <v>0.93</v>
      </c>
    </row>
    <row r="160" spans="1:7" x14ac:dyDescent="0.2">
      <c r="A160">
        <v>159</v>
      </c>
      <c r="B160" s="4">
        <v>23795.150963634445</v>
      </c>
      <c r="C160" s="5">
        <v>0.14739035795625752</v>
      </c>
      <c r="D160" s="5">
        <f t="shared" si="0"/>
        <v>0.5</v>
      </c>
      <c r="E160" s="1">
        <v>0.19</v>
      </c>
      <c r="F160" s="1">
        <v>0.56000000000000005</v>
      </c>
      <c r="G160" s="1">
        <v>0.25</v>
      </c>
    </row>
    <row r="161" spans="1:7" x14ac:dyDescent="0.2">
      <c r="A161">
        <v>160</v>
      </c>
      <c r="B161" s="4">
        <v>25607.631840425871</v>
      </c>
      <c r="C161" s="5">
        <v>5.3083751047967302E-2</v>
      </c>
      <c r="D161" s="5">
        <f t="shared" si="0"/>
        <v>0.3</v>
      </c>
      <c r="E161" s="1">
        <v>0.06</v>
      </c>
      <c r="F161" s="1">
        <v>0.45999999999999996</v>
      </c>
      <c r="G161" s="1">
        <v>0.48</v>
      </c>
    </row>
    <row r="162" spans="1:7" x14ac:dyDescent="0.2">
      <c r="A162">
        <v>161</v>
      </c>
      <c r="B162" s="4">
        <v>118718.46491715258</v>
      </c>
      <c r="C162" s="5">
        <v>3.8511926609708827E-2</v>
      </c>
      <c r="D162" s="5">
        <f t="shared" si="0"/>
        <v>0.3</v>
      </c>
      <c r="E162" s="1">
        <v>0.06</v>
      </c>
      <c r="F162" s="1">
        <v>0.31999999999999995</v>
      </c>
      <c r="G162" s="1">
        <v>0.62</v>
      </c>
    </row>
    <row r="163" spans="1:7" x14ac:dyDescent="0.2">
      <c r="A163">
        <v>162</v>
      </c>
      <c r="B163" s="4">
        <v>85458.41591285188</v>
      </c>
      <c r="C163" s="5">
        <v>0.18909235191753238</v>
      </c>
      <c r="D163" s="5">
        <f t="shared" si="0"/>
        <v>0.7</v>
      </c>
      <c r="E163" s="1">
        <v>7.0000000000000007E-2</v>
      </c>
      <c r="F163" s="1">
        <v>0.58999999999999986</v>
      </c>
      <c r="G163" s="1">
        <v>0.34</v>
      </c>
    </row>
    <row r="164" spans="1:7" x14ac:dyDescent="0.2">
      <c r="A164">
        <v>163</v>
      </c>
      <c r="B164" s="4">
        <v>45747.166125286552</v>
      </c>
      <c r="C164" s="5">
        <v>7.3535945856221814E-4</v>
      </c>
      <c r="D164" s="5">
        <f t="shared" si="0"/>
        <v>0.3</v>
      </c>
      <c r="E164" s="1">
        <v>0.1</v>
      </c>
      <c r="F164" s="1">
        <v>8.9999999999999969E-2</v>
      </c>
      <c r="G164" s="1">
        <v>0.81</v>
      </c>
    </row>
    <row r="165" spans="1:7" x14ac:dyDescent="0.2">
      <c r="A165">
        <v>164</v>
      </c>
      <c r="B165" s="4">
        <v>62810.636488488308</v>
      </c>
      <c r="C165" s="5">
        <v>0.23420242067415431</v>
      </c>
      <c r="D165" s="5">
        <f t="shared" si="0"/>
        <v>0.7</v>
      </c>
      <c r="E165" s="1">
        <v>0.11</v>
      </c>
      <c r="F165" s="1">
        <v>1.0000000000000009E-2</v>
      </c>
      <c r="G165" s="1">
        <v>0.88</v>
      </c>
    </row>
    <row r="166" spans="1:7" x14ac:dyDescent="0.2">
      <c r="A166">
        <v>165</v>
      </c>
      <c r="B166" s="4">
        <v>14406.573013384716</v>
      </c>
      <c r="C166" s="5">
        <v>6.5172962176625715E-2</v>
      </c>
      <c r="D166" s="5">
        <f t="shared" si="0"/>
        <v>0.3</v>
      </c>
      <c r="E166" s="1">
        <v>0.17</v>
      </c>
      <c r="F166" s="1">
        <v>-0.14000000000000001</v>
      </c>
      <c r="G166" s="1">
        <v>0.97</v>
      </c>
    </row>
    <row r="167" spans="1:7" x14ac:dyDescent="0.2">
      <c r="A167">
        <v>166</v>
      </c>
      <c r="B167" s="4">
        <v>12686.605231712321</v>
      </c>
      <c r="C167" s="5">
        <v>0.23265830747442115</v>
      </c>
      <c r="D167" s="5">
        <f t="shared" ref="D167:D201" si="1">+IF(C167&gt;0.15,0.7,IF(C167&lt;=0.1,0.3,0.5))</f>
        <v>0.7</v>
      </c>
      <c r="E167" s="1">
        <v>7.0000000000000007E-2</v>
      </c>
      <c r="F167" s="1">
        <v>0.2599999999999999</v>
      </c>
      <c r="G167" s="1">
        <v>0.67</v>
      </c>
    </row>
    <row r="168" spans="1:7" x14ac:dyDescent="0.2">
      <c r="A168">
        <v>167</v>
      </c>
      <c r="B168" s="4">
        <v>14011.459908298995</v>
      </c>
      <c r="C168" s="5">
        <v>3.7286826664476906E-2</v>
      </c>
      <c r="D168" s="5">
        <f t="shared" si="1"/>
        <v>0.3</v>
      </c>
      <c r="E168" s="1">
        <v>0.18</v>
      </c>
      <c r="F168" s="1">
        <v>0.45000000000000007</v>
      </c>
      <c r="G168" s="1">
        <v>0.37</v>
      </c>
    </row>
    <row r="169" spans="1:7" x14ac:dyDescent="0.2">
      <c r="A169">
        <v>168</v>
      </c>
      <c r="B169" s="4">
        <v>53028.986102630079</v>
      </c>
      <c r="C169" s="5">
        <v>5.6917277328344236E-2</v>
      </c>
      <c r="D169" s="5">
        <f t="shared" si="1"/>
        <v>0.3</v>
      </c>
      <c r="E169" s="1">
        <v>0.18</v>
      </c>
      <c r="F169" s="1">
        <v>0.70000000000000007</v>
      </c>
      <c r="G169" s="1">
        <v>0.12</v>
      </c>
    </row>
    <row r="170" spans="1:7" x14ac:dyDescent="0.2">
      <c r="A170">
        <v>169</v>
      </c>
      <c r="B170" s="4">
        <v>31463.506972658688</v>
      </c>
      <c r="C170" s="5">
        <v>5.9396564400406873E-2</v>
      </c>
      <c r="D170" s="5">
        <f t="shared" si="1"/>
        <v>0.3</v>
      </c>
      <c r="E170" s="1">
        <v>0.18</v>
      </c>
      <c r="F170" s="1">
        <v>-0.12999999999999989</v>
      </c>
      <c r="G170" s="1">
        <v>0.95</v>
      </c>
    </row>
    <row r="171" spans="1:7" x14ac:dyDescent="0.2">
      <c r="A171">
        <v>170</v>
      </c>
      <c r="B171" s="4">
        <v>98369.881966422778</v>
      </c>
      <c r="C171" s="5">
        <v>6.3113301983272155E-2</v>
      </c>
      <c r="D171" s="5">
        <f t="shared" si="1"/>
        <v>0.3</v>
      </c>
      <c r="E171" s="1">
        <v>0.14000000000000001</v>
      </c>
      <c r="F171" s="1">
        <v>4.9999999999999933E-2</v>
      </c>
      <c r="G171" s="1">
        <v>0.81</v>
      </c>
    </row>
    <row r="172" spans="1:7" x14ac:dyDescent="0.2">
      <c r="A172">
        <v>171</v>
      </c>
      <c r="B172" s="4">
        <v>19936.432997471366</v>
      </c>
      <c r="C172" s="5">
        <v>0.12042004108665499</v>
      </c>
      <c r="D172" s="5">
        <f t="shared" si="1"/>
        <v>0.5</v>
      </c>
      <c r="E172" s="1">
        <v>0.1</v>
      </c>
      <c r="F172" s="1">
        <v>0.67</v>
      </c>
      <c r="G172" s="1">
        <v>0.23</v>
      </c>
    </row>
    <row r="173" spans="1:7" x14ac:dyDescent="0.2">
      <c r="A173">
        <v>172</v>
      </c>
      <c r="B173" s="4">
        <v>40483.570897295169</v>
      </c>
      <c r="C173" s="5">
        <v>0.18055216261357931</v>
      </c>
      <c r="D173" s="5">
        <f t="shared" si="1"/>
        <v>0.7</v>
      </c>
      <c r="E173" s="1">
        <v>0.1</v>
      </c>
      <c r="F173" s="1">
        <v>0.67</v>
      </c>
      <c r="G173" s="1">
        <v>0.23</v>
      </c>
    </row>
    <row r="174" spans="1:7" x14ac:dyDescent="0.2">
      <c r="A174">
        <v>173</v>
      </c>
      <c r="B174" s="4">
        <v>50007.763511582154</v>
      </c>
      <c r="C174" s="5">
        <v>0.19381423632343101</v>
      </c>
      <c r="D174" s="5">
        <f t="shared" si="1"/>
        <v>0.7</v>
      </c>
      <c r="E174" s="1">
        <v>0.17</v>
      </c>
      <c r="F174" s="1">
        <v>0.24</v>
      </c>
      <c r="G174" s="1">
        <v>0.59</v>
      </c>
    </row>
    <row r="175" spans="1:7" x14ac:dyDescent="0.2">
      <c r="A175">
        <v>174</v>
      </c>
      <c r="B175" s="4">
        <v>117737.95423638912</v>
      </c>
      <c r="C175" s="5">
        <v>0.11298015938249502</v>
      </c>
      <c r="D175" s="5">
        <f t="shared" si="1"/>
        <v>0.5</v>
      </c>
      <c r="E175" s="1">
        <v>0.2</v>
      </c>
      <c r="F175" s="1">
        <v>0.26</v>
      </c>
      <c r="G175" s="1">
        <v>0.54</v>
      </c>
    </row>
    <row r="176" spans="1:7" x14ac:dyDescent="0.2">
      <c r="A176">
        <v>175</v>
      </c>
      <c r="B176" s="4">
        <v>9062.2428757684866</v>
      </c>
      <c r="C176" s="5">
        <v>5.6689709893575184E-2</v>
      </c>
      <c r="D176" s="5">
        <f t="shared" si="1"/>
        <v>0.3</v>
      </c>
      <c r="E176" s="1">
        <v>0.09</v>
      </c>
      <c r="F176" s="1">
        <v>0.12</v>
      </c>
      <c r="G176" s="1">
        <v>0.79</v>
      </c>
    </row>
    <row r="177" spans="1:7" x14ac:dyDescent="0.2">
      <c r="A177">
        <v>176</v>
      </c>
      <c r="B177" s="4">
        <v>2639.7982151135611</v>
      </c>
      <c r="C177" s="5">
        <v>0.10394322251903342</v>
      </c>
      <c r="D177" s="5">
        <f t="shared" si="1"/>
        <v>0.5</v>
      </c>
      <c r="E177" s="1">
        <v>0.2</v>
      </c>
      <c r="F177" s="1">
        <v>-0.18999999999999995</v>
      </c>
      <c r="G177" s="1">
        <v>0.99</v>
      </c>
    </row>
    <row r="178" spans="1:7" x14ac:dyDescent="0.2">
      <c r="A178">
        <v>177</v>
      </c>
      <c r="B178" s="4">
        <v>22572.024805880541</v>
      </c>
      <c r="C178" s="5">
        <v>0.26140079511967929</v>
      </c>
      <c r="D178" s="5">
        <f t="shared" si="1"/>
        <v>0.7</v>
      </c>
      <c r="E178" s="1">
        <v>0.11</v>
      </c>
      <c r="F178" s="1">
        <v>0.35</v>
      </c>
      <c r="G178" s="1">
        <v>0.54</v>
      </c>
    </row>
    <row r="179" spans="1:7" x14ac:dyDescent="0.2">
      <c r="A179">
        <v>178</v>
      </c>
      <c r="B179" s="4">
        <v>112996.77183998996</v>
      </c>
      <c r="C179" s="5">
        <v>6.8614534698364149E-2</v>
      </c>
      <c r="D179" s="5">
        <f t="shared" si="1"/>
        <v>0.3</v>
      </c>
      <c r="E179" s="1">
        <v>7.0000000000000007E-2</v>
      </c>
      <c r="F179" s="1">
        <v>0.7</v>
      </c>
      <c r="G179" s="1">
        <v>0.23</v>
      </c>
    </row>
    <row r="180" spans="1:7" x14ac:dyDescent="0.2">
      <c r="A180">
        <v>179</v>
      </c>
      <c r="B180" s="4">
        <v>33013.179649106976</v>
      </c>
      <c r="C180" s="5">
        <v>2.567159318794791E-2</v>
      </c>
      <c r="D180" s="5">
        <f t="shared" si="1"/>
        <v>0.3</v>
      </c>
      <c r="E180" s="1">
        <v>0.06</v>
      </c>
      <c r="F180" s="1">
        <v>0.20999999999999996</v>
      </c>
      <c r="G180" s="1">
        <v>0.73</v>
      </c>
    </row>
    <row r="181" spans="1:7" x14ac:dyDescent="0.2">
      <c r="A181">
        <v>180</v>
      </c>
      <c r="B181" s="4">
        <v>35565.554080816677</v>
      </c>
      <c r="C181" s="5">
        <v>0.26553259497009124</v>
      </c>
      <c r="D181" s="5">
        <f t="shared" si="1"/>
        <v>0.7</v>
      </c>
      <c r="E181" s="1">
        <v>0.14000000000000001</v>
      </c>
      <c r="F181" s="1">
        <v>0.63</v>
      </c>
      <c r="G181" s="1">
        <v>0.23</v>
      </c>
    </row>
    <row r="182" spans="1:7" x14ac:dyDescent="0.2">
      <c r="A182">
        <v>181</v>
      </c>
      <c r="B182" s="4">
        <v>43297.938011832004</v>
      </c>
      <c r="C182" s="5">
        <v>8.4520448433273845E-2</v>
      </c>
      <c r="D182" s="5">
        <f t="shared" si="1"/>
        <v>0.3</v>
      </c>
      <c r="E182" s="1">
        <v>0.19</v>
      </c>
      <c r="F182" s="1">
        <v>0.13</v>
      </c>
      <c r="G182" s="1">
        <v>0.68</v>
      </c>
    </row>
    <row r="183" spans="1:7" x14ac:dyDescent="0.2">
      <c r="A183">
        <v>182</v>
      </c>
      <c r="B183" s="4">
        <v>120998.96679759756</v>
      </c>
      <c r="C183" s="5">
        <v>3.2119141972790136E-3</v>
      </c>
      <c r="D183" s="5">
        <f t="shared" si="1"/>
        <v>0.3</v>
      </c>
      <c r="E183" s="1">
        <v>7.0000000000000007E-2</v>
      </c>
      <c r="F183" s="1">
        <v>3.9999999999999925E-2</v>
      </c>
      <c r="G183" s="1">
        <v>0.89</v>
      </c>
    </row>
    <row r="184" spans="1:7" x14ac:dyDescent="0.2">
      <c r="A184">
        <v>183</v>
      </c>
      <c r="B184" s="4">
        <v>18254.304782250922</v>
      </c>
      <c r="C184" s="5">
        <v>0.3940633174602497</v>
      </c>
      <c r="D184" s="5">
        <f t="shared" si="1"/>
        <v>0.7</v>
      </c>
      <c r="E184" s="1">
        <v>0.16</v>
      </c>
      <c r="F184" s="1">
        <v>-0.13</v>
      </c>
      <c r="G184" s="1">
        <v>0.97</v>
      </c>
    </row>
    <row r="185" spans="1:7" x14ac:dyDescent="0.2">
      <c r="A185">
        <v>184</v>
      </c>
      <c r="B185" s="4">
        <v>9935.8683693996209</v>
      </c>
      <c r="C185" s="5">
        <v>8.8988864012357352E-2</v>
      </c>
      <c r="D185" s="5">
        <f t="shared" si="1"/>
        <v>0.3</v>
      </c>
      <c r="E185" s="1">
        <v>0.12</v>
      </c>
      <c r="F185" s="1">
        <v>0.65</v>
      </c>
      <c r="G185" s="1">
        <v>0.23</v>
      </c>
    </row>
    <row r="186" spans="1:7" x14ac:dyDescent="0.2">
      <c r="A186">
        <v>185</v>
      </c>
      <c r="B186" s="4">
        <v>62726.451242595387</v>
      </c>
      <c r="C186" s="5">
        <v>2.7760466180022383E-2</v>
      </c>
      <c r="D186" s="5">
        <f t="shared" si="1"/>
        <v>0.3</v>
      </c>
      <c r="E186" s="1">
        <v>7.0000000000000007E-2</v>
      </c>
      <c r="F186" s="1">
        <v>0.7</v>
      </c>
      <c r="G186" s="1">
        <v>0.23</v>
      </c>
    </row>
    <row r="187" spans="1:7" x14ac:dyDescent="0.2">
      <c r="A187">
        <v>186</v>
      </c>
      <c r="B187" s="4">
        <v>39732.347634428959</v>
      </c>
      <c r="C187" s="5">
        <v>0.16119705894378866</v>
      </c>
      <c r="D187" s="5">
        <f t="shared" si="1"/>
        <v>0.7</v>
      </c>
      <c r="E187" s="1">
        <v>0.15</v>
      </c>
      <c r="F187" s="1">
        <v>0.10999999999999999</v>
      </c>
      <c r="G187" s="1">
        <v>0.74</v>
      </c>
    </row>
    <row r="188" spans="1:7" x14ac:dyDescent="0.2">
      <c r="A188">
        <v>187</v>
      </c>
      <c r="B188" s="4">
        <v>27222.484231278584</v>
      </c>
      <c r="C188" s="5">
        <v>4.3875678230188522E-2</v>
      </c>
      <c r="D188" s="5">
        <f t="shared" si="1"/>
        <v>0.3</v>
      </c>
      <c r="E188" s="1">
        <v>0.1</v>
      </c>
      <c r="F188" s="1">
        <v>3.0000000000000027E-2</v>
      </c>
      <c r="G188" s="1">
        <v>0.87</v>
      </c>
    </row>
    <row r="189" spans="1:7" x14ac:dyDescent="0.2">
      <c r="A189">
        <v>188</v>
      </c>
      <c r="B189" s="4">
        <v>38141.808796563295</v>
      </c>
      <c r="C189" s="5">
        <v>0.15557099476109301</v>
      </c>
      <c r="D189" s="5">
        <f t="shared" si="1"/>
        <v>0.7</v>
      </c>
      <c r="E189" s="1">
        <v>0.12</v>
      </c>
      <c r="F189" s="1">
        <v>0.74</v>
      </c>
      <c r="G189" s="1">
        <v>0.14000000000000001</v>
      </c>
    </row>
    <row r="190" spans="1:7" x14ac:dyDescent="0.2">
      <c r="A190">
        <v>189</v>
      </c>
      <c r="B190" s="4">
        <v>35995.267128364794</v>
      </c>
      <c r="C190" s="5">
        <v>0.53226692174459289</v>
      </c>
      <c r="D190" s="5">
        <f t="shared" si="1"/>
        <v>0.7</v>
      </c>
      <c r="E190" s="1">
        <v>0.19</v>
      </c>
      <c r="F190" s="1">
        <v>6.0000000000000053E-2</v>
      </c>
      <c r="G190" s="1">
        <v>0.75</v>
      </c>
    </row>
    <row r="191" spans="1:7" x14ac:dyDescent="0.2">
      <c r="A191">
        <v>190</v>
      </c>
      <c r="B191" s="4">
        <v>35220.665259319125</v>
      </c>
      <c r="C191" s="5">
        <v>0.14702318746861287</v>
      </c>
      <c r="D191" s="5">
        <f t="shared" si="1"/>
        <v>0.5</v>
      </c>
      <c r="E191" s="1">
        <v>0.11</v>
      </c>
      <c r="F191" s="1">
        <v>0.59000000000000008</v>
      </c>
      <c r="G191" s="1">
        <v>0.3</v>
      </c>
    </row>
    <row r="192" spans="1:7" x14ac:dyDescent="0.2">
      <c r="A192">
        <v>191</v>
      </c>
      <c r="B192" s="4">
        <v>13318.10554798249</v>
      </c>
      <c r="C192" s="5">
        <v>2.9806701015312086E-2</v>
      </c>
      <c r="D192" s="5">
        <f t="shared" si="1"/>
        <v>0.3</v>
      </c>
      <c r="E192" s="1">
        <v>0.09</v>
      </c>
      <c r="F192" s="1">
        <v>0.28000000000000003</v>
      </c>
      <c r="G192" s="1">
        <v>0.63</v>
      </c>
    </row>
    <row r="193" spans="1:7" x14ac:dyDescent="0.2">
      <c r="A193">
        <v>192</v>
      </c>
      <c r="B193" s="4">
        <v>47667.820601212283</v>
      </c>
      <c r="C193" s="5">
        <v>0.33202035472715913</v>
      </c>
      <c r="D193" s="5">
        <f t="shared" si="1"/>
        <v>0.7</v>
      </c>
      <c r="E193" s="1">
        <v>0.12</v>
      </c>
      <c r="F193" s="1">
        <v>0.66</v>
      </c>
      <c r="G193" s="1">
        <v>0.22</v>
      </c>
    </row>
    <row r="194" spans="1:7" x14ac:dyDescent="0.2">
      <c r="A194">
        <v>193</v>
      </c>
      <c r="B194" s="4">
        <v>81809.035551562833</v>
      </c>
      <c r="C194" s="5">
        <v>3.8695763101190765E-2</v>
      </c>
      <c r="D194" s="5">
        <f t="shared" si="1"/>
        <v>0.3</v>
      </c>
      <c r="E194" s="1">
        <v>0.09</v>
      </c>
      <c r="F194" s="1">
        <v>0.65</v>
      </c>
      <c r="G194" s="1">
        <v>0.26</v>
      </c>
    </row>
    <row r="195" spans="1:7" x14ac:dyDescent="0.2">
      <c r="A195">
        <v>194</v>
      </c>
      <c r="B195" s="4">
        <v>241552.51993199586</v>
      </c>
      <c r="C195" s="5">
        <v>4.3751307043069692E-3</v>
      </c>
      <c r="D195" s="5">
        <f t="shared" si="1"/>
        <v>0.3</v>
      </c>
      <c r="E195" s="1">
        <v>0.13</v>
      </c>
      <c r="F195" s="1">
        <v>0.76</v>
      </c>
      <c r="G195" s="1">
        <v>0.11</v>
      </c>
    </row>
    <row r="196" spans="1:7" x14ac:dyDescent="0.2">
      <c r="A196">
        <v>195</v>
      </c>
      <c r="B196" s="4">
        <v>16365.060224716957</v>
      </c>
      <c r="C196" s="5">
        <v>0.2082261577714081</v>
      </c>
      <c r="D196" s="5">
        <f t="shared" si="1"/>
        <v>0.7</v>
      </c>
      <c r="E196" s="1">
        <v>0.14000000000000001</v>
      </c>
      <c r="F196" s="1">
        <v>0.29999999999999993</v>
      </c>
      <c r="G196" s="1">
        <v>0.56000000000000005</v>
      </c>
    </row>
    <row r="197" spans="1:7" x14ac:dyDescent="0.2">
      <c r="A197">
        <v>196</v>
      </c>
      <c r="B197" s="4">
        <v>22684.850005963435</v>
      </c>
      <c r="C197" s="5">
        <v>0.24249010150820666</v>
      </c>
      <c r="D197" s="5">
        <f t="shared" si="1"/>
        <v>0.7</v>
      </c>
      <c r="E197" s="1">
        <v>0.2</v>
      </c>
      <c r="F197" s="1">
        <v>0.28000000000000003</v>
      </c>
      <c r="G197" s="1">
        <v>0.52</v>
      </c>
    </row>
    <row r="198" spans="1:7" x14ac:dyDescent="0.2">
      <c r="A198">
        <v>197</v>
      </c>
      <c r="B198" s="4">
        <v>38329.698788651323</v>
      </c>
      <c r="C198" s="5">
        <v>2.2798258487984782E-3</v>
      </c>
      <c r="D198" s="5">
        <f t="shared" si="1"/>
        <v>0.3</v>
      </c>
      <c r="E198" s="1">
        <v>0.09</v>
      </c>
      <c r="F198" s="1">
        <v>0.56000000000000005</v>
      </c>
      <c r="G198" s="1">
        <v>0.35</v>
      </c>
    </row>
    <row r="199" spans="1:7" x14ac:dyDescent="0.2">
      <c r="A199">
        <v>198</v>
      </c>
      <c r="B199" s="4">
        <v>35065.609866691026</v>
      </c>
      <c r="C199" s="5">
        <v>5.7449970866078448E-2</v>
      </c>
      <c r="D199" s="5">
        <f t="shared" si="1"/>
        <v>0.3</v>
      </c>
      <c r="E199" s="1">
        <v>0.06</v>
      </c>
      <c r="F199" s="1">
        <v>9.9999999999999978E-2</v>
      </c>
      <c r="G199" s="1">
        <v>0.84</v>
      </c>
    </row>
    <row r="200" spans="1:7" x14ac:dyDescent="0.2">
      <c r="A200">
        <v>199</v>
      </c>
      <c r="B200" s="4">
        <v>18030.012172168317</v>
      </c>
      <c r="C200" s="5">
        <v>0.40270870488713401</v>
      </c>
      <c r="D200" s="5">
        <f t="shared" si="1"/>
        <v>0.7</v>
      </c>
      <c r="E200" s="1">
        <v>7.0000000000000007E-2</v>
      </c>
      <c r="F200" s="1">
        <v>0.82</v>
      </c>
      <c r="G200" s="1">
        <v>0.11</v>
      </c>
    </row>
    <row r="201" spans="1:7" x14ac:dyDescent="0.2">
      <c r="A201">
        <v>200</v>
      </c>
      <c r="B201" s="4">
        <v>29618.084555380778</v>
      </c>
      <c r="C201" s="5">
        <v>3.3686777730732011E-2</v>
      </c>
      <c r="D201" s="5">
        <f t="shared" si="1"/>
        <v>0.3</v>
      </c>
      <c r="E201" s="1">
        <v>0.2</v>
      </c>
      <c r="F201" s="1">
        <v>0.12</v>
      </c>
      <c r="G201" s="1">
        <v>0.68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B5F6-F39F-2141-856C-14326A3BECDD}">
  <dimension ref="L12:T42"/>
  <sheetViews>
    <sheetView zoomScale="130" zoomScaleNormal="130" workbookViewId="0">
      <selection activeCell="Q32" sqref="Q32"/>
    </sheetView>
  </sheetViews>
  <sheetFormatPr baseColWidth="10" defaultRowHeight="16" x14ac:dyDescent="0.2"/>
  <cols>
    <col min="12" max="12" width="12.6640625" customWidth="1"/>
    <col min="16" max="16" width="20.6640625" bestFit="1" customWidth="1"/>
  </cols>
  <sheetData>
    <row r="12" spans="12:20" x14ac:dyDescent="0.2">
      <c r="T12" s="8"/>
    </row>
    <row r="15" spans="12:20" x14ac:dyDescent="0.2">
      <c r="L15" s="6" t="s">
        <v>5</v>
      </c>
    </row>
    <row r="27" spans="12:20" x14ac:dyDescent="0.2">
      <c r="P27" s="13" t="s">
        <v>22</v>
      </c>
      <c r="Q27" s="13"/>
      <c r="R27" s="13"/>
      <c r="S27" s="13"/>
      <c r="T27" s="13"/>
    </row>
    <row r="28" spans="12:20" x14ac:dyDescent="0.2">
      <c r="L28" t="s">
        <v>7</v>
      </c>
    </row>
    <row r="29" spans="12:20" x14ac:dyDescent="0.2">
      <c r="L29" t="s">
        <v>8</v>
      </c>
      <c r="M29" s="10">
        <v>45419</v>
      </c>
    </row>
    <row r="30" spans="12:20" x14ac:dyDescent="0.2">
      <c r="L30" t="s">
        <v>9</v>
      </c>
      <c r="M30" s="10">
        <v>46149</v>
      </c>
    </row>
    <row r="32" spans="12:20" x14ac:dyDescent="0.2">
      <c r="L32" t="s">
        <v>3</v>
      </c>
      <c r="M32" s="11">
        <f>1-M33</f>
        <v>0.53</v>
      </c>
      <c r="N32" t="s">
        <v>10</v>
      </c>
    </row>
    <row r="33" spans="12:15" x14ac:dyDescent="0.2">
      <c r="L33" t="s">
        <v>11</v>
      </c>
      <c r="M33" s="11">
        <v>0.47</v>
      </c>
      <c r="N33" t="s">
        <v>12</v>
      </c>
    </row>
    <row r="35" spans="12:15" x14ac:dyDescent="0.2">
      <c r="L35" t="s">
        <v>13</v>
      </c>
      <c r="M35" s="12">
        <v>7.9729999999999995E-2</v>
      </c>
    </row>
    <row r="36" spans="12:15" x14ac:dyDescent="0.2">
      <c r="L36" t="s">
        <v>14</v>
      </c>
      <c r="M36" s="12">
        <f>O36</f>
        <v>4.6833E-2</v>
      </c>
      <c r="O36" s="16">
        <f>(0.046914+0.046752)/2</f>
        <v>4.6833E-2</v>
      </c>
    </row>
    <row r="37" spans="12:15" x14ac:dyDescent="0.2">
      <c r="L37" t="s">
        <v>15</v>
      </c>
      <c r="M37" s="12">
        <f>M35-M36</f>
        <v>3.2896999999999996E-2</v>
      </c>
      <c r="N37" t="s">
        <v>16</v>
      </c>
    </row>
    <row r="39" spans="12:15" x14ac:dyDescent="0.2">
      <c r="L39" t="s">
        <v>17</v>
      </c>
      <c r="M39" s="14">
        <f>M37/M32</f>
        <v>6.2069811320754703E-2</v>
      </c>
      <c r="N39" t="s">
        <v>18</v>
      </c>
    </row>
    <row r="41" spans="12:15" x14ac:dyDescent="0.2">
      <c r="L41" t="s">
        <v>19</v>
      </c>
      <c r="M41" s="17">
        <v>178.97659999999999</v>
      </c>
      <c r="N41" t="s">
        <v>20</v>
      </c>
      <c r="O41" s="8" t="s">
        <v>21</v>
      </c>
    </row>
    <row r="42" spans="12:15" x14ac:dyDescent="0.2">
      <c r="M42" s="15">
        <f>M41/10000</f>
        <v>1.7897659999999999E-2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TRS</vt:lpstr>
      <vt:lpstr>CDO</vt:lpstr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2022-12-27T18:20:47Z</dcterms:created>
  <dcterms:modified xsi:type="dcterms:W3CDTF">2025-05-13T02:49:52Z</dcterms:modified>
</cp:coreProperties>
</file>