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7704300F-01A1-9246-92B2-E3E27ED247AF}" xr6:coauthVersionLast="47" xr6:coauthVersionMax="47" xr10:uidLastSave="{00000000-0000-0000-0000-000000000000}"/>
  <bookViews>
    <workbookView xWindow="0" yWindow="740" windowWidth="29400" windowHeight="18380" xr2:uid="{BCAAAC6A-9B9E-9149-8896-BD85024276D7}"/>
  </bookViews>
  <sheets>
    <sheet name="Ejercicios" sheetId="1" r:id="rId1"/>
    <sheet name="Bonos_Mexico" sheetId="2" r:id="rId2"/>
    <sheet name="Curva_Tas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47" i="1"/>
  <c r="H39" i="1"/>
  <c r="K39" i="1"/>
  <c r="H41" i="1" s="1"/>
  <c r="E39" i="1"/>
  <c r="B41" i="1" l="1"/>
  <c r="E47" i="1" l="1"/>
  <c r="B49" i="1" s="1"/>
</calcChain>
</file>

<file path=xl/sharedStrings.xml><?xml version="1.0" encoding="utf-8"?>
<sst xmlns="http://schemas.openxmlformats.org/spreadsheetml/2006/main" count="909" uniqueCount="422">
  <si>
    <t>Maturity Date</t>
  </si>
  <si>
    <t>Amt Out (MXN)</t>
  </si>
  <si>
    <t>Identifier</t>
  </si>
  <si>
    <t>Description</t>
  </si>
  <si>
    <t>Cur</t>
  </si>
  <si>
    <t>Deal Type</t>
  </si>
  <si>
    <t>Security Type</t>
  </si>
  <si>
    <t>Price</t>
  </si>
  <si>
    <t>YTM</t>
  </si>
  <si>
    <t>Close Date</t>
  </si>
  <si>
    <t>-</t>
  </si>
  <si>
    <t>MXN</t>
  </si>
  <si>
    <t>Debt</t>
  </si>
  <si>
    <t>24 Aug '23</t>
  </si>
  <si>
    <t>Government of Mexico 0.00%</t>
  </si>
  <si>
    <t>09 Feb '23</t>
  </si>
  <si>
    <t>18 Jan '24</t>
  </si>
  <si>
    <t>16 Nov '23</t>
  </si>
  <si>
    <t>Government of Mexico 11.50%</t>
  </si>
  <si>
    <t>Sovereign Bond/Note</t>
  </si>
  <si>
    <t>03 Mar '22</t>
  </si>
  <si>
    <t>09 Mar '23</t>
  </si>
  <si>
    <t>Bank of Mexico 11.80%</t>
  </si>
  <si>
    <t>Bank of Mexico 11.77%</t>
  </si>
  <si>
    <t>19 Oct '23</t>
  </si>
  <si>
    <t>05 Apr '23</t>
  </si>
  <si>
    <t>26 Apr '21</t>
  </si>
  <si>
    <t>25 Jan '24</t>
  </si>
  <si>
    <t>05 May '22</t>
  </si>
  <si>
    <t>18.8</t>
  </si>
  <si>
    <t>13 May '21</t>
  </si>
  <si>
    <t>48.8</t>
  </si>
  <si>
    <t>27 Apr '23</t>
  </si>
  <si>
    <t>03 Nov '22</t>
  </si>
  <si>
    <t>09 Nov '23</t>
  </si>
  <si>
    <t>08 Dec '22</t>
  </si>
  <si>
    <t>06 Jan '22</t>
  </si>
  <si>
    <t>Government of Mexico 11.24%</t>
  </si>
  <si>
    <t>03 Feb '22</t>
  </si>
  <si>
    <t>152.9</t>
  </si>
  <si>
    <t>Government of Mexico 5.00%</t>
  </si>
  <si>
    <t>09 Dec '21</t>
  </si>
  <si>
    <t>33.5</t>
  </si>
  <si>
    <t>30 Mar '23</t>
  </si>
  <si>
    <t>31 Mar '22</t>
  </si>
  <si>
    <t>USD</t>
  </si>
  <si>
    <t>27 Apr '20</t>
  </si>
  <si>
    <t>Government of Mexico 11.30%</t>
  </si>
  <si>
    <t>07 Jul '22</t>
  </si>
  <si>
    <t>06 Jul '23</t>
  </si>
  <si>
    <t>01 Sep '23</t>
  </si>
  <si>
    <t>27 Oct '23</t>
  </si>
  <si>
    <t>Government of Mexico 11.28%</t>
  </si>
  <si>
    <t>14.8</t>
  </si>
  <si>
    <t>14 Sep '23</t>
  </si>
  <si>
    <t>JPY</t>
  </si>
  <si>
    <t>08 Sep '22</t>
  </si>
  <si>
    <t>06 Oct '22</t>
  </si>
  <si>
    <t>27 Oct '22</t>
  </si>
  <si>
    <t>20.4</t>
  </si>
  <si>
    <t>04 Jan '24</t>
  </si>
  <si>
    <t>651.0</t>
  </si>
  <si>
    <t>08 Jan '26</t>
  </si>
  <si>
    <t>17.0</t>
  </si>
  <si>
    <t>MXLFGO0000L1</t>
  </si>
  <si>
    <t>12 Jan '23</t>
  </si>
  <si>
    <t>15 Jan '26</t>
  </si>
  <si>
    <t>8.0</t>
  </si>
  <si>
    <t>MXLFGO000304</t>
  </si>
  <si>
    <t>22 Jan '26</t>
  </si>
  <si>
    <t>MX95FE0401X5</t>
  </si>
  <si>
    <t>Bank of Mexico 11.88%</t>
  </si>
  <si>
    <t>25 Feb '21</t>
  </si>
  <si>
    <t>05 Feb '26</t>
  </si>
  <si>
    <t>MXIMBP0601O0</t>
  </si>
  <si>
    <t>MXFDS210HA10</t>
  </si>
  <si>
    <t>MX95FE0401W7</t>
  </si>
  <si>
    <t>Bank of Mexico 11.89%</t>
  </si>
  <si>
    <t>11 Feb '21</t>
  </si>
  <si>
    <t>12 Feb '26</t>
  </si>
  <si>
    <t>16.0</t>
  </si>
  <si>
    <t>MXLDGO0004V7</t>
  </si>
  <si>
    <t>26 Feb '26</t>
  </si>
  <si>
    <t>64.2</t>
  </si>
  <si>
    <t>MXLFGO0000Y4</t>
  </si>
  <si>
    <t>19 Mar '26</t>
  </si>
  <si>
    <t>15.7</t>
  </si>
  <si>
    <t>MXLGGO000022</t>
  </si>
  <si>
    <t>23 Mar '26</t>
  </si>
  <si>
    <t>MX95FE040210</t>
  </si>
  <si>
    <t>09 Apr '26</t>
  </si>
  <si>
    <t>9.5</t>
  </si>
  <si>
    <t>MXLDGO0004Z8</t>
  </si>
  <si>
    <t>15 Apr '21</t>
  </si>
  <si>
    <t>13 Apr '26</t>
  </si>
  <si>
    <t>MX95FE0401T3</t>
  </si>
  <si>
    <t>Bank of Mexico 6.11%</t>
  </si>
  <si>
    <t>19 Oct '20</t>
  </si>
  <si>
    <t>23 Apr '26</t>
  </si>
  <si>
    <t>24.0</t>
  </si>
  <si>
    <t>MXLFGO0001J3</t>
  </si>
  <si>
    <t>11 May '23</t>
  </si>
  <si>
    <t>07 May '26</t>
  </si>
  <si>
    <t>MXIMBP0601P7</t>
  </si>
  <si>
    <t>24.8</t>
  </si>
  <si>
    <t>MXIQBP0701J9</t>
  </si>
  <si>
    <t>Government of Mexico 11.41%</t>
  </si>
  <si>
    <t>21 May '26</t>
  </si>
  <si>
    <t>MX95FE040285</t>
  </si>
  <si>
    <t>04 Jun '26</t>
  </si>
  <si>
    <t>60.7</t>
  </si>
  <si>
    <t>MXLFGO0002T0</t>
  </si>
  <si>
    <t>08 Jun '23</t>
  </si>
  <si>
    <t>11 Jun '26</t>
  </si>
  <si>
    <t>8.5</t>
  </si>
  <si>
    <t>MXLDGO000538</t>
  </si>
  <si>
    <t>17 Jun '21</t>
  </si>
  <si>
    <t>06 Aug '26</t>
  </si>
  <si>
    <t>14.2</t>
  </si>
  <si>
    <t>MXLDGO000579</t>
  </si>
  <si>
    <t>19 Aug '21</t>
  </si>
  <si>
    <t>28 Aug '26</t>
  </si>
  <si>
    <t>MX95FE0402C7</t>
  </si>
  <si>
    <t>Bank of Mexico 11.81%</t>
  </si>
  <si>
    <t>03 Sep '26</t>
  </si>
  <si>
    <t>MX0MGO000193</t>
  </si>
  <si>
    <t>Government of Mexico 7.00%</t>
  </si>
  <si>
    <t>01 Oct '26</t>
  </si>
  <si>
    <t>81.6</t>
  </si>
  <si>
    <t>MXLFGO000031</t>
  </si>
  <si>
    <t>14 Oct '21</t>
  </si>
  <si>
    <t>22 Oct '26</t>
  </si>
  <si>
    <t>13.0</t>
  </si>
  <si>
    <t>MXLFGO0002W4</t>
  </si>
  <si>
    <t>26 Oct '23</t>
  </si>
  <si>
    <t>05 Nov '26</t>
  </si>
  <si>
    <t>MXIMBP0601R3</t>
  </si>
  <si>
    <t>03 Dec '26</t>
  </si>
  <si>
    <t>MX0SGO0000M6</t>
  </si>
  <si>
    <t>Government of Mexico 3.00%</t>
  </si>
  <si>
    <t>MXV</t>
  </si>
  <si>
    <t>Sovereign Inflation Indexed Security</t>
  </si>
  <si>
    <t>47.5</t>
  </si>
  <si>
    <t>MXLFGO0000B2</t>
  </si>
  <si>
    <t>31 Dec '26</t>
  </si>
  <si>
    <t>72.9</t>
  </si>
  <si>
    <t>MXLFGO0000F3</t>
  </si>
  <si>
    <t>688.0</t>
  </si>
  <si>
    <t>14 Jan '27</t>
  </si>
  <si>
    <t>5.5</t>
  </si>
  <si>
    <t>MXLFGO0002Y0</t>
  </si>
  <si>
    <t>28 Jan '27</t>
  </si>
  <si>
    <t>28.7</t>
  </si>
  <si>
    <t>MXLFGO0000R8</t>
  </si>
  <si>
    <t>25 Feb '27</t>
  </si>
  <si>
    <t>MXLFGO000130</t>
  </si>
  <si>
    <t>04 Mar '27</t>
  </si>
  <si>
    <t>367.4</t>
  </si>
  <si>
    <t>MX0MGO0001C8</t>
  </si>
  <si>
    <t>Government of Mexico 5.50%</t>
  </si>
  <si>
    <t>30 Sep '21</t>
  </si>
  <si>
    <t>18 Mar '27</t>
  </si>
  <si>
    <t>34.6</t>
  </si>
  <si>
    <t>MXLFGO000171</t>
  </si>
  <si>
    <t>22 Apr '27</t>
  </si>
  <si>
    <t>30.9</t>
  </si>
  <si>
    <t>MXLFGO0001N5</t>
  </si>
  <si>
    <t>12 May '22</t>
  </si>
  <si>
    <t>27 May '27</t>
  </si>
  <si>
    <t>MX95FE0402E3</t>
  </si>
  <si>
    <t>Bank of Mexico 11.83%</t>
  </si>
  <si>
    <t>17 Jun '27</t>
  </si>
  <si>
    <t>24.2</t>
  </si>
  <si>
    <t>MXLFGO000254</t>
  </si>
  <si>
    <t>19 Aug '27</t>
  </si>
  <si>
    <t>MXLFGO0002F9</t>
  </si>
  <si>
    <t>08 Sep '27</t>
  </si>
  <si>
    <t>2.8</t>
  </si>
  <si>
    <t>JP548400BN95</t>
  </si>
  <si>
    <t>Government of Mexico 1.25%</t>
  </si>
  <si>
    <t>09 Sep '27</t>
  </si>
  <si>
    <t>27.3</t>
  </si>
  <si>
    <t>MXIQBP0701N1</t>
  </si>
  <si>
    <t>Government of Mexico 11.40%</t>
  </si>
  <si>
    <t>15 Sep '22</t>
  </si>
  <si>
    <t>18 Sep '27</t>
  </si>
  <si>
    <t>13.9</t>
  </si>
  <si>
    <t>XS2135361686</t>
  </si>
  <si>
    <t>Government of Mexico 1.35%</t>
  </si>
  <si>
    <t>EUR</t>
  </si>
  <si>
    <t>18 Sep '20</t>
  </si>
  <si>
    <t>30 Sep '27</t>
  </si>
  <si>
    <t>MXLFGO0002I3</t>
  </si>
  <si>
    <t>14 Oct '27</t>
  </si>
  <si>
    <t>51.8</t>
  </si>
  <si>
    <t>MXLFGO0002L7</t>
  </si>
  <si>
    <t>20 Oct '22</t>
  </si>
  <si>
    <t>151.4</t>
  </si>
  <si>
    <t>06 Jan '28</t>
  </si>
  <si>
    <t>27.2</t>
  </si>
  <si>
    <t>MXIQBP0701O9</t>
  </si>
  <si>
    <t>Government of Mexico 11.37%</t>
  </si>
  <si>
    <t>27 Jan '28</t>
  </si>
  <si>
    <t>39.7</t>
  </si>
  <si>
    <t>MXLFGO0000S6</t>
  </si>
  <si>
    <t>09 Feb '28</t>
  </si>
  <si>
    <t>21.4</t>
  </si>
  <si>
    <t>91087BAU</t>
  </si>
  <si>
    <t>Government of Mexico 5.40%</t>
  </si>
  <si>
    <t>09 Jan '23</t>
  </si>
  <si>
    <t>16 Mar '28</t>
  </si>
  <si>
    <t>19.1</t>
  </si>
  <si>
    <t>MXLGGO000014</t>
  </si>
  <si>
    <t>23 Mar '28</t>
  </si>
  <si>
    <t>19.3</t>
  </si>
  <si>
    <t>MXLFGO0001C8</t>
  </si>
  <si>
    <t>11 May '28</t>
  </si>
  <si>
    <t>MXIQBP0701P6</t>
  </si>
  <si>
    <t>18 May '23</t>
  </si>
  <si>
    <t>15 Jun '28</t>
  </si>
  <si>
    <t>20.5</t>
  </si>
  <si>
    <t>MXLFGO000247</t>
  </si>
  <si>
    <t>07 Sep '28</t>
  </si>
  <si>
    <t>MXIQBP0701Q4</t>
  </si>
  <si>
    <t>28 Dec '28</t>
  </si>
  <si>
    <t>4.0</t>
  </si>
  <si>
    <t>MXLFGO0000H9</t>
  </si>
  <si>
    <t>188.7</t>
  </si>
  <si>
    <t>11 Jan '29</t>
  </si>
  <si>
    <t>MXIQBP0701R2</t>
  </si>
  <si>
    <t>Government of Mexico 11.33%</t>
  </si>
  <si>
    <t>25 Jan '29</t>
  </si>
  <si>
    <t>7.2</t>
  </si>
  <si>
    <t>MXLFGO0000T4</t>
  </si>
  <si>
    <t>17 Feb '22</t>
  </si>
  <si>
    <t>01 Mar '29</t>
  </si>
  <si>
    <t>96.4</t>
  </si>
  <si>
    <t>MX0MGO0001F1</t>
  </si>
  <si>
    <t>Government of Mexico 8.50%</t>
  </si>
  <si>
    <t>21 Aug '23</t>
  </si>
  <si>
    <t>22 Mar '29</t>
  </si>
  <si>
    <t>11.1</t>
  </si>
  <si>
    <t>MXLFGO0001E4</t>
  </si>
  <si>
    <t>19 Apr '29</t>
  </si>
  <si>
    <t>5.3</t>
  </si>
  <si>
    <t>MXLFGO0001O3</t>
  </si>
  <si>
    <t>19 May '22</t>
  </si>
  <si>
    <t>07 May '29</t>
  </si>
  <si>
    <t>17.1</t>
  </si>
  <si>
    <t>91087BAY</t>
  </si>
  <si>
    <t>08 Jan '24</t>
  </si>
  <si>
    <t>27 Sep '29</t>
  </si>
  <si>
    <t>37.8</t>
  </si>
  <si>
    <t>MXISBP0401K0</t>
  </si>
  <si>
    <t>04 Oct '29</t>
  </si>
  <si>
    <t>13.8</t>
  </si>
  <si>
    <t>MXLFGO0002J1</t>
  </si>
  <si>
    <t>82.7</t>
  </si>
  <si>
    <t>17 Jan '30</t>
  </si>
  <si>
    <t>23.1</t>
  </si>
  <si>
    <t>XS2104886341</t>
  </si>
  <si>
    <t>Government of Mexico 1.12%</t>
  </si>
  <si>
    <t>17 Jan '20</t>
  </si>
  <si>
    <t>11 Feb '30</t>
  </si>
  <si>
    <t>XS2444273168</t>
  </si>
  <si>
    <t>Government of Mexico 2.38%</t>
  </si>
  <si>
    <t>11 Feb '22</t>
  </si>
  <si>
    <t>28 Mar '30</t>
  </si>
  <si>
    <t>6.0</t>
  </si>
  <si>
    <t>MXISBP0401L8</t>
  </si>
  <si>
    <t>16 Apr '30</t>
  </si>
  <si>
    <t>38.7</t>
  </si>
  <si>
    <t>91087BAH</t>
  </si>
  <si>
    <t>Government of Mexico 3.25%</t>
  </si>
  <si>
    <t>16 Jan '20</t>
  </si>
  <si>
    <t>10 Oct '30</t>
  </si>
  <si>
    <t>MXISBP0401M6</t>
  </si>
  <si>
    <t>Government of Mexico 100.00%</t>
  </si>
  <si>
    <t>58.2</t>
  </si>
  <si>
    <t>24 May '31</t>
  </si>
  <si>
    <t>91087BAM</t>
  </si>
  <si>
    <t>Government of Mexico 2.66%</t>
  </si>
  <si>
    <t>24 Nov '20</t>
  </si>
  <si>
    <t>27 Nov '31</t>
  </si>
  <si>
    <t>MX0SGO0000K0</t>
  </si>
  <si>
    <t>Government of Mexico 2.75%</t>
  </si>
  <si>
    <t>18 Feb '21</t>
  </si>
  <si>
    <t>110.1</t>
  </si>
  <si>
    <t>15 Apr '32</t>
  </si>
  <si>
    <t>10.8</t>
  </si>
  <si>
    <t>MXLFGO0001Q8</t>
  </si>
  <si>
    <t>27 Apr '32</t>
  </si>
  <si>
    <t>41.7</t>
  </si>
  <si>
    <t>91087BAK</t>
  </si>
  <si>
    <t>Government of Mexico 4.75%</t>
  </si>
  <si>
    <t>25 May '32</t>
  </si>
  <si>
    <t>37.0</t>
  </si>
  <si>
    <t>XS2754067242</t>
  </si>
  <si>
    <t>Government of Mexico 4.49%</t>
  </si>
  <si>
    <t>08 Sep '32</t>
  </si>
  <si>
    <t>1.7</t>
  </si>
  <si>
    <t>JP548400CN94</t>
  </si>
  <si>
    <t>Government of Mexico 1.83%</t>
  </si>
  <si>
    <t>21 Oct '32</t>
  </si>
  <si>
    <t>18.9</t>
  </si>
  <si>
    <t>MXLFGO0002O1</t>
  </si>
  <si>
    <t>345.4</t>
  </si>
  <si>
    <t>19 May '33</t>
  </si>
  <si>
    <t>91087BAT</t>
  </si>
  <si>
    <t>Government of Mexico 4.88%</t>
  </si>
  <si>
    <t>19 Aug '22</t>
  </si>
  <si>
    <t>26 May '33</t>
  </si>
  <si>
    <t>279.6</t>
  </si>
  <si>
    <t>MX0MGO0001D6</t>
  </si>
  <si>
    <t>Government of Mexico 7.50%</t>
  </si>
  <si>
    <t>15 Dec '22</t>
  </si>
  <si>
    <t>25 Oct '33</t>
  </si>
  <si>
    <t>28.0</t>
  </si>
  <si>
    <t>XS2289587789</t>
  </si>
  <si>
    <t>Government of Mexico 1.45%</t>
  </si>
  <si>
    <t>25 Jan '21</t>
  </si>
  <si>
    <t>49.2</t>
  </si>
  <si>
    <t>12 Feb '34</t>
  </si>
  <si>
    <t>91087BAR</t>
  </si>
  <si>
    <t>Government of Mexico 3.50%</t>
  </si>
  <si>
    <t>12 Jan '22</t>
  </si>
  <si>
    <t>70.1</t>
  </si>
  <si>
    <t>09 Feb '35</t>
  </si>
  <si>
    <t>47.1</t>
  </si>
  <si>
    <t>91087BAV</t>
  </si>
  <si>
    <t>Government of Mexico 6.35%</t>
  </si>
  <si>
    <t>24 May '35</t>
  </si>
  <si>
    <t>23.0</t>
  </si>
  <si>
    <t>MXMSGO000001</t>
  </si>
  <si>
    <t>Government of Mexico 8.00%</t>
  </si>
  <si>
    <t>91.7</t>
  </si>
  <si>
    <t>07 May '36</t>
  </si>
  <si>
    <t>68.6</t>
  </si>
  <si>
    <t>91087BAZ</t>
  </si>
  <si>
    <t>Government of Mexico 6.00%</t>
  </si>
  <si>
    <t>12 Aug '36</t>
  </si>
  <si>
    <t>XS2363910436</t>
  </si>
  <si>
    <t>Government of Mexico 2.25%</t>
  </si>
  <si>
    <t>12 Jul '21</t>
  </si>
  <si>
    <t>0.5</t>
  </si>
  <si>
    <t>08 Sep '37</t>
  </si>
  <si>
    <t>JP548400DN93</t>
  </si>
  <si>
    <t>Government of Mexico 2.28%</t>
  </si>
  <si>
    <t>42.4</t>
  </si>
  <si>
    <t>14 Aug '41</t>
  </si>
  <si>
    <t>91087BAQ</t>
  </si>
  <si>
    <t>Government of Mexico 4.28%</t>
  </si>
  <si>
    <t>14 Apr '21</t>
  </si>
  <si>
    <t>0.4</t>
  </si>
  <si>
    <t>08 Sep '42</t>
  </si>
  <si>
    <t>JP548400EN92</t>
  </si>
  <si>
    <t>Government of Mexico 2.52%</t>
  </si>
  <si>
    <t>12 Nov '43</t>
  </si>
  <si>
    <t>MX0SGO0000N4</t>
  </si>
  <si>
    <t>64.4</t>
  </si>
  <si>
    <t>27 Apr '51</t>
  </si>
  <si>
    <t>42.5</t>
  </si>
  <si>
    <t>91087BAL</t>
  </si>
  <si>
    <t>25 Oct '51</t>
  </si>
  <si>
    <t>21.9</t>
  </si>
  <si>
    <t>XS2289588167</t>
  </si>
  <si>
    <t>Government of Mexico 2.12%</t>
  </si>
  <si>
    <t>37.9</t>
  </si>
  <si>
    <t>12 Feb '52</t>
  </si>
  <si>
    <t>91087BAS</t>
  </si>
  <si>
    <t>Government of Mexico 4.40%</t>
  </si>
  <si>
    <t>266.0</t>
  </si>
  <si>
    <t>04 May '53</t>
  </si>
  <si>
    <t>50.4</t>
  </si>
  <si>
    <t>91087BAX</t>
  </si>
  <si>
    <t>Government of Mexico 6.34%</t>
  </si>
  <si>
    <t>28 Apr '23</t>
  </si>
  <si>
    <t>31 Jul '53</t>
  </si>
  <si>
    <t>215.6</t>
  </si>
  <si>
    <t>MX0MGO0001E4</t>
  </si>
  <si>
    <t>10 Mar '22</t>
  </si>
  <si>
    <t>42.8</t>
  </si>
  <si>
    <t>07 May '54</t>
  </si>
  <si>
    <t>91087BBA</t>
  </si>
  <si>
    <t>Government of Mexico 6.40%</t>
  </si>
  <si>
    <t>52.0</t>
  </si>
  <si>
    <t>24 May '61</t>
  </si>
  <si>
    <t>91087BAN</t>
  </si>
  <si>
    <t>Government of Mexico 3.77%</t>
  </si>
  <si>
    <t>51.4</t>
  </si>
  <si>
    <t>19 Apr '71</t>
  </si>
  <si>
    <t>91087BAP</t>
  </si>
  <si>
    <t>Government of Mexico 3.75%</t>
  </si>
  <si>
    <t>19 Jan '21</t>
  </si>
  <si>
    <t>Ejercicio 1</t>
  </si>
  <si>
    <t>1.- Nuestro riesgo es una subida en las tasas.</t>
  </si>
  <si>
    <t>2.- Para la cobertura debemos de vender en corto bonos.</t>
  </si>
  <si>
    <t>Maturity</t>
  </si>
  <si>
    <t>Settle</t>
  </si>
  <si>
    <t>Tasa Swap</t>
  </si>
  <si>
    <t>Nocional</t>
  </si>
  <si>
    <t>3.-</t>
  </si>
  <si>
    <t>100M</t>
  </si>
  <si>
    <t>Valor del Swap</t>
  </si>
  <si>
    <t>Valor del Bono</t>
  </si>
  <si>
    <t>Valor del Swap + 1 basis</t>
  </si>
  <si>
    <t>Valor del Bono + 1 basis</t>
  </si>
  <si>
    <t>DV01 Swap</t>
  </si>
  <si>
    <t>DV01 Bono</t>
  </si>
  <si>
    <t>Vendemos en corto</t>
  </si>
  <si>
    <t>bonos de la serie MXMSGO000001</t>
  </si>
  <si>
    <t>4.-</t>
  </si>
  <si>
    <t>Valor del Swap + 50 basis</t>
  </si>
  <si>
    <t>Valor del Bono + 50 basis</t>
  </si>
  <si>
    <t xml:space="preserve">PNL </t>
  </si>
  <si>
    <t>PNL total</t>
  </si>
  <si>
    <t>Ejercicio 2</t>
  </si>
  <si>
    <t>1.- Nuestro riesgo es que las tasas bajen.</t>
  </si>
  <si>
    <t>2.- Para la cobertura debemos de comprar bonos.</t>
  </si>
  <si>
    <t>72M</t>
  </si>
  <si>
    <t>Compramos</t>
  </si>
  <si>
    <t>bonos de la serie MX0MGO0001C8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</si>
</sst>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0##"/>
    <numFmt numFmtId="165" formatCode="#.###"/>
    <numFmt numFmtId="166" formatCode="#0.###"/>
    <numFmt numFmtId="167" formatCode="#.##0"/>
    <numFmt numFmtId="168" formatCode="#.#0#"/>
    <numFmt numFmtId="169" formatCode="##.###"/>
    <numFmt numFmtId="170" formatCode="##.0##"/>
    <numFmt numFmtId="171" formatCode="##.#0#"/>
    <numFmt numFmtId="172" formatCode="#.0##"/>
    <numFmt numFmtId="173" formatCode="#0#.###"/>
    <numFmt numFmtId="174" formatCode="#0#0"/>
    <numFmt numFmtId="175" formatCode="#.#00"/>
    <numFmt numFmtId="176" formatCode="#0#.#0#"/>
    <numFmt numFmtId="177" formatCode="#00.###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3366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Menlo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164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2" borderId="0" xfId="0" applyNumberFormat="1" applyFill="1" applyAlignment="1">
      <alignment horizontal="right"/>
    </xf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69" fontId="0" fillId="2" borderId="0" xfId="0" applyNumberFormat="1" applyFill="1" applyAlignment="1">
      <alignment horizontal="right"/>
    </xf>
    <xf numFmtId="168" fontId="0" fillId="2" borderId="0" xfId="0" applyNumberFormat="1" applyFill="1" applyAlignment="1">
      <alignment horizontal="right"/>
    </xf>
    <xf numFmtId="170" fontId="0" fillId="2" borderId="0" xfId="0" applyNumberForma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172" fontId="0" fillId="0" borderId="0" xfId="0" applyNumberFormat="1" applyAlignment="1">
      <alignment horizontal="right"/>
    </xf>
    <xf numFmtId="173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74" fontId="2" fillId="0" borderId="0" xfId="0" applyNumberFormat="1" applyFont="1" applyAlignment="1">
      <alignment horizontal="right"/>
    </xf>
    <xf numFmtId="175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1" fontId="0" fillId="2" borderId="0" xfId="0" applyNumberFormat="1" applyFill="1" applyAlignment="1">
      <alignment horizontal="right"/>
    </xf>
    <xf numFmtId="177" fontId="0" fillId="2" borderId="0" xfId="0" applyNumberFormat="1" applyFill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/>
    <xf numFmtId="15" fontId="0" fillId="0" borderId="0" xfId="0" applyNumberFormat="1"/>
    <xf numFmtId="10" fontId="0" fillId="0" borderId="0" xfId="0" applyNumberFormat="1"/>
    <xf numFmtId="0" fontId="0" fillId="3" borderId="0" xfId="0" applyFill="1"/>
    <xf numFmtId="44" fontId="4" fillId="0" borderId="0" xfId="2" applyFont="1"/>
    <xf numFmtId="0" fontId="5" fillId="0" borderId="0" xfId="0" applyFont="1"/>
    <xf numFmtId="44" fontId="5" fillId="0" borderId="0" xfId="0" applyNumberFormat="1" applyFont="1"/>
    <xf numFmtId="44" fontId="5" fillId="0" borderId="0" xfId="2" applyFont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left"/>
    </xf>
    <xf numFmtId="170" fontId="0" fillId="4" borderId="0" xfId="0" applyNumberFormat="1" applyFill="1" applyAlignment="1">
      <alignment horizontal="right"/>
    </xf>
    <xf numFmtId="165" fontId="0" fillId="4" borderId="0" xfId="0" applyNumberFormat="1" applyFill="1" applyAlignment="1">
      <alignment horizontal="right"/>
    </xf>
    <xf numFmtId="0" fontId="1" fillId="3" borderId="0" xfId="0" applyFont="1" applyFill="1"/>
    <xf numFmtId="43" fontId="1" fillId="3" borderId="0" xfId="1" applyFont="1" applyFill="1"/>
    <xf numFmtId="44" fontId="0" fillId="0" borderId="0" xfId="0" applyNumberFormat="1"/>
    <xf numFmtId="44" fontId="1" fillId="3" borderId="0" xfId="0" applyNumberFormat="1" applyFont="1" applyFill="1"/>
    <xf numFmtId="0" fontId="0" fillId="5" borderId="0" xfId="0" applyFill="1"/>
    <xf numFmtId="11" fontId="4" fillId="5" borderId="0" xfId="0" applyNumberFormat="1" applyFont="1" applyFill="1"/>
    <xf numFmtId="171" fontId="0" fillId="4" borderId="0" xfId="0" applyNumberFormat="1" applyFill="1" applyAlignment="1">
      <alignment horizontal="right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139700</xdr:colOff>
      <xdr:row>22</xdr:row>
      <xdr:rowOff>182033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90A01A9-A0DA-8C40-B03A-FF5B031DEB26}"/>
            </a:ext>
          </a:extLst>
        </xdr:cNvPr>
        <xdr:cNvSpPr txBox="1"/>
      </xdr:nvSpPr>
      <xdr:spPr>
        <a:xfrm>
          <a:off x="0" y="0"/>
          <a:ext cx="9266767" cy="46524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Al resolver los ejercicios,</a:t>
          </a:r>
          <a:r>
            <a:rPr lang="en-US" sz="1100" b="1" baseline="0"/>
            <a:t> remarcar tus respuestas a cada pregunta con algún color.</a:t>
          </a:r>
        </a:p>
        <a:p>
          <a:r>
            <a:rPr lang="en-US" sz="1100" b="1" baseline="0"/>
            <a:t>Copia y pega tu código desarrollado en Matlab para darte retroalimentación de tu tarea.</a:t>
          </a:r>
          <a:endParaRPr lang="en-US" sz="1100" b="1"/>
        </a:p>
        <a:p>
          <a:endParaRPr lang="en-US" sz="1100" b="1"/>
        </a:p>
        <a:p>
          <a:r>
            <a:rPr lang="en-US" sz="1100" b="1"/>
            <a:t>EJERCICIO 1. </a:t>
          </a:r>
        </a:p>
        <a:p>
          <a:endParaRPr lang="en-US" sz="1100" b="1"/>
        </a:p>
        <a:p>
          <a:r>
            <a:rPr lang="en-US" sz="1100"/>
            <a:t>Somos un banco que celebró</a:t>
          </a:r>
          <a:r>
            <a:rPr lang="en-US" sz="1100" baseline="0"/>
            <a:t> un swap de tasas con un cliente,  nosotros recibimos tasa fija y pagamos tasa variable.</a:t>
          </a:r>
        </a:p>
        <a:p>
          <a:endParaRPr lang="en-US" sz="1100" baseline="0"/>
        </a:p>
        <a:p>
          <a:r>
            <a:rPr lang="en-US" sz="1100" baseline="0"/>
            <a:t>Suponer que el swap tiene vencimiento el 27 de Noviembre del 2034, lo celebramos hoy (17 de Feb del 2025), la tasa swap es de 11% y lo cerramos por un monto de 100 millones. </a:t>
          </a:r>
        </a:p>
        <a:p>
          <a:endParaRPr lang="en-US" sz="1100" baseline="0"/>
        </a:p>
        <a:p>
          <a:r>
            <a:rPr lang="en-US" sz="1100" baseline="0"/>
            <a:t>1.- ¿Nuestro riesgo es que suban o bajen las tasas? </a:t>
          </a:r>
          <a:r>
            <a:rPr lang="en-US" sz="1100" b="1" baseline="0"/>
            <a:t>5%</a:t>
          </a:r>
        </a:p>
        <a:p>
          <a:r>
            <a:rPr lang="en-US" sz="1100" baseline="0"/>
            <a:t>2.- Para realizar una cobertura, ¿nos conviene comprar o vender bonos? </a:t>
          </a:r>
          <a:r>
            <a:rPr lang="en-US" sz="1100" b="1" baseline="0"/>
            <a:t>5%</a:t>
          </a:r>
        </a:p>
        <a:p>
          <a:r>
            <a:rPr lang="en-US" sz="1100" baseline="0"/>
            <a:t>3.- ¿Cuantos títulos necesitas comprar/vender para estar cubierto? </a:t>
          </a:r>
          <a:r>
            <a:rPr lang="en-US" sz="1100" b="1" baseline="0"/>
            <a:t>30%</a:t>
          </a:r>
        </a:p>
        <a:p>
          <a:r>
            <a:rPr lang="en-US" sz="1100" b="0" baseline="0"/>
            <a:t>4.- Calcula el P&amp;L de tu posicion considerando swaps y bonos suponiendo que Banxico sube las tasas en 50 basis. </a:t>
          </a:r>
          <a:r>
            <a:rPr lang="en-US" sz="1100" b="1" baseline="0"/>
            <a:t>20%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="1"/>
            <a:t>EJERCICIO 2. </a:t>
          </a:r>
        </a:p>
        <a:p>
          <a:endParaRPr lang="en-US" sz="1100" b="1"/>
        </a:p>
        <a:p>
          <a:r>
            <a:rPr lang="en-US" sz="1100" baseline="0"/>
            <a:t>Celebramos un swap de tasas con un cliente poniendonos como la contraparte "payer".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El swap firmado tiene vencimiento el 8 de junio del 2027, lo celebramos hoy (17 de Feb del 2025),  la tasa swap es de 8.90% y lo cerramos por un nocional de 72 millones. </a:t>
          </a:r>
          <a:r>
            <a:rPr lang="en-US" sz="1100" i="1" baseline="0"/>
            <a:t>Cubre tu posición el día de hoy, utilizando el bono M con fecha de vencimiento más cercano al vencimiento del swap.</a:t>
          </a:r>
          <a:endParaRPr lang="en-US" sz="1100" baseline="0"/>
        </a:p>
        <a:p>
          <a:endParaRPr lang="en-US" sz="1100" i="1" baseline="0"/>
        </a:p>
        <a:p>
          <a:r>
            <a:rPr lang="en-US" sz="1100" i="1" baseline="0"/>
            <a:t>1.- ¿Hacia donde esta nuestro riesgo? </a:t>
          </a:r>
          <a:r>
            <a:rPr lang="en-US" sz="1100" b="1" baseline="0"/>
            <a:t>5%</a:t>
          </a:r>
          <a:endParaRPr lang="en-US" sz="1100" i="1" baseline="0"/>
        </a:p>
        <a:p>
          <a:r>
            <a:rPr lang="en-US" sz="1100" i="1" baseline="0"/>
            <a:t>2.- ¿Que posición tomamos en bonos para cubrirnos? </a:t>
          </a:r>
          <a:r>
            <a:rPr lang="en-US" sz="1100" b="1" baseline="0"/>
            <a:t>5%</a:t>
          </a:r>
          <a:endParaRPr lang="en-US" sz="1100" i="1" baseline="0"/>
        </a:p>
        <a:p>
          <a:r>
            <a:rPr lang="en-US" sz="1100" i="1" baseline="0"/>
            <a:t>3.- ¿Cuantos títulos compramos/vendemos para estar cubiertos? </a:t>
          </a:r>
          <a:r>
            <a:rPr lang="en-US" sz="1100" b="1" i="0" baseline="0"/>
            <a:t>30</a:t>
          </a:r>
          <a:r>
            <a:rPr lang="en-US" sz="1100" b="1" baseline="0"/>
            <a:t>%</a:t>
          </a:r>
          <a:endParaRPr lang="en-US" sz="1100" i="1" baseline="0"/>
        </a:p>
        <a:p>
          <a:endParaRPr lang="en-US" sz="1100" b="1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4</xdr:col>
      <xdr:colOff>898769</xdr:colOff>
      <xdr:row>54</xdr:row>
      <xdr:rowOff>158261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5EB80C2-6AA2-C4C3-109B-5BA6B3FFD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462846"/>
          <a:ext cx="6340231" cy="7737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4</xdr:col>
      <xdr:colOff>898769</xdr:colOff>
      <xdr:row>59</xdr:row>
      <xdr:rowOff>165425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5A679C5-839B-1A21-9FC8-27D340325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488615"/>
          <a:ext cx="6340231" cy="7808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1</xdr:rowOff>
    </xdr:from>
    <xdr:to>
      <xdr:col>4</xdr:col>
      <xdr:colOff>781538</xdr:colOff>
      <xdr:row>70</xdr:row>
      <xdr:rowOff>144816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EEBA1CB-BFBC-6A3B-6E1C-15A5189B7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745309"/>
          <a:ext cx="6223000" cy="760276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50</xdr:row>
      <xdr:rowOff>195385</xdr:rowOff>
    </xdr:from>
    <xdr:to>
      <xdr:col>11</xdr:col>
      <xdr:colOff>312615</xdr:colOff>
      <xdr:row>54</xdr:row>
      <xdr:rowOff>190477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73863EB-EBAF-21A6-BF96-BD869E6203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17154" y="10453077"/>
          <a:ext cx="6496538" cy="81570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56</xdr:row>
      <xdr:rowOff>0</xdr:rowOff>
    </xdr:from>
    <xdr:to>
      <xdr:col>11</xdr:col>
      <xdr:colOff>332154</xdr:colOff>
      <xdr:row>59</xdr:row>
      <xdr:rowOff>202733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7B7FD02C-F12B-E979-8ED7-60F23A986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7154" y="11488615"/>
          <a:ext cx="6516077" cy="8181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3</xdr:col>
      <xdr:colOff>528515</xdr:colOff>
      <xdr:row>62</xdr:row>
      <xdr:rowOff>74247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181047B9-E619-40FE-4B68-06A425CFC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514385"/>
          <a:ext cx="4279900" cy="279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3</xdr:col>
      <xdr:colOff>465015</xdr:colOff>
      <xdr:row>65</xdr:row>
      <xdr:rowOff>112346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2DA9F81-E177-1984-FC4C-E504AB622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3129846"/>
          <a:ext cx="4216400" cy="317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3</xdr:col>
      <xdr:colOff>477715</xdr:colOff>
      <xdr:row>73</xdr:row>
      <xdr:rowOff>74246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9A82AAB3-E6FB-A99E-97DC-BB386630D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771077"/>
          <a:ext cx="4229100" cy="2794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9</xdr:col>
      <xdr:colOff>452316</xdr:colOff>
      <xdr:row>62</xdr:row>
      <xdr:rowOff>23447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81D37C5A-5EA9-8BFB-DF04-D51007059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7154" y="12514385"/>
          <a:ext cx="4203700" cy="2286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9</xdr:col>
      <xdr:colOff>553916</xdr:colOff>
      <xdr:row>65</xdr:row>
      <xdr:rowOff>61546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B956A0EE-EB09-D6DB-DE99-9EE2F87F5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17154" y="13129846"/>
          <a:ext cx="4305300" cy="266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477274</xdr:colOff>
      <xdr:row>27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E6ED820-F26C-C8D7-5571-2D1DEBEF2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732274" cy="552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70600-F928-034C-9B2E-D57197072C84}">
  <dimension ref="A25:K72"/>
  <sheetViews>
    <sheetView tabSelected="1" topLeftCell="A27" zoomScale="130" zoomScaleNormal="130" workbookViewId="0">
      <selection activeCell="A31" sqref="A31:E49"/>
    </sheetView>
  </sheetViews>
  <sheetFormatPr baseColWidth="10" defaultRowHeight="16" x14ac:dyDescent="0.2"/>
  <cols>
    <col min="1" max="1" width="21.83203125" customWidth="1"/>
    <col min="2" max="2" width="16.5" bestFit="1" customWidth="1"/>
    <col min="4" max="4" width="22.1640625" bestFit="1" customWidth="1"/>
    <col min="5" max="5" width="13.6640625" bestFit="1" customWidth="1"/>
    <col min="7" max="7" width="21.83203125" customWidth="1"/>
    <col min="8" max="8" width="16.5" bestFit="1" customWidth="1"/>
    <col min="10" max="10" width="21" bestFit="1" customWidth="1"/>
  </cols>
  <sheetData>
    <row r="25" spans="1:9" x14ac:dyDescent="0.2">
      <c r="A25" s="27" t="s">
        <v>394</v>
      </c>
      <c r="D25" s="31"/>
      <c r="F25" s="43"/>
      <c r="G25" s="27" t="s">
        <v>416</v>
      </c>
    </row>
    <row r="26" spans="1:9" x14ac:dyDescent="0.2">
      <c r="F26" s="43"/>
    </row>
    <row r="27" spans="1:9" x14ac:dyDescent="0.2">
      <c r="A27" s="30" t="s">
        <v>395</v>
      </c>
      <c r="B27" s="30"/>
      <c r="C27" s="30"/>
      <c r="D27" s="30"/>
      <c r="F27" s="43"/>
      <c r="G27" s="30" t="s">
        <v>417</v>
      </c>
      <c r="H27" s="30"/>
    </row>
    <row r="28" spans="1:9" x14ac:dyDescent="0.2">
      <c r="A28" s="30" t="s">
        <v>396</v>
      </c>
      <c r="B28" s="30"/>
      <c r="C28" s="30"/>
      <c r="F28" s="43"/>
      <c r="G28" s="30" t="s">
        <v>418</v>
      </c>
      <c r="H28" s="30"/>
      <c r="I28" s="30"/>
    </row>
    <row r="29" spans="1:9" x14ac:dyDescent="0.2">
      <c r="A29" t="s">
        <v>401</v>
      </c>
      <c r="F29" s="43"/>
      <c r="G29" t="s">
        <v>401</v>
      </c>
    </row>
    <row r="30" spans="1:9" x14ac:dyDescent="0.2">
      <c r="F30" s="43"/>
    </row>
    <row r="31" spans="1:9" x14ac:dyDescent="0.2">
      <c r="B31" t="s">
        <v>397</v>
      </c>
      <c r="C31" s="28">
        <v>49275</v>
      </c>
      <c r="F31" s="43"/>
      <c r="H31" t="s">
        <v>397</v>
      </c>
      <c r="I31" s="28">
        <v>46546</v>
      </c>
    </row>
    <row r="32" spans="1:9" x14ac:dyDescent="0.2">
      <c r="B32" t="s">
        <v>398</v>
      </c>
      <c r="C32" s="28">
        <v>45705</v>
      </c>
      <c r="F32" s="44"/>
      <c r="H32" t="s">
        <v>398</v>
      </c>
      <c r="I32" s="28">
        <v>45705</v>
      </c>
    </row>
    <row r="33" spans="1:11" x14ac:dyDescent="0.2">
      <c r="B33" t="s">
        <v>399</v>
      </c>
      <c r="C33" s="29">
        <v>0.11</v>
      </c>
      <c r="F33" s="43"/>
      <c r="H33" t="s">
        <v>399</v>
      </c>
      <c r="I33" s="29">
        <v>8.8999999999999996E-2</v>
      </c>
    </row>
    <row r="34" spans="1:11" x14ac:dyDescent="0.2">
      <c r="B34" t="s">
        <v>400</v>
      </c>
      <c r="C34" t="s">
        <v>402</v>
      </c>
      <c r="F34" s="43"/>
      <c r="H34" t="s">
        <v>400</v>
      </c>
      <c r="I34" t="s">
        <v>419</v>
      </c>
    </row>
    <row r="35" spans="1:11" x14ac:dyDescent="0.2">
      <c r="F35" s="43"/>
    </row>
    <row r="36" spans="1:11" x14ac:dyDescent="0.2">
      <c r="A36" t="s">
        <v>403</v>
      </c>
      <c r="B36" s="31">
        <v>6860700</v>
      </c>
      <c r="D36" t="s">
        <v>404</v>
      </c>
      <c r="E36" s="31">
        <v>91.681700000000006</v>
      </c>
      <c r="F36" s="43"/>
      <c r="G36" t="s">
        <v>403</v>
      </c>
      <c r="H36" s="31">
        <v>2892100</v>
      </c>
      <c r="J36" t="s">
        <v>404</v>
      </c>
      <c r="K36" s="31">
        <v>92.831599999999995</v>
      </c>
    </row>
    <row r="37" spans="1:11" x14ac:dyDescent="0.2">
      <c r="A37" t="s">
        <v>405</v>
      </c>
      <c r="B37" s="31">
        <v>6923400</v>
      </c>
      <c r="D37" t="s">
        <v>406</v>
      </c>
      <c r="E37" s="31">
        <v>91.620099999999994</v>
      </c>
      <c r="F37" s="43"/>
      <c r="G37" t="s">
        <v>405</v>
      </c>
      <c r="H37" s="31">
        <v>2911300</v>
      </c>
      <c r="J37" t="s">
        <v>406</v>
      </c>
      <c r="K37" s="31">
        <v>92.8142</v>
      </c>
    </row>
    <row r="38" spans="1:11" x14ac:dyDescent="0.2">
      <c r="F38" s="43"/>
    </row>
    <row r="39" spans="1:11" x14ac:dyDescent="0.2">
      <c r="A39" s="32" t="s">
        <v>407</v>
      </c>
      <c r="B39" s="33">
        <f>ABS(B37-B36)</f>
        <v>62700</v>
      </c>
      <c r="D39" s="32" t="s">
        <v>408</v>
      </c>
      <c r="E39" s="34">
        <f>ABS(E37-E36)</f>
        <v>6.1600000000012756E-2</v>
      </c>
      <c r="F39" s="43"/>
      <c r="G39" s="32" t="s">
        <v>407</v>
      </c>
      <c r="H39" s="33">
        <f>ABS(H37-H36)</f>
        <v>19200</v>
      </c>
      <c r="J39" s="32" t="s">
        <v>408</v>
      </c>
      <c r="K39" s="34">
        <f>ABS(K37-K36)</f>
        <v>1.7399999999994975E-2</v>
      </c>
    </row>
    <row r="40" spans="1:11" x14ac:dyDescent="0.2">
      <c r="F40" s="43"/>
    </row>
    <row r="41" spans="1:11" x14ac:dyDescent="0.2">
      <c r="A41" s="39" t="s">
        <v>409</v>
      </c>
      <c r="B41" s="40">
        <f>B39/E39</f>
        <v>1017857.1428569321</v>
      </c>
      <c r="C41" s="39" t="s">
        <v>410</v>
      </c>
      <c r="D41" s="30"/>
      <c r="F41" s="43"/>
      <c r="G41" s="39" t="s">
        <v>420</v>
      </c>
      <c r="H41" s="40">
        <f>H39/K39</f>
        <v>1103448.2758623876</v>
      </c>
      <c r="I41" s="39" t="s">
        <v>421</v>
      </c>
      <c r="J41" s="30"/>
    </row>
    <row r="42" spans="1:11" x14ac:dyDescent="0.2">
      <c r="F42" s="43"/>
    </row>
    <row r="43" spans="1:11" x14ac:dyDescent="0.2">
      <c r="A43" t="s">
        <v>411</v>
      </c>
      <c r="F43" s="43"/>
      <c r="H43" s="31"/>
      <c r="K43" s="31"/>
    </row>
    <row r="44" spans="1:11" x14ac:dyDescent="0.2">
      <c r="F44" s="43"/>
    </row>
    <row r="45" spans="1:11" x14ac:dyDescent="0.2">
      <c r="A45" t="s">
        <v>412</v>
      </c>
      <c r="B45" s="31">
        <v>9994200</v>
      </c>
      <c r="D45" t="s">
        <v>413</v>
      </c>
      <c r="E45" s="31">
        <v>88.664500000000004</v>
      </c>
      <c r="F45" s="43"/>
      <c r="H45" s="41"/>
    </row>
    <row r="46" spans="1:11" x14ac:dyDescent="0.2">
      <c r="F46" s="43"/>
    </row>
    <row r="47" spans="1:11" x14ac:dyDescent="0.2">
      <c r="A47" s="32" t="s">
        <v>414</v>
      </c>
      <c r="B47" s="33">
        <f>B36-B45</f>
        <v>-3133500</v>
      </c>
      <c r="D47" s="32" t="s">
        <v>414</v>
      </c>
      <c r="E47" s="34">
        <f>(E36-E45)*B41</f>
        <v>3071078.5714279381</v>
      </c>
      <c r="F47" s="43"/>
    </row>
    <row r="48" spans="1:11" x14ac:dyDescent="0.2">
      <c r="F48" s="43"/>
    </row>
    <row r="49" spans="1:8" x14ac:dyDescent="0.2">
      <c r="A49" s="39" t="s">
        <v>415</v>
      </c>
      <c r="B49" s="42">
        <f>B47+E47</f>
        <v>-62421.428572061937</v>
      </c>
      <c r="F49" s="43"/>
    </row>
    <row r="51" spans="1:8" x14ac:dyDescent="0.2">
      <c r="A51" t="s">
        <v>403</v>
      </c>
      <c r="G51" t="s">
        <v>403</v>
      </c>
    </row>
    <row r="56" spans="1:8" x14ac:dyDescent="0.2">
      <c r="A56" t="s">
        <v>405</v>
      </c>
      <c r="B56" s="31"/>
      <c r="G56" t="s">
        <v>405</v>
      </c>
      <c r="H56" s="31"/>
    </row>
    <row r="61" spans="1:8" x14ac:dyDescent="0.2">
      <c r="A61" t="s">
        <v>404</v>
      </c>
      <c r="G61" t="s">
        <v>404</v>
      </c>
    </row>
    <row r="64" spans="1:8" x14ac:dyDescent="0.2">
      <c r="A64" t="s">
        <v>406</v>
      </c>
      <c r="G64" t="s">
        <v>406</v>
      </c>
    </row>
    <row r="67" spans="1:1" x14ac:dyDescent="0.2">
      <c r="A67" t="s">
        <v>412</v>
      </c>
    </row>
    <row r="72" spans="1:1" x14ac:dyDescent="0.2">
      <c r="A72" t="s">
        <v>413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1055F-69C1-7F41-9632-423030733DB8}">
  <dimension ref="A1:J112"/>
  <sheetViews>
    <sheetView topLeftCell="A66" workbookViewId="0">
      <selection activeCell="C34" sqref="C34"/>
    </sheetView>
  </sheetViews>
  <sheetFormatPr baseColWidth="10" defaultRowHeight="16" x14ac:dyDescent="0.2"/>
  <cols>
    <col min="1" max="1" width="12.83203125" customWidth="1"/>
    <col min="2" max="2" width="14" bestFit="1" customWidth="1"/>
    <col min="3" max="3" width="15.33203125" bestFit="1" customWidth="1"/>
    <col min="4" max="4" width="36.6640625" bestFit="1" customWidth="1"/>
    <col min="5" max="5" width="5.1640625" bestFit="1" customWidth="1"/>
    <col min="6" max="6" width="9.1640625" bestFit="1" customWidth="1"/>
    <col min="7" max="7" width="30.83203125" bestFit="1" customWidth="1"/>
    <col min="8" max="8" width="7.6640625" bestFit="1" customWidth="1"/>
    <col min="9" max="9" width="6.6640625" bestFit="1" customWidth="1"/>
    <col min="10" max="10" width="10.1640625" bestFit="1" customWidth="1"/>
  </cols>
  <sheetData>
    <row r="1" spans="1:10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</row>
    <row r="2" spans="1:10" x14ac:dyDescent="0.2">
      <c r="A2" s="16">
        <v>2026</v>
      </c>
      <c r="B2" s="17" t="s">
        <v>61</v>
      </c>
    </row>
    <row r="3" spans="1:10" x14ac:dyDescent="0.2">
      <c r="A3" s="5" t="s">
        <v>62</v>
      </c>
      <c r="B3" s="6" t="s">
        <v>63</v>
      </c>
      <c r="C3" s="6" t="s">
        <v>64</v>
      </c>
      <c r="D3" s="6" t="s">
        <v>18</v>
      </c>
      <c r="E3" s="6" t="s">
        <v>11</v>
      </c>
      <c r="F3" s="6" t="s">
        <v>12</v>
      </c>
      <c r="G3" s="6" t="s">
        <v>19</v>
      </c>
      <c r="H3" s="6" t="s">
        <v>10</v>
      </c>
      <c r="I3" s="6" t="s">
        <v>10</v>
      </c>
      <c r="J3" s="6" t="s">
        <v>65</v>
      </c>
    </row>
    <row r="4" spans="1:10" x14ac:dyDescent="0.2">
      <c r="A4" s="4" t="s">
        <v>66</v>
      </c>
      <c r="B4" s="1" t="s">
        <v>67</v>
      </c>
      <c r="C4" s="1" t="s">
        <v>68</v>
      </c>
      <c r="D4" s="1" t="s">
        <v>52</v>
      </c>
      <c r="E4" s="1" t="s">
        <v>11</v>
      </c>
      <c r="F4" s="1" t="s">
        <v>12</v>
      </c>
      <c r="G4" s="1" t="s">
        <v>19</v>
      </c>
      <c r="H4" s="1" t="s">
        <v>10</v>
      </c>
      <c r="I4" s="1" t="s">
        <v>10</v>
      </c>
      <c r="J4" s="1" t="s">
        <v>27</v>
      </c>
    </row>
    <row r="5" spans="1:10" x14ac:dyDescent="0.2">
      <c r="A5" s="5" t="s">
        <v>69</v>
      </c>
      <c r="B5" s="6" t="s">
        <v>10</v>
      </c>
      <c r="C5" s="6" t="s">
        <v>70</v>
      </c>
      <c r="D5" s="6" t="s">
        <v>71</v>
      </c>
      <c r="E5" s="6" t="s">
        <v>11</v>
      </c>
      <c r="F5" s="6" t="s">
        <v>12</v>
      </c>
      <c r="G5" s="6" t="s">
        <v>19</v>
      </c>
      <c r="H5" s="6" t="s">
        <v>10</v>
      </c>
      <c r="I5" s="6" t="s">
        <v>10</v>
      </c>
      <c r="J5" s="6" t="s">
        <v>72</v>
      </c>
    </row>
    <row r="6" spans="1:10" x14ac:dyDescent="0.2">
      <c r="A6" s="4" t="s">
        <v>73</v>
      </c>
      <c r="B6" s="1" t="s">
        <v>59</v>
      </c>
      <c r="C6" s="1" t="s">
        <v>74</v>
      </c>
      <c r="D6" s="1" t="s">
        <v>14</v>
      </c>
      <c r="E6" s="1" t="s">
        <v>11</v>
      </c>
      <c r="F6" s="1" t="s">
        <v>12</v>
      </c>
      <c r="G6" s="1" t="s">
        <v>19</v>
      </c>
      <c r="H6" s="1" t="s">
        <v>10</v>
      </c>
      <c r="I6" s="1" t="s">
        <v>10</v>
      </c>
      <c r="J6" s="1" t="s">
        <v>15</v>
      </c>
    </row>
    <row r="7" spans="1:10" x14ac:dyDescent="0.2">
      <c r="A7" s="5" t="s">
        <v>73</v>
      </c>
      <c r="B7" s="6" t="s">
        <v>10</v>
      </c>
      <c r="C7" s="6" t="s">
        <v>75</v>
      </c>
      <c r="D7" s="6" t="s">
        <v>52</v>
      </c>
      <c r="E7" s="6" t="s">
        <v>11</v>
      </c>
      <c r="F7" s="6" t="s">
        <v>12</v>
      </c>
      <c r="G7" s="6" t="s">
        <v>19</v>
      </c>
      <c r="H7" s="6" t="s">
        <v>10</v>
      </c>
      <c r="I7" s="6" t="s">
        <v>10</v>
      </c>
      <c r="J7" s="6" t="s">
        <v>15</v>
      </c>
    </row>
    <row r="8" spans="1:10" x14ac:dyDescent="0.2">
      <c r="A8" s="4" t="s">
        <v>73</v>
      </c>
      <c r="B8" s="1" t="s">
        <v>10</v>
      </c>
      <c r="C8" s="1" t="s">
        <v>76</v>
      </c>
      <c r="D8" s="1" t="s">
        <v>77</v>
      </c>
      <c r="E8" s="1" t="s">
        <v>11</v>
      </c>
      <c r="F8" s="1" t="s">
        <v>12</v>
      </c>
      <c r="G8" s="1" t="s">
        <v>19</v>
      </c>
      <c r="H8" s="1" t="s">
        <v>10</v>
      </c>
      <c r="I8" s="1" t="s">
        <v>10</v>
      </c>
      <c r="J8" s="1" t="s">
        <v>78</v>
      </c>
    </row>
    <row r="9" spans="1:10" x14ac:dyDescent="0.2">
      <c r="A9" s="5" t="s">
        <v>79</v>
      </c>
      <c r="B9" s="6" t="s">
        <v>80</v>
      </c>
      <c r="C9" s="6" t="s">
        <v>81</v>
      </c>
      <c r="D9" s="6" t="s">
        <v>18</v>
      </c>
      <c r="E9" s="6" t="s">
        <v>11</v>
      </c>
      <c r="F9" s="6" t="s">
        <v>12</v>
      </c>
      <c r="G9" s="6" t="s">
        <v>19</v>
      </c>
      <c r="H9" s="6" t="s">
        <v>10</v>
      </c>
      <c r="I9" s="6" t="s">
        <v>10</v>
      </c>
      <c r="J9" s="6" t="s">
        <v>72</v>
      </c>
    </row>
    <row r="10" spans="1:10" x14ac:dyDescent="0.2">
      <c r="A10" s="4" t="s">
        <v>82</v>
      </c>
      <c r="B10" s="1" t="s">
        <v>83</v>
      </c>
      <c r="C10" s="1" t="s">
        <v>84</v>
      </c>
      <c r="D10" s="1" t="s">
        <v>18</v>
      </c>
      <c r="E10" s="1" t="s">
        <v>11</v>
      </c>
      <c r="F10" s="1" t="s">
        <v>12</v>
      </c>
      <c r="G10" s="1" t="s">
        <v>19</v>
      </c>
      <c r="H10" s="1" t="s">
        <v>10</v>
      </c>
      <c r="I10" s="1" t="s">
        <v>10</v>
      </c>
      <c r="J10" s="1" t="s">
        <v>20</v>
      </c>
    </row>
    <row r="11" spans="1:10" x14ac:dyDescent="0.2">
      <c r="A11" s="5" t="s">
        <v>85</v>
      </c>
      <c r="B11" s="6" t="s">
        <v>86</v>
      </c>
      <c r="C11" s="6" t="s">
        <v>87</v>
      </c>
      <c r="D11" s="6" t="s">
        <v>18</v>
      </c>
      <c r="E11" s="6" t="s">
        <v>11</v>
      </c>
      <c r="F11" s="6" t="s">
        <v>12</v>
      </c>
      <c r="G11" s="6" t="s">
        <v>19</v>
      </c>
      <c r="H11" s="6" t="s">
        <v>10</v>
      </c>
      <c r="I11" s="6" t="s">
        <v>10</v>
      </c>
      <c r="J11" s="6" t="s">
        <v>51</v>
      </c>
    </row>
    <row r="12" spans="1:10" x14ac:dyDescent="0.2">
      <c r="A12" s="4" t="s">
        <v>88</v>
      </c>
      <c r="B12" s="1" t="s">
        <v>10</v>
      </c>
      <c r="C12" s="1" t="s">
        <v>89</v>
      </c>
      <c r="D12" s="1" t="s">
        <v>23</v>
      </c>
      <c r="E12" s="1" t="s">
        <v>11</v>
      </c>
      <c r="F12" s="1" t="s">
        <v>12</v>
      </c>
      <c r="G12" s="1" t="s">
        <v>19</v>
      </c>
      <c r="H12" s="1" t="s">
        <v>10</v>
      </c>
      <c r="I12" s="1" t="s">
        <v>10</v>
      </c>
      <c r="J12" s="1" t="s">
        <v>26</v>
      </c>
    </row>
    <row r="13" spans="1:10" x14ac:dyDescent="0.2">
      <c r="A13" s="5" t="s">
        <v>90</v>
      </c>
      <c r="B13" s="6" t="s">
        <v>91</v>
      </c>
      <c r="C13" s="6" t="s">
        <v>92</v>
      </c>
      <c r="D13" s="6" t="s">
        <v>18</v>
      </c>
      <c r="E13" s="6" t="s">
        <v>11</v>
      </c>
      <c r="F13" s="6" t="s">
        <v>12</v>
      </c>
      <c r="G13" s="6" t="s">
        <v>19</v>
      </c>
      <c r="H13" s="6" t="s">
        <v>10</v>
      </c>
      <c r="I13" s="6" t="s">
        <v>10</v>
      </c>
      <c r="J13" s="6" t="s">
        <v>93</v>
      </c>
    </row>
    <row r="14" spans="1:10" x14ac:dyDescent="0.2">
      <c r="A14" s="4" t="s">
        <v>94</v>
      </c>
      <c r="B14" s="1" t="s">
        <v>10</v>
      </c>
      <c r="C14" s="1" t="s">
        <v>95</v>
      </c>
      <c r="D14" s="1" t="s">
        <v>96</v>
      </c>
      <c r="E14" s="1" t="s">
        <v>11</v>
      </c>
      <c r="F14" s="1" t="s">
        <v>12</v>
      </c>
      <c r="G14" s="1" t="s">
        <v>19</v>
      </c>
      <c r="H14" s="1" t="s">
        <v>10</v>
      </c>
      <c r="I14" s="1" t="s">
        <v>10</v>
      </c>
      <c r="J14" s="1" t="s">
        <v>97</v>
      </c>
    </row>
    <row r="15" spans="1:10" x14ac:dyDescent="0.2">
      <c r="A15" s="5" t="s">
        <v>98</v>
      </c>
      <c r="B15" s="6" t="s">
        <v>99</v>
      </c>
      <c r="C15" s="6" t="s">
        <v>100</v>
      </c>
      <c r="D15" s="6" t="s">
        <v>18</v>
      </c>
      <c r="E15" s="6" t="s">
        <v>11</v>
      </c>
      <c r="F15" s="6" t="s">
        <v>12</v>
      </c>
      <c r="G15" s="6" t="s">
        <v>19</v>
      </c>
      <c r="H15" s="6" t="s">
        <v>10</v>
      </c>
      <c r="I15" s="6" t="s">
        <v>10</v>
      </c>
      <c r="J15" s="6" t="s">
        <v>101</v>
      </c>
    </row>
    <row r="16" spans="1:10" x14ac:dyDescent="0.2">
      <c r="A16" s="4" t="s">
        <v>102</v>
      </c>
      <c r="B16" s="1" t="s">
        <v>10</v>
      </c>
      <c r="C16" s="1" t="s">
        <v>103</v>
      </c>
      <c r="D16" s="1" t="s">
        <v>14</v>
      </c>
      <c r="E16" s="1" t="s">
        <v>11</v>
      </c>
      <c r="F16" s="1" t="s">
        <v>12</v>
      </c>
      <c r="G16" s="1" t="s">
        <v>19</v>
      </c>
      <c r="H16" s="1" t="s">
        <v>10</v>
      </c>
      <c r="I16" s="1" t="s">
        <v>10</v>
      </c>
      <c r="J16" s="1" t="s">
        <v>101</v>
      </c>
    </row>
    <row r="17" spans="1:10" x14ac:dyDescent="0.2">
      <c r="A17" s="5" t="s">
        <v>102</v>
      </c>
      <c r="B17" s="6" t="s">
        <v>104</v>
      </c>
      <c r="C17" s="6" t="s">
        <v>105</v>
      </c>
      <c r="D17" s="6" t="s">
        <v>106</v>
      </c>
      <c r="E17" s="6" t="s">
        <v>11</v>
      </c>
      <c r="F17" s="6" t="s">
        <v>12</v>
      </c>
      <c r="G17" s="6" t="s">
        <v>19</v>
      </c>
      <c r="H17" s="6" t="s">
        <v>10</v>
      </c>
      <c r="I17" s="6" t="s">
        <v>10</v>
      </c>
      <c r="J17" s="6" t="s">
        <v>30</v>
      </c>
    </row>
    <row r="18" spans="1:10" x14ac:dyDescent="0.2">
      <c r="A18" s="4" t="s">
        <v>107</v>
      </c>
      <c r="B18" s="1" t="s">
        <v>10</v>
      </c>
      <c r="C18" s="1" t="s">
        <v>108</v>
      </c>
      <c r="D18" s="1" t="s">
        <v>22</v>
      </c>
      <c r="E18" s="1" t="s">
        <v>11</v>
      </c>
      <c r="F18" s="1" t="s">
        <v>12</v>
      </c>
      <c r="G18" s="1" t="s">
        <v>19</v>
      </c>
      <c r="H18" s="1" t="s">
        <v>10</v>
      </c>
      <c r="I18" s="1" t="s">
        <v>10</v>
      </c>
      <c r="J18" s="1" t="s">
        <v>32</v>
      </c>
    </row>
    <row r="19" spans="1:10" x14ac:dyDescent="0.2">
      <c r="A19" s="5" t="s">
        <v>109</v>
      </c>
      <c r="B19" s="6" t="s">
        <v>110</v>
      </c>
      <c r="C19" s="6" t="s">
        <v>111</v>
      </c>
      <c r="D19" s="6" t="s">
        <v>18</v>
      </c>
      <c r="E19" s="6" t="s">
        <v>11</v>
      </c>
      <c r="F19" s="6" t="s">
        <v>12</v>
      </c>
      <c r="G19" s="6" t="s">
        <v>19</v>
      </c>
      <c r="H19" s="6" t="s">
        <v>10</v>
      </c>
      <c r="I19" s="6" t="s">
        <v>10</v>
      </c>
      <c r="J19" s="6" t="s">
        <v>112</v>
      </c>
    </row>
    <row r="20" spans="1:10" x14ac:dyDescent="0.2">
      <c r="A20" s="4" t="s">
        <v>113</v>
      </c>
      <c r="B20" s="1" t="s">
        <v>114</v>
      </c>
      <c r="C20" s="1" t="s">
        <v>115</v>
      </c>
      <c r="D20" s="1" t="s">
        <v>18</v>
      </c>
      <c r="E20" s="1" t="s">
        <v>11</v>
      </c>
      <c r="F20" s="1" t="s">
        <v>12</v>
      </c>
      <c r="G20" s="1" t="s">
        <v>19</v>
      </c>
      <c r="H20" s="1" t="s">
        <v>10</v>
      </c>
      <c r="I20" s="1" t="s">
        <v>10</v>
      </c>
      <c r="J20" s="1" t="s">
        <v>116</v>
      </c>
    </row>
    <row r="21" spans="1:10" x14ac:dyDescent="0.2">
      <c r="A21" s="5" t="s">
        <v>117</v>
      </c>
      <c r="B21" s="6" t="s">
        <v>118</v>
      </c>
      <c r="C21" s="6" t="s">
        <v>119</v>
      </c>
      <c r="D21" s="6" t="s">
        <v>18</v>
      </c>
      <c r="E21" s="6" t="s">
        <v>11</v>
      </c>
      <c r="F21" s="6" t="s">
        <v>12</v>
      </c>
      <c r="G21" s="6" t="s">
        <v>19</v>
      </c>
      <c r="H21" s="6" t="s">
        <v>10</v>
      </c>
      <c r="I21" s="6" t="s">
        <v>10</v>
      </c>
      <c r="J21" s="6" t="s">
        <v>120</v>
      </c>
    </row>
    <row r="22" spans="1:10" x14ac:dyDescent="0.2">
      <c r="A22" s="4" t="s">
        <v>121</v>
      </c>
      <c r="B22" s="1" t="s">
        <v>10</v>
      </c>
      <c r="C22" s="1" t="s">
        <v>122</v>
      </c>
      <c r="D22" s="1" t="s">
        <v>123</v>
      </c>
      <c r="E22" s="1" t="s">
        <v>11</v>
      </c>
      <c r="F22" s="1" t="s">
        <v>12</v>
      </c>
      <c r="G22" s="1" t="s">
        <v>19</v>
      </c>
      <c r="H22" s="1" t="s">
        <v>10</v>
      </c>
      <c r="I22" s="1" t="s">
        <v>10</v>
      </c>
      <c r="J22" s="1" t="s">
        <v>50</v>
      </c>
    </row>
    <row r="23" spans="1:10" x14ac:dyDescent="0.2">
      <c r="A23" s="5" t="s">
        <v>124</v>
      </c>
      <c r="B23" s="6" t="s">
        <v>39</v>
      </c>
      <c r="C23" s="6" t="s">
        <v>125</v>
      </c>
      <c r="D23" s="6" t="s">
        <v>126</v>
      </c>
      <c r="E23" s="6" t="s">
        <v>11</v>
      </c>
      <c r="F23" s="6" t="s">
        <v>12</v>
      </c>
      <c r="G23" s="6" t="s">
        <v>19</v>
      </c>
      <c r="H23" s="13">
        <v>93.831000000000003</v>
      </c>
      <c r="I23" s="7">
        <v>9.7140000000000004</v>
      </c>
      <c r="J23" s="6" t="s">
        <v>21</v>
      </c>
    </row>
    <row r="24" spans="1:10" x14ac:dyDescent="0.2">
      <c r="A24" s="4" t="s">
        <v>127</v>
      </c>
      <c r="B24" s="1" t="s">
        <v>128</v>
      </c>
      <c r="C24" s="1" t="s">
        <v>129</v>
      </c>
      <c r="D24" s="1" t="s">
        <v>18</v>
      </c>
      <c r="E24" s="1" t="s">
        <v>11</v>
      </c>
      <c r="F24" s="1" t="s">
        <v>12</v>
      </c>
      <c r="G24" s="1" t="s">
        <v>19</v>
      </c>
      <c r="H24" s="1" t="s">
        <v>10</v>
      </c>
      <c r="I24" s="1" t="s">
        <v>10</v>
      </c>
      <c r="J24" s="1" t="s">
        <v>130</v>
      </c>
    </row>
    <row r="25" spans="1:10" x14ac:dyDescent="0.2">
      <c r="A25" s="5" t="s">
        <v>131</v>
      </c>
      <c r="B25" s="6" t="s">
        <v>132</v>
      </c>
      <c r="C25" s="6" t="s">
        <v>133</v>
      </c>
      <c r="D25" s="6" t="s">
        <v>18</v>
      </c>
      <c r="E25" s="6" t="s">
        <v>11</v>
      </c>
      <c r="F25" s="6" t="s">
        <v>12</v>
      </c>
      <c r="G25" s="6" t="s">
        <v>19</v>
      </c>
      <c r="H25" s="6" t="s">
        <v>10</v>
      </c>
      <c r="I25" s="6" t="s">
        <v>10</v>
      </c>
      <c r="J25" s="6" t="s">
        <v>134</v>
      </c>
    </row>
    <row r="26" spans="1:10" x14ac:dyDescent="0.2">
      <c r="A26" s="4" t="s">
        <v>135</v>
      </c>
      <c r="B26" s="1" t="s">
        <v>10</v>
      </c>
      <c r="C26" s="1" t="s">
        <v>136</v>
      </c>
      <c r="D26" s="1" t="s">
        <v>14</v>
      </c>
      <c r="E26" s="1" t="s">
        <v>11</v>
      </c>
      <c r="F26" s="1" t="s">
        <v>12</v>
      </c>
      <c r="G26" s="1" t="s">
        <v>19</v>
      </c>
      <c r="H26" s="1" t="s">
        <v>10</v>
      </c>
      <c r="I26" s="1" t="s">
        <v>10</v>
      </c>
      <c r="J26" s="1" t="s">
        <v>34</v>
      </c>
    </row>
    <row r="27" spans="1:10" x14ac:dyDescent="0.2">
      <c r="A27" s="5" t="s">
        <v>137</v>
      </c>
      <c r="B27" s="6" t="s">
        <v>10</v>
      </c>
      <c r="C27" s="6" t="s">
        <v>138</v>
      </c>
      <c r="D27" s="6" t="s">
        <v>139</v>
      </c>
      <c r="E27" s="6" t="s">
        <v>140</v>
      </c>
      <c r="F27" s="6" t="s">
        <v>12</v>
      </c>
      <c r="G27" s="6" t="s">
        <v>141</v>
      </c>
      <c r="H27" s="15">
        <v>93.042000000000002</v>
      </c>
      <c r="I27" s="7">
        <v>5.6429999999999998</v>
      </c>
      <c r="J27" s="6" t="s">
        <v>28</v>
      </c>
    </row>
    <row r="28" spans="1:10" x14ac:dyDescent="0.2">
      <c r="A28" s="4" t="s">
        <v>137</v>
      </c>
      <c r="B28" s="1" t="s">
        <v>142</v>
      </c>
      <c r="C28" s="1" t="s">
        <v>143</v>
      </c>
      <c r="D28" s="1" t="s">
        <v>18</v>
      </c>
      <c r="E28" s="1" t="s">
        <v>11</v>
      </c>
      <c r="F28" s="1" t="s">
        <v>12</v>
      </c>
      <c r="G28" s="1" t="s">
        <v>19</v>
      </c>
      <c r="H28" s="1" t="s">
        <v>10</v>
      </c>
      <c r="I28" s="1" t="s">
        <v>10</v>
      </c>
      <c r="J28" s="1" t="s">
        <v>41</v>
      </c>
    </row>
    <row r="29" spans="1:10" x14ac:dyDescent="0.2">
      <c r="A29" s="5" t="s">
        <v>144</v>
      </c>
      <c r="B29" s="6" t="s">
        <v>145</v>
      </c>
      <c r="C29" s="6" t="s">
        <v>146</v>
      </c>
      <c r="D29" s="6" t="s">
        <v>18</v>
      </c>
      <c r="E29" s="6" t="s">
        <v>11</v>
      </c>
      <c r="F29" s="6" t="s">
        <v>12</v>
      </c>
      <c r="G29" s="6" t="s">
        <v>19</v>
      </c>
      <c r="H29" s="6" t="s">
        <v>10</v>
      </c>
      <c r="I29" s="6" t="s">
        <v>10</v>
      </c>
      <c r="J29" s="6" t="s">
        <v>36</v>
      </c>
    </row>
    <row r="30" spans="1:10" x14ac:dyDescent="0.2">
      <c r="A30" s="16">
        <v>2027</v>
      </c>
      <c r="B30" s="17" t="s">
        <v>147</v>
      </c>
    </row>
    <row r="31" spans="1:10" x14ac:dyDescent="0.2">
      <c r="A31" s="5" t="s">
        <v>148</v>
      </c>
      <c r="B31" s="6" t="s">
        <v>149</v>
      </c>
      <c r="C31" s="6" t="s">
        <v>150</v>
      </c>
      <c r="D31" s="6" t="s">
        <v>37</v>
      </c>
      <c r="E31" s="6" t="s">
        <v>11</v>
      </c>
      <c r="F31" s="6" t="s">
        <v>12</v>
      </c>
      <c r="G31" s="6" t="s">
        <v>19</v>
      </c>
      <c r="H31" s="6" t="s">
        <v>10</v>
      </c>
      <c r="I31" s="6" t="s">
        <v>10</v>
      </c>
      <c r="J31" s="6" t="s">
        <v>16</v>
      </c>
    </row>
    <row r="32" spans="1:10" x14ac:dyDescent="0.2">
      <c r="A32" s="4" t="s">
        <v>151</v>
      </c>
      <c r="B32" s="1" t="s">
        <v>152</v>
      </c>
      <c r="C32" s="1" t="s">
        <v>153</v>
      </c>
      <c r="D32" s="1" t="s">
        <v>18</v>
      </c>
      <c r="E32" s="1" t="s">
        <v>11</v>
      </c>
      <c r="F32" s="1" t="s">
        <v>12</v>
      </c>
      <c r="G32" s="1" t="s">
        <v>19</v>
      </c>
      <c r="H32" s="1" t="s">
        <v>10</v>
      </c>
      <c r="I32" s="1" t="s">
        <v>10</v>
      </c>
      <c r="J32" s="1" t="s">
        <v>38</v>
      </c>
    </row>
    <row r="33" spans="1:10" x14ac:dyDescent="0.2">
      <c r="A33" s="5" t="s">
        <v>154</v>
      </c>
      <c r="B33" s="6" t="s">
        <v>42</v>
      </c>
      <c r="C33" s="6" t="s">
        <v>155</v>
      </c>
      <c r="D33" s="6" t="s">
        <v>18</v>
      </c>
      <c r="E33" s="6" t="s">
        <v>11</v>
      </c>
      <c r="F33" s="6" t="s">
        <v>12</v>
      </c>
      <c r="G33" s="6" t="s">
        <v>19</v>
      </c>
      <c r="H33" s="6" t="s">
        <v>10</v>
      </c>
      <c r="I33" s="6" t="s">
        <v>10</v>
      </c>
      <c r="J33" s="6" t="s">
        <v>20</v>
      </c>
    </row>
    <row r="34" spans="1:10" x14ac:dyDescent="0.2">
      <c r="A34" s="35" t="s">
        <v>156</v>
      </c>
      <c r="B34" s="36" t="s">
        <v>157</v>
      </c>
      <c r="C34" s="36" t="s">
        <v>158</v>
      </c>
      <c r="D34" s="36" t="s">
        <v>159</v>
      </c>
      <c r="E34" s="36" t="s">
        <v>11</v>
      </c>
      <c r="F34" s="36" t="s">
        <v>12</v>
      </c>
      <c r="G34" s="36" t="s">
        <v>19</v>
      </c>
      <c r="H34" s="45">
        <v>89.506</v>
      </c>
      <c r="I34" s="38">
        <v>9.4480000000000004</v>
      </c>
      <c r="J34" s="36" t="s">
        <v>160</v>
      </c>
    </row>
    <row r="35" spans="1:10" x14ac:dyDescent="0.2">
      <c r="A35" s="5" t="s">
        <v>161</v>
      </c>
      <c r="B35" s="6" t="s">
        <v>162</v>
      </c>
      <c r="C35" s="6" t="s">
        <v>163</v>
      </c>
      <c r="D35" s="6" t="s">
        <v>18</v>
      </c>
      <c r="E35" s="6" t="s">
        <v>11</v>
      </c>
      <c r="F35" s="6" t="s">
        <v>12</v>
      </c>
      <c r="G35" s="6" t="s">
        <v>19</v>
      </c>
      <c r="H35" s="6" t="s">
        <v>10</v>
      </c>
      <c r="I35" s="6" t="s">
        <v>10</v>
      </c>
      <c r="J35" s="6" t="s">
        <v>44</v>
      </c>
    </row>
    <row r="36" spans="1:10" x14ac:dyDescent="0.2">
      <c r="A36" s="4" t="s">
        <v>164</v>
      </c>
      <c r="B36" s="1" t="s">
        <v>165</v>
      </c>
      <c r="C36" s="1" t="s">
        <v>166</v>
      </c>
      <c r="D36" s="1" t="s">
        <v>18</v>
      </c>
      <c r="E36" s="1" t="s">
        <v>11</v>
      </c>
      <c r="F36" s="1" t="s">
        <v>12</v>
      </c>
      <c r="G36" s="1" t="s">
        <v>19</v>
      </c>
      <c r="H36" s="1" t="s">
        <v>10</v>
      </c>
      <c r="I36" s="1" t="s">
        <v>10</v>
      </c>
      <c r="J36" s="1" t="s">
        <v>167</v>
      </c>
    </row>
    <row r="37" spans="1:10" x14ac:dyDescent="0.2">
      <c r="A37" s="5" t="s">
        <v>168</v>
      </c>
      <c r="B37" s="6" t="s">
        <v>10</v>
      </c>
      <c r="C37" s="6" t="s">
        <v>169</v>
      </c>
      <c r="D37" s="6" t="s">
        <v>170</v>
      </c>
      <c r="E37" s="6" t="s">
        <v>11</v>
      </c>
      <c r="F37" s="6" t="s">
        <v>12</v>
      </c>
      <c r="G37" s="6" t="s">
        <v>19</v>
      </c>
      <c r="H37" s="6" t="s">
        <v>10</v>
      </c>
      <c r="I37" s="6" t="s">
        <v>10</v>
      </c>
      <c r="J37" s="6" t="s">
        <v>17</v>
      </c>
    </row>
    <row r="38" spans="1:10" x14ac:dyDescent="0.2">
      <c r="A38" s="4" t="s">
        <v>171</v>
      </c>
      <c r="B38" s="1" t="s">
        <v>172</v>
      </c>
      <c r="C38" s="1" t="s">
        <v>173</v>
      </c>
      <c r="D38" s="1" t="s">
        <v>18</v>
      </c>
      <c r="E38" s="1" t="s">
        <v>11</v>
      </c>
      <c r="F38" s="1" t="s">
        <v>12</v>
      </c>
      <c r="G38" s="1" t="s">
        <v>19</v>
      </c>
      <c r="H38" s="1" t="s">
        <v>10</v>
      </c>
      <c r="I38" s="1" t="s">
        <v>10</v>
      </c>
      <c r="J38" s="1" t="s">
        <v>48</v>
      </c>
    </row>
    <row r="39" spans="1:10" x14ac:dyDescent="0.2">
      <c r="A39" s="5" t="s">
        <v>174</v>
      </c>
      <c r="B39" s="6" t="s">
        <v>29</v>
      </c>
      <c r="C39" s="6" t="s">
        <v>175</v>
      </c>
      <c r="D39" s="6" t="s">
        <v>18</v>
      </c>
      <c r="E39" s="6" t="s">
        <v>11</v>
      </c>
      <c r="F39" s="6" t="s">
        <v>12</v>
      </c>
      <c r="G39" s="6" t="s">
        <v>19</v>
      </c>
      <c r="H39" s="6" t="s">
        <v>10</v>
      </c>
      <c r="I39" s="6" t="s">
        <v>10</v>
      </c>
      <c r="J39" s="6" t="s">
        <v>56</v>
      </c>
    </row>
    <row r="40" spans="1:10" x14ac:dyDescent="0.2">
      <c r="A40" s="4" t="s">
        <v>176</v>
      </c>
      <c r="B40" s="1" t="s">
        <v>177</v>
      </c>
      <c r="C40" s="1" t="s">
        <v>178</v>
      </c>
      <c r="D40" s="1" t="s">
        <v>179</v>
      </c>
      <c r="E40" s="1" t="s">
        <v>55</v>
      </c>
      <c r="F40" s="1" t="s">
        <v>12</v>
      </c>
      <c r="G40" s="1" t="s">
        <v>19</v>
      </c>
      <c r="H40" s="12">
        <v>99.233999999999995</v>
      </c>
      <c r="I40" s="8">
        <v>1.468</v>
      </c>
      <c r="J40" s="1" t="s">
        <v>56</v>
      </c>
    </row>
    <row r="41" spans="1:10" x14ac:dyDescent="0.2">
      <c r="A41" s="5" t="s">
        <v>180</v>
      </c>
      <c r="B41" s="6" t="s">
        <v>181</v>
      </c>
      <c r="C41" s="6" t="s">
        <v>182</v>
      </c>
      <c r="D41" s="6" t="s">
        <v>183</v>
      </c>
      <c r="E41" s="6" t="s">
        <v>11</v>
      </c>
      <c r="F41" s="6" t="s">
        <v>12</v>
      </c>
      <c r="G41" s="6" t="s">
        <v>19</v>
      </c>
      <c r="H41" s="6" t="s">
        <v>10</v>
      </c>
      <c r="I41" s="6" t="s">
        <v>10</v>
      </c>
      <c r="J41" s="6" t="s">
        <v>184</v>
      </c>
    </row>
    <row r="42" spans="1:10" x14ac:dyDescent="0.2">
      <c r="A42" s="4" t="s">
        <v>185</v>
      </c>
      <c r="B42" s="1" t="s">
        <v>186</v>
      </c>
      <c r="C42" s="1" t="s">
        <v>187</v>
      </c>
      <c r="D42" s="1" t="s">
        <v>188</v>
      </c>
      <c r="E42" s="1" t="s">
        <v>189</v>
      </c>
      <c r="F42" s="1" t="s">
        <v>12</v>
      </c>
      <c r="G42" s="1" t="s">
        <v>19</v>
      </c>
      <c r="H42" s="12">
        <v>93.174999999999997</v>
      </c>
      <c r="I42" s="8">
        <v>3.347</v>
      </c>
      <c r="J42" s="1" t="s">
        <v>190</v>
      </c>
    </row>
    <row r="43" spans="1:10" x14ac:dyDescent="0.2">
      <c r="A43" s="5" t="s">
        <v>191</v>
      </c>
      <c r="B43" s="6" t="s">
        <v>31</v>
      </c>
      <c r="C43" s="6" t="s">
        <v>192</v>
      </c>
      <c r="D43" s="6" t="s">
        <v>18</v>
      </c>
      <c r="E43" s="6" t="s">
        <v>11</v>
      </c>
      <c r="F43" s="6" t="s">
        <v>12</v>
      </c>
      <c r="G43" s="6" t="s">
        <v>19</v>
      </c>
      <c r="H43" s="6" t="s">
        <v>10</v>
      </c>
      <c r="I43" s="6" t="s">
        <v>10</v>
      </c>
      <c r="J43" s="6" t="s">
        <v>57</v>
      </c>
    </row>
    <row r="44" spans="1:10" x14ac:dyDescent="0.2">
      <c r="A44" s="4" t="s">
        <v>193</v>
      </c>
      <c r="B44" s="1" t="s">
        <v>194</v>
      </c>
      <c r="C44" s="1" t="s">
        <v>195</v>
      </c>
      <c r="D44" s="1" t="s">
        <v>18</v>
      </c>
      <c r="E44" s="1" t="s">
        <v>11</v>
      </c>
      <c r="F44" s="1" t="s">
        <v>12</v>
      </c>
      <c r="G44" s="1" t="s">
        <v>19</v>
      </c>
      <c r="H44" s="1" t="s">
        <v>10</v>
      </c>
      <c r="I44" s="1" t="s">
        <v>10</v>
      </c>
      <c r="J44" s="1" t="s">
        <v>196</v>
      </c>
    </row>
    <row r="45" spans="1:10" x14ac:dyDescent="0.2">
      <c r="A45" s="2">
        <v>2028</v>
      </c>
      <c r="B45" s="3" t="s">
        <v>197</v>
      </c>
    </row>
    <row r="46" spans="1:10" x14ac:dyDescent="0.2">
      <c r="A46" s="4" t="s">
        <v>198</v>
      </c>
      <c r="B46" s="1" t="s">
        <v>199</v>
      </c>
      <c r="C46" s="1" t="s">
        <v>200</v>
      </c>
      <c r="D46" s="1" t="s">
        <v>201</v>
      </c>
      <c r="E46" s="1" t="s">
        <v>11</v>
      </c>
      <c r="F46" s="1" t="s">
        <v>12</v>
      </c>
      <c r="G46" s="1" t="s">
        <v>19</v>
      </c>
      <c r="H46" s="1" t="s">
        <v>10</v>
      </c>
      <c r="I46" s="1" t="s">
        <v>10</v>
      </c>
      <c r="J46" s="1" t="s">
        <v>65</v>
      </c>
    </row>
    <row r="47" spans="1:10" x14ac:dyDescent="0.2">
      <c r="A47" s="5" t="s">
        <v>202</v>
      </c>
      <c r="B47" s="6" t="s">
        <v>203</v>
      </c>
      <c r="C47" s="6" t="s">
        <v>204</v>
      </c>
      <c r="D47" s="6" t="s">
        <v>18</v>
      </c>
      <c r="E47" s="6" t="s">
        <v>11</v>
      </c>
      <c r="F47" s="6" t="s">
        <v>12</v>
      </c>
      <c r="G47" s="6" t="s">
        <v>19</v>
      </c>
      <c r="H47" s="6" t="s">
        <v>10</v>
      </c>
      <c r="I47" s="6" t="s">
        <v>10</v>
      </c>
      <c r="J47" s="6" t="s">
        <v>49</v>
      </c>
    </row>
    <row r="48" spans="1:10" x14ac:dyDescent="0.2">
      <c r="A48" s="4" t="s">
        <v>205</v>
      </c>
      <c r="B48" s="1" t="s">
        <v>206</v>
      </c>
      <c r="C48" s="1" t="s">
        <v>207</v>
      </c>
      <c r="D48" s="1" t="s">
        <v>208</v>
      </c>
      <c r="E48" s="1" t="s">
        <v>45</v>
      </c>
      <c r="F48" s="1" t="s">
        <v>12</v>
      </c>
      <c r="G48" s="1" t="s">
        <v>19</v>
      </c>
      <c r="H48" s="19">
        <v>101.33799999999999</v>
      </c>
      <c r="I48" s="18">
        <v>5.0270000000000001</v>
      </c>
      <c r="J48" s="1" t="s">
        <v>209</v>
      </c>
    </row>
    <row r="49" spans="1:10" x14ac:dyDescent="0.2">
      <c r="A49" s="5" t="s">
        <v>210</v>
      </c>
      <c r="B49" s="6" t="s">
        <v>211</v>
      </c>
      <c r="C49" s="6" t="s">
        <v>212</v>
      </c>
      <c r="D49" s="6" t="s">
        <v>18</v>
      </c>
      <c r="E49" s="6" t="s">
        <v>11</v>
      </c>
      <c r="F49" s="6" t="s">
        <v>12</v>
      </c>
      <c r="G49" s="6" t="s">
        <v>19</v>
      </c>
      <c r="H49" s="6" t="s">
        <v>10</v>
      </c>
      <c r="I49" s="6" t="s">
        <v>10</v>
      </c>
      <c r="J49" s="6" t="s">
        <v>51</v>
      </c>
    </row>
    <row r="50" spans="1:10" x14ac:dyDescent="0.2">
      <c r="A50" s="4" t="s">
        <v>213</v>
      </c>
      <c r="B50" s="1" t="s">
        <v>214</v>
      </c>
      <c r="C50" s="1" t="s">
        <v>215</v>
      </c>
      <c r="D50" s="1" t="s">
        <v>18</v>
      </c>
      <c r="E50" s="1" t="s">
        <v>11</v>
      </c>
      <c r="F50" s="1" t="s">
        <v>12</v>
      </c>
      <c r="G50" s="1" t="s">
        <v>19</v>
      </c>
      <c r="H50" s="1" t="s">
        <v>10</v>
      </c>
      <c r="I50" s="1" t="s">
        <v>10</v>
      </c>
      <c r="J50" s="1" t="s">
        <v>43</v>
      </c>
    </row>
    <row r="51" spans="1:10" x14ac:dyDescent="0.2">
      <c r="A51" s="5" t="s">
        <v>216</v>
      </c>
      <c r="B51" s="6" t="s">
        <v>10</v>
      </c>
      <c r="C51" s="6" t="s">
        <v>217</v>
      </c>
      <c r="D51" s="6" t="s">
        <v>18</v>
      </c>
      <c r="E51" s="6" t="s">
        <v>11</v>
      </c>
      <c r="F51" s="6" t="s">
        <v>12</v>
      </c>
      <c r="G51" s="6" t="s">
        <v>19</v>
      </c>
      <c r="H51" s="6" t="s">
        <v>10</v>
      </c>
      <c r="I51" s="6" t="s">
        <v>10</v>
      </c>
      <c r="J51" s="6" t="s">
        <v>218</v>
      </c>
    </row>
    <row r="52" spans="1:10" x14ac:dyDescent="0.2">
      <c r="A52" s="4" t="s">
        <v>219</v>
      </c>
      <c r="B52" s="1" t="s">
        <v>220</v>
      </c>
      <c r="C52" s="1" t="s">
        <v>221</v>
      </c>
      <c r="D52" s="1" t="s">
        <v>18</v>
      </c>
      <c r="E52" s="1" t="s">
        <v>11</v>
      </c>
      <c r="F52" s="1" t="s">
        <v>12</v>
      </c>
      <c r="G52" s="1" t="s">
        <v>19</v>
      </c>
      <c r="H52" s="1" t="s">
        <v>10</v>
      </c>
      <c r="I52" s="1" t="s">
        <v>10</v>
      </c>
      <c r="J52" s="1" t="s">
        <v>13</v>
      </c>
    </row>
    <row r="53" spans="1:10" x14ac:dyDescent="0.2">
      <c r="A53" s="5" t="s">
        <v>222</v>
      </c>
      <c r="B53" s="6" t="s">
        <v>10</v>
      </c>
      <c r="C53" s="6" t="s">
        <v>223</v>
      </c>
      <c r="D53" s="6" t="s">
        <v>14</v>
      </c>
      <c r="E53" s="6" t="s">
        <v>11</v>
      </c>
      <c r="F53" s="6" t="s">
        <v>12</v>
      </c>
      <c r="G53" s="6" t="s">
        <v>19</v>
      </c>
      <c r="H53" s="6" t="s">
        <v>10</v>
      </c>
      <c r="I53" s="6" t="s">
        <v>10</v>
      </c>
      <c r="J53" s="6" t="s">
        <v>54</v>
      </c>
    </row>
    <row r="54" spans="1:10" x14ac:dyDescent="0.2">
      <c r="A54" s="4" t="s">
        <v>224</v>
      </c>
      <c r="B54" s="1" t="s">
        <v>225</v>
      </c>
      <c r="C54" s="1" t="s">
        <v>226</v>
      </c>
      <c r="D54" s="1" t="s">
        <v>18</v>
      </c>
      <c r="E54" s="1" t="s">
        <v>11</v>
      </c>
      <c r="F54" s="1" t="s">
        <v>12</v>
      </c>
      <c r="G54" s="1" t="s">
        <v>19</v>
      </c>
      <c r="H54" s="1" t="s">
        <v>10</v>
      </c>
      <c r="I54" s="1" t="s">
        <v>10</v>
      </c>
      <c r="J54" s="1" t="s">
        <v>60</v>
      </c>
    </row>
    <row r="55" spans="1:10" x14ac:dyDescent="0.2">
      <c r="A55" s="2">
        <v>2029</v>
      </c>
      <c r="B55" s="3" t="s">
        <v>227</v>
      </c>
    </row>
    <row r="56" spans="1:10" x14ac:dyDescent="0.2">
      <c r="A56" s="4" t="s">
        <v>228</v>
      </c>
      <c r="B56" s="1" t="s">
        <v>10</v>
      </c>
      <c r="C56" s="1" t="s">
        <v>229</v>
      </c>
      <c r="D56" s="1" t="s">
        <v>230</v>
      </c>
      <c r="E56" s="1" t="s">
        <v>11</v>
      </c>
      <c r="F56" s="1" t="s">
        <v>12</v>
      </c>
      <c r="G56" s="1" t="s">
        <v>19</v>
      </c>
      <c r="H56" s="1" t="s">
        <v>10</v>
      </c>
      <c r="I56" s="1" t="s">
        <v>10</v>
      </c>
      <c r="J56" s="1" t="s">
        <v>16</v>
      </c>
    </row>
    <row r="57" spans="1:10" x14ac:dyDescent="0.2">
      <c r="A57" s="5" t="s">
        <v>231</v>
      </c>
      <c r="B57" s="6" t="s">
        <v>232</v>
      </c>
      <c r="C57" s="6" t="s">
        <v>233</v>
      </c>
      <c r="D57" s="6" t="s">
        <v>47</v>
      </c>
      <c r="E57" s="6" t="s">
        <v>11</v>
      </c>
      <c r="F57" s="6" t="s">
        <v>12</v>
      </c>
      <c r="G57" s="6" t="s">
        <v>19</v>
      </c>
      <c r="H57" s="6" t="s">
        <v>10</v>
      </c>
      <c r="I57" s="6" t="s">
        <v>10</v>
      </c>
      <c r="J57" s="6" t="s">
        <v>234</v>
      </c>
    </row>
    <row r="58" spans="1:10" x14ac:dyDescent="0.2">
      <c r="A58" s="4" t="s">
        <v>235</v>
      </c>
      <c r="B58" s="1" t="s">
        <v>236</v>
      </c>
      <c r="C58" s="1" t="s">
        <v>237</v>
      </c>
      <c r="D58" s="1" t="s">
        <v>238</v>
      </c>
      <c r="E58" s="1" t="s">
        <v>11</v>
      </c>
      <c r="F58" s="1" t="s">
        <v>12</v>
      </c>
      <c r="G58" s="1" t="s">
        <v>19</v>
      </c>
      <c r="H58" s="20">
        <v>97.043000000000006</v>
      </c>
      <c r="I58" s="8">
        <v>9.2279999999999998</v>
      </c>
      <c r="J58" s="1" t="s">
        <v>239</v>
      </c>
    </row>
    <row r="59" spans="1:10" x14ac:dyDescent="0.2">
      <c r="A59" s="5" t="s">
        <v>240</v>
      </c>
      <c r="B59" s="6" t="s">
        <v>241</v>
      </c>
      <c r="C59" s="6" t="s">
        <v>242</v>
      </c>
      <c r="D59" s="6" t="s">
        <v>18</v>
      </c>
      <c r="E59" s="6" t="s">
        <v>11</v>
      </c>
      <c r="F59" s="6" t="s">
        <v>12</v>
      </c>
      <c r="G59" s="6" t="s">
        <v>19</v>
      </c>
      <c r="H59" s="6" t="s">
        <v>10</v>
      </c>
      <c r="I59" s="6" t="s">
        <v>10</v>
      </c>
      <c r="J59" s="6" t="s">
        <v>44</v>
      </c>
    </row>
    <row r="60" spans="1:10" x14ac:dyDescent="0.2">
      <c r="A60" s="4" t="s">
        <v>243</v>
      </c>
      <c r="B60" s="1" t="s">
        <v>244</v>
      </c>
      <c r="C60" s="1" t="s">
        <v>245</v>
      </c>
      <c r="D60" s="1" t="s">
        <v>18</v>
      </c>
      <c r="E60" s="1" t="s">
        <v>11</v>
      </c>
      <c r="F60" s="1" t="s">
        <v>12</v>
      </c>
      <c r="G60" s="1" t="s">
        <v>19</v>
      </c>
      <c r="H60" s="1" t="s">
        <v>10</v>
      </c>
      <c r="I60" s="1" t="s">
        <v>10</v>
      </c>
      <c r="J60" s="1" t="s">
        <v>246</v>
      </c>
    </row>
    <row r="61" spans="1:10" x14ac:dyDescent="0.2">
      <c r="A61" s="5" t="s">
        <v>247</v>
      </c>
      <c r="B61" s="6" t="s">
        <v>248</v>
      </c>
      <c r="C61" s="6" t="s">
        <v>249</v>
      </c>
      <c r="D61" s="6" t="s">
        <v>40</v>
      </c>
      <c r="E61" s="6" t="s">
        <v>45</v>
      </c>
      <c r="F61" s="6" t="s">
        <v>12</v>
      </c>
      <c r="G61" s="6" t="s">
        <v>19</v>
      </c>
      <c r="H61" s="13">
        <v>99.183999999999997</v>
      </c>
      <c r="I61" s="10">
        <v>5.18</v>
      </c>
      <c r="J61" s="6" t="s">
        <v>250</v>
      </c>
    </row>
    <row r="62" spans="1:10" x14ac:dyDescent="0.2">
      <c r="A62" s="4" t="s">
        <v>251</v>
      </c>
      <c r="B62" s="1" t="s">
        <v>252</v>
      </c>
      <c r="C62" s="1" t="s">
        <v>253</v>
      </c>
      <c r="D62" s="1" t="s">
        <v>14</v>
      </c>
      <c r="E62" s="1" t="s">
        <v>11</v>
      </c>
      <c r="F62" s="1" t="s">
        <v>12</v>
      </c>
      <c r="G62" s="1" t="s">
        <v>19</v>
      </c>
      <c r="H62" s="1" t="s">
        <v>10</v>
      </c>
      <c r="I62" s="1" t="s">
        <v>10</v>
      </c>
      <c r="J62" s="1" t="s">
        <v>57</v>
      </c>
    </row>
    <row r="63" spans="1:10" x14ac:dyDescent="0.2">
      <c r="A63" s="5" t="s">
        <v>254</v>
      </c>
      <c r="B63" s="6" t="s">
        <v>255</v>
      </c>
      <c r="C63" s="6" t="s">
        <v>256</v>
      </c>
      <c r="D63" s="6" t="s">
        <v>18</v>
      </c>
      <c r="E63" s="6" t="s">
        <v>11</v>
      </c>
      <c r="F63" s="6" t="s">
        <v>12</v>
      </c>
      <c r="G63" s="6" t="s">
        <v>19</v>
      </c>
      <c r="H63" s="6" t="s">
        <v>10</v>
      </c>
      <c r="I63" s="6" t="s">
        <v>10</v>
      </c>
      <c r="J63" s="6" t="s">
        <v>58</v>
      </c>
    </row>
    <row r="64" spans="1:10" x14ac:dyDescent="0.2">
      <c r="A64" s="21">
        <v>2030</v>
      </c>
      <c r="B64" s="17" t="s">
        <v>257</v>
      </c>
    </row>
    <row r="65" spans="1:10" x14ac:dyDescent="0.2">
      <c r="A65" s="5" t="s">
        <v>258</v>
      </c>
      <c r="B65" s="6" t="s">
        <v>259</v>
      </c>
      <c r="C65" s="6" t="s">
        <v>260</v>
      </c>
      <c r="D65" s="6" t="s">
        <v>261</v>
      </c>
      <c r="E65" s="6" t="s">
        <v>189</v>
      </c>
      <c r="F65" s="6" t="s">
        <v>12</v>
      </c>
      <c r="G65" s="6" t="s">
        <v>19</v>
      </c>
      <c r="H65" s="13">
        <v>85.242999999999995</v>
      </c>
      <c r="I65" s="7">
        <v>3.9159999999999999</v>
      </c>
      <c r="J65" s="6" t="s">
        <v>262</v>
      </c>
    </row>
    <row r="66" spans="1:10" x14ac:dyDescent="0.2">
      <c r="A66" s="4" t="s">
        <v>263</v>
      </c>
      <c r="B66" s="1" t="s">
        <v>53</v>
      </c>
      <c r="C66" s="1" t="s">
        <v>264</v>
      </c>
      <c r="D66" s="1" t="s">
        <v>265</v>
      </c>
      <c r="E66" s="1" t="s">
        <v>189</v>
      </c>
      <c r="F66" s="1" t="s">
        <v>12</v>
      </c>
      <c r="G66" s="1" t="s">
        <v>19</v>
      </c>
      <c r="H66" s="12">
        <v>91.385000000000005</v>
      </c>
      <c r="I66" s="8">
        <v>3.9729999999999999</v>
      </c>
      <c r="J66" s="1" t="s">
        <v>266</v>
      </c>
    </row>
    <row r="67" spans="1:10" x14ac:dyDescent="0.2">
      <c r="A67" s="5" t="s">
        <v>267</v>
      </c>
      <c r="B67" s="6" t="s">
        <v>268</v>
      </c>
      <c r="C67" s="6" t="s">
        <v>269</v>
      </c>
      <c r="D67" s="6" t="s">
        <v>14</v>
      </c>
      <c r="E67" s="6" t="s">
        <v>11</v>
      </c>
      <c r="F67" s="6" t="s">
        <v>12</v>
      </c>
      <c r="G67" s="6" t="s">
        <v>19</v>
      </c>
      <c r="H67" s="6" t="s">
        <v>10</v>
      </c>
      <c r="I67" s="6" t="s">
        <v>10</v>
      </c>
      <c r="J67" s="6" t="s">
        <v>25</v>
      </c>
    </row>
    <row r="68" spans="1:10" x14ac:dyDescent="0.2">
      <c r="A68" s="4" t="s">
        <v>270</v>
      </c>
      <c r="B68" s="1" t="s">
        <v>271</v>
      </c>
      <c r="C68" s="1" t="s">
        <v>272</v>
      </c>
      <c r="D68" s="1" t="s">
        <v>273</v>
      </c>
      <c r="E68" s="1" t="s">
        <v>45</v>
      </c>
      <c r="F68" s="1" t="s">
        <v>12</v>
      </c>
      <c r="G68" s="1" t="s">
        <v>19</v>
      </c>
      <c r="H68" s="12">
        <v>89.271000000000001</v>
      </c>
      <c r="I68" s="22">
        <v>5.3</v>
      </c>
      <c r="J68" s="1" t="s">
        <v>274</v>
      </c>
    </row>
    <row r="69" spans="1:10" x14ac:dyDescent="0.2">
      <c r="A69" s="5" t="s">
        <v>275</v>
      </c>
      <c r="B69" s="6" t="s">
        <v>10</v>
      </c>
      <c r="C69" s="6" t="s">
        <v>276</v>
      </c>
      <c r="D69" s="6" t="s">
        <v>277</v>
      </c>
      <c r="E69" s="6" t="s">
        <v>11</v>
      </c>
      <c r="F69" s="6" t="s">
        <v>12</v>
      </c>
      <c r="G69" s="6" t="s">
        <v>19</v>
      </c>
      <c r="H69" s="6" t="s">
        <v>10</v>
      </c>
      <c r="I69" s="6" t="s">
        <v>10</v>
      </c>
      <c r="J69" s="6" t="s">
        <v>24</v>
      </c>
    </row>
    <row r="70" spans="1:10" x14ac:dyDescent="0.2">
      <c r="A70" s="16">
        <v>2031</v>
      </c>
      <c r="B70" s="17" t="s">
        <v>278</v>
      </c>
    </row>
    <row r="71" spans="1:10" x14ac:dyDescent="0.2">
      <c r="A71" s="5" t="s">
        <v>279</v>
      </c>
      <c r="B71" s="6" t="s">
        <v>278</v>
      </c>
      <c r="C71" s="6" t="s">
        <v>280</v>
      </c>
      <c r="D71" s="6" t="s">
        <v>281</v>
      </c>
      <c r="E71" s="6" t="s">
        <v>45</v>
      </c>
      <c r="F71" s="6" t="s">
        <v>12</v>
      </c>
      <c r="G71" s="6" t="s">
        <v>19</v>
      </c>
      <c r="H71" s="13">
        <v>83.311999999999998</v>
      </c>
      <c r="I71" s="7">
        <v>5.4530000000000003</v>
      </c>
      <c r="J71" s="6" t="s">
        <v>282</v>
      </c>
    </row>
    <row r="72" spans="1:10" x14ac:dyDescent="0.2">
      <c r="A72" s="4" t="s">
        <v>283</v>
      </c>
      <c r="B72" s="1" t="s">
        <v>10</v>
      </c>
      <c r="C72" s="1" t="s">
        <v>284</v>
      </c>
      <c r="D72" s="1" t="s">
        <v>285</v>
      </c>
      <c r="E72" s="1" t="s">
        <v>140</v>
      </c>
      <c r="F72" s="1" t="s">
        <v>12</v>
      </c>
      <c r="G72" s="1" t="s">
        <v>141</v>
      </c>
      <c r="H72" s="12">
        <v>87.820999999999998</v>
      </c>
      <c r="I72" s="8">
        <v>4.5949999999999998</v>
      </c>
      <c r="J72" s="1" t="s">
        <v>286</v>
      </c>
    </row>
    <row r="73" spans="1:10" x14ac:dyDescent="0.2">
      <c r="A73" s="2">
        <v>2032</v>
      </c>
      <c r="B73" s="3" t="s">
        <v>287</v>
      </c>
    </row>
    <row r="74" spans="1:10" x14ac:dyDescent="0.2">
      <c r="A74" s="4" t="s">
        <v>288</v>
      </c>
      <c r="B74" s="1" t="s">
        <v>289</v>
      </c>
      <c r="C74" s="1" t="s">
        <v>290</v>
      </c>
      <c r="D74" s="1" t="s">
        <v>18</v>
      </c>
      <c r="E74" s="1" t="s">
        <v>11</v>
      </c>
      <c r="F74" s="1" t="s">
        <v>12</v>
      </c>
      <c r="G74" s="1" t="s">
        <v>19</v>
      </c>
      <c r="H74" s="1" t="s">
        <v>10</v>
      </c>
      <c r="I74" s="1" t="s">
        <v>10</v>
      </c>
      <c r="J74" s="1" t="s">
        <v>246</v>
      </c>
    </row>
    <row r="75" spans="1:10" x14ac:dyDescent="0.2">
      <c r="A75" s="5" t="s">
        <v>291</v>
      </c>
      <c r="B75" s="6" t="s">
        <v>292</v>
      </c>
      <c r="C75" s="6" t="s">
        <v>293</v>
      </c>
      <c r="D75" s="6" t="s">
        <v>294</v>
      </c>
      <c r="E75" s="6" t="s">
        <v>45</v>
      </c>
      <c r="F75" s="6" t="s">
        <v>12</v>
      </c>
      <c r="G75" s="6" t="s">
        <v>19</v>
      </c>
      <c r="H75" s="13">
        <v>94.822999999999993</v>
      </c>
      <c r="I75" s="10">
        <v>5.54</v>
      </c>
      <c r="J75" s="6" t="s">
        <v>46</v>
      </c>
    </row>
    <row r="76" spans="1:10" x14ac:dyDescent="0.2">
      <c r="A76" s="4" t="s">
        <v>295</v>
      </c>
      <c r="B76" s="1" t="s">
        <v>296</v>
      </c>
      <c r="C76" s="1" t="s">
        <v>297</v>
      </c>
      <c r="D76" s="1" t="s">
        <v>298</v>
      </c>
      <c r="E76" s="1" t="s">
        <v>189</v>
      </c>
      <c r="F76" s="1" t="s">
        <v>12</v>
      </c>
      <c r="G76" s="1" t="s">
        <v>19</v>
      </c>
      <c r="H76" s="23">
        <v>101.40900000000001</v>
      </c>
      <c r="I76" s="8">
        <v>4.242</v>
      </c>
      <c r="J76" s="1" t="s">
        <v>27</v>
      </c>
    </row>
    <row r="77" spans="1:10" x14ac:dyDescent="0.2">
      <c r="A77" s="5" t="s">
        <v>299</v>
      </c>
      <c r="B77" s="6" t="s">
        <v>300</v>
      </c>
      <c r="C77" s="6" t="s">
        <v>301</v>
      </c>
      <c r="D77" s="6" t="s">
        <v>302</v>
      </c>
      <c r="E77" s="6" t="s">
        <v>55</v>
      </c>
      <c r="F77" s="6" t="s">
        <v>12</v>
      </c>
      <c r="G77" s="6" t="s">
        <v>19</v>
      </c>
      <c r="H77" s="13">
        <v>96.242000000000004</v>
      </c>
      <c r="I77" s="7">
        <v>2.3119999999999998</v>
      </c>
      <c r="J77" s="6" t="s">
        <v>56</v>
      </c>
    </row>
    <row r="78" spans="1:10" x14ac:dyDescent="0.2">
      <c r="A78" s="4" t="s">
        <v>303</v>
      </c>
      <c r="B78" s="1" t="s">
        <v>304</v>
      </c>
      <c r="C78" s="1" t="s">
        <v>305</v>
      </c>
      <c r="D78" s="1" t="s">
        <v>18</v>
      </c>
      <c r="E78" s="1" t="s">
        <v>11</v>
      </c>
      <c r="F78" s="1" t="s">
        <v>12</v>
      </c>
      <c r="G78" s="1" t="s">
        <v>19</v>
      </c>
      <c r="H78" s="1" t="s">
        <v>10</v>
      </c>
      <c r="I78" s="1" t="s">
        <v>10</v>
      </c>
      <c r="J78" s="1" t="s">
        <v>33</v>
      </c>
    </row>
    <row r="79" spans="1:10" x14ac:dyDescent="0.2">
      <c r="A79" s="2">
        <v>2033</v>
      </c>
      <c r="B79" s="3" t="s">
        <v>306</v>
      </c>
    </row>
    <row r="80" spans="1:10" x14ac:dyDescent="0.2">
      <c r="A80" s="4" t="s">
        <v>307</v>
      </c>
      <c r="B80" s="1" t="s">
        <v>252</v>
      </c>
      <c r="C80" s="1" t="s">
        <v>308</v>
      </c>
      <c r="D80" s="1" t="s">
        <v>309</v>
      </c>
      <c r="E80" s="1" t="s">
        <v>45</v>
      </c>
      <c r="F80" s="1" t="s">
        <v>12</v>
      </c>
      <c r="G80" s="1" t="s">
        <v>19</v>
      </c>
      <c r="H80" s="12">
        <v>94.747</v>
      </c>
      <c r="I80" s="11">
        <v>5.6059999999999999</v>
      </c>
      <c r="J80" s="1" t="s">
        <v>310</v>
      </c>
    </row>
    <row r="81" spans="1:10" x14ac:dyDescent="0.2">
      <c r="A81" s="5" t="s">
        <v>311</v>
      </c>
      <c r="B81" s="6" t="s">
        <v>312</v>
      </c>
      <c r="C81" s="6" t="s">
        <v>313</v>
      </c>
      <c r="D81" s="6" t="s">
        <v>314</v>
      </c>
      <c r="E81" s="6" t="s">
        <v>11</v>
      </c>
      <c r="F81" s="6" t="s">
        <v>12</v>
      </c>
      <c r="G81" s="6" t="s">
        <v>19</v>
      </c>
      <c r="H81" s="24">
        <v>89.406999999999996</v>
      </c>
      <c r="I81" s="7">
        <v>9.1969999999999992</v>
      </c>
      <c r="J81" s="6" t="s">
        <v>315</v>
      </c>
    </row>
    <row r="82" spans="1:10" x14ac:dyDescent="0.2">
      <c r="A82" s="4" t="s">
        <v>316</v>
      </c>
      <c r="B82" s="1" t="s">
        <v>317</v>
      </c>
      <c r="C82" s="1" t="s">
        <v>318</v>
      </c>
      <c r="D82" s="1" t="s">
        <v>319</v>
      </c>
      <c r="E82" s="1" t="s">
        <v>189</v>
      </c>
      <c r="F82" s="1" t="s">
        <v>12</v>
      </c>
      <c r="G82" s="1" t="s">
        <v>19</v>
      </c>
      <c r="H82" s="12">
        <v>77.122</v>
      </c>
      <c r="I82" s="8">
        <v>4.3419999999999996</v>
      </c>
      <c r="J82" s="1" t="s">
        <v>320</v>
      </c>
    </row>
    <row r="83" spans="1:10" x14ac:dyDescent="0.2">
      <c r="A83" s="2">
        <v>2034</v>
      </c>
      <c r="B83" s="3" t="s">
        <v>321</v>
      </c>
    </row>
    <row r="84" spans="1:10" x14ac:dyDescent="0.2">
      <c r="A84" s="4" t="s">
        <v>322</v>
      </c>
      <c r="B84" s="1" t="s">
        <v>321</v>
      </c>
      <c r="C84" s="1" t="s">
        <v>323</v>
      </c>
      <c r="D84" s="1" t="s">
        <v>324</v>
      </c>
      <c r="E84" s="1" t="s">
        <v>45</v>
      </c>
      <c r="F84" s="1" t="s">
        <v>12</v>
      </c>
      <c r="G84" s="1" t="s">
        <v>19</v>
      </c>
      <c r="H84" s="12">
        <v>83.161000000000001</v>
      </c>
      <c r="I84" s="8">
        <v>5.7290000000000001</v>
      </c>
      <c r="J84" s="1" t="s">
        <v>325</v>
      </c>
    </row>
    <row r="85" spans="1:10" x14ac:dyDescent="0.2">
      <c r="A85" s="2">
        <v>2035</v>
      </c>
      <c r="B85" s="3" t="s">
        <v>326</v>
      </c>
    </row>
    <row r="86" spans="1:10" x14ac:dyDescent="0.2">
      <c r="A86" s="4" t="s">
        <v>327</v>
      </c>
      <c r="B86" s="1" t="s">
        <v>328</v>
      </c>
      <c r="C86" s="1" t="s">
        <v>329</v>
      </c>
      <c r="D86" s="1" t="s">
        <v>330</v>
      </c>
      <c r="E86" s="1" t="s">
        <v>45</v>
      </c>
      <c r="F86" s="1" t="s">
        <v>12</v>
      </c>
      <c r="G86" s="1" t="s">
        <v>19</v>
      </c>
      <c r="H86" s="19">
        <v>103.42700000000001</v>
      </c>
      <c r="I86" s="8">
        <v>5.9210000000000003</v>
      </c>
      <c r="J86" s="1" t="s">
        <v>209</v>
      </c>
    </row>
    <row r="87" spans="1:10" x14ac:dyDescent="0.2">
      <c r="A87" s="35" t="s">
        <v>331</v>
      </c>
      <c r="B87" s="36" t="s">
        <v>332</v>
      </c>
      <c r="C87" s="36" t="s">
        <v>333</v>
      </c>
      <c r="D87" s="36" t="s">
        <v>334</v>
      </c>
      <c r="E87" s="36" t="s">
        <v>11</v>
      </c>
      <c r="F87" s="36" t="s">
        <v>12</v>
      </c>
      <c r="G87" s="36" t="s">
        <v>19</v>
      </c>
      <c r="H87" s="37">
        <v>91.058000000000007</v>
      </c>
      <c r="I87" s="38">
        <v>9.2780000000000005</v>
      </c>
      <c r="J87" s="36" t="s">
        <v>112</v>
      </c>
    </row>
    <row r="88" spans="1:10" x14ac:dyDescent="0.2">
      <c r="A88" s="16">
        <v>2036</v>
      </c>
      <c r="B88" s="17" t="s">
        <v>335</v>
      </c>
    </row>
    <row r="89" spans="1:10" x14ac:dyDescent="0.2">
      <c r="A89" s="5" t="s">
        <v>336</v>
      </c>
      <c r="B89" s="6" t="s">
        <v>337</v>
      </c>
      <c r="C89" s="6" t="s">
        <v>338</v>
      </c>
      <c r="D89" s="6" t="s">
        <v>339</v>
      </c>
      <c r="E89" s="6" t="s">
        <v>45</v>
      </c>
      <c r="F89" s="6" t="s">
        <v>12</v>
      </c>
      <c r="G89" s="6" t="s">
        <v>19</v>
      </c>
      <c r="H89" s="25">
        <v>100.816</v>
      </c>
      <c r="I89" s="14">
        <v>5.9059999999999997</v>
      </c>
      <c r="J89" s="6" t="s">
        <v>250</v>
      </c>
    </row>
    <row r="90" spans="1:10" x14ac:dyDescent="0.2">
      <c r="A90" s="4" t="s">
        <v>340</v>
      </c>
      <c r="B90" s="1" t="s">
        <v>259</v>
      </c>
      <c r="C90" s="1" t="s">
        <v>341</v>
      </c>
      <c r="D90" s="1" t="s">
        <v>342</v>
      </c>
      <c r="E90" s="1" t="s">
        <v>189</v>
      </c>
      <c r="F90" s="1" t="s">
        <v>12</v>
      </c>
      <c r="G90" s="1" t="s">
        <v>19</v>
      </c>
      <c r="H90" s="12">
        <v>77.427999999999997</v>
      </c>
      <c r="I90" s="8">
        <v>4.6159999999999997</v>
      </c>
      <c r="J90" s="1" t="s">
        <v>343</v>
      </c>
    </row>
    <row r="91" spans="1:10" x14ac:dyDescent="0.2">
      <c r="A91" s="2">
        <v>2037</v>
      </c>
      <c r="B91" s="3" t="s">
        <v>344</v>
      </c>
    </row>
    <row r="92" spans="1:10" x14ac:dyDescent="0.2">
      <c r="A92" s="4" t="s">
        <v>345</v>
      </c>
      <c r="B92" s="1" t="s">
        <v>344</v>
      </c>
      <c r="C92" s="1" t="s">
        <v>346</v>
      </c>
      <c r="D92" s="1" t="s">
        <v>347</v>
      </c>
      <c r="E92" s="1" t="s">
        <v>55</v>
      </c>
      <c r="F92" s="1" t="s">
        <v>12</v>
      </c>
      <c r="G92" s="1" t="s">
        <v>19</v>
      </c>
      <c r="H92" s="12">
        <v>87.239000000000004</v>
      </c>
      <c r="I92" s="8">
        <v>3.4620000000000002</v>
      </c>
      <c r="J92" s="1" t="s">
        <v>56</v>
      </c>
    </row>
    <row r="93" spans="1:10" x14ac:dyDescent="0.2">
      <c r="A93" s="2">
        <v>2041</v>
      </c>
      <c r="B93" s="3" t="s">
        <v>348</v>
      </c>
    </row>
    <row r="94" spans="1:10" x14ac:dyDescent="0.2">
      <c r="A94" s="4" t="s">
        <v>349</v>
      </c>
      <c r="B94" s="1" t="s">
        <v>348</v>
      </c>
      <c r="C94" s="1" t="s">
        <v>350</v>
      </c>
      <c r="D94" s="1" t="s">
        <v>351</v>
      </c>
      <c r="E94" s="1" t="s">
        <v>45</v>
      </c>
      <c r="F94" s="1" t="s">
        <v>12</v>
      </c>
      <c r="G94" s="1" t="s">
        <v>19</v>
      </c>
      <c r="H94" s="9">
        <v>80.296000000000006</v>
      </c>
      <c r="I94" s="8">
        <v>6.1289999999999996</v>
      </c>
      <c r="J94" s="1" t="s">
        <v>352</v>
      </c>
    </row>
    <row r="95" spans="1:10" x14ac:dyDescent="0.2">
      <c r="A95" s="2">
        <v>2042</v>
      </c>
      <c r="B95" s="3" t="s">
        <v>353</v>
      </c>
    </row>
    <row r="96" spans="1:10" x14ac:dyDescent="0.2">
      <c r="A96" s="4" t="s">
        <v>354</v>
      </c>
      <c r="B96" s="1" t="s">
        <v>353</v>
      </c>
      <c r="C96" s="1" t="s">
        <v>355</v>
      </c>
      <c r="D96" s="1" t="s">
        <v>356</v>
      </c>
      <c r="E96" s="1" t="s">
        <v>55</v>
      </c>
      <c r="F96" s="1" t="s">
        <v>12</v>
      </c>
      <c r="G96" s="1" t="s">
        <v>19</v>
      </c>
      <c r="H96" s="12">
        <v>85.763000000000005</v>
      </c>
      <c r="I96" s="8">
        <v>3.5720000000000001</v>
      </c>
      <c r="J96" s="1" t="s">
        <v>56</v>
      </c>
    </row>
    <row r="97" spans="1:10" x14ac:dyDescent="0.2">
      <c r="A97" s="2">
        <v>2043</v>
      </c>
      <c r="B97" s="3" t="s">
        <v>10</v>
      </c>
    </row>
    <row r="98" spans="1:10" x14ac:dyDescent="0.2">
      <c r="A98" s="4" t="s">
        <v>357</v>
      </c>
      <c r="B98" s="1" t="s">
        <v>10</v>
      </c>
      <c r="C98" s="1" t="s">
        <v>358</v>
      </c>
      <c r="D98" s="1" t="s">
        <v>273</v>
      </c>
      <c r="E98" s="1" t="s">
        <v>140</v>
      </c>
      <c r="F98" s="1" t="s">
        <v>12</v>
      </c>
      <c r="G98" s="1" t="s">
        <v>141</v>
      </c>
      <c r="H98" s="20">
        <v>84.046000000000006</v>
      </c>
      <c r="I98" s="8">
        <v>4.4589999999999996</v>
      </c>
      <c r="J98" s="1" t="s">
        <v>35</v>
      </c>
    </row>
    <row r="99" spans="1:10" x14ac:dyDescent="0.2">
      <c r="A99" s="2">
        <v>2051</v>
      </c>
      <c r="B99" s="3" t="s">
        <v>359</v>
      </c>
    </row>
    <row r="100" spans="1:10" x14ac:dyDescent="0.2">
      <c r="A100" s="4" t="s">
        <v>360</v>
      </c>
      <c r="B100" s="1" t="s">
        <v>361</v>
      </c>
      <c r="C100" s="1" t="s">
        <v>362</v>
      </c>
      <c r="D100" s="1" t="s">
        <v>40</v>
      </c>
      <c r="E100" s="1" t="s">
        <v>45</v>
      </c>
      <c r="F100" s="1" t="s">
        <v>12</v>
      </c>
      <c r="G100" s="1" t="s">
        <v>19</v>
      </c>
      <c r="H100" s="12">
        <v>83.972999999999999</v>
      </c>
      <c r="I100" s="8">
        <v>6.2279999999999998</v>
      </c>
      <c r="J100" s="1" t="s">
        <v>46</v>
      </c>
    </row>
    <row r="101" spans="1:10" x14ac:dyDescent="0.2">
      <c r="A101" s="5" t="s">
        <v>363</v>
      </c>
      <c r="B101" s="6" t="s">
        <v>364</v>
      </c>
      <c r="C101" s="6" t="s">
        <v>365</v>
      </c>
      <c r="D101" s="6" t="s">
        <v>366</v>
      </c>
      <c r="E101" s="6" t="s">
        <v>189</v>
      </c>
      <c r="F101" s="6" t="s">
        <v>12</v>
      </c>
      <c r="G101" s="6" t="s">
        <v>19</v>
      </c>
      <c r="H101" s="13">
        <v>58.893000000000001</v>
      </c>
      <c r="I101" s="7">
        <v>4.7949999999999999</v>
      </c>
      <c r="J101" s="6" t="s">
        <v>320</v>
      </c>
    </row>
    <row r="102" spans="1:10" x14ac:dyDescent="0.2">
      <c r="A102" s="16">
        <v>2052</v>
      </c>
      <c r="B102" s="17" t="s">
        <v>367</v>
      </c>
    </row>
    <row r="103" spans="1:10" x14ac:dyDescent="0.2">
      <c r="A103" s="5" t="s">
        <v>368</v>
      </c>
      <c r="B103" s="6" t="s">
        <v>367</v>
      </c>
      <c r="C103" s="6" t="s">
        <v>369</v>
      </c>
      <c r="D103" s="6" t="s">
        <v>370</v>
      </c>
      <c r="E103" s="6" t="s">
        <v>45</v>
      </c>
      <c r="F103" s="6" t="s">
        <v>12</v>
      </c>
      <c r="G103" s="6" t="s">
        <v>19</v>
      </c>
      <c r="H103" s="13">
        <v>76.456999999999994</v>
      </c>
      <c r="I103" s="7">
        <v>6.1769999999999996</v>
      </c>
      <c r="J103" s="6" t="s">
        <v>325</v>
      </c>
    </row>
    <row r="104" spans="1:10" x14ac:dyDescent="0.2">
      <c r="A104" s="16">
        <v>2053</v>
      </c>
      <c r="B104" s="17" t="s">
        <v>371</v>
      </c>
    </row>
    <row r="105" spans="1:10" x14ac:dyDescent="0.2">
      <c r="A105" s="5" t="s">
        <v>372</v>
      </c>
      <c r="B105" s="6" t="s">
        <v>373</v>
      </c>
      <c r="C105" s="6" t="s">
        <v>374</v>
      </c>
      <c r="D105" s="6" t="s">
        <v>375</v>
      </c>
      <c r="E105" s="6" t="s">
        <v>45</v>
      </c>
      <c r="F105" s="6" t="s">
        <v>12</v>
      </c>
      <c r="G105" s="6" t="s">
        <v>19</v>
      </c>
      <c r="H105" s="13">
        <v>98.858000000000004</v>
      </c>
      <c r="I105" s="7">
        <v>6.423</v>
      </c>
      <c r="J105" s="6" t="s">
        <v>376</v>
      </c>
    </row>
    <row r="106" spans="1:10" x14ac:dyDescent="0.2">
      <c r="A106" s="4" t="s">
        <v>377</v>
      </c>
      <c r="B106" s="1" t="s">
        <v>378</v>
      </c>
      <c r="C106" s="1" t="s">
        <v>379</v>
      </c>
      <c r="D106" s="1" t="s">
        <v>334</v>
      </c>
      <c r="E106" s="1" t="s">
        <v>11</v>
      </c>
      <c r="F106" s="1" t="s">
        <v>12</v>
      </c>
      <c r="G106" s="1" t="s">
        <v>19</v>
      </c>
      <c r="H106" s="12">
        <v>86.885000000000005</v>
      </c>
      <c r="I106" s="11">
        <v>9.3030000000000008</v>
      </c>
      <c r="J106" s="1" t="s">
        <v>380</v>
      </c>
    </row>
    <row r="107" spans="1:10" x14ac:dyDescent="0.2">
      <c r="A107" s="2">
        <v>2054</v>
      </c>
      <c r="B107" s="3" t="s">
        <v>381</v>
      </c>
    </row>
    <row r="108" spans="1:10" x14ac:dyDescent="0.2">
      <c r="A108" s="4" t="s">
        <v>382</v>
      </c>
      <c r="B108" s="1" t="s">
        <v>381</v>
      </c>
      <c r="C108" s="1" t="s">
        <v>383</v>
      </c>
      <c r="D108" s="1" t="s">
        <v>384</v>
      </c>
      <c r="E108" s="1" t="s">
        <v>45</v>
      </c>
      <c r="F108" s="1" t="s">
        <v>12</v>
      </c>
      <c r="G108" s="1" t="s">
        <v>19</v>
      </c>
      <c r="H108" s="12">
        <v>99.766000000000005</v>
      </c>
      <c r="I108" s="8">
        <v>6.4180000000000001</v>
      </c>
      <c r="J108" s="1" t="s">
        <v>250</v>
      </c>
    </row>
    <row r="109" spans="1:10" x14ac:dyDescent="0.2">
      <c r="A109" s="2">
        <v>2061</v>
      </c>
      <c r="B109" s="3" t="s">
        <v>385</v>
      </c>
    </row>
    <row r="110" spans="1:10" x14ac:dyDescent="0.2">
      <c r="A110" s="4" t="s">
        <v>386</v>
      </c>
      <c r="B110" s="1" t="s">
        <v>385</v>
      </c>
      <c r="C110" s="1" t="s">
        <v>387</v>
      </c>
      <c r="D110" s="1" t="s">
        <v>388</v>
      </c>
      <c r="E110" s="1" t="s">
        <v>45</v>
      </c>
      <c r="F110" s="1" t="s">
        <v>12</v>
      </c>
      <c r="G110" s="1" t="s">
        <v>19</v>
      </c>
      <c r="H110" s="20">
        <v>65.061999999999998</v>
      </c>
      <c r="I110" s="8">
        <v>6.1769999999999996</v>
      </c>
      <c r="J110" s="1" t="s">
        <v>282</v>
      </c>
    </row>
    <row r="111" spans="1:10" x14ac:dyDescent="0.2">
      <c r="A111" s="2">
        <v>2071</v>
      </c>
      <c r="B111" s="3" t="s">
        <v>389</v>
      </c>
    </row>
    <row r="112" spans="1:10" x14ac:dyDescent="0.2">
      <c r="A112" s="4" t="s">
        <v>390</v>
      </c>
      <c r="B112" s="1" t="s">
        <v>389</v>
      </c>
      <c r="C112" s="1" t="s">
        <v>391</v>
      </c>
      <c r="D112" s="1" t="s">
        <v>392</v>
      </c>
      <c r="E112" s="1" t="s">
        <v>45</v>
      </c>
      <c r="F112" s="1" t="s">
        <v>12</v>
      </c>
      <c r="G112" s="1" t="s">
        <v>19</v>
      </c>
      <c r="H112" s="12">
        <v>63.889000000000003</v>
      </c>
      <c r="I112" s="18">
        <v>6.0839999999999996</v>
      </c>
      <c r="J112" s="1" t="s">
        <v>393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9C4B-11B5-D445-95F8-08C14240B911}">
  <dimension ref="A1"/>
  <sheetViews>
    <sheetView workbookViewId="0">
      <selection activeCell="M19" sqref="M1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Ejercicios</vt:lpstr>
      <vt:lpstr>Bonos_Mexico</vt:lpstr>
      <vt:lpstr>Curva_Tasas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2022-11-26T17:56:45Z</dcterms:created>
  <dcterms:modified xsi:type="dcterms:W3CDTF">2025-02-26T18:57:17Z</dcterms:modified>
</cp:coreProperties>
</file>